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muchori\Dropbox\13. Monitoring Matrix\13.1 Monthly Matrix\2017\"/>
    </mc:Choice>
  </mc:AlternateContent>
  <bookViews>
    <workbookView xWindow="0" yWindow="60" windowWidth="23040" windowHeight="9330" tabRatio="841" firstSheet="2" activeTab="2"/>
  </bookViews>
  <sheets>
    <sheet name="Full - Working doc" sheetId="42" state="hidden" r:id="rId1"/>
    <sheet name="For State Monitoring Matrix" sheetId="29" state="hidden" r:id="rId2"/>
    <sheet name="Monitoring Matrix by region" sheetId="60" r:id="rId3"/>
    <sheet name="State Monitoring Matrix" sheetId="59" r:id="rId4"/>
    <sheet name="Rounding" sheetId="46" state="hidden" r:id="rId5"/>
  </sheets>
  <externalReferences>
    <externalReference r:id="rId6"/>
  </externalReferences>
  <definedNames>
    <definedName name="_xlnm._FilterDatabase" localSheetId="0" hidden="1">'Full - Working doc'!$A$1:$IB$24</definedName>
    <definedName name="_xlnm._FilterDatabase" localSheetId="2" hidden="1">'Monitoring Matrix by region'!$A$1:$IB$24</definedName>
    <definedName name="_xlnm.Print_Area" localSheetId="1">'For State Monitoring Matrix'!$A$1:$IH$35</definedName>
    <definedName name="_xlnm.Print_Area" localSheetId="0">'Full - Working doc'!$A$1:$IH$25</definedName>
    <definedName name="_xlnm.Print_Area" localSheetId="2">'Monitoring Matrix by region'!$A$1:$IH$25</definedName>
    <definedName name="_xlnm.Print_Area" localSheetId="3">'State Monitoring Matrix'!$A$1:$IH$35</definedName>
    <definedName name="_xlnm.Print_Titles" localSheetId="1">'For State Monitoring Matrix'!$A:$B</definedName>
    <definedName name="_xlnm.Print_Titles" localSheetId="0">'Full - Working doc'!$A:$A</definedName>
    <definedName name="_xlnm.Print_Titles" localSheetId="2">'Monitoring Matrix by region'!$A:$A</definedName>
    <definedName name="_xlnm.Print_Titles" localSheetId="3">'State Monitoring Matrix'!$A:$B</definedName>
    <definedName name="region">[1]AdminNames!$F$2:$F$19</definedName>
  </definedNames>
  <calcPr calcId="171027"/>
</workbook>
</file>

<file path=xl/calcChain.xml><?xml version="1.0" encoding="utf-8"?>
<calcChain xmlns="http://schemas.openxmlformats.org/spreadsheetml/2006/main">
  <c r="DT25" i="42" l="1"/>
  <c r="DU25" i="42"/>
  <c r="DV25" i="42"/>
  <c r="DW25" i="42"/>
  <c r="CR33" i="29" l="1"/>
  <c r="CR32" i="29"/>
  <c r="CR31" i="29"/>
  <c r="CR29" i="29"/>
  <c r="CR28" i="29"/>
  <c r="CR27" i="29"/>
  <c r="CR26" i="29"/>
  <c r="CR25" i="29"/>
  <c r="CR23" i="29"/>
  <c r="CR22" i="29"/>
  <c r="CR21" i="29"/>
  <c r="CR20" i="29"/>
  <c r="CR19" i="29"/>
  <c r="CR17" i="29"/>
  <c r="CR18" i="29" s="1"/>
  <c r="CR15" i="29"/>
  <c r="CR14" i="29"/>
  <c r="CR13" i="29"/>
  <c r="CR11" i="29"/>
  <c r="CR10" i="29"/>
  <c r="CR8" i="29"/>
  <c r="CR7" i="29"/>
  <c r="CR9" i="29" s="1"/>
  <c r="CQ33" i="29"/>
  <c r="CQ32" i="29"/>
  <c r="CQ31" i="29"/>
  <c r="CQ29" i="29"/>
  <c r="CQ28" i="29"/>
  <c r="CQ27" i="29"/>
  <c r="CQ26" i="29"/>
  <c r="CQ25" i="29"/>
  <c r="CQ23" i="29"/>
  <c r="CQ22" i="29"/>
  <c r="CQ21" i="29"/>
  <c r="CQ20" i="29"/>
  <c r="CQ19" i="29"/>
  <c r="CQ17" i="29"/>
  <c r="CQ18" i="29" s="1"/>
  <c r="CQ15" i="29"/>
  <c r="CQ14" i="29"/>
  <c r="CQ13" i="29"/>
  <c r="CQ11" i="29"/>
  <c r="CQ10" i="29"/>
  <c r="CQ8" i="29"/>
  <c r="CQ7" i="29"/>
  <c r="CP33" i="29"/>
  <c r="CP32" i="29"/>
  <c r="CP31" i="29"/>
  <c r="CP29" i="29"/>
  <c r="CP28" i="29"/>
  <c r="CP27" i="29"/>
  <c r="CP26" i="29"/>
  <c r="CP25" i="29"/>
  <c r="CP23" i="29"/>
  <c r="CP22" i="29"/>
  <c r="CP21" i="29"/>
  <c r="CP20" i="29"/>
  <c r="CP19" i="29"/>
  <c r="CP17" i="29"/>
  <c r="CP18" i="29" s="1"/>
  <c r="CP15" i="29"/>
  <c r="CP14" i="29"/>
  <c r="CP13" i="29"/>
  <c r="CP11" i="29"/>
  <c r="CP10" i="29"/>
  <c r="CP8" i="29"/>
  <c r="CP7" i="29"/>
  <c r="CO7" i="29"/>
  <c r="CC33" i="29"/>
  <c r="CC32" i="29"/>
  <c r="CC31" i="29"/>
  <c r="CC29" i="29"/>
  <c r="CC28" i="29"/>
  <c r="CC27" i="29"/>
  <c r="CC26" i="29"/>
  <c r="CC25" i="29"/>
  <c r="CC23" i="29"/>
  <c r="CC22" i="29"/>
  <c r="CC21" i="29"/>
  <c r="CC20" i="29"/>
  <c r="CC19" i="29"/>
  <c r="CC17" i="29"/>
  <c r="CC18" i="29" s="1"/>
  <c r="CC15" i="29"/>
  <c r="CC14" i="29"/>
  <c r="CC13" i="29"/>
  <c r="CC11" i="29"/>
  <c r="CC10" i="29"/>
  <c r="CC8" i="29"/>
  <c r="CC7" i="29"/>
  <c r="CB33" i="29"/>
  <c r="CB32" i="29"/>
  <c r="CB31" i="29"/>
  <c r="CB29" i="29"/>
  <c r="CB28" i="29"/>
  <c r="CB27" i="29"/>
  <c r="CB26" i="29"/>
  <c r="CB25" i="29"/>
  <c r="CB23" i="29"/>
  <c r="CB22" i="29"/>
  <c r="CB21" i="29"/>
  <c r="CB20" i="29"/>
  <c r="CB19" i="29"/>
  <c r="CB17" i="29"/>
  <c r="CB18" i="29" s="1"/>
  <c r="CB15" i="29"/>
  <c r="CB14" i="29"/>
  <c r="CB13" i="29"/>
  <c r="CB11" i="29"/>
  <c r="CB10" i="29"/>
  <c r="CB8" i="29"/>
  <c r="CB7" i="29"/>
  <c r="CA33" i="29"/>
  <c r="CA32" i="29"/>
  <c r="CA31" i="29"/>
  <c r="CA29" i="29"/>
  <c r="CA28" i="29"/>
  <c r="CA27" i="29"/>
  <c r="CA26" i="29"/>
  <c r="CA25" i="29"/>
  <c r="CA23" i="29"/>
  <c r="CA22" i="29"/>
  <c r="CA21" i="29"/>
  <c r="CA20" i="29"/>
  <c r="CA19" i="29"/>
  <c r="CA17" i="29"/>
  <c r="CA18" i="29" s="1"/>
  <c r="CA15" i="29"/>
  <c r="CA14" i="29"/>
  <c r="CA13" i="29"/>
  <c r="CA11" i="29"/>
  <c r="CA10" i="29"/>
  <c r="CA8" i="29"/>
  <c r="CA7" i="29"/>
  <c r="BP33" i="29"/>
  <c r="BP32" i="29"/>
  <c r="BP31" i="29"/>
  <c r="BP29" i="29"/>
  <c r="BP28" i="29"/>
  <c r="BP27" i="29"/>
  <c r="BP26" i="29"/>
  <c r="BP25" i="29"/>
  <c r="BP23" i="29"/>
  <c r="BP22" i="29"/>
  <c r="BP21" i="29"/>
  <c r="BP20" i="29"/>
  <c r="BP19" i="29"/>
  <c r="BP17" i="29"/>
  <c r="BP18" i="29" s="1"/>
  <c r="BP15" i="29"/>
  <c r="BP14" i="29"/>
  <c r="BP13" i="29"/>
  <c r="BP11" i="29"/>
  <c r="BP10" i="29"/>
  <c r="BP8" i="29"/>
  <c r="BP7" i="29"/>
  <c r="BO33" i="29"/>
  <c r="BO32" i="29"/>
  <c r="BO31" i="29"/>
  <c r="BO29" i="29"/>
  <c r="BO28" i="29"/>
  <c r="BO27" i="29"/>
  <c r="BO26" i="29"/>
  <c r="BO25" i="29"/>
  <c r="BO23" i="29"/>
  <c r="BO22" i="29"/>
  <c r="BO21" i="29"/>
  <c r="BO20" i="29"/>
  <c r="BO19" i="29"/>
  <c r="BO17" i="29"/>
  <c r="BO18" i="29" s="1"/>
  <c r="BO15" i="29"/>
  <c r="BO14" i="29"/>
  <c r="BO13" i="29"/>
  <c r="BO11" i="29"/>
  <c r="BO10" i="29"/>
  <c r="BO8" i="29"/>
  <c r="BO7" i="29"/>
  <c r="BN33" i="29"/>
  <c r="BN32" i="29"/>
  <c r="BN31" i="29"/>
  <c r="BN29" i="29"/>
  <c r="BN28" i="29"/>
  <c r="BN27" i="29"/>
  <c r="BN26" i="29"/>
  <c r="BN25" i="29"/>
  <c r="BN23" i="29"/>
  <c r="BN22" i="29"/>
  <c r="BN21" i="29"/>
  <c r="BN20" i="29"/>
  <c r="BN19" i="29"/>
  <c r="BN17" i="29"/>
  <c r="BN18" i="29" s="1"/>
  <c r="BN15" i="29"/>
  <c r="BN14" i="29"/>
  <c r="BN13" i="29"/>
  <c r="BN11" i="29"/>
  <c r="BN10" i="29"/>
  <c r="BN8" i="29"/>
  <c r="BN7" i="29"/>
  <c r="BM33" i="29"/>
  <c r="BM32" i="29"/>
  <c r="BM31" i="29"/>
  <c r="BM29" i="29"/>
  <c r="BM28" i="29"/>
  <c r="BM27" i="29"/>
  <c r="BM26" i="29"/>
  <c r="BM25" i="29"/>
  <c r="BM23" i="29"/>
  <c r="BM22" i="29"/>
  <c r="BM21" i="29"/>
  <c r="BM20" i="29"/>
  <c r="BM19" i="29"/>
  <c r="BM17" i="29"/>
  <c r="BM18" i="29" s="1"/>
  <c r="BM15" i="29"/>
  <c r="BM14" i="29"/>
  <c r="BM13" i="29"/>
  <c r="BM11" i="29"/>
  <c r="BM10" i="29"/>
  <c r="BM8" i="29"/>
  <c r="BM7" i="29"/>
  <c r="CO25" i="42"/>
  <c r="CP25" i="42"/>
  <c r="CQ25" i="42"/>
  <c r="BZ25" i="42"/>
  <c r="CA25" i="42"/>
  <c r="CB25" i="42"/>
  <c r="BL25" i="42"/>
  <c r="BM25" i="42"/>
  <c r="BN25" i="42"/>
  <c r="BO25" i="42"/>
  <c r="FN33" i="29"/>
  <c r="FN32" i="29"/>
  <c r="FN31" i="29"/>
  <c r="FN29" i="29"/>
  <c r="FN28" i="29"/>
  <c r="FN27" i="29"/>
  <c r="FN26" i="29"/>
  <c r="FN25" i="29"/>
  <c r="FN23" i="29"/>
  <c r="FN22" i="29"/>
  <c r="FN21" i="29"/>
  <c r="FN20" i="29"/>
  <c r="FN19" i="29"/>
  <c r="FN17" i="29"/>
  <c r="FN18" i="29" s="1"/>
  <c r="FN15" i="29"/>
  <c r="FN14" i="29"/>
  <c r="FN13" i="29"/>
  <c r="FN11" i="29"/>
  <c r="FN10" i="29"/>
  <c r="FN8" i="29"/>
  <c r="FN7" i="29"/>
  <c r="BI7" i="29"/>
  <c r="BI10" i="29"/>
  <c r="BI11" i="29"/>
  <c r="BI13" i="29"/>
  <c r="BI14" i="29"/>
  <c r="BI15" i="29"/>
  <c r="BI17" i="29"/>
  <c r="BI18" i="29" s="1"/>
  <c r="BI19" i="29"/>
  <c r="BI21" i="29"/>
  <c r="BI25" i="29"/>
  <c r="BI28" i="29"/>
  <c r="BI29" i="29"/>
  <c r="BI31" i="29"/>
  <c r="BI32" i="29"/>
  <c r="BI33" i="29"/>
  <c r="BI39" i="29"/>
  <c r="BI8" i="29" s="1"/>
  <c r="BI40" i="29"/>
  <c r="BI22" i="29" s="1"/>
  <c r="BI41" i="29"/>
  <c r="BI27" i="29" s="1"/>
  <c r="BK7" i="29"/>
  <c r="BK10" i="29"/>
  <c r="BK11" i="29"/>
  <c r="BK13" i="29"/>
  <c r="BK14" i="29"/>
  <c r="BK15" i="29"/>
  <c r="BK17" i="29"/>
  <c r="BK18" i="29" s="1"/>
  <c r="BK19" i="29"/>
  <c r="BK21" i="29"/>
  <c r="BK25" i="29"/>
  <c r="BK28" i="29"/>
  <c r="BK29" i="29"/>
  <c r="BK31" i="29"/>
  <c r="BK32" i="29"/>
  <c r="BK33" i="29"/>
  <c r="BK39" i="29"/>
  <c r="BK8" i="29" s="1"/>
  <c r="BK40" i="29"/>
  <c r="BK22" i="29" s="1"/>
  <c r="BK41" i="29"/>
  <c r="BK27" i="29" s="1"/>
  <c r="BH25" i="42"/>
  <c r="BJ25" i="42"/>
  <c r="CR34" i="29" l="1"/>
  <c r="CA12" i="29"/>
  <c r="CQ9" i="29"/>
  <c r="CR24" i="29"/>
  <c r="CR30" i="29"/>
  <c r="CP9" i="29"/>
  <c r="CR12" i="29"/>
  <c r="CR16" i="29"/>
  <c r="CP12" i="29"/>
  <c r="CQ30" i="29"/>
  <c r="CA16" i="29"/>
  <c r="CA24" i="29"/>
  <c r="CQ16" i="29"/>
  <c r="CQ34" i="29"/>
  <c r="CQ24" i="29"/>
  <c r="CC34" i="29"/>
  <c r="CP16" i="29"/>
  <c r="CQ12" i="29"/>
  <c r="CP24" i="29"/>
  <c r="CP30" i="29"/>
  <c r="CP34" i="29"/>
  <c r="CC24" i="29"/>
  <c r="CC12" i="29"/>
  <c r="CA34" i="29"/>
  <c r="CC30" i="29"/>
  <c r="BN24" i="29"/>
  <c r="BP34" i="29"/>
  <c r="CA9" i="29"/>
  <c r="CB16" i="29"/>
  <c r="CB12" i="29"/>
  <c r="CC16" i="29"/>
  <c r="BM12" i="29"/>
  <c r="CB24" i="29"/>
  <c r="CB30" i="29"/>
  <c r="CC9" i="29"/>
  <c r="BO16" i="29"/>
  <c r="BP24" i="29"/>
  <c r="CA30" i="29"/>
  <c r="CB9" i="29"/>
  <c r="CB34" i="29"/>
  <c r="BN16" i="29"/>
  <c r="BN12" i="29"/>
  <c r="BO12" i="29"/>
  <c r="BP16" i="29"/>
  <c r="BM24" i="29"/>
  <c r="BM30" i="29"/>
  <c r="BP12" i="29"/>
  <c r="BM16" i="29"/>
  <c r="BM34" i="29"/>
  <c r="BP30" i="29"/>
  <c r="BN9" i="29"/>
  <c r="BN30" i="29"/>
  <c r="BO24" i="29"/>
  <c r="BO30" i="29"/>
  <c r="BM9" i="29"/>
  <c r="BN34" i="29"/>
  <c r="BO9" i="29"/>
  <c r="BO34" i="29"/>
  <c r="BP9" i="29"/>
  <c r="BI16" i="29"/>
  <c r="FN34" i="29"/>
  <c r="FN24" i="29"/>
  <c r="FN30" i="29"/>
  <c r="BK16" i="29"/>
  <c r="BI23" i="29"/>
  <c r="BK34" i="29"/>
  <c r="BK23" i="29"/>
  <c r="BI12" i="29"/>
  <c r="FN16" i="29"/>
  <c r="BI9" i="29"/>
  <c r="FN12" i="29"/>
  <c r="BK12" i="29"/>
  <c r="BI34" i="29"/>
  <c r="BK9" i="29"/>
  <c r="BK26" i="29"/>
  <c r="BK30" i="29" s="1"/>
  <c r="BI26" i="29"/>
  <c r="BI30" i="29" s="1"/>
  <c r="FN9" i="29"/>
  <c r="BK20" i="29"/>
  <c r="BI20" i="29"/>
  <c r="CQ35" i="29" l="1"/>
  <c r="CR35" i="29"/>
  <c r="CP35" i="29"/>
  <c r="CB35" i="29"/>
  <c r="CC35" i="29"/>
  <c r="CA35" i="29"/>
  <c r="BN35" i="29"/>
  <c r="BO35" i="29"/>
  <c r="BP35" i="29"/>
  <c r="BM35" i="29"/>
  <c r="BK24" i="29"/>
  <c r="BK35" i="29" s="1"/>
  <c r="BI24" i="29"/>
  <c r="BI35" i="29" s="1"/>
  <c r="FN35" i="29"/>
  <c r="FM33" i="29" l="1"/>
  <c r="FM32" i="29"/>
  <c r="FM31" i="29"/>
  <c r="FM29" i="29"/>
  <c r="FM28" i="29"/>
  <c r="FM27" i="29"/>
  <c r="FM26" i="29"/>
  <c r="FM25" i="29"/>
  <c r="FM23" i="29"/>
  <c r="FM22" i="29"/>
  <c r="FM21" i="29"/>
  <c r="FM20" i="29"/>
  <c r="FM19" i="29"/>
  <c r="FM17" i="29"/>
  <c r="FM18" i="29" s="1"/>
  <c r="FM15" i="29"/>
  <c r="FM14" i="29"/>
  <c r="FM13" i="29"/>
  <c r="FM11" i="29"/>
  <c r="FM10" i="29"/>
  <c r="FM8" i="29"/>
  <c r="FM7" i="29"/>
  <c r="FL25" i="42"/>
  <c r="FM25" i="42"/>
  <c r="IH33" i="29"/>
  <c r="IH32" i="29"/>
  <c r="IH31" i="29"/>
  <c r="IH29" i="29"/>
  <c r="IH28" i="29"/>
  <c r="IH27" i="29"/>
  <c r="IH26" i="29"/>
  <c r="IH25" i="29"/>
  <c r="IH23" i="29"/>
  <c r="IH22" i="29"/>
  <c r="IH21" i="29"/>
  <c r="IH20" i="29"/>
  <c r="IH19" i="29"/>
  <c r="IH17" i="29"/>
  <c r="IH18" i="29" s="1"/>
  <c r="IH15" i="29"/>
  <c r="IH14" i="29"/>
  <c r="IH13" i="29"/>
  <c r="IH11" i="29"/>
  <c r="IH10" i="29"/>
  <c r="IH8" i="29"/>
  <c r="IH7" i="29"/>
  <c r="IG33" i="29"/>
  <c r="IG32" i="29"/>
  <c r="IG31" i="29"/>
  <c r="IG29" i="29"/>
  <c r="IG28" i="29"/>
  <c r="IG27" i="29"/>
  <c r="IG26" i="29"/>
  <c r="IG25" i="29"/>
  <c r="IG23" i="29"/>
  <c r="IG22" i="29"/>
  <c r="IG21" i="29"/>
  <c r="IG20" i="29"/>
  <c r="IG19" i="29"/>
  <c r="IG17" i="29"/>
  <c r="IG18" i="29" s="1"/>
  <c r="IG15" i="29"/>
  <c r="IG14" i="29"/>
  <c r="IG13" i="29"/>
  <c r="IG11" i="29"/>
  <c r="IG10" i="29"/>
  <c r="IG8" i="29"/>
  <c r="IG7" i="29"/>
  <c r="IF41" i="29"/>
  <c r="IF23" i="29" s="1"/>
  <c r="IF40" i="29"/>
  <c r="IF22" i="29" s="1"/>
  <c r="IF39" i="29"/>
  <c r="IF8" i="29" s="1"/>
  <c r="IF33" i="29"/>
  <c r="IF32" i="29"/>
  <c r="IF31" i="29"/>
  <c r="IF29" i="29"/>
  <c r="IF28" i="29"/>
  <c r="IF27" i="29"/>
  <c r="IF26" i="29"/>
  <c r="IF25" i="29"/>
  <c r="IF21" i="29"/>
  <c r="IF19" i="29"/>
  <c r="IF17" i="29"/>
  <c r="IF18" i="29" s="1"/>
  <c r="IF15" i="29"/>
  <c r="IF14" i="29"/>
  <c r="IF13" i="29"/>
  <c r="IF11" i="29"/>
  <c r="IF10" i="29"/>
  <c r="IF7" i="29"/>
  <c r="IG25" i="42"/>
  <c r="IF25" i="42"/>
  <c r="HV33" i="29"/>
  <c r="HV32" i="29"/>
  <c r="HV31" i="29"/>
  <c r="HV29" i="29"/>
  <c r="HV28" i="29"/>
  <c r="HV27" i="29"/>
  <c r="HV26" i="29"/>
  <c r="HV25" i="29"/>
  <c r="HV23" i="29"/>
  <c r="HV22" i="29"/>
  <c r="HV21" i="29"/>
  <c r="HV20" i="29"/>
  <c r="HV19" i="29"/>
  <c r="HV17" i="29"/>
  <c r="HV18" i="29" s="1"/>
  <c r="HV15" i="29"/>
  <c r="HV14" i="29"/>
  <c r="HV13" i="29"/>
  <c r="HV11" i="29"/>
  <c r="HV10" i="29"/>
  <c r="HV8" i="29"/>
  <c r="HV7" i="29"/>
  <c r="HU33" i="29"/>
  <c r="HU32" i="29"/>
  <c r="HU31" i="29"/>
  <c r="HU29" i="29"/>
  <c r="HU28" i="29"/>
  <c r="HU27" i="29"/>
  <c r="HU26" i="29"/>
  <c r="HU25" i="29"/>
  <c r="HU23" i="29"/>
  <c r="HU22" i="29"/>
  <c r="HU21" i="29"/>
  <c r="HU20" i="29"/>
  <c r="HU19" i="29"/>
  <c r="HU17" i="29"/>
  <c r="HU18" i="29" s="1"/>
  <c r="HU15" i="29"/>
  <c r="HU14" i="29"/>
  <c r="HU13" i="29"/>
  <c r="HU11" i="29"/>
  <c r="HU10" i="29"/>
  <c r="HU8" i="29"/>
  <c r="HU7" i="29"/>
  <c r="HU25" i="42"/>
  <c r="HV25" i="42"/>
  <c r="HJ33" i="29"/>
  <c r="HJ32" i="29"/>
  <c r="HJ31" i="29"/>
  <c r="HJ29" i="29"/>
  <c r="HJ28" i="29"/>
  <c r="HJ27" i="29"/>
  <c r="HJ26" i="29"/>
  <c r="HJ25" i="29"/>
  <c r="HJ23" i="29"/>
  <c r="HJ22" i="29"/>
  <c r="HJ21" i="29"/>
  <c r="HJ20" i="29"/>
  <c r="HJ19" i="29"/>
  <c r="HJ17" i="29"/>
  <c r="HJ18" i="29" s="1"/>
  <c r="HJ15" i="29"/>
  <c r="HJ14" i="29"/>
  <c r="HJ13" i="29"/>
  <c r="HJ11" i="29"/>
  <c r="HJ10" i="29"/>
  <c r="HJ8" i="29"/>
  <c r="HJ7" i="29"/>
  <c r="HI33" i="29"/>
  <c r="HI32" i="29"/>
  <c r="HI31" i="29"/>
  <c r="HI29" i="29"/>
  <c r="HI28" i="29"/>
  <c r="HI27" i="29"/>
  <c r="HI26" i="29"/>
  <c r="HI25" i="29"/>
  <c r="HI23" i="29"/>
  <c r="HI22" i="29"/>
  <c r="HI21" i="29"/>
  <c r="HI20" i="29"/>
  <c r="HI19" i="29"/>
  <c r="HI17" i="29"/>
  <c r="HI18" i="29" s="1"/>
  <c r="HI15" i="29"/>
  <c r="HI14" i="29"/>
  <c r="HI13" i="29"/>
  <c r="HI11" i="29"/>
  <c r="HI10" i="29"/>
  <c r="HI8" i="29"/>
  <c r="HI7" i="29"/>
  <c r="HI25" i="42"/>
  <c r="HJ25" i="42"/>
  <c r="IG9" i="29" l="1"/>
  <c r="FM12" i="29"/>
  <c r="IF20" i="29"/>
  <c r="IF24" i="29" s="1"/>
  <c r="IF12" i="29"/>
  <c r="FM16" i="29"/>
  <c r="IH12" i="29"/>
  <c r="IH34" i="29"/>
  <c r="FM24" i="29"/>
  <c r="FM30" i="29"/>
  <c r="FM34" i="29"/>
  <c r="IH9" i="29"/>
  <c r="FM9" i="29"/>
  <c r="IH30" i="29"/>
  <c r="IH16" i="29"/>
  <c r="HV30" i="29"/>
  <c r="IF16" i="29"/>
  <c r="IG24" i="29"/>
  <c r="IF30" i="29"/>
  <c r="IG30" i="29"/>
  <c r="HV16" i="29"/>
  <c r="HV24" i="29"/>
  <c r="IF34" i="29"/>
  <c r="IG12" i="29"/>
  <c r="IF9" i="29"/>
  <c r="IG16" i="29"/>
  <c r="IH24" i="29"/>
  <c r="IG34" i="29"/>
  <c r="HV12" i="29"/>
  <c r="HV34" i="29"/>
  <c r="HU24" i="29"/>
  <c r="HU30" i="29"/>
  <c r="HU16" i="29"/>
  <c r="HU34" i="29"/>
  <c r="HU12" i="29"/>
  <c r="HV9" i="29"/>
  <c r="HU9" i="29"/>
  <c r="HJ16" i="29"/>
  <c r="HI12" i="29"/>
  <c r="HJ12" i="29"/>
  <c r="HI16" i="29"/>
  <c r="HI9" i="29"/>
  <c r="HJ30" i="29"/>
  <c r="HI30" i="29"/>
  <c r="HJ34" i="29"/>
  <c r="HJ24" i="29"/>
  <c r="HI24" i="29"/>
  <c r="HI34" i="29"/>
  <c r="HJ9" i="29"/>
  <c r="FM35" i="29" l="1"/>
  <c r="IH35" i="29"/>
  <c r="IF35" i="29"/>
  <c r="HV35" i="29"/>
  <c r="IG35" i="29"/>
  <c r="HU35" i="29"/>
  <c r="HI35" i="29"/>
  <c r="HJ35" i="29"/>
  <c r="GX33" i="29" l="1"/>
  <c r="GX32" i="29"/>
  <c r="GX31" i="29"/>
  <c r="GX29" i="29"/>
  <c r="GX28" i="29"/>
  <c r="GX27" i="29"/>
  <c r="GX26" i="29"/>
  <c r="GX25" i="29"/>
  <c r="GX23" i="29"/>
  <c r="GX22" i="29"/>
  <c r="GX21" i="29"/>
  <c r="GX20" i="29"/>
  <c r="GX19" i="29"/>
  <c r="GX17" i="29"/>
  <c r="GX18" i="29" s="1"/>
  <c r="GX15" i="29"/>
  <c r="GX14" i="29"/>
  <c r="GX13" i="29"/>
  <c r="GX11" i="29"/>
  <c r="GX10" i="29"/>
  <c r="GX8" i="29"/>
  <c r="GX7" i="29"/>
  <c r="GW33" i="29"/>
  <c r="GW32" i="29"/>
  <c r="GW31" i="29"/>
  <c r="GW29" i="29"/>
  <c r="GW28" i="29"/>
  <c r="GW27" i="29"/>
  <c r="GW26" i="29"/>
  <c r="GW25" i="29"/>
  <c r="GW23" i="29"/>
  <c r="GW22" i="29"/>
  <c r="GW21" i="29"/>
  <c r="GW20" i="29"/>
  <c r="GW19" i="29"/>
  <c r="GW17" i="29"/>
  <c r="GW18" i="29" s="1"/>
  <c r="GW15" i="29"/>
  <c r="GW14" i="29"/>
  <c r="GW13" i="29"/>
  <c r="GW11" i="29"/>
  <c r="GW10" i="29"/>
  <c r="GW12" i="29" s="1"/>
  <c r="GW8" i="29"/>
  <c r="GW7" i="29"/>
  <c r="GW25" i="42"/>
  <c r="GX25" i="42"/>
  <c r="GW9" i="29" l="1"/>
  <c r="GX9" i="29"/>
  <c r="GX12" i="29"/>
  <c r="GW16" i="29"/>
  <c r="GX16" i="29"/>
  <c r="GW24" i="29"/>
  <c r="GW34" i="29"/>
  <c r="GW30" i="29"/>
  <c r="GX24" i="29"/>
  <c r="GX30" i="29"/>
  <c r="GX34" i="29"/>
  <c r="GL33" i="29"/>
  <c r="GL32" i="29"/>
  <c r="GL31" i="29"/>
  <c r="GL29" i="29"/>
  <c r="GL28" i="29"/>
  <c r="GL27" i="29"/>
  <c r="GL26" i="29"/>
  <c r="GL25" i="29"/>
  <c r="GL23" i="29"/>
  <c r="GL22" i="29"/>
  <c r="GL21" i="29"/>
  <c r="GL20" i="29"/>
  <c r="GL19" i="29"/>
  <c r="GL17" i="29"/>
  <c r="GL18" i="29" s="1"/>
  <c r="GL15" i="29"/>
  <c r="GL14" i="29"/>
  <c r="GL13" i="29"/>
  <c r="GL11" i="29"/>
  <c r="GL10" i="29"/>
  <c r="GL8" i="29"/>
  <c r="GL7" i="29"/>
  <c r="GK33" i="29"/>
  <c r="GK32" i="29"/>
  <c r="GK31" i="29"/>
  <c r="GK29" i="29"/>
  <c r="GK28" i="29"/>
  <c r="GK27" i="29"/>
  <c r="GK26" i="29"/>
  <c r="GK25" i="29"/>
  <c r="GK23" i="29"/>
  <c r="GK22" i="29"/>
  <c r="GK21" i="29"/>
  <c r="GK20" i="29"/>
  <c r="GK19" i="29"/>
  <c r="GK17" i="29"/>
  <c r="GK18" i="29" s="1"/>
  <c r="GK15" i="29"/>
  <c r="GK14" i="29"/>
  <c r="GK13" i="29"/>
  <c r="GK11" i="29"/>
  <c r="GK10" i="29"/>
  <c r="GK8" i="29"/>
  <c r="GK7" i="29"/>
  <c r="GK25" i="42"/>
  <c r="GL25" i="42"/>
  <c r="FZ33" i="29"/>
  <c r="FZ32" i="29"/>
  <c r="FZ31" i="29"/>
  <c r="FZ29" i="29"/>
  <c r="FZ28" i="29"/>
  <c r="FZ27" i="29"/>
  <c r="FZ26" i="29"/>
  <c r="FZ25" i="29"/>
  <c r="FZ23" i="29"/>
  <c r="FZ22" i="29"/>
  <c r="FZ21" i="29"/>
  <c r="FZ20" i="29"/>
  <c r="FZ19" i="29"/>
  <c r="FZ17" i="29"/>
  <c r="FZ18" i="29" s="1"/>
  <c r="FZ15" i="29"/>
  <c r="FZ14" i="29"/>
  <c r="FZ13" i="29"/>
  <c r="FZ11" i="29"/>
  <c r="FZ10" i="29"/>
  <c r="FZ8" i="29"/>
  <c r="FZ7" i="29"/>
  <c r="FY33" i="29"/>
  <c r="FY32" i="29"/>
  <c r="FY31" i="29"/>
  <c r="FY29" i="29"/>
  <c r="FY28" i="29"/>
  <c r="FY27" i="29"/>
  <c r="FY26" i="29"/>
  <c r="FY25" i="29"/>
  <c r="FY23" i="29"/>
  <c r="FY22" i="29"/>
  <c r="FY21" i="29"/>
  <c r="FY20" i="29"/>
  <c r="FY19" i="29"/>
  <c r="FY17" i="29"/>
  <c r="FY18" i="29" s="1"/>
  <c r="FY15" i="29"/>
  <c r="FY14" i="29"/>
  <c r="FY13" i="29"/>
  <c r="FY11" i="29"/>
  <c r="FY10" i="29"/>
  <c r="FY8" i="29"/>
  <c r="FY7" i="29"/>
  <c r="FY25" i="42"/>
  <c r="FZ25" i="42"/>
  <c r="GK9" i="29" l="1"/>
  <c r="GW35" i="29"/>
  <c r="GX35" i="29"/>
  <c r="GK12" i="29"/>
  <c r="FZ30" i="29"/>
  <c r="GL24" i="29"/>
  <c r="GL16" i="29"/>
  <c r="GL34" i="29"/>
  <c r="GL12" i="29"/>
  <c r="GK16" i="29"/>
  <c r="GK24" i="29"/>
  <c r="GK30" i="29"/>
  <c r="GL30" i="29"/>
  <c r="GK34" i="29"/>
  <c r="GL9" i="29"/>
  <c r="FZ16" i="29"/>
  <c r="FZ12" i="29"/>
  <c r="FZ24" i="29"/>
  <c r="FZ34" i="29"/>
  <c r="FY24" i="29"/>
  <c r="FY16" i="29"/>
  <c r="FY34" i="29"/>
  <c r="FY30" i="29"/>
  <c r="FY12" i="29"/>
  <c r="FZ9" i="29"/>
  <c r="FY9" i="29"/>
  <c r="GL35" i="29" l="1"/>
  <c r="GK35" i="29"/>
  <c r="FZ35" i="29"/>
  <c r="FY35" i="29"/>
  <c r="FC33" i="29" l="1"/>
  <c r="FC32" i="29"/>
  <c r="FC31" i="29"/>
  <c r="FC29" i="29"/>
  <c r="FC28" i="29"/>
  <c r="FC27" i="29"/>
  <c r="FC26" i="29"/>
  <c r="FC25" i="29"/>
  <c r="FC23" i="29"/>
  <c r="FC22" i="29"/>
  <c r="FC21" i="29"/>
  <c r="FC20" i="29"/>
  <c r="FC19" i="29"/>
  <c r="FC17" i="29"/>
  <c r="FC18" i="29" s="1"/>
  <c r="FC15" i="29"/>
  <c r="FC14" i="29"/>
  <c r="FC13" i="29"/>
  <c r="FC11" i="29"/>
  <c r="FC10" i="29"/>
  <c r="FC8" i="29"/>
  <c r="FC7" i="29"/>
  <c r="FB33" i="29"/>
  <c r="FB32" i="29"/>
  <c r="FB31" i="29"/>
  <c r="FB29" i="29"/>
  <c r="FB28" i="29"/>
  <c r="FB27" i="29"/>
  <c r="FB26" i="29"/>
  <c r="FB25" i="29"/>
  <c r="FB23" i="29"/>
  <c r="FB22" i="29"/>
  <c r="FB21" i="29"/>
  <c r="FB20" i="29"/>
  <c r="FB19" i="29"/>
  <c r="FB17" i="29"/>
  <c r="FB18" i="29" s="1"/>
  <c r="FB15" i="29"/>
  <c r="FB14" i="29"/>
  <c r="FB13" i="29"/>
  <c r="FB11" i="29"/>
  <c r="FB10" i="29"/>
  <c r="FB8" i="29"/>
  <c r="FB7" i="29"/>
  <c r="FA33" i="29"/>
  <c r="FA32" i="29"/>
  <c r="FA31" i="29"/>
  <c r="FA29" i="29"/>
  <c r="FA28" i="29"/>
  <c r="FA27" i="29"/>
  <c r="FA26" i="29"/>
  <c r="FA25" i="29"/>
  <c r="FA23" i="29"/>
  <c r="FA22" i="29"/>
  <c r="FA21" i="29"/>
  <c r="FA20" i="29"/>
  <c r="FA19" i="29"/>
  <c r="FA17" i="29"/>
  <c r="FA18" i="29" s="1"/>
  <c r="FA15" i="29"/>
  <c r="FA14" i="29"/>
  <c r="FA13" i="29"/>
  <c r="FA11" i="29"/>
  <c r="FA10" i="29"/>
  <c r="FA8" i="29"/>
  <c r="FA7" i="29"/>
  <c r="EZ33" i="29"/>
  <c r="EZ32" i="29"/>
  <c r="EZ31" i="29"/>
  <c r="EZ29" i="29"/>
  <c r="EZ28" i="29"/>
  <c r="EZ27" i="29"/>
  <c r="EZ26" i="29"/>
  <c r="EZ25" i="29"/>
  <c r="EZ23" i="29"/>
  <c r="EZ22" i="29"/>
  <c r="EZ21" i="29"/>
  <c r="EZ20" i="29"/>
  <c r="EZ19" i="29"/>
  <c r="EZ17" i="29"/>
  <c r="EZ18" i="29" s="1"/>
  <c r="EZ15" i="29"/>
  <c r="EZ14" i="29"/>
  <c r="EZ13" i="29"/>
  <c r="EZ11" i="29"/>
  <c r="EZ10" i="29"/>
  <c r="EZ8" i="29"/>
  <c r="EZ7" i="29"/>
  <c r="EZ9" i="29" s="1"/>
  <c r="EY25" i="42"/>
  <c r="EZ25" i="42"/>
  <c r="FA25" i="42"/>
  <c r="FB25" i="42"/>
  <c r="EI33" i="29"/>
  <c r="EI32" i="29"/>
  <c r="EI31" i="29"/>
  <c r="EI29" i="29"/>
  <c r="EI28" i="29"/>
  <c r="EI27" i="29"/>
  <c r="EI26" i="29"/>
  <c r="EI25" i="29"/>
  <c r="EI23" i="29"/>
  <c r="EI22" i="29"/>
  <c r="EI21" i="29"/>
  <c r="EI20" i="29"/>
  <c r="EI19" i="29"/>
  <c r="EI17" i="29"/>
  <c r="EI18" i="29" s="1"/>
  <c r="EI15" i="29"/>
  <c r="EI14" i="29"/>
  <c r="EI13" i="29"/>
  <c r="EI11" i="29"/>
  <c r="EI10" i="29"/>
  <c r="EI8" i="29"/>
  <c r="EI7" i="29"/>
  <c r="EH33" i="29"/>
  <c r="EH32" i="29"/>
  <c r="EH31" i="29"/>
  <c r="EH29" i="29"/>
  <c r="EH28" i="29"/>
  <c r="EH27" i="29"/>
  <c r="EH26" i="29"/>
  <c r="EH25" i="29"/>
  <c r="EH23" i="29"/>
  <c r="EH22" i="29"/>
  <c r="EH21" i="29"/>
  <c r="EH20" i="29"/>
  <c r="EH19" i="29"/>
  <c r="EH17" i="29"/>
  <c r="EH18" i="29" s="1"/>
  <c r="EH15" i="29"/>
  <c r="EH14" i="29"/>
  <c r="EH13" i="29"/>
  <c r="EH11" i="29"/>
  <c r="EH10" i="29"/>
  <c r="EH8" i="29"/>
  <c r="EH7" i="29"/>
  <c r="EG25" i="42"/>
  <c r="EH25" i="42"/>
  <c r="DX33" i="29"/>
  <c r="DX32" i="29"/>
  <c r="DX31" i="29"/>
  <c r="DX29" i="29"/>
  <c r="DX28" i="29"/>
  <c r="DX27" i="29"/>
  <c r="DX26" i="29"/>
  <c r="DX25" i="29"/>
  <c r="DX23" i="29"/>
  <c r="DX22" i="29"/>
  <c r="DX21" i="29"/>
  <c r="DX20" i="29"/>
  <c r="DX19" i="29"/>
  <c r="DX17" i="29"/>
  <c r="DX18" i="29" s="1"/>
  <c r="DX15" i="29"/>
  <c r="DX14" i="29"/>
  <c r="DX13" i="29"/>
  <c r="DX11" i="29"/>
  <c r="DX10" i="29"/>
  <c r="DX8" i="29"/>
  <c r="DX7" i="29"/>
  <c r="DW33" i="29"/>
  <c r="DW32" i="29"/>
  <c r="DW31" i="29"/>
  <c r="DW29" i="29"/>
  <c r="DW28" i="29"/>
  <c r="DW27" i="29"/>
  <c r="DW26" i="29"/>
  <c r="DW25" i="29"/>
  <c r="DW23" i="29"/>
  <c r="DW22" i="29"/>
  <c r="DW21" i="29"/>
  <c r="DW20" i="29"/>
  <c r="DW19" i="29"/>
  <c r="DW17" i="29"/>
  <c r="DW18" i="29" s="1"/>
  <c r="DW15" i="29"/>
  <c r="DW14" i="29"/>
  <c r="DW13" i="29"/>
  <c r="DW11" i="29"/>
  <c r="DW10" i="29"/>
  <c r="DW8" i="29"/>
  <c r="DW7" i="29"/>
  <c r="DV33" i="29"/>
  <c r="DV32" i="29"/>
  <c r="DV31" i="29"/>
  <c r="DV29" i="29"/>
  <c r="DV28" i="29"/>
  <c r="DV27" i="29"/>
  <c r="DV26" i="29"/>
  <c r="DV25" i="29"/>
  <c r="DV23" i="29"/>
  <c r="DV22" i="29"/>
  <c r="DV21" i="29"/>
  <c r="DV20" i="29"/>
  <c r="DV19" i="29"/>
  <c r="DV17" i="29"/>
  <c r="DV18" i="29" s="1"/>
  <c r="DV15" i="29"/>
  <c r="DV14" i="29"/>
  <c r="DV13" i="29"/>
  <c r="DV11" i="29"/>
  <c r="DV10" i="29"/>
  <c r="DV8" i="29"/>
  <c r="DV7" i="29"/>
  <c r="DU33" i="29"/>
  <c r="DU32" i="29"/>
  <c r="DU31" i="29"/>
  <c r="DU29" i="29"/>
  <c r="DU28" i="29"/>
  <c r="DU27" i="29"/>
  <c r="DU26" i="29"/>
  <c r="DU25" i="29"/>
  <c r="DU23" i="29"/>
  <c r="DU22" i="29"/>
  <c r="DU21" i="29"/>
  <c r="DU20" i="29"/>
  <c r="DU19" i="29"/>
  <c r="DU17" i="29"/>
  <c r="DU18" i="29" s="1"/>
  <c r="DU15" i="29"/>
  <c r="DU14" i="29"/>
  <c r="DU13" i="29"/>
  <c r="DU11" i="29"/>
  <c r="DU10" i="29"/>
  <c r="DU8" i="29"/>
  <c r="DU7" i="29"/>
  <c r="EH9" i="29" l="1"/>
  <c r="FC9" i="29"/>
  <c r="FA12" i="29"/>
  <c r="EZ12" i="29"/>
  <c r="FB16" i="29"/>
  <c r="FB24" i="29"/>
  <c r="FB30" i="29"/>
  <c r="FC24" i="29"/>
  <c r="FC30" i="29"/>
  <c r="FA16" i="29"/>
  <c r="FC12" i="29"/>
  <c r="FC34" i="29"/>
  <c r="FA9" i="29"/>
  <c r="FC16" i="29"/>
  <c r="EI12" i="29"/>
  <c r="EZ16" i="29"/>
  <c r="FB12" i="29"/>
  <c r="EZ34" i="29"/>
  <c r="FA24" i="29"/>
  <c r="FA30" i="29"/>
  <c r="FB34" i="29"/>
  <c r="EZ24" i="29"/>
  <c r="EZ30" i="29"/>
  <c r="FA34" i="29"/>
  <c r="FB9" i="29"/>
  <c r="EH16" i="29"/>
  <c r="EI16" i="29"/>
  <c r="EH12" i="29"/>
  <c r="EH24" i="29"/>
  <c r="EH30" i="29"/>
  <c r="EI24" i="29"/>
  <c r="EI30" i="29"/>
  <c r="EH34" i="29"/>
  <c r="EI34" i="29"/>
  <c r="EI9" i="29"/>
  <c r="DX9" i="29"/>
  <c r="DX24" i="29"/>
  <c r="DX34" i="29"/>
  <c r="DU12" i="29"/>
  <c r="DV16" i="29"/>
  <c r="DX12" i="29"/>
  <c r="DX16" i="29"/>
  <c r="DV12" i="29"/>
  <c r="DW30" i="29"/>
  <c r="DW16" i="29"/>
  <c r="DW34" i="29"/>
  <c r="DW24" i="29"/>
  <c r="DU16" i="29"/>
  <c r="DW12" i="29"/>
  <c r="DV30" i="29"/>
  <c r="DV34" i="29"/>
  <c r="DW9" i="29"/>
  <c r="DX30" i="29"/>
  <c r="DU34" i="29"/>
  <c r="DV9" i="29"/>
  <c r="DV24" i="29"/>
  <c r="DU24" i="29"/>
  <c r="DU30" i="29"/>
  <c r="DU9" i="29"/>
  <c r="EZ35" i="29" l="1"/>
  <c r="FA35" i="29"/>
  <c r="FC35" i="29"/>
  <c r="FB35" i="29"/>
  <c r="EH35" i="29"/>
  <c r="EI35" i="29"/>
  <c r="DW35" i="29"/>
  <c r="DX35" i="29"/>
  <c r="DU35" i="29"/>
  <c r="DV35" i="29"/>
  <c r="DD33" i="29" l="1"/>
  <c r="DD32" i="29"/>
  <c r="DD31" i="29"/>
  <c r="DD29" i="29"/>
  <c r="DD28" i="29"/>
  <c r="DD27" i="29"/>
  <c r="DD26" i="29"/>
  <c r="DD25" i="29"/>
  <c r="DD23" i="29"/>
  <c r="DD22" i="29"/>
  <c r="DD21" i="29"/>
  <c r="DD20" i="29"/>
  <c r="DD19" i="29"/>
  <c r="DD17" i="29"/>
  <c r="DD18" i="29" s="1"/>
  <c r="DD15" i="29"/>
  <c r="DD14" i="29"/>
  <c r="DD13" i="29"/>
  <c r="DD11" i="29"/>
  <c r="DD10" i="29"/>
  <c r="DD8" i="29"/>
  <c r="DD7" i="29"/>
  <c r="DC33" i="29"/>
  <c r="DC32" i="29"/>
  <c r="DC31" i="29"/>
  <c r="DC29" i="29"/>
  <c r="DC28" i="29"/>
  <c r="DC27" i="29"/>
  <c r="DC26" i="29"/>
  <c r="DC25" i="29"/>
  <c r="DC23" i="29"/>
  <c r="DC22" i="29"/>
  <c r="DC21" i="29"/>
  <c r="DC20" i="29"/>
  <c r="DC19" i="29"/>
  <c r="DC17" i="29"/>
  <c r="DC18" i="29" s="1"/>
  <c r="DC15" i="29"/>
  <c r="DC14" i="29"/>
  <c r="DC13" i="29"/>
  <c r="DC11" i="29"/>
  <c r="DC10" i="29"/>
  <c r="DC8" i="29"/>
  <c r="DC7" i="29"/>
  <c r="DC9" i="29" s="1"/>
  <c r="DB25" i="42"/>
  <c r="DC25" i="42"/>
  <c r="AY33" i="29"/>
  <c r="AY32" i="29"/>
  <c r="AY31" i="29"/>
  <c r="AY29" i="29"/>
  <c r="AY28" i="29"/>
  <c r="AY27" i="29"/>
  <c r="AY26" i="29"/>
  <c r="AY25" i="29"/>
  <c r="AY23" i="29"/>
  <c r="AY22" i="29"/>
  <c r="AY21" i="29"/>
  <c r="AY20" i="29"/>
  <c r="AY19" i="29"/>
  <c r="AY17" i="29"/>
  <c r="AY18" i="29" s="1"/>
  <c r="AY15" i="29"/>
  <c r="AY14" i="29"/>
  <c r="AY13" i="29"/>
  <c r="AY11" i="29"/>
  <c r="AY10" i="29"/>
  <c r="AY8" i="29"/>
  <c r="AY7" i="29"/>
  <c r="AX33" i="29"/>
  <c r="AX32" i="29"/>
  <c r="AX31" i="29"/>
  <c r="AX29" i="29"/>
  <c r="AX28" i="29"/>
  <c r="AX27" i="29"/>
  <c r="AX26" i="29"/>
  <c r="AX25" i="29"/>
  <c r="AX23" i="29"/>
  <c r="AX22" i="29"/>
  <c r="AX21" i="29"/>
  <c r="AX20" i="29"/>
  <c r="AX19" i="29"/>
  <c r="AX17" i="29"/>
  <c r="AX18" i="29" s="1"/>
  <c r="AX15" i="29"/>
  <c r="AX14" i="29"/>
  <c r="AX13" i="29"/>
  <c r="AX11" i="29"/>
  <c r="AX10" i="29"/>
  <c r="AX8" i="29"/>
  <c r="AX7" i="29"/>
  <c r="AW33" i="29"/>
  <c r="AW32" i="29"/>
  <c r="AW31" i="29"/>
  <c r="AW29" i="29"/>
  <c r="AW28" i="29"/>
  <c r="AW27" i="29"/>
  <c r="AW26" i="29"/>
  <c r="AW25" i="29"/>
  <c r="AW23" i="29"/>
  <c r="AW22" i="29"/>
  <c r="AW21" i="29"/>
  <c r="AW20" i="29"/>
  <c r="AW19" i="29"/>
  <c r="AW17" i="29"/>
  <c r="AW18" i="29" s="1"/>
  <c r="AW15" i="29"/>
  <c r="AW14" i="29"/>
  <c r="AW13" i="29"/>
  <c r="AW11" i="29"/>
  <c r="AW10" i="29"/>
  <c r="AW8" i="29"/>
  <c r="AW7" i="29"/>
  <c r="AV33" i="29"/>
  <c r="AV32" i="29"/>
  <c r="AV31" i="29"/>
  <c r="AV29" i="29"/>
  <c r="AV28" i="29"/>
  <c r="AV27" i="29"/>
  <c r="AV26" i="29"/>
  <c r="AV25" i="29"/>
  <c r="AV23" i="29"/>
  <c r="AV22" i="29"/>
  <c r="AV21" i="29"/>
  <c r="AV20" i="29"/>
  <c r="AV19" i="29"/>
  <c r="AV17" i="29"/>
  <c r="AV18" i="29" s="1"/>
  <c r="AV15" i="29"/>
  <c r="AV14" i="29"/>
  <c r="AV13" i="29"/>
  <c r="AV11" i="29"/>
  <c r="AV10" i="29"/>
  <c r="AV8" i="29"/>
  <c r="AV7" i="29"/>
  <c r="AU33" i="29"/>
  <c r="AU32" i="29"/>
  <c r="AU31" i="29"/>
  <c r="AU29" i="29"/>
  <c r="AU28" i="29"/>
  <c r="AU27" i="29"/>
  <c r="AU26" i="29"/>
  <c r="AU25" i="29"/>
  <c r="AU23" i="29"/>
  <c r="AU22" i="29"/>
  <c r="AU21" i="29"/>
  <c r="AU20" i="29"/>
  <c r="AU19" i="29"/>
  <c r="AU17" i="29"/>
  <c r="AU18" i="29" s="1"/>
  <c r="AU15" i="29"/>
  <c r="AU14" i="29"/>
  <c r="AU13" i="29"/>
  <c r="AU11" i="29"/>
  <c r="AU10" i="29"/>
  <c r="AU8" i="29"/>
  <c r="AU7" i="29"/>
  <c r="AT33" i="29"/>
  <c r="AT32" i="29"/>
  <c r="AT31" i="29"/>
  <c r="AT29" i="29"/>
  <c r="AT28" i="29"/>
  <c r="AT27" i="29"/>
  <c r="AT26" i="29"/>
  <c r="AT25" i="29"/>
  <c r="AT23" i="29"/>
  <c r="AT22" i="29"/>
  <c r="AT21" i="29"/>
  <c r="AT20" i="29"/>
  <c r="AT19" i="29"/>
  <c r="AT17" i="29"/>
  <c r="AT18" i="29" s="1"/>
  <c r="AT15" i="29"/>
  <c r="AT14" i="29"/>
  <c r="AT13" i="29"/>
  <c r="AT11" i="29"/>
  <c r="AT10" i="29"/>
  <c r="AT8" i="29"/>
  <c r="AT7" i="29"/>
  <c r="AS33" i="29"/>
  <c r="AS32" i="29"/>
  <c r="AS31" i="29"/>
  <c r="AS29" i="29"/>
  <c r="AS28" i="29"/>
  <c r="AS27" i="29"/>
  <c r="AS26" i="29"/>
  <c r="AS25" i="29"/>
  <c r="AS23" i="29"/>
  <c r="AS22" i="29"/>
  <c r="AS21" i="29"/>
  <c r="AS20" i="29"/>
  <c r="AS19" i="29"/>
  <c r="AS17" i="29"/>
  <c r="AS18" i="29" s="1"/>
  <c r="AS15" i="29"/>
  <c r="AS14" i="29"/>
  <c r="AS13" i="29"/>
  <c r="AS11" i="29"/>
  <c r="AS10" i="29"/>
  <c r="AS8" i="29"/>
  <c r="AS7" i="29"/>
  <c r="AR33" i="29"/>
  <c r="AR32" i="29"/>
  <c r="AR31" i="29"/>
  <c r="AR29" i="29"/>
  <c r="AR28" i="29"/>
  <c r="AR27" i="29"/>
  <c r="AR26" i="29"/>
  <c r="AR25" i="29"/>
  <c r="AR23" i="29"/>
  <c r="AR22" i="29"/>
  <c r="AR21" i="29"/>
  <c r="AR20" i="29"/>
  <c r="AR19" i="29"/>
  <c r="AR17" i="29"/>
  <c r="AR18" i="29" s="1"/>
  <c r="AR15" i="29"/>
  <c r="AR14" i="29"/>
  <c r="AR13" i="29"/>
  <c r="AR11" i="29"/>
  <c r="AR10" i="29"/>
  <c r="AR8" i="29"/>
  <c r="AR7" i="29"/>
  <c r="AQ33" i="29"/>
  <c r="AQ32" i="29"/>
  <c r="AQ31" i="29"/>
  <c r="AQ29" i="29"/>
  <c r="AQ28" i="29"/>
  <c r="AQ27" i="29"/>
  <c r="AQ26" i="29"/>
  <c r="AQ25" i="29"/>
  <c r="AQ23" i="29"/>
  <c r="AQ22" i="29"/>
  <c r="AQ21" i="29"/>
  <c r="AQ20" i="29"/>
  <c r="AQ19" i="29"/>
  <c r="AQ17" i="29"/>
  <c r="AQ18" i="29" s="1"/>
  <c r="AQ15" i="29"/>
  <c r="AQ14" i="29"/>
  <c r="AQ13" i="29"/>
  <c r="AQ11" i="29"/>
  <c r="AQ10" i="29"/>
  <c r="AQ8" i="29"/>
  <c r="AQ7" i="29"/>
  <c r="AP33" i="29"/>
  <c r="AP32" i="29"/>
  <c r="AP31" i="29"/>
  <c r="AP29" i="29"/>
  <c r="AP28" i="29"/>
  <c r="AP27" i="29"/>
  <c r="AP26" i="29"/>
  <c r="AP25" i="29"/>
  <c r="AP23" i="29"/>
  <c r="AP22" i="29"/>
  <c r="AP21" i="29"/>
  <c r="AP20" i="29"/>
  <c r="AP19" i="29"/>
  <c r="AP17" i="29"/>
  <c r="AP18" i="29" s="1"/>
  <c r="AP15" i="29"/>
  <c r="AP14" i="29"/>
  <c r="AP13" i="29"/>
  <c r="AP11" i="29"/>
  <c r="AP10" i="29"/>
  <c r="AP8" i="29"/>
  <c r="AP7" i="29"/>
  <c r="AO33" i="29"/>
  <c r="AO32" i="29"/>
  <c r="AO31" i="29"/>
  <c r="AO29" i="29"/>
  <c r="AO28" i="29"/>
  <c r="AO27" i="29"/>
  <c r="AO26" i="29"/>
  <c r="AO25" i="29"/>
  <c r="AO23" i="29"/>
  <c r="AO22" i="29"/>
  <c r="AO21" i="29"/>
  <c r="AO20" i="29"/>
  <c r="AO19" i="29"/>
  <c r="AO17" i="29"/>
  <c r="AO18" i="29" s="1"/>
  <c r="AO15" i="29"/>
  <c r="AO14" i="29"/>
  <c r="AO13" i="29"/>
  <c r="AO11" i="29"/>
  <c r="AO10" i="29"/>
  <c r="AO8" i="29"/>
  <c r="AO7" i="29"/>
  <c r="AZ7" i="29"/>
  <c r="BA7" i="29"/>
  <c r="BB7" i="29"/>
  <c r="BC7" i="29"/>
  <c r="BD7" i="29"/>
  <c r="BE7" i="29"/>
  <c r="BF7" i="29"/>
  <c r="BG7" i="29"/>
  <c r="BH7" i="29"/>
  <c r="BJ7" i="29"/>
  <c r="AZ10" i="29"/>
  <c r="BA10" i="29"/>
  <c r="BB10" i="29"/>
  <c r="BC10" i="29"/>
  <c r="BD10" i="29"/>
  <c r="BE10" i="29"/>
  <c r="BF10" i="29"/>
  <c r="BG10" i="29"/>
  <c r="BH10" i="29"/>
  <c r="BJ10" i="29"/>
  <c r="AZ11" i="29"/>
  <c r="BA11" i="29"/>
  <c r="BB11" i="29"/>
  <c r="BC11" i="29"/>
  <c r="BD11" i="29"/>
  <c r="BE11" i="29"/>
  <c r="BF11" i="29"/>
  <c r="BG11" i="29"/>
  <c r="BH11" i="29"/>
  <c r="BJ11" i="29"/>
  <c r="AZ13" i="29"/>
  <c r="BA13" i="29"/>
  <c r="BB13" i="29"/>
  <c r="BC13" i="29"/>
  <c r="BD13" i="29"/>
  <c r="BE13" i="29"/>
  <c r="BF13" i="29"/>
  <c r="BG13" i="29"/>
  <c r="BH13" i="29"/>
  <c r="BJ13" i="29"/>
  <c r="AZ14" i="29"/>
  <c r="BA14" i="29"/>
  <c r="BB14" i="29"/>
  <c r="BC14" i="29"/>
  <c r="BD14" i="29"/>
  <c r="BE14" i="29"/>
  <c r="BF14" i="29"/>
  <c r="BG14" i="29"/>
  <c r="BH14" i="29"/>
  <c r="BJ14" i="29"/>
  <c r="AZ15" i="29"/>
  <c r="BA15" i="29"/>
  <c r="BB15" i="29"/>
  <c r="BC15" i="29"/>
  <c r="BD15" i="29"/>
  <c r="BE15" i="29"/>
  <c r="BF15" i="29"/>
  <c r="BG15" i="29"/>
  <c r="BH15" i="29"/>
  <c r="BJ15" i="29"/>
  <c r="AZ17" i="29"/>
  <c r="AZ18" i="29" s="1"/>
  <c r="BA17" i="29"/>
  <c r="BA18" i="29" s="1"/>
  <c r="BB17" i="29"/>
  <c r="BB18" i="29" s="1"/>
  <c r="BC17" i="29"/>
  <c r="BC18" i="29" s="1"/>
  <c r="BD17" i="29"/>
  <c r="BD18" i="29" s="1"/>
  <c r="BE17" i="29"/>
  <c r="BE18" i="29" s="1"/>
  <c r="BF17" i="29"/>
  <c r="BF18" i="29" s="1"/>
  <c r="BG17" i="29"/>
  <c r="BG18" i="29" s="1"/>
  <c r="BH17" i="29"/>
  <c r="BH18" i="29" s="1"/>
  <c r="BJ17" i="29"/>
  <c r="BJ18" i="29" s="1"/>
  <c r="AZ19" i="29"/>
  <c r="BA19" i="29"/>
  <c r="BB19" i="29"/>
  <c r="BC19" i="29"/>
  <c r="BD19" i="29"/>
  <c r="BE19" i="29"/>
  <c r="BF19" i="29"/>
  <c r="BG19" i="29"/>
  <c r="BH19" i="29"/>
  <c r="BJ19" i="29"/>
  <c r="AZ21" i="29"/>
  <c r="BA21" i="29"/>
  <c r="BB21" i="29"/>
  <c r="BC21" i="29"/>
  <c r="BD21" i="29"/>
  <c r="BE21" i="29"/>
  <c r="BF21" i="29"/>
  <c r="BG21" i="29"/>
  <c r="BH21" i="29"/>
  <c r="BJ21" i="29"/>
  <c r="AZ25" i="29"/>
  <c r="BA25" i="29"/>
  <c r="BB25" i="29"/>
  <c r="BC25" i="29"/>
  <c r="BD25" i="29"/>
  <c r="BE25" i="29"/>
  <c r="BF25" i="29"/>
  <c r="BG25" i="29"/>
  <c r="BH25" i="29"/>
  <c r="BJ25" i="29"/>
  <c r="AZ28" i="29"/>
  <c r="BA28" i="29"/>
  <c r="BB28" i="29"/>
  <c r="BC28" i="29"/>
  <c r="BD28" i="29"/>
  <c r="BE28" i="29"/>
  <c r="BF28" i="29"/>
  <c r="BG28" i="29"/>
  <c r="BH28" i="29"/>
  <c r="BJ28" i="29"/>
  <c r="AZ29" i="29"/>
  <c r="BA29" i="29"/>
  <c r="BB29" i="29"/>
  <c r="BC29" i="29"/>
  <c r="BD29" i="29"/>
  <c r="BE29" i="29"/>
  <c r="BF29" i="29"/>
  <c r="BG29" i="29"/>
  <c r="BH29" i="29"/>
  <c r="BJ29" i="29"/>
  <c r="AN33" i="29"/>
  <c r="AN32" i="29"/>
  <c r="AN31" i="29"/>
  <c r="AN29" i="29"/>
  <c r="AN28" i="29"/>
  <c r="AN27" i="29"/>
  <c r="AN26" i="29"/>
  <c r="AN25" i="29"/>
  <c r="AN23" i="29"/>
  <c r="AN22" i="29"/>
  <c r="AN21" i="29"/>
  <c r="AN20" i="29"/>
  <c r="AN19" i="29"/>
  <c r="AN17" i="29"/>
  <c r="AN18" i="29" s="1"/>
  <c r="AN15" i="29"/>
  <c r="AN14" i="29"/>
  <c r="AN13" i="29"/>
  <c r="AN11" i="29"/>
  <c r="AN10" i="29"/>
  <c r="AN8" i="29"/>
  <c r="AN7" i="29"/>
  <c r="AM33" i="29"/>
  <c r="AM32" i="29"/>
  <c r="AM31" i="29"/>
  <c r="AM29" i="29"/>
  <c r="AM28" i="29"/>
  <c r="AM27" i="29"/>
  <c r="AM26" i="29"/>
  <c r="AM25" i="29"/>
  <c r="AM23" i="29"/>
  <c r="AM22" i="29"/>
  <c r="AM21" i="29"/>
  <c r="AM20" i="29"/>
  <c r="AM19" i="29"/>
  <c r="AM17" i="29"/>
  <c r="AM18" i="29" s="1"/>
  <c r="AM15" i="29"/>
  <c r="AM14" i="29"/>
  <c r="AM13" i="29"/>
  <c r="AM11" i="29"/>
  <c r="AM10" i="29"/>
  <c r="AM8" i="29"/>
  <c r="AM7" i="29"/>
  <c r="AC33" i="29"/>
  <c r="AC32" i="29"/>
  <c r="AC31" i="29"/>
  <c r="AC29" i="29"/>
  <c r="AC28" i="29"/>
  <c r="AC27" i="29"/>
  <c r="AC26" i="29"/>
  <c r="AC25" i="29"/>
  <c r="AC23" i="29"/>
  <c r="AC22" i="29"/>
  <c r="AC21" i="29"/>
  <c r="AC20" i="29"/>
  <c r="AC19" i="29"/>
  <c r="AC17" i="29"/>
  <c r="AC18" i="29" s="1"/>
  <c r="AC15" i="29"/>
  <c r="AC14" i="29"/>
  <c r="AC13" i="29"/>
  <c r="AC11" i="29"/>
  <c r="AC10" i="29"/>
  <c r="AC8" i="29"/>
  <c r="AC7" i="29"/>
  <c r="AB33" i="29"/>
  <c r="AB32" i="29"/>
  <c r="AB31" i="29"/>
  <c r="AB29" i="29"/>
  <c r="AB28" i="29"/>
  <c r="AB27" i="29"/>
  <c r="AB26" i="29"/>
  <c r="AB25" i="29"/>
  <c r="AB23" i="29"/>
  <c r="AB22" i="29"/>
  <c r="AB21" i="29"/>
  <c r="AB20" i="29"/>
  <c r="AB19" i="29"/>
  <c r="AB17" i="29"/>
  <c r="AB18" i="29" s="1"/>
  <c r="AB15" i="29"/>
  <c r="AB14" i="29"/>
  <c r="AB13" i="29"/>
  <c r="AB11" i="29"/>
  <c r="AB10" i="29"/>
  <c r="AB8" i="29"/>
  <c r="AB7" i="29"/>
  <c r="AT9" i="29" l="1"/>
  <c r="AX9" i="29"/>
  <c r="AS30" i="29"/>
  <c r="DD12" i="29"/>
  <c r="AR9" i="29"/>
  <c r="AQ9" i="29"/>
  <c r="AU9" i="29"/>
  <c r="AB9" i="29"/>
  <c r="AO9" i="29"/>
  <c r="AS9" i="29"/>
  <c r="AW9" i="29"/>
  <c r="DC12" i="29"/>
  <c r="DD16" i="29"/>
  <c r="DC34" i="29"/>
  <c r="DD9" i="29"/>
  <c r="DD30" i="29"/>
  <c r="AO16" i="29"/>
  <c r="AV12" i="29"/>
  <c r="DC16" i="29"/>
  <c r="AO12" i="29"/>
  <c r="AS12" i="29"/>
  <c r="DC24" i="29"/>
  <c r="AP12" i="29"/>
  <c r="DD24" i="29"/>
  <c r="DC30" i="29"/>
  <c r="DD34" i="29"/>
  <c r="AP9" i="29"/>
  <c r="AQ30" i="29"/>
  <c r="AY9" i="29"/>
  <c r="BE12" i="29"/>
  <c r="BA12" i="29"/>
  <c r="BH12" i="29"/>
  <c r="BD12" i="29"/>
  <c r="AZ12" i="29"/>
  <c r="AU12" i="29"/>
  <c r="AV9" i="29"/>
  <c r="AO30" i="29"/>
  <c r="AR30" i="29"/>
  <c r="AT12" i="29"/>
  <c r="AX30" i="29"/>
  <c r="BH16" i="29"/>
  <c r="AO34" i="29"/>
  <c r="AP16" i="29"/>
  <c r="AR12" i="29"/>
  <c r="AS16" i="29"/>
  <c r="AU34" i="29"/>
  <c r="AV16" i="29"/>
  <c r="AS24" i="29"/>
  <c r="AT16" i="29"/>
  <c r="AY12" i="29"/>
  <c r="AP30" i="29"/>
  <c r="AV30" i="29"/>
  <c r="AW16" i="29"/>
  <c r="AR24" i="29"/>
  <c r="AT34" i="29"/>
  <c r="AU16" i="29"/>
  <c r="AP34" i="29"/>
  <c r="AQ12" i="29"/>
  <c r="AQ34" i="29"/>
  <c r="AV34" i="29"/>
  <c r="AW12" i="29"/>
  <c r="AY16" i="29"/>
  <c r="AR34" i="29"/>
  <c r="AS34" i="29"/>
  <c r="AW24" i="29"/>
  <c r="AW30" i="29"/>
  <c r="AX16" i="29"/>
  <c r="AX24" i="29"/>
  <c r="AY24" i="29"/>
  <c r="AY30" i="29"/>
  <c r="BJ12" i="29"/>
  <c r="BF12" i="29"/>
  <c r="BB12" i="29"/>
  <c r="AP24" i="29"/>
  <c r="AQ16" i="29"/>
  <c r="AQ24" i="29"/>
  <c r="AW34" i="29"/>
  <c r="AO24" i="29"/>
  <c r="AR16" i="29"/>
  <c r="AX12" i="29"/>
  <c r="AX34" i="29"/>
  <c r="AY34" i="29"/>
  <c r="AV24" i="29"/>
  <c r="AT24" i="29"/>
  <c r="AT30" i="29"/>
  <c r="AU24" i="29"/>
  <c r="AU30" i="29"/>
  <c r="AC12" i="29"/>
  <c r="AM30" i="29"/>
  <c r="AN12" i="29"/>
  <c r="AN30" i="29"/>
  <c r="BJ16" i="29"/>
  <c r="BB16" i="29"/>
  <c r="AB30" i="29"/>
  <c r="AM12" i="29"/>
  <c r="BG12" i="29"/>
  <c r="BC12" i="29"/>
  <c r="BF16" i="29"/>
  <c r="AB16" i="29"/>
  <c r="AB24" i="29"/>
  <c r="BD16" i="29"/>
  <c r="AZ16" i="29"/>
  <c r="AC16" i="29"/>
  <c r="AM16" i="29"/>
  <c r="AC30" i="29"/>
  <c r="AM34" i="29"/>
  <c r="AN9" i="29"/>
  <c r="AN16" i="29"/>
  <c r="BG16" i="29"/>
  <c r="BC16" i="29"/>
  <c r="BE16" i="29"/>
  <c r="BA16" i="29"/>
  <c r="AC24" i="29"/>
  <c r="AB12" i="29"/>
  <c r="AC9" i="29"/>
  <c r="AC34" i="29"/>
  <c r="AM9" i="29"/>
  <c r="AN34" i="29"/>
  <c r="AB34" i="29"/>
  <c r="AM24" i="29"/>
  <c r="AN24" i="29"/>
  <c r="AT25" i="42"/>
  <c r="DD35" i="29" l="1"/>
  <c r="DC35" i="29"/>
  <c r="AO35" i="29"/>
  <c r="AS35" i="29"/>
  <c r="AV35" i="29"/>
  <c r="AP35" i="29"/>
  <c r="AT35" i="29"/>
  <c r="AX35" i="29"/>
  <c r="AY35" i="29"/>
  <c r="AW35" i="29"/>
  <c r="AR35" i="29"/>
  <c r="AQ35" i="29"/>
  <c r="AU35" i="29"/>
  <c r="AM35" i="29"/>
  <c r="AN35" i="29"/>
  <c r="AB35" i="29"/>
  <c r="AC35" i="29"/>
  <c r="AU25" i="42"/>
  <c r="AV25" i="42"/>
  <c r="AW25" i="42"/>
  <c r="AX25" i="42"/>
  <c r="AN25" i="42"/>
  <c r="AL25" i="42"/>
  <c r="AM25" i="42"/>
  <c r="AA25" i="42"/>
  <c r="AB25" i="42"/>
  <c r="R33" i="29"/>
  <c r="R32" i="29"/>
  <c r="R31" i="29"/>
  <c r="R29" i="29"/>
  <c r="R28" i="29"/>
  <c r="R27" i="29"/>
  <c r="R26" i="29"/>
  <c r="R25" i="29"/>
  <c r="R23" i="29"/>
  <c r="R22" i="29"/>
  <c r="R21" i="29"/>
  <c r="R20" i="29"/>
  <c r="R19" i="29"/>
  <c r="R17" i="29"/>
  <c r="R18" i="29" s="1"/>
  <c r="R15" i="29"/>
  <c r="R14" i="29"/>
  <c r="R13" i="29"/>
  <c r="R11" i="29"/>
  <c r="R10" i="29"/>
  <c r="R8" i="29"/>
  <c r="R7" i="29"/>
  <c r="Q33" i="29"/>
  <c r="Q32" i="29"/>
  <c r="Q31" i="29"/>
  <c r="Q29" i="29"/>
  <c r="Q28" i="29"/>
  <c r="Q27" i="29"/>
  <c r="Q26" i="29"/>
  <c r="Q25" i="29"/>
  <c r="Q23" i="29"/>
  <c r="Q22" i="29"/>
  <c r="Q21" i="29"/>
  <c r="Q20" i="29"/>
  <c r="Q19" i="29"/>
  <c r="Q17" i="29"/>
  <c r="Q18" i="29" s="1"/>
  <c r="Q15" i="29"/>
  <c r="Q14" i="29"/>
  <c r="Q13" i="29"/>
  <c r="Q11" i="29"/>
  <c r="Q10" i="29"/>
  <c r="Q8" i="29"/>
  <c r="Q7" i="29"/>
  <c r="P25" i="42"/>
  <c r="Q25" i="42"/>
  <c r="R30" i="29" l="1"/>
  <c r="Q16" i="29"/>
  <c r="R24" i="29"/>
  <c r="R34" i="29"/>
  <c r="R16" i="29"/>
  <c r="Q12" i="29"/>
  <c r="R12" i="29"/>
  <c r="Q34" i="29"/>
  <c r="R9" i="29"/>
  <c r="Q9" i="29"/>
  <c r="Q24" i="29"/>
  <c r="Q30" i="29"/>
  <c r="R35" i="29" l="1"/>
  <c r="Q35" i="29"/>
  <c r="CF41" i="29" l="1"/>
  <c r="CF23" i="29" s="1"/>
  <c r="CF40" i="29"/>
  <c r="CF26" i="29" s="1"/>
  <c r="CF39" i="29"/>
  <c r="CF20" i="29" s="1"/>
  <c r="CF33" i="29"/>
  <c r="CF32" i="29"/>
  <c r="CF31" i="29"/>
  <c r="CF29" i="29"/>
  <c r="CF28" i="29"/>
  <c r="CF25" i="29"/>
  <c r="CF21" i="29"/>
  <c r="CF19" i="29"/>
  <c r="CF17" i="29"/>
  <c r="CF18" i="29" s="1"/>
  <c r="CF15" i="29"/>
  <c r="CF14" i="29"/>
  <c r="CF13" i="29"/>
  <c r="CF11" i="29"/>
  <c r="CF10" i="29"/>
  <c r="CF7" i="29"/>
  <c r="CF8" i="29" l="1"/>
  <c r="CF9" i="29" s="1"/>
  <c r="CF27" i="29"/>
  <c r="CF30" i="29" s="1"/>
  <c r="CF12" i="29"/>
  <c r="CF16" i="29"/>
  <c r="CF34" i="29"/>
  <c r="CF22" i="29"/>
  <c r="CF24" i="29" s="1"/>
  <c r="CF35" i="29" l="1"/>
  <c r="CE25" i="42"/>
  <c r="BL39" i="29" l="1"/>
  <c r="BQ39" i="29"/>
  <c r="BR39" i="29"/>
  <c r="BS39" i="29"/>
  <c r="BT39" i="29"/>
  <c r="BU39" i="29"/>
  <c r="BV39" i="29"/>
  <c r="BW39" i="29"/>
  <c r="BX39" i="29"/>
  <c r="BY39" i="29"/>
  <c r="BZ39" i="29"/>
  <c r="CD39" i="29"/>
  <c r="CE39" i="29"/>
  <c r="CG39" i="29"/>
  <c r="CH39" i="29"/>
  <c r="CI39" i="29"/>
  <c r="CJ39" i="29"/>
  <c r="CK39" i="29"/>
  <c r="CL39" i="29"/>
  <c r="CM39" i="29"/>
  <c r="CN39" i="29"/>
  <c r="CO39" i="29"/>
  <c r="CO8" i="29" s="1"/>
  <c r="CS39" i="29"/>
  <c r="CT39" i="29"/>
  <c r="CU39" i="29"/>
  <c r="CV39" i="29"/>
  <c r="CW39" i="29"/>
  <c r="CX39" i="29"/>
  <c r="CY39" i="29"/>
  <c r="CZ39" i="29"/>
  <c r="DA39" i="29"/>
  <c r="DB39" i="29"/>
  <c r="DE39" i="29"/>
  <c r="DF39" i="29"/>
  <c r="DG39" i="29"/>
  <c r="DH39" i="29"/>
  <c r="DI39" i="29"/>
  <c r="DJ39" i="29"/>
  <c r="DK39" i="29"/>
  <c r="DL39" i="29"/>
  <c r="DM39" i="29"/>
  <c r="DN39" i="29"/>
  <c r="DO39" i="29"/>
  <c r="DP39" i="29"/>
  <c r="DQ39" i="29"/>
  <c r="DR39" i="29"/>
  <c r="DS39" i="29"/>
  <c r="DT39" i="29"/>
  <c r="DY39" i="29"/>
  <c r="DZ39" i="29"/>
  <c r="EA39" i="29"/>
  <c r="EB39" i="29"/>
  <c r="EC39" i="29"/>
  <c r="ED39" i="29"/>
  <c r="EE39" i="29"/>
  <c r="EF39" i="29"/>
  <c r="EG39" i="29"/>
  <c r="EJ39" i="29"/>
  <c r="EK39" i="29"/>
  <c r="EL39" i="29"/>
  <c r="EM39" i="29"/>
  <c r="EN39" i="29"/>
  <c r="EO39" i="29"/>
  <c r="EP39" i="29"/>
  <c r="EQ39" i="29"/>
  <c r="ER39" i="29"/>
  <c r="ES39" i="29"/>
  <c r="ET39" i="29"/>
  <c r="EU39" i="29"/>
  <c r="EV39" i="29"/>
  <c r="EW39" i="29"/>
  <c r="EX39" i="29"/>
  <c r="EY39" i="29"/>
  <c r="FD39" i="29"/>
  <c r="FE39" i="29"/>
  <c r="FF39" i="29"/>
  <c r="FG39" i="29"/>
  <c r="FH39" i="29"/>
  <c r="FI39" i="29"/>
  <c r="FJ39" i="29"/>
  <c r="FK39" i="29"/>
  <c r="FL39" i="29"/>
  <c r="FO39" i="29"/>
  <c r="FP39" i="29"/>
  <c r="FQ39" i="29"/>
  <c r="FR39" i="29"/>
  <c r="FS39" i="29"/>
  <c r="FT39" i="29"/>
  <c r="FU39" i="29"/>
  <c r="FV39" i="29"/>
  <c r="FW39" i="29"/>
  <c r="FX39" i="29"/>
  <c r="GA39" i="29"/>
  <c r="GB39" i="29"/>
  <c r="GC39" i="29"/>
  <c r="GD39" i="29"/>
  <c r="GE39" i="29"/>
  <c r="GF39" i="29"/>
  <c r="GG39" i="29"/>
  <c r="GH39" i="29"/>
  <c r="GI39" i="29"/>
  <c r="GJ39" i="29"/>
  <c r="GM39" i="29"/>
  <c r="GN39" i="29"/>
  <c r="GO39" i="29"/>
  <c r="GP39" i="29"/>
  <c r="GQ39" i="29"/>
  <c r="GR39" i="29"/>
  <c r="GS39" i="29"/>
  <c r="GT39" i="29"/>
  <c r="GU39" i="29"/>
  <c r="GV39" i="29"/>
  <c r="GY39" i="29"/>
  <c r="GZ39" i="29"/>
  <c r="HA39" i="29"/>
  <c r="HB39" i="29"/>
  <c r="HC39" i="29"/>
  <c r="HD39" i="29"/>
  <c r="HE39" i="29"/>
  <c r="HF39" i="29"/>
  <c r="HG39" i="29"/>
  <c r="HH39" i="29"/>
  <c r="HK39" i="29"/>
  <c r="HL39" i="29"/>
  <c r="HM39" i="29"/>
  <c r="HN39" i="29"/>
  <c r="HO39" i="29"/>
  <c r="HP39" i="29"/>
  <c r="HQ39" i="29"/>
  <c r="HR39" i="29"/>
  <c r="HS39" i="29"/>
  <c r="HT39" i="29"/>
  <c r="HW39" i="29"/>
  <c r="HX39" i="29"/>
  <c r="HY39" i="29"/>
  <c r="HZ39" i="29"/>
  <c r="IA39" i="29"/>
  <c r="IB39" i="29"/>
  <c r="IC39" i="29"/>
  <c r="ID39" i="29"/>
  <c r="IE39" i="29"/>
  <c r="BL40" i="29"/>
  <c r="BQ40" i="29"/>
  <c r="BR40" i="29"/>
  <c r="BS40" i="29"/>
  <c r="BT40" i="29"/>
  <c r="BU40" i="29"/>
  <c r="BV40" i="29"/>
  <c r="BW40" i="29"/>
  <c r="BX40" i="29"/>
  <c r="BY40" i="29"/>
  <c r="BZ40" i="29"/>
  <c r="CD40" i="29"/>
  <c r="CE40" i="29"/>
  <c r="CG40" i="29"/>
  <c r="CH40" i="29"/>
  <c r="CI40" i="29"/>
  <c r="CJ40" i="29"/>
  <c r="CK40" i="29"/>
  <c r="CL40" i="29"/>
  <c r="CM40" i="29"/>
  <c r="CN40" i="29"/>
  <c r="CO40" i="29"/>
  <c r="CS40" i="29"/>
  <c r="CT40" i="29"/>
  <c r="CU40" i="29"/>
  <c r="CV40" i="29"/>
  <c r="CW40" i="29"/>
  <c r="CX40" i="29"/>
  <c r="CY40" i="29"/>
  <c r="CZ40" i="29"/>
  <c r="DA40" i="29"/>
  <c r="DB40" i="29"/>
  <c r="DE40" i="29"/>
  <c r="DF40" i="29"/>
  <c r="DG40" i="29"/>
  <c r="DH40" i="29"/>
  <c r="DI40" i="29"/>
  <c r="DJ40" i="29"/>
  <c r="DK40" i="29"/>
  <c r="DL40" i="29"/>
  <c r="DM40" i="29"/>
  <c r="DN40" i="29"/>
  <c r="DO40" i="29"/>
  <c r="DP40" i="29"/>
  <c r="DQ40" i="29"/>
  <c r="DR40" i="29"/>
  <c r="DS40" i="29"/>
  <c r="DT40" i="29"/>
  <c r="DY40" i="29"/>
  <c r="DZ40" i="29"/>
  <c r="EA40" i="29"/>
  <c r="EB40" i="29"/>
  <c r="EC40" i="29"/>
  <c r="ED40" i="29"/>
  <c r="EE40" i="29"/>
  <c r="EF40" i="29"/>
  <c r="EG40" i="29"/>
  <c r="EJ40" i="29"/>
  <c r="EK40" i="29"/>
  <c r="EL40" i="29"/>
  <c r="EM40" i="29"/>
  <c r="EN40" i="29"/>
  <c r="EO40" i="29"/>
  <c r="EP40" i="29"/>
  <c r="EQ40" i="29"/>
  <c r="ER40" i="29"/>
  <c r="ES40" i="29"/>
  <c r="ET40" i="29"/>
  <c r="EU40" i="29"/>
  <c r="EV40" i="29"/>
  <c r="EW40" i="29"/>
  <c r="EX40" i="29"/>
  <c r="EY40" i="29"/>
  <c r="FD40" i="29"/>
  <c r="FE40" i="29"/>
  <c r="FF40" i="29"/>
  <c r="FG40" i="29"/>
  <c r="FH40" i="29"/>
  <c r="FI40" i="29"/>
  <c r="FJ40" i="29"/>
  <c r="FK40" i="29"/>
  <c r="FL40" i="29"/>
  <c r="FO40" i="29"/>
  <c r="FP40" i="29"/>
  <c r="FQ40" i="29"/>
  <c r="FR40" i="29"/>
  <c r="FS40" i="29"/>
  <c r="FT40" i="29"/>
  <c r="FU40" i="29"/>
  <c r="FV40" i="29"/>
  <c r="FW40" i="29"/>
  <c r="FX40" i="29"/>
  <c r="GA40" i="29"/>
  <c r="GB40" i="29"/>
  <c r="GC40" i="29"/>
  <c r="GD40" i="29"/>
  <c r="GE40" i="29"/>
  <c r="GF40" i="29"/>
  <c r="GG40" i="29"/>
  <c r="GH40" i="29"/>
  <c r="GI40" i="29"/>
  <c r="GJ40" i="29"/>
  <c r="GM40" i="29"/>
  <c r="GN40" i="29"/>
  <c r="GO40" i="29"/>
  <c r="GP40" i="29"/>
  <c r="GQ40" i="29"/>
  <c r="GR40" i="29"/>
  <c r="GS40" i="29"/>
  <c r="GT40" i="29"/>
  <c r="GU40" i="29"/>
  <c r="GV40" i="29"/>
  <c r="GY40" i="29"/>
  <c r="GZ40" i="29"/>
  <c r="HA40" i="29"/>
  <c r="HB40" i="29"/>
  <c r="HC40" i="29"/>
  <c r="HD40" i="29"/>
  <c r="HE40" i="29"/>
  <c r="HF40" i="29"/>
  <c r="HG40" i="29"/>
  <c r="HH40" i="29"/>
  <c r="HK40" i="29"/>
  <c r="HL40" i="29"/>
  <c r="HM40" i="29"/>
  <c r="HN40" i="29"/>
  <c r="HO40" i="29"/>
  <c r="HP40" i="29"/>
  <c r="HQ40" i="29"/>
  <c r="HR40" i="29"/>
  <c r="HS40" i="29"/>
  <c r="HT40" i="29"/>
  <c r="HW40" i="29"/>
  <c r="HX40" i="29"/>
  <c r="HY40" i="29"/>
  <c r="HZ40" i="29"/>
  <c r="IA40" i="29"/>
  <c r="IB40" i="29"/>
  <c r="IC40" i="29"/>
  <c r="ID40" i="29"/>
  <c r="IE40" i="29"/>
  <c r="BL41" i="29"/>
  <c r="BQ41" i="29"/>
  <c r="BR41" i="29"/>
  <c r="BS41" i="29"/>
  <c r="BT41" i="29"/>
  <c r="BU41" i="29"/>
  <c r="BV41" i="29"/>
  <c r="BW41" i="29"/>
  <c r="BX41" i="29"/>
  <c r="BY41" i="29"/>
  <c r="BZ41" i="29"/>
  <c r="CD41" i="29"/>
  <c r="CE41" i="29"/>
  <c r="CG41" i="29"/>
  <c r="CH41" i="29"/>
  <c r="CI41" i="29"/>
  <c r="CJ41" i="29"/>
  <c r="CK41" i="29"/>
  <c r="CL41" i="29"/>
  <c r="CM41" i="29"/>
  <c r="CN41" i="29"/>
  <c r="CO41" i="29"/>
  <c r="CS41" i="29"/>
  <c r="CT41" i="29"/>
  <c r="CU41" i="29"/>
  <c r="CV41" i="29"/>
  <c r="CW41" i="29"/>
  <c r="CX41" i="29"/>
  <c r="CY41" i="29"/>
  <c r="CZ41" i="29"/>
  <c r="DA41" i="29"/>
  <c r="DB41" i="29"/>
  <c r="DE41" i="29"/>
  <c r="DF41" i="29"/>
  <c r="DG41" i="29"/>
  <c r="DH41" i="29"/>
  <c r="DI41" i="29"/>
  <c r="DJ41" i="29"/>
  <c r="DK41" i="29"/>
  <c r="DL41" i="29"/>
  <c r="DM41" i="29"/>
  <c r="DN41" i="29"/>
  <c r="DO41" i="29"/>
  <c r="DP41" i="29"/>
  <c r="DQ41" i="29"/>
  <c r="DR41" i="29"/>
  <c r="DS41" i="29"/>
  <c r="DT41" i="29"/>
  <c r="DY41" i="29"/>
  <c r="DZ41" i="29"/>
  <c r="EA41" i="29"/>
  <c r="EB41" i="29"/>
  <c r="EC41" i="29"/>
  <c r="ED41" i="29"/>
  <c r="EE41" i="29"/>
  <c r="EF41" i="29"/>
  <c r="EG41" i="29"/>
  <c r="EJ41" i="29"/>
  <c r="EK41" i="29"/>
  <c r="EL41" i="29"/>
  <c r="EM41" i="29"/>
  <c r="EN41" i="29"/>
  <c r="EO41" i="29"/>
  <c r="EP41" i="29"/>
  <c r="EQ41" i="29"/>
  <c r="ER41" i="29"/>
  <c r="ES41" i="29"/>
  <c r="ET41" i="29"/>
  <c r="EU41" i="29"/>
  <c r="EV41" i="29"/>
  <c r="EW41" i="29"/>
  <c r="EX41" i="29"/>
  <c r="EY41" i="29"/>
  <c r="FD41" i="29"/>
  <c r="FE41" i="29"/>
  <c r="FF41" i="29"/>
  <c r="FG41" i="29"/>
  <c r="FH41" i="29"/>
  <c r="FI41" i="29"/>
  <c r="FJ41" i="29"/>
  <c r="FK41" i="29"/>
  <c r="FL41" i="29"/>
  <c r="FO41" i="29"/>
  <c r="FP41" i="29"/>
  <c r="FQ41" i="29"/>
  <c r="FR41" i="29"/>
  <c r="FS41" i="29"/>
  <c r="FT41" i="29"/>
  <c r="FU41" i="29"/>
  <c r="FV41" i="29"/>
  <c r="FW41" i="29"/>
  <c r="FX41" i="29"/>
  <c r="GA41" i="29"/>
  <c r="GB41" i="29"/>
  <c r="GC41" i="29"/>
  <c r="GD41" i="29"/>
  <c r="GE41" i="29"/>
  <c r="GF41" i="29"/>
  <c r="GG41" i="29"/>
  <c r="GH41" i="29"/>
  <c r="GI41" i="29"/>
  <c r="GJ41" i="29"/>
  <c r="GM41" i="29"/>
  <c r="GN41" i="29"/>
  <c r="GO41" i="29"/>
  <c r="GP41" i="29"/>
  <c r="GQ41" i="29"/>
  <c r="GR41" i="29"/>
  <c r="GS41" i="29"/>
  <c r="GT41" i="29"/>
  <c r="GU41" i="29"/>
  <c r="GV41" i="29"/>
  <c r="GY41" i="29"/>
  <c r="GZ41" i="29"/>
  <c r="HA41" i="29"/>
  <c r="HB41" i="29"/>
  <c r="HC41" i="29"/>
  <c r="HD41" i="29"/>
  <c r="HE41" i="29"/>
  <c r="HF41" i="29"/>
  <c r="HG41" i="29"/>
  <c r="HH41" i="29"/>
  <c r="HK41" i="29"/>
  <c r="HL41" i="29"/>
  <c r="HM41" i="29"/>
  <c r="HN41" i="29"/>
  <c r="HO41" i="29"/>
  <c r="HP41" i="29"/>
  <c r="HQ41" i="29"/>
  <c r="HR41" i="29"/>
  <c r="HS41" i="29"/>
  <c r="HT41" i="29"/>
  <c r="HW41" i="29"/>
  <c r="HX41" i="29"/>
  <c r="HY41" i="29"/>
  <c r="HZ41" i="29"/>
  <c r="IA41" i="29"/>
  <c r="IB41" i="29"/>
  <c r="IC41" i="29"/>
  <c r="ID41" i="29"/>
  <c r="IE41" i="29"/>
  <c r="AL39" i="29"/>
  <c r="AL40" i="29"/>
  <c r="AL41" i="29"/>
  <c r="AK40" i="29"/>
  <c r="AK41" i="29"/>
  <c r="AA39" i="29"/>
  <c r="AA40" i="29"/>
  <c r="AA41" i="29"/>
  <c r="P39" i="29"/>
  <c r="P40" i="29"/>
  <c r="P41" i="29"/>
  <c r="EQ26" i="29" l="1"/>
  <c r="ES26" i="29"/>
  <c r="EU26" i="29"/>
  <c r="EW26" i="29"/>
  <c r="EY26" i="29"/>
  <c r="EQ23" i="29"/>
  <c r="ES23" i="29"/>
  <c r="EU23" i="29"/>
  <c r="EW23" i="29"/>
  <c r="EY23" i="29"/>
  <c r="EM20" i="29"/>
  <c r="EN20" i="29"/>
  <c r="EL22" i="29"/>
  <c r="EM26" i="29"/>
  <c r="EL23" i="29"/>
  <c r="EM23" i="29"/>
  <c r="EK7" i="29"/>
  <c r="EL7" i="29"/>
  <c r="EM7" i="29"/>
  <c r="EN7" i="29"/>
  <c r="EO7" i="29"/>
  <c r="EP7" i="29"/>
  <c r="EQ7" i="29"/>
  <c r="ER7" i="29"/>
  <c r="ES7" i="29"/>
  <c r="ET7" i="29"/>
  <c r="EU7" i="29"/>
  <c r="EV7" i="29"/>
  <c r="EW7" i="29"/>
  <c r="EX7" i="29"/>
  <c r="EY7" i="29"/>
  <c r="EK8" i="29"/>
  <c r="EL8" i="29"/>
  <c r="EM8" i="29"/>
  <c r="EN8" i="29"/>
  <c r="EO8" i="29"/>
  <c r="EP8" i="29"/>
  <c r="EQ8" i="29"/>
  <c r="ER8" i="29"/>
  <c r="ES8" i="29"/>
  <c r="ET8" i="29"/>
  <c r="EU8" i="29"/>
  <c r="EV8" i="29"/>
  <c r="EW8" i="29"/>
  <c r="EX8" i="29"/>
  <c r="EY8" i="29"/>
  <c r="EK10" i="29"/>
  <c r="EL10" i="29"/>
  <c r="EM10" i="29"/>
  <c r="EN10" i="29"/>
  <c r="EO10" i="29"/>
  <c r="EP10" i="29"/>
  <c r="EQ10" i="29"/>
  <c r="ER10" i="29"/>
  <c r="ES10" i="29"/>
  <c r="ET10" i="29"/>
  <c r="EU10" i="29"/>
  <c r="EV10" i="29"/>
  <c r="EW10" i="29"/>
  <c r="EX10" i="29"/>
  <c r="EY10" i="29"/>
  <c r="EK11" i="29"/>
  <c r="EL11" i="29"/>
  <c r="EM11" i="29"/>
  <c r="EN11" i="29"/>
  <c r="EO11" i="29"/>
  <c r="EP11" i="29"/>
  <c r="EQ11" i="29"/>
  <c r="ER11" i="29"/>
  <c r="ES11" i="29"/>
  <c r="ET11" i="29"/>
  <c r="EU11" i="29"/>
  <c r="EV11" i="29"/>
  <c r="EW11" i="29"/>
  <c r="EX11" i="29"/>
  <c r="EY11" i="29"/>
  <c r="EK13" i="29"/>
  <c r="EL13" i="29"/>
  <c r="EM13" i="29"/>
  <c r="EN13" i="29"/>
  <c r="EO13" i="29"/>
  <c r="EP13" i="29"/>
  <c r="EQ13" i="29"/>
  <c r="ER13" i="29"/>
  <c r="ES13" i="29"/>
  <c r="ET13" i="29"/>
  <c r="EU13" i="29"/>
  <c r="EV13" i="29"/>
  <c r="EW13" i="29"/>
  <c r="EX13" i="29"/>
  <c r="EY13" i="29"/>
  <c r="EK14" i="29"/>
  <c r="EL14" i="29"/>
  <c r="EM14" i="29"/>
  <c r="EN14" i="29"/>
  <c r="EO14" i="29"/>
  <c r="EP14" i="29"/>
  <c r="EQ14" i="29"/>
  <c r="ER14" i="29"/>
  <c r="ES14" i="29"/>
  <c r="ET14" i="29"/>
  <c r="EU14" i="29"/>
  <c r="EV14" i="29"/>
  <c r="EW14" i="29"/>
  <c r="EX14" i="29"/>
  <c r="EY14" i="29"/>
  <c r="EK15" i="29"/>
  <c r="EL15" i="29"/>
  <c r="EM15" i="29"/>
  <c r="EN15" i="29"/>
  <c r="EO15" i="29"/>
  <c r="EP15" i="29"/>
  <c r="EQ15" i="29"/>
  <c r="ER15" i="29"/>
  <c r="ES15" i="29"/>
  <c r="ET15" i="29"/>
  <c r="EU15" i="29"/>
  <c r="EV15" i="29"/>
  <c r="EW15" i="29"/>
  <c r="EX15" i="29"/>
  <c r="EY15" i="29"/>
  <c r="EK17" i="29"/>
  <c r="EK18" i="29" s="1"/>
  <c r="EL17" i="29"/>
  <c r="EL18" i="29" s="1"/>
  <c r="EM17" i="29"/>
  <c r="EM18" i="29" s="1"/>
  <c r="EN17" i="29"/>
  <c r="EO17" i="29"/>
  <c r="EO18" i="29" s="1"/>
  <c r="EP17" i="29"/>
  <c r="EP18" i="29" s="1"/>
  <c r="EQ17" i="29"/>
  <c r="EQ18" i="29" s="1"/>
  <c r="ER17" i="29"/>
  <c r="ER18" i="29" s="1"/>
  <c r="ES17" i="29"/>
  <c r="ES18" i="29" s="1"/>
  <c r="ET17" i="29"/>
  <c r="ET18" i="29" s="1"/>
  <c r="EU17" i="29"/>
  <c r="EU18" i="29" s="1"/>
  <c r="EV17" i="29"/>
  <c r="EV18" i="29" s="1"/>
  <c r="EW17" i="29"/>
  <c r="EW18" i="29" s="1"/>
  <c r="EX17" i="29"/>
  <c r="EX18" i="29" s="1"/>
  <c r="EY17" i="29"/>
  <c r="EY18" i="29" s="1"/>
  <c r="EN18" i="29"/>
  <c r="EK19" i="29"/>
  <c r="EL19" i="29"/>
  <c r="EM19" i="29"/>
  <c r="EN19" i="29"/>
  <c r="EO19" i="29"/>
  <c r="EP19" i="29"/>
  <c r="EQ19" i="29"/>
  <c r="ER19" i="29"/>
  <c r="ES19" i="29"/>
  <c r="ET19" i="29"/>
  <c r="EU19" i="29"/>
  <c r="EV19" i="29"/>
  <c r="EW19" i="29"/>
  <c r="EX19" i="29"/>
  <c r="EY19" i="29"/>
  <c r="EK20" i="29"/>
  <c r="EL20" i="29"/>
  <c r="EO20" i="29"/>
  <c r="EP20" i="29"/>
  <c r="EQ20" i="29"/>
  <c r="ER20" i="29"/>
  <c r="ES20" i="29"/>
  <c r="ET20" i="29"/>
  <c r="EU20" i="29"/>
  <c r="EV20" i="29"/>
  <c r="EW20" i="29"/>
  <c r="EX20" i="29"/>
  <c r="EY20" i="29"/>
  <c r="EK21" i="29"/>
  <c r="EL21" i="29"/>
  <c r="EM21" i="29"/>
  <c r="EN21" i="29"/>
  <c r="EO21" i="29"/>
  <c r="EP21" i="29"/>
  <c r="EQ21" i="29"/>
  <c r="ER21" i="29"/>
  <c r="ES21" i="29"/>
  <c r="ET21" i="29"/>
  <c r="EU21" i="29"/>
  <c r="EV21" i="29"/>
  <c r="EW21" i="29"/>
  <c r="EX21" i="29"/>
  <c r="EY21" i="29"/>
  <c r="EK22" i="29"/>
  <c r="EN22" i="29"/>
  <c r="EO22" i="29"/>
  <c r="EP22" i="29"/>
  <c r="EQ22" i="29"/>
  <c r="ER22" i="29"/>
  <c r="ES22" i="29"/>
  <c r="ET22" i="29"/>
  <c r="EU22" i="29"/>
  <c r="EV22" i="29"/>
  <c r="EW22" i="29"/>
  <c r="EX22" i="29"/>
  <c r="EY22" i="29"/>
  <c r="EK23" i="29"/>
  <c r="EN23" i="29"/>
  <c r="EO23" i="29"/>
  <c r="EP23" i="29"/>
  <c r="ER23" i="29"/>
  <c r="ET23" i="29"/>
  <c r="EV23" i="29"/>
  <c r="EX23" i="29"/>
  <c r="EK25" i="29"/>
  <c r="EL25" i="29"/>
  <c r="EM25" i="29"/>
  <c r="EN25" i="29"/>
  <c r="EO25" i="29"/>
  <c r="EP25" i="29"/>
  <c r="EQ25" i="29"/>
  <c r="ER25" i="29"/>
  <c r="ES25" i="29"/>
  <c r="ET25" i="29"/>
  <c r="EU25" i="29"/>
  <c r="EV25" i="29"/>
  <c r="EW25" i="29"/>
  <c r="EX25" i="29"/>
  <c r="EY25" i="29"/>
  <c r="EK26" i="29"/>
  <c r="EN26" i="29"/>
  <c r="EO26" i="29"/>
  <c r="EP26" i="29"/>
  <c r="ER26" i="29"/>
  <c r="ET26" i="29"/>
  <c r="EV26" i="29"/>
  <c r="EX26" i="29"/>
  <c r="EK27" i="29"/>
  <c r="EN27" i="29"/>
  <c r="EO27" i="29"/>
  <c r="EP27" i="29"/>
  <c r="EQ27" i="29"/>
  <c r="ER27" i="29"/>
  <c r="ES27" i="29"/>
  <c r="ET27" i="29"/>
  <c r="EU27" i="29"/>
  <c r="EV27" i="29"/>
  <c r="EW27" i="29"/>
  <c r="EX27" i="29"/>
  <c r="EY27" i="29"/>
  <c r="EK28" i="29"/>
  <c r="EL28" i="29"/>
  <c r="EM28" i="29"/>
  <c r="EN28" i="29"/>
  <c r="EO28" i="29"/>
  <c r="EP28" i="29"/>
  <c r="EQ28" i="29"/>
  <c r="ER28" i="29"/>
  <c r="ES28" i="29"/>
  <c r="ET28" i="29"/>
  <c r="EU28" i="29"/>
  <c r="EV28" i="29"/>
  <c r="EW28" i="29"/>
  <c r="EX28" i="29"/>
  <c r="EY28" i="29"/>
  <c r="EK29" i="29"/>
  <c r="EL29" i="29"/>
  <c r="EM29" i="29"/>
  <c r="EN29" i="29"/>
  <c r="EO29" i="29"/>
  <c r="EP29" i="29"/>
  <c r="EQ29" i="29"/>
  <c r="ER29" i="29"/>
  <c r="ES29" i="29"/>
  <c r="ET29" i="29"/>
  <c r="EU29" i="29"/>
  <c r="EV29" i="29"/>
  <c r="EW29" i="29"/>
  <c r="EX29" i="29"/>
  <c r="EY29" i="29"/>
  <c r="EK31" i="29"/>
  <c r="EL31" i="29"/>
  <c r="EM31" i="29"/>
  <c r="EN31" i="29"/>
  <c r="EO31" i="29"/>
  <c r="EP31" i="29"/>
  <c r="EQ31" i="29"/>
  <c r="ER31" i="29"/>
  <c r="ES31" i="29"/>
  <c r="ET31" i="29"/>
  <c r="EU31" i="29"/>
  <c r="EV31" i="29"/>
  <c r="EW31" i="29"/>
  <c r="EX31" i="29"/>
  <c r="EY31" i="29"/>
  <c r="EK32" i="29"/>
  <c r="EL32" i="29"/>
  <c r="EM32" i="29"/>
  <c r="EN32" i="29"/>
  <c r="EO32" i="29"/>
  <c r="EP32" i="29"/>
  <c r="EQ32" i="29"/>
  <c r="ER32" i="29"/>
  <c r="ES32" i="29"/>
  <c r="ET32" i="29"/>
  <c r="EU32" i="29"/>
  <c r="EV32" i="29"/>
  <c r="EW32" i="29"/>
  <c r="EX32" i="29"/>
  <c r="EY32" i="29"/>
  <c r="EK33" i="29"/>
  <c r="EL33" i="29"/>
  <c r="EM33" i="29"/>
  <c r="EN33" i="29"/>
  <c r="EO33" i="29"/>
  <c r="EP33" i="29"/>
  <c r="EQ33" i="29"/>
  <c r="ER33" i="29"/>
  <c r="ES33" i="29"/>
  <c r="ET33" i="29"/>
  <c r="EU33" i="29"/>
  <c r="EV33" i="29"/>
  <c r="EW33" i="29"/>
  <c r="EX33" i="29"/>
  <c r="EY33" i="29"/>
  <c r="EJ33" i="29"/>
  <c r="EJ32" i="29"/>
  <c r="EJ31" i="29"/>
  <c r="EJ29" i="29"/>
  <c r="EJ28" i="29"/>
  <c r="EJ27" i="29"/>
  <c r="EJ26" i="29"/>
  <c r="EJ25" i="29"/>
  <c r="EJ23" i="29"/>
  <c r="EJ22" i="29"/>
  <c r="EJ21" i="29"/>
  <c r="EJ20" i="29"/>
  <c r="EJ19" i="29"/>
  <c r="EJ17" i="29"/>
  <c r="EJ18" i="29" s="1"/>
  <c r="EJ15" i="29"/>
  <c r="EJ14" i="29"/>
  <c r="EJ13" i="29"/>
  <c r="EJ11" i="29"/>
  <c r="EJ10" i="29"/>
  <c r="EJ8" i="29"/>
  <c r="EJ7" i="29"/>
  <c r="EI25" i="42"/>
  <c r="EJ25" i="42"/>
  <c r="EK25" i="42"/>
  <c r="EL25" i="42"/>
  <c r="EM25" i="42"/>
  <c r="EN25" i="42"/>
  <c r="EO25" i="42"/>
  <c r="EP25" i="42"/>
  <c r="EQ25" i="42"/>
  <c r="ER25" i="42"/>
  <c r="ES25" i="42"/>
  <c r="ET25" i="42"/>
  <c r="EU25" i="42"/>
  <c r="EV25" i="42"/>
  <c r="EW25" i="42"/>
  <c r="EX25" i="42"/>
  <c r="EW9" i="29" l="1"/>
  <c r="ES9" i="29"/>
  <c r="EO9" i="29"/>
  <c r="EK9" i="29"/>
  <c r="EX9" i="29"/>
  <c r="EN12" i="29"/>
  <c r="ET9" i="29"/>
  <c r="EP9" i="29"/>
  <c r="ET30" i="29"/>
  <c r="EJ9" i="29"/>
  <c r="ER24" i="29"/>
  <c r="EX34" i="29"/>
  <c r="EV12" i="29"/>
  <c r="EV16" i="29"/>
  <c r="ER16" i="29"/>
  <c r="EN16" i="29"/>
  <c r="EX12" i="29"/>
  <c r="ET12" i="29"/>
  <c r="EP12" i="29"/>
  <c r="EV9" i="29"/>
  <c r="ER9" i="29"/>
  <c r="EN9" i="29"/>
  <c r="EJ34" i="29"/>
  <c r="ET34" i="29"/>
  <c r="EP34" i="29"/>
  <c r="EL34" i="29"/>
  <c r="ER30" i="29"/>
  <c r="EW12" i="29"/>
  <c r="ES12" i="29"/>
  <c r="EO12" i="29"/>
  <c r="EK12" i="29"/>
  <c r="ER12" i="29"/>
  <c r="EJ16" i="29"/>
  <c r="EJ12" i="29"/>
  <c r="EN24" i="29"/>
  <c r="EW34" i="29"/>
  <c r="ES34" i="29"/>
  <c r="EO34" i="29"/>
  <c r="EK34" i="29"/>
  <c r="EV34" i="29"/>
  <c r="ER34" i="29"/>
  <c r="EN34" i="29"/>
  <c r="EY34" i="29"/>
  <c r="EU34" i="29"/>
  <c r="EQ34" i="29"/>
  <c r="EM34" i="29"/>
  <c r="EV24" i="29"/>
  <c r="EY16" i="29"/>
  <c r="EU16" i="29"/>
  <c r="EQ16" i="29"/>
  <c r="EM16" i="29"/>
  <c r="EX16" i="29"/>
  <c r="ET16" i="29"/>
  <c r="EP16" i="29"/>
  <c r="EL16" i="29"/>
  <c r="EW16" i="29"/>
  <c r="ES16" i="29"/>
  <c r="EO16" i="29"/>
  <c r="EK16" i="29"/>
  <c r="EY12" i="29"/>
  <c r="EU12" i="29"/>
  <c r="EQ12" i="29"/>
  <c r="EM12" i="29"/>
  <c r="EL12" i="29"/>
  <c r="EL9" i="29"/>
  <c r="EX30" i="29"/>
  <c r="EP30" i="29"/>
  <c r="EV30" i="29"/>
  <c r="EW24" i="29"/>
  <c r="ES24" i="29"/>
  <c r="EY30" i="29"/>
  <c r="EU30" i="29"/>
  <c r="EQ30" i="29"/>
  <c r="EW30" i="29"/>
  <c r="ES30" i="29"/>
  <c r="EX24" i="29"/>
  <c r="ET24" i="29"/>
  <c r="EP24" i="29"/>
  <c r="EY24" i="29"/>
  <c r="EU24" i="29"/>
  <c r="EQ24" i="29"/>
  <c r="EY9" i="29"/>
  <c r="EU9" i="29"/>
  <c r="EQ9" i="29"/>
  <c r="EL24" i="29"/>
  <c r="EJ24" i="29"/>
  <c r="EM22" i="29"/>
  <c r="EM24" i="29" s="1"/>
  <c r="EN30" i="29"/>
  <c r="EM27" i="29"/>
  <c r="EM30" i="29" s="1"/>
  <c r="EL26" i="29"/>
  <c r="EO30" i="29"/>
  <c r="EK30" i="29"/>
  <c r="EO24" i="29"/>
  <c r="EK24" i="29"/>
  <c r="EJ30" i="29"/>
  <c r="EL27" i="29"/>
  <c r="EM9" i="29"/>
  <c r="EP35" i="29" l="1"/>
  <c r="ET35" i="29"/>
  <c r="ER35" i="29"/>
  <c r="EY35" i="29"/>
  <c r="ES35" i="29"/>
  <c r="EK35" i="29"/>
  <c r="EV35" i="29"/>
  <c r="EN35" i="29"/>
  <c r="EO35" i="29"/>
  <c r="EJ35" i="29"/>
  <c r="EU35" i="29"/>
  <c r="EX35" i="29"/>
  <c r="EW35" i="29"/>
  <c r="EQ35" i="29"/>
  <c r="EM35" i="29"/>
  <c r="EL30" i="29"/>
  <c r="EL35" i="29" s="1"/>
  <c r="IE7" i="29"/>
  <c r="IE8" i="29"/>
  <c r="IE10" i="29"/>
  <c r="IE11" i="29"/>
  <c r="IE13" i="29"/>
  <c r="IE14" i="29"/>
  <c r="IE15" i="29"/>
  <c r="IE17" i="29"/>
  <c r="IE18" i="29" s="1"/>
  <c r="IE19" i="29"/>
  <c r="IE20" i="29"/>
  <c r="IE21" i="29"/>
  <c r="IE22" i="29"/>
  <c r="IE23" i="29"/>
  <c r="IE25" i="29"/>
  <c r="IE26" i="29"/>
  <c r="IE27" i="29"/>
  <c r="IE28" i="29"/>
  <c r="IE29" i="29"/>
  <c r="IE31" i="29"/>
  <c r="IE32" i="29"/>
  <c r="IE33" i="29"/>
  <c r="HT7" i="29"/>
  <c r="HT8" i="29"/>
  <c r="HT10" i="29"/>
  <c r="HT11" i="29"/>
  <c r="HT13" i="29"/>
  <c r="HT14" i="29"/>
  <c r="HT15" i="29"/>
  <c r="HT17" i="29"/>
  <c r="HT18" i="29" s="1"/>
  <c r="HT19" i="29"/>
  <c r="HT20" i="29"/>
  <c r="HT21" i="29"/>
  <c r="HT22" i="29"/>
  <c r="HT23" i="29"/>
  <c r="HT25" i="29"/>
  <c r="HT26" i="29"/>
  <c r="HT27" i="29"/>
  <c r="HT28" i="29"/>
  <c r="HT29" i="29"/>
  <c r="HT31" i="29"/>
  <c r="HT32" i="29"/>
  <c r="HT33" i="29"/>
  <c r="HH7" i="29"/>
  <c r="HH8" i="29"/>
  <c r="HH10" i="29"/>
  <c r="HH11" i="29"/>
  <c r="HH13" i="29"/>
  <c r="HH14" i="29"/>
  <c r="HH15" i="29"/>
  <c r="HH17" i="29"/>
  <c r="HH18" i="29" s="1"/>
  <c r="HH19" i="29"/>
  <c r="HH20" i="29"/>
  <c r="HH21" i="29"/>
  <c r="HH22" i="29"/>
  <c r="HH23" i="29"/>
  <c r="HH25" i="29"/>
  <c r="HH26" i="29"/>
  <c r="HH27" i="29"/>
  <c r="HH28" i="29"/>
  <c r="HH29" i="29"/>
  <c r="HH31" i="29"/>
  <c r="HH32" i="29"/>
  <c r="HH33" i="29"/>
  <c r="GV7" i="29"/>
  <c r="GV8" i="29"/>
  <c r="GV10" i="29"/>
  <c r="GV11" i="29"/>
  <c r="GV13" i="29"/>
  <c r="GV14" i="29"/>
  <c r="GV15" i="29"/>
  <c r="GV17" i="29"/>
  <c r="GV18" i="29" s="1"/>
  <c r="GV19" i="29"/>
  <c r="GV20" i="29"/>
  <c r="GV21" i="29"/>
  <c r="GV22" i="29"/>
  <c r="GV23" i="29"/>
  <c r="GV25" i="29"/>
  <c r="GV26" i="29"/>
  <c r="GV27" i="29"/>
  <c r="GV28" i="29"/>
  <c r="GV29" i="29"/>
  <c r="GV31" i="29"/>
  <c r="GV32" i="29"/>
  <c r="GV33" i="29"/>
  <c r="IE25" i="42"/>
  <c r="HT25" i="42"/>
  <c r="HH25" i="42"/>
  <c r="GV25" i="42"/>
  <c r="GJ7" i="29"/>
  <c r="GJ8" i="29"/>
  <c r="GJ10" i="29"/>
  <c r="GJ11" i="29"/>
  <c r="GJ13" i="29"/>
  <c r="GJ14" i="29"/>
  <c r="GJ15" i="29"/>
  <c r="GJ17" i="29"/>
  <c r="GJ18" i="29" s="1"/>
  <c r="GJ19" i="29"/>
  <c r="GJ20" i="29"/>
  <c r="GJ21" i="29"/>
  <c r="GJ22" i="29"/>
  <c r="GJ23" i="29"/>
  <c r="GJ25" i="29"/>
  <c r="GJ26" i="29"/>
  <c r="GJ27" i="29"/>
  <c r="GJ28" i="29"/>
  <c r="GJ29" i="29"/>
  <c r="GJ31" i="29"/>
  <c r="GJ32" i="29"/>
  <c r="GJ33" i="29"/>
  <c r="FX7" i="29"/>
  <c r="FX8" i="29"/>
  <c r="FX10" i="29"/>
  <c r="FX11" i="29"/>
  <c r="FX13" i="29"/>
  <c r="FX14" i="29"/>
  <c r="FX15" i="29"/>
  <c r="FX17" i="29"/>
  <c r="FX18" i="29" s="1"/>
  <c r="FX19" i="29"/>
  <c r="FX20" i="29"/>
  <c r="FX21" i="29"/>
  <c r="FX22" i="29"/>
  <c r="FX23" i="29"/>
  <c r="FX25" i="29"/>
  <c r="FX26" i="29"/>
  <c r="FX27" i="29"/>
  <c r="FX28" i="29"/>
  <c r="FX29" i="29"/>
  <c r="FX31" i="29"/>
  <c r="FX32" i="29"/>
  <c r="FX33" i="29"/>
  <c r="GJ25" i="42"/>
  <c r="FX25" i="42"/>
  <c r="FL7" i="29"/>
  <c r="FL8" i="29"/>
  <c r="FL10" i="29"/>
  <c r="FL11" i="29"/>
  <c r="FL13" i="29"/>
  <c r="FL14" i="29"/>
  <c r="FL15" i="29"/>
  <c r="FL17" i="29"/>
  <c r="FL18" i="29" s="1"/>
  <c r="FL19" i="29"/>
  <c r="FL20" i="29"/>
  <c r="FL21" i="29"/>
  <c r="FL22" i="29"/>
  <c r="FL23" i="29"/>
  <c r="FL25" i="29"/>
  <c r="FL26" i="29"/>
  <c r="FL27" i="29"/>
  <c r="FL28" i="29"/>
  <c r="FL29" i="29"/>
  <c r="FL31" i="29"/>
  <c r="FL32" i="29"/>
  <c r="FL33" i="29"/>
  <c r="FK25" i="42"/>
  <c r="EG33" i="29"/>
  <c r="EG32" i="29"/>
  <c r="EG31" i="29"/>
  <c r="EG29" i="29"/>
  <c r="EG28" i="29"/>
  <c r="EG27" i="29"/>
  <c r="EG26" i="29"/>
  <c r="EG25" i="29"/>
  <c r="EG23" i="29"/>
  <c r="EG22" i="29"/>
  <c r="EG21" i="29"/>
  <c r="EG20" i="29"/>
  <c r="EG19" i="29"/>
  <c r="EG17" i="29"/>
  <c r="EG18" i="29" s="1"/>
  <c r="EG15" i="29"/>
  <c r="EG14" i="29"/>
  <c r="EG13" i="29"/>
  <c r="EG11" i="29"/>
  <c r="EG10" i="29"/>
  <c r="EG8" i="29"/>
  <c r="EG7" i="29"/>
  <c r="DT33" i="29"/>
  <c r="DS33" i="29"/>
  <c r="DT32" i="29"/>
  <c r="DS32" i="29"/>
  <c r="DS31" i="29"/>
  <c r="DT31" i="29"/>
  <c r="DT29" i="29"/>
  <c r="DS29" i="29"/>
  <c r="DT28" i="29"/>
  <c r="DS28" i="29"/>
  <c r="DT27" i="29"/>
  <c r="DS27" i="29"/>
  <c r="DT26" i="29"/>
  <c r="DS26" i="29"/>
  <c r="DT25" i="29"/>
  <c r="DS25" i="29"/>
  <c r="DT23" i="29"/>
  <c r="DS23" i="29"/>
  <c r="DT22" i="29"/>
  <c r="DS22" i="29"/>
  <c r="DT21" i="29"/>
  <c r="DS21" i="29"/>
  <c r="DT20" i="29"/>
  <c r="DS20" i="29"/>
  <c r="DS19" i="29"/>
  <c r="DT19" i="29"/>
  <c r="DT17" i="29"/>
  <c r="DT18" i="29" s="1"/>
  <c r="DS17" i="29"/>
  <c r="DS18" i="29" s="1"/>
  <c r="DT15" i="29"/>
  <c r="DS15" i="29"/>
  <c r="DT14" i="29"/>
  <c r="DS14" i="29"/>
  <c r="DS13" i="29"/>
  <c r="DT13" i="29"/>
  <c r="DT11" i="29"/>
  <c r="DS11" i="29"/>
  <c r="DT10" i="29"/>
  <c r="DS10" i="29"/>
  <c r="DT8" i="29"/>
  <c r="DS8" i="29"/>
  <c r="DT7" i="29"/>
  <c r="DS7" i="29"/>
  <c r="EF25" i="42"/>
  <c r="DR25" i="42"/>
  <c r="DS25" i="42"/>
  <c r="DB33" i="29"/>
  <c r="DB32" i="29"/>
  <c r="DB31" i="29"/>
  <c r="DB29" i="29"/>
  <c r="DB28" i="29"/>
  <c r="DB27" i="29"/>
  <c r="DB26" i="29"/>
  <c r="DB25" i="29"/>
  <c r="DB23" i="29"/>
  <c r="DB22" i="29"/>
  <c r="DB21" i="29"/>
  <c r="DB20" i="29"/>
  <c r="DB19" i="29"/>
  <c r="DB17" i="29"/>
  <c r="DB18" i="29" s="1"/>
  <c r="DB15" i="29"/>
  <c r="DB14" i="29"/>
  <c r="DB13" i="29"/>
  <c r="DB11" i="29"/>
  <c r="DB10" i="29"/>
  <c r="DB8" i="29"/>
  <c r="DB7" i="29"/>
  <c r="DA25" i="42"/>
  <c r="CO33" i="29"/>
  <c r="CN33" i="29"/>
  <c r="CO32" i="29"/>
  <c r="CN32" i="29"/>
  <c r="CO31" i="29"/>
  <c r="CN31" i="29"/>
  <c r="CO29" i="29"/>
  <c r="CN29" i="29"/>
  <c r="CO28" i="29"/>
  <c r="CN28" i="29"/>
  <c r="CO27" i="29"/>
  <c r="CN27" i="29"/>
  <c r="CO26" i="29"/>
  <c r="CN26" i="29"/>
  <c r="CO25" i="29"/>
  <c r="CN25" i="29"/>
  <c r="CO23" i="29"/>
  <c r="CN23" i="29"/>
  <c r="CO22" i="29"/>
  <c r="CN22" i="29"/>
  <c r="CO21" i="29"/>
  <c r="CN21" i="29"/>
  <c r="CO20" i="29"/>
  <c r="CN20" i="29"/>
  <c r="CO19" i="29"/>
  <c r="CN19" i="29"/>
  <c r="CO17" i="29"/>
  <c r="CO18" i="29" s="1"/>
  <c r="CN17" i="29"/>
  <c r="CN18" i="29" s="1"/>
  <c r="CO15" i="29"/>
  <c r="CN15" i="29"/>
  <c r="CO14" i="29"/>
  <c r="CN14" i="29"/>
  <c r="CO13" i="29"/>
  <c r="CN13" i="29"/>
  <c r="CO11" i="29"/>
  <c r="CN11" i="29"/>
  <c r="CO10" i="29"/>
  <c r="CN10" i="29"/>
  <c r="CN8" i="29"/>
  <c r="CN7" i="29"/>
  <c r="CM25" i="42"/>
  <c r="CN25" i="42"/>
  <c r="BZ33" i="29"/>
  <c r="BZ32" i="29"/>
  <c r="BZ31" i="29"/>
  <c r="BZ29" i="29"/>
  <c r="BZ28" i="29"/>
  <c r="BZ27" i="29"/>
  <c r="BZ26" i="29"/>
  <c r="BZ25" i="29"/>
  <c r="BZ23" i="29"/>
  <c r="BZ22" i="29"/>
  <c r="BZ21" i="29"/>
  <c r="BZ20" i="29"/>
  <c r="BZ19" i="29"/>
  <c r="BZ17" i="29"/>
  <c r="BZ18" i="29" s="1"/>
  <c r="BZ15" i="29"/>
  <c r="BZ14" i="29"/>
  <c r="BZ13" i="29"/>
  <c r="BZ11" i="29"/>
  <c r="BZ10" i="29"/>
  <c r="BZ8" i="29"/>
  <c r="BZ7" i="29"/>
  <c r="BY25" i="42"/>
  <c r="BL33" i="29"/>
  <c r="BL32" i="29"/>
  <c r="BL31" i="29"/>
  <c r="BL29" i="29"/>
  <c r="BL28" i="29"/>
  <c r="BL27" i="29"/>
  <c r="BL26" i="29"/>
  <c r="BL25" i="29"/>
  <c r="BL23" i="29"/>
  <c r="BL22" i="29"/>
  <c r="BL21" i="29"/>
  <c r="BL20" i="29"/>
  <c r="BL19" i="29"/>
  <c r="BL17" i="29"/>
  <c r="BL18" i="29" s="1"/>
  <c r="BL15" i="29"/>
  <c r="BL14" i="29"/>
  <c r="BL13" i="29"/>
  <c r="BL11" i="29"/>
  <c r="BL10" i="29"/>
  <c r="BL8" i="29"/>
  <c r="BL7" i="29"/>
  <c r="BK25" i="42"/>
  <c r="AL33" i="29"/>
  <c r="AL32" i="29"/>
  <c r="AL31" i="29"/>
  <c r="AL29" i="29"/>
  <c r="AL28" i="29"/>
  <c r="AL27" i="29"/>
  <c r="AL26" i="29"/>
  <c r="AL25" i="29"/>
  <c r="AL23" i="29"/>
  <c r="AL22" i="29"/>
  <c r="AL21" i="29"/>
  <c r="AL20" i="29"/>
  <c r="AL19" i="29"/>
  <c r="AL17" i="29"/>
  <c r="AL18" i="29" s="1"/>
  <c r="AL15" i="29"/>
  <c r="AL14" i="29"/>
  <c r="AL13" i="29"/>
  <c r="AL11" i="29"/>
  <c r="AL10" i="29"/>
  <c r="AL8" i="29"/>
  <c r="AL7" i="29"/>
  <c r="AK25" i="42"/>
  <c r="AA33" i="29"/>
  <c r="AA32" i="29"/>
  <c r="AA31" i="29"/>
  <c r="AA29" i="29"/>
  <c r="AA28" i="29"/>
  <c r="AA27" i="29"/>
  <c r="AA26" i="29"/>
  <c r="AA25" i="29"/>
  <c r="AA23" i="29"/>
  <c r="AA22" i="29"/>
  <c r="AA21" i="29"/>
  <c r="AA20" i="29"/>
  <c r="AA19" i="29"/>
  <c r="AA17" i="29"/>
  <c r="AA18" i="29" s="1"/>
  <c r="AA15" i="29"/>
  <c r="AA14" i="29"/>
  <c r="AA13" i="29"/>
  <c r="AA11" i="29"/>
  <c r="AA10" i="29"/>
  <c r="AA8" i="29"/>
  <c r="AA7" i="29"/>
  <c r="Z25" i="42"/>
  <c r="P33" i="29"/>
  <c r="P32" i="29"/>
  <c r="P31" i="29"/>
  <c r="P29" i="29"/>
  <c r="P28" i="29"/>
  <c r="P27" i="29"/>
  <c r="P26" i="29"/>
  <c r="P25" i="29"/>
  <c r="P23" i="29"/>
  <c r="P22" i="29"/>
  <c r="P21" i="29"/>
  <c r="P20" i="29"/>
  <c r="P19" i="29"/>
  <c r="P17" i="29"/>
  <c r="P18" i="29" s="1"/>
  <c r="P15" i="29"/>
  <c r="P14" i="29"/>
  <c r="P13" i="29"/>
  <c r="P11" i="29"/>
  <c r="P10" i="29"/>
  <c r="P8" i="29"/>
  <c r="P7" i="29"/>
  <c r="O25" i="42"/>
  <c r="G17" i="29"/>
  <c r="G18" i="29" s="1"/>
  <c r="FN25" i="42"/>
  <c r="HS33" i="29"/>
  <c r="HS32" i="29"/>
  <c r="HS31" i="29"/>
  <c r="HS29" i="29"/>
  <c r="HS28" i="29"/>
  <c r="HS25" i="29"/>
  <c r="HS21" i="29"/>
  <c r="HS19" i="29"/>
  <c r="HS17" i="29"/>
  <c r="HS18" i="29" s="1"/>
  <c r="HS15" i="29"/>
  <c r="HS14" i="29"/>
  <c r="HS13" i="29"/>
  <c r="HS11" i="29"/>
  <c r="HS10" i="29"/>
  <c r="HS7" i="29"/>
  <c r="HG26" i="29"/>
  <c r="HG33" i="29"/>
  <c r="HG32" i="29"/>
  <c r="HG31" i="29"/>
  <c r="HG29" i="29"/>
  <c r="HG28" i="29"/>
  <c r="HG25" i="29"/>
  <c r="HG21" i="29"/>
  <c r="HG19" i="29"/>
  <c r="HG17" i="29"/>
  <c r="HG18" i="29" s="1"/>
  <c r="HG15" i="29"/>
  <c r="HG14" i="29"/>
  <c r="HG13" i="29"/>
  <c r="HG11" i="29"/>
  <c r="HG10" i="29"/>
  <c r="HG7" i="29"/>
  <c r="GU20" i="29"/>
  <c r="GU33" i="29"/>
  <c r="GU32" i="29"/>
  <c r="GU31" i="29"/>
  <c r="GU29" i="29"/>
  <c r="GU28" i="29"/>
  <c r="GU25" i="29"/>
  <c r="GU21" i="29"/>
  <c r="GU19" i="29"/>
  <c r="GU17" i="29"/>
  <c r="GU18" i="29" s="1"/>
  <c r="GU15" i="29"/>
  <c r="GU14" i="29"/>
  <c r="GU13" i="29"/>
  <c r="GU11" i="29"/>
  <c r="GU10" i="29"/>
  <c r="GU8" i="29"/>
  <c r="GU7" i="29"/>
  <c r="GI33" i="29"/>
  <c r="GI32" i="29"/>
  <c r="GI31" i="29"/>
  <c r="GI29" i="29"/>
  <c r="GI28" i="29"/>
  <c r="GI25" i="29"/>
  <c r="GI21" i="29"/>
  <c r="GI19" i="29"/>
  <c r="GI17" i="29"/>
  <c r="GI18" i="29" s="1"/>
  <c r="GI15" i="29"/>
  <c r="GI14" i="29"/>
  <c r="GI13" i="29"/>
  <c r="GI11" i="29"/>
  <c r="GI10" i="29"/>
  <c r="GI7" i="29"/>
  <c r="FW26" i="29"/>
  <c r="FW33" i="29"/>
  <c r="FW32" i="29"/>
  <c r="FW31" i="29"/>
  <c r="FW29" i="29"/>
  <c r="FW28" i="29"/>
  <c r="FW25" i="29"/>
  <c r="FW21" i="29"/>
  <c r="FW19" i="29"/>
  <c r="FW17" i="29"/>
  <c r="FW18" i="29" s="1"/>
  <c r="FW15" i="29"/>
  <c r="FW14" i="29"/>
  <c r="FW13" i="29"/>
  <c r="FW11" i="29"/>
  <c r="FW10" i="29"/>
  <c r="FW7" i="29"/>
  <c r="FK33" i="29"/>
  <c r="FK32" i="29"/>
  <c r="FK31" i="29"/>
  <c r="FK29" i="29"/>
  <c r="FK28" i="29"/>
  <c r="FK25" i="29"/>
  <c r="FK21" i="29"/>
  <c r="FK19" i="29"/>
  <c r="FK17" i="29"/>
  <c r="FK18" i="29" s="1"/>
  <c r="FK15" i="29"/>
  <c r="FK14" i="29"/>
  <c r="FK13" i="29"/>
  <c r="FK11" i="29"/>
  <c r="FK10" i="29"/>
  <c r="FK7" i="29"/>
  <c r="EF33" i="29"/>
  <c r="EF32" i="29"/>
  <c r="EF31" i="29"/>
  <c r="EF29" i="29"/>
  <c r="EF28" i="29"/>
  <c r="EF25" i="29"/>
  <c r="EF21" i="29"/>
  <c r="EF19" i="29"/>
  <c r="EF17" i="29"/>
  <c r="EF18" i="29" s="1"/>
  <c r="EF15" i="29"/>
  <c r="EF14" i="29"/>
  <c r="EF13" i="29"/>
  <c r="EF11" i="29"/>
  <c r="EF10" i="29"/>
  <c r="EF7" i="29"/>
  <c r="DQ23" i="29"/>
  <c r="DQ26" i="29"/>
  <c r="DR33" i="29"/>
  <c r="DQ33" i="29"/>
  <c r="DR32" i="29"/>
  <c r="DQ32" i="29"/>
  <c r="DR31" i="29"/>
  <c r="DQ31" i="29"/>
  <c r="DR29" i="29"/>
  <c r="DQ29" i="29"/>
  <c r="DR28" i="29"/>
  <c r="DQ28" i="29"/>
  <c r="DR25" i="29"/>
  <c r="DQ25" i="29"/>
  <c r="DR21" i="29"/>
  <c r="DQ21" i="29"/>
  <c r="DR19" i="29"/>
  <c r="DQ19" i="29"/>
  <c r="DR17" i="29"/>
  <c r="DR18" i="29" s="1"/>
  <c r="DQ17" i="29"/>
  <c r="DQ18" i="29" s="1"/>
  <c r="DR15" i="29"/>
  <c r="DQ15" i="29"/>
  <c r="DR14" i="29"/>
  <c r="DQ14" i="29"/>
  <c r="DR13" i="29"/>
  <c r="DQ13" i="29"/>
  <c r="DR11" i="29"/>
  <c r="DQ11" i="29"/>
  <c r="DR10" i="29"/>
  <c r="DQ10" i="29"/>
  <c r="DR7" i="29"/>
  <c r="DQ7" i="29"/>
  <c r="HG22" i="29"/>
  <c r="DA22" i="29"/>
  <c r="DA33" i="29"/>
  <c r="DA32" i="29"/>
  <c r="DA31" i="29"/>
  <c r="DA29" i="29"/>
  <c r="DA28" i="29"/>
  <c r="DA26" i="29"/>
  <c r="DA25" i="29"/>
  <c r="DA21" i="29"/>
  <c r="DA19" i="29"/>
  <c r="DA17" i="29"/>
  <c r="DA18" i="29" s="1"/>
  <c r="DA15" i="29"/>
  <c r="DA14" i="29"/>
  <c r="DA13" i="29"/>
  <c r="DA11" i="29"/>
  <c r="DA10" i="29"/>
  <c r="DA7" i="29"/>
  <c r="CM8" i="29"/>
  <c r="CM33" i="29"/>
  <c r="CM32" i="29"/>
  <c r="CM31" i="29"/>
  <c r="CM29" i="29"/>
  <c r="CM28" i="29"/>
  <c r="CM25" i="29"/>
  <c r="CM21" i="29"/>
  <c r="CM20" i="29"/>
  <c r="CM19" i="29"/>
  <c r="CM17" i="29"/>
  <c r="CM18" i="29" s="1"/>
  <c r="CM15" i="29"/>
  <c r="CM14" i="29"/>
  <c r="CM13" i="29"/>
  <c r="CM11" i="29"/>
  <c r="CM10" i="29"/>
  <c r="CM7" i="29"/>
  <c r="BY20" i="29"/>
  <c r="BY33" i="29"/>
  <c r="BY32" i="29"/>
  <c r="BY31" i="29"/>
  <c r="BY29" i="29"/>
  <c r="BY28" i="29"/>
  <c r="BY25" i="29"/>
  <c r="BY21" i="29"/>
  <c r="BY19" i="29"/>
  <c r="BY17" i="29"/>
  <c r="BY18" i="29" s="1"/>
  <c r="BY15" i="29"/>
  <c r="BY14" i="29"/>
  <c r="BY13" i="29"/>
  <c r="BY11" i="29"/>
  <c r="BY10" i="29"/>
  <c r="BY7" i="29"/>
  <c r="BJ41" i="29"/>
  <c r="BJ40" i="29"/>
  <c r="BJ39" i="29"/>
  <c r="BJ33" i="29"/>
  <c r="BJ32" i="29"/>
  <c r="BJ31" i="29"/>
  <c r="BQ7" i="29"/>
  <c r="BR7" i="29"/>
  <c r="BS7" i="29"/>
  <c r="BT7" i="29"/>
  <c r="BU7" i="29"/>
  <c r="BV7" i="29"/>
  <c r="BW7" i="29"/>
  <c r="BQ10" i="29"/>
  <c r="BR10" i="29"/>
  <c r="BS10" i="29"/>
  <c r="BT10" i="29"/>
  <c r="BU10" i="29"/>
  <c r="BV10" i="29"/>
  <c r="BW10" i="29"/>
  <c r="BQ11" i="29"/>
  <c r="BR11" i="29"/>
  <c r="BS11" i="29"/>
  <c r="BT11" i="29"/>
  <c r="BU11" i="29"/>
  <c r="BV11" i="29"/>
  <c r="BW11" i="29"/>
  <c r="BQ13" i="29"/>
  <c r="BR13" i="29"/>
  <c r="BS13" i="29"/>
  <c r="BT13" i="29"/>
  <c r="BU13" i="29"/>
  <c r="BV13" i="29"/>
  <c r="BW13" i="29"/>
  <c r="BQ14" i="29"/>
  <c r="BR14" i="29"/>
  <c r="BS14" i="29"/>
  <c r="BT14" i="29"/>
  <c r="BU14" i="29"/>
  <c r="BV14" i="29"/>
  <c r="BW14" i="29"/>
  <c r="BQ15" i="29"/>
  <c r="BR15" i="29"/>
  <c r="BS15" i="29"/>
  <c r="BT15" i="29"/>
  <c r="BU15" i="29"/>
  <c r="BV15" i="29"/>
  <c r="BW15" i="29"/>
  <c r="BQ17" i="29"/>
  <c r="BQ18" i="29" s="1"/>
  <c r="BR17" i="29"/>
  <c r="BR18" i="29" s="1"/>
  <c r="BS17" i="29"/>
  <c r="BS18" i="29" s="1"/>
  <c r="BT17" i="29"/>
  <c r="BT18" i="29" s="1"/>
  <c r="BU17" i="29"/>
  <c r="BU18" i="29" s="1"/>
  <c r="BV17" i="29"/>
  <c r="BV18" i="29" s="1"/>
  <c r="BW17" i="29"/>
  <c r="BW18" i="29" s="1"/>
  <c r="BQ19" i="29"/>
  <c r="BR19" i="29"/>
  <c r="BS19" i="29"/>
  <c r="BT19" i="29"/>
  <c r="BU19" i="29"/>
  <c r="BV19" i="29"/>
  <c r="BW19" i="29"/>
  <c r="BQ21" i="29"/>
  <c r="BR21" i="29"/>
  <c r="BS21" i="29"/>
  <c r="BT21" i="29"/>
  <c r="BU21" i="29"/>
  <c r="BV21" i="29"/>
  <c r="BW21" i="29"/>
  <c r="BQ25" i="29"/>
  <c r="BR25" i="29"/>
  <c r="BS25" i="29"/>
  <c r="BT25" i="29"/>
  <c r="BU25" i="29"/>
  <c r="BV25" i="29"/>
  <c r="BW25" i="29"/>
  <c r="BQ28" i="29"/>
  <c r="BR28" i="29"/>
  <c r="BS28" i="29"/>
  <c r="BT28" i="29"/>
  <c r="BU28" i="29"/>
  <c r="BV28" i="29"/>
  <c r="BW28" i="29"/>
  <c r="BQ29" i="29"/>
  <c r="BR29" i="29"/>
  <c r="BS29" i="29"/>
  <c r="BT29" i="29"/>
  <c r="BU29" i="29"/>
  <c r="BV29" i="29"/>
  <c r="BW29" i="29"/>
  <c r="BQ31" i="29"/>
  <c r="BR31" i="29"/>
  <c r="BS31" i="29"/>
  <c r="BT31" i="29"/>
  <c r="BU31" i="29"/>
  <c r="BV31" i="29"/>
  <c r="BW31" i="29"/>
  <c r="BQ32" i="29"/>
  <c r="BR32" i="29"/>
  <c r="BS32" i="29"/>
  <c r="BT32" i="29"/>
  <c r="BU32" i="29"/>
  <c r="BV32" i="29"/>
  <c r="BW32" i="29"/>
  <c r="BQ33" i="29"/>
  <c r="BR33" i="29"/>
  <c r="BS33" i="29"/>
  <c r="BT33" i="29"/>
  <c r="BU33" i="29"/>
  <c r="BV33" i="29"/>
  <c r="BW33" i="29"/>
  <c r="AK39" i="29"/>
  <c r="AK33" i="29"/>
  <c r="AK32" i="29"/>
  <c r="AK31" i="29"/>
  <c r="AK29" i="29"/>
  <c r="AK28" i="29"/>
  <c r="AK25" i="29"/>
  <c r="AK21" i="29"/>
  <c r="AK19" i="29"/>
  <c r="AK17" i="29"/>
  <c r="AK18" i="29" s="1"/>
  <c r="AK15" i="29"/>
  <c r="AK14" i="29"/>
  <c r="AK13" i="29"/>
  <c r="AK11" i="29"/>
  <c r="AK10" i="29"/>
  <c r="AK7" i="29"/>
  <c r="Z41" i="29"/>
  <c r="Z40" i="29"/>
  <c r="Z39" i="29"/>
  <c r="Z33" i="29"/>
  <c r="Z32" i="29"/>
  <c r="Z31" i="29"/>
  <c r="Z29" i="29"/>
  <c r="Z28" i="29"/>
  <c r="Z25" i="29"/>
  <c r="Z21" i="29"/>
  <c r="Z19" i="29"/>
  <c r="Z17" i="29"/>
  <c r="Z18" i="29" s="1"/>
  <c r="Z15" i="29"/>
  <c r="Z14" i="29"/>
  <c r="Z13" i="29"/>
  <c r="Z11" i="29"/>
  <c r="Z10" i="29"/>
  <c r="Z7" i="29"/>
  <c r="O41" i="29"/>
  <c r="O40" i="29"/>
  <c r="O39" i="29"/>
  <c r="O33" i="29"/>
  <c r="O32" i="29"/>
  <c r="O31" i="29"/>
  <c r="O29" i="29"/>
  <c r="O28" i="29"/>
  <c r="O25" i="29"/>
  <c r="O21" i="29"/>
  <c r="O19" i="29"/>
  <c r="O17" i="29"/>
  <c r="O18" i="29" s="1"/>
  <c r="O15" i="29"/>
  <c r="O14" i="29"/>
  <c r="O13" i="29"/>
  <c r="O11" i="29"/>
  <c r="O10" i="29"/>
  <c r="O7" i="29"/>
  <c r="IH25" i="42"/>
  <c r="ID25" i="42"/>
  <c r="HS25" i="42"/>
  <c r="HR25" i="42"/>
  <c r="HG25" i="42"/>
  <c r="HF25" i="42"/>
  <c r="GU25" i="42"/>
  <c r="GT25" i="42"/>
  <c r="GI25" i="42"/>
  <c r="GH25" i="42"/>
  <c r="GG25" i="42"/>
  <c r="GF25" i="42"/>
  <c r="FW25" i="42"/>
  <c r="FV25" i="42"/>
  <c r="FJ25" i="42"/>
  <c r="FI25" i="42"/>
  <c r="EE25" i="42"/>
  <c r="ED25" i="42"/>
  <c r="DN25" i="42"/>
  <c r="DQ25" i="42"/>
  <c r="DP25" i="42"/>
  <c r="DO25" i="42"/>
  <c r="CZ25" i="42"/>
  <c r="CY25" i="42"/>
  <c r="CL25" i="42"/>
  <c r="CK25" i="42"/>
  <c r="BX25" i="42"/>
  <c r="BW25" i="42"/>
  <c r="BI25" i="42"/>
  <c r="BG25" i="42"/>
  <c r="BF25" i="42"/>
  <c r="AJ25" i="42"/>
  <c r="AI25" i="42"/>
  <c r="Y25" i="42"/>
  <c r="X25" i="42"/>
  <c r="N25" i="42"/>
  <c r="M25" i="42"/>
  <c r="ID33" i="29"/>
  <c r="ID32" i="29"/>
  <c r="ID31" i="29"/>
  <c r="ID29" i="29"/>
  <c r="ID28" i="29"/>
  <c r="ID25" i="29"/>
  <c r="ID21" i="29"/>
  <c r="ID19" i="29"/>
  <c r="ID17" i="29"/>
  <c r="ID18" i="29" s="1"/>
  <c r="ID15" i="29"/>
  <c r="ID14" i="29"/>
  <c r="ID13" i="29"/>
  <c r="ID11" i="29"/>
  <c r="ID10" i="29"/>
  <c r="ID7" i="29"/>
  <c r="HR33" i="29"/>
  <c r="HR32" i="29"/>
  <c r="HR31" i="29"/>
  <c r="HR29" i="29"/>
  <c r="HR28" i="29"/>
  <c r="HR25" i="29"/>
  <c r="HR21" i="29"/>
  <c r="HR19" i="29"/>
  <c r="HR17" i="29"/>
  <c r="HR18" i="29" s="1"/>
  <c r="HR15" i="29"/>
  <c r="HR14" i="29"/>
  <c r="HR13" i="29"/>
  <c r="HR11" i="29"/>
  <c r="HR10" i="29"/>
  <c r="HR7" i="29"/>
  <c r="HF33" i="29"/>
  <c r="HF32" i="29"/>
  <c r="HF31" i="29"/>
  <c r="HF29" i="29"/>
  <c r="HF28" i="29"/>
  <c r="HF25" i="29"/>
  <c r="HF21" i="29"/>
  <c r="HF19" i="29"/>
  <c r="HF17" i="29"/>
  <c r="HF18" i="29" s="1"/>
  <c r="HF15" i="29"/>
  <c r="HF14" i="29"/>
  <c r="HF13" i="29"/>
  <c r="HF11" i="29"/>
  <c r="HF10" i="29"/>
  <c r="HF7" i="29"/>
  <c r="GT33" i="29"/>
  <c r="GT32" i="29"/>
  <c r="GT31" i="29"/>
  <c r="GT29" i="29"/>
  <c r="GT28" i="29"/>
  <c r="GT25" i="29"/>
  <c r="GT21" i="29"/>
  <c r="GT19" i="29"/>
  <c r="GT17" i="29"/>
  <c r="GT18" i="29" s="1"/>
  <c r="GT15" i="29"/>
  <c r="GT14" i="29"/>
  <c r="GT13" i="29"/>
  <c r="GT11" i="29"/>
  <c r="GT10" i="29"/>
  <c r="GT7" i="29"/>
  <c r="GH22" i="29"/>
  <c r="GH33" i="29"/>
  <c r="GH32" i="29"/>
  <c r="GH31" i="29"/>
  <c r="GH29" i="29"/>
  <c r="GH28" i="29"/>
  <c r="GH25" i="29"/>
  <c r="GH21" i="29"/>
  <c r="GH19" i="29"/>
  <c r="GH17" i="29"/>
  <c r="GH18" i="29" s="1"/>
  <c r="GH15" i="29"/>
  <c r="GH14" i="29"/>
  <c r="GH13" i="29"/>
  <c r="GH11" i="29"/>
  <c r="GH10" i="29"/>
  <c r="GH7" i="29"/>
  <c r="FV33" i="29"/>
  <c r="FV32" i="29"/>
  <c r="FV31" i="29"/>
  <c r="FV29" i="29"/>
  <c r="FV28" i="29"/>
  <c r="FV25" i="29"/>
  <c r="FV21" i="29"/>
  <c r="FV19" i="29"/>
  <c r="FV17" i="29"/>
  <c r="FV18" i="29" s="1"/>
  <c r="FV15" i="29"/>
  <c r="FV14" i="29"/>
  <c r="FV13" i="29"/>
  <c r="FV11" i="29"/>
  <c r="FV10" i="29"/>
  <c r="FV7" i="29"/>
  <c r="FJ23" i="29"/>
  <c r="FJ20" i="29"/>
  <c r="FJ33" i="29"/>
  <c r="FJ32" i="29"/>
  <c r="FJ31" i="29"/>
  <c r="FJ29" i="29"/>
  <c r="FJ28" i="29"/>
  <c r="FJ25" i="29"/>
  <c r="FJ21" i="29"/>
  <c r="FJ19" i="29"/>
  <c r="FJ17" i="29"/>
  <c r="FJ18" i="29" s="1"/>
  <c r="FJ15" i="29"/>
  <c r="FJ14" i="29"/>
  <c r="FJ13" i="29"/>
  <c r="FJ11" i="29"/>
  <c r="FJ10" i="29"/>
  <c r="FJ7" i="29"/>
  <c r="EE23" i="29"/>
  <c r="EE26" i="29"/>
  <c r="EE33" i="29"/>
  <c r="EE32" i="29"/>
  <c r="EE31" i="29"/>
  <c r="EE29" i="29"/>
  <c r="EE28" i="29"/>
  <c r="EE27" i="29"/>
  <c r="EE25" i="29"/>
  <c r="EE21" i="29"/>
  <c r="EE19" i="29"/>
  <c r="EE17" i="29"/>
  <c r="EE18" i="29" s="1"/>
  <c r="EE15" i="29"/>
  <c r="EE14" i="29"/>
  <c r="EE13" i="29"/>
  <c r="EE11" i="29"/>
  <c r="EE10" i="29"/>
  <c r="EE7" i="29"/>
  <c r="DO22" i="29"/>
  <c r="DO20" i="29"/>
  <c r="DP33" i="29"/>
  <c r="DO33" i="29"/>
  <c r="DP32" i="29"/>
  <c r="DO32" i="29"/>
  <c r="DP31" i="29"/>
  <c r="DO31" i="29"/>
  <c r="DP29" i="29"/>
  <c r="DO29" i="29"/>
  <c r="DP28" i="29"/>
  <c r="DO28" i="29"/>
  <c r="DP25" i="29"/>
  <c r="DO25" i="29"/>
  <c r="DP21" i="29"/>
  <c r="DO21" i="29"/>
  <c r="DP19" i="29"/>
  <c r="DO19" i="29"/>
  <c r="DP17" i="29"/>
  <c r="DP18" i="29" s="1"/>
  <c r="DO17" i="29"/>
  <c r="DO18" i="29" s="1"/>
  <c r="DP15" i="29"/>
  <c r="DO15" i="29"/>
  <c r="DP14" i="29"/>
  <c r="DO14" i="29"/>
  <c r="DP13" i="29"/>
  <c r="DO13" i="29"/>
  <c r="DP11" i="29"/>
  <c r="DO11" i="29"/>
  <c r="DP10" i="29"/>
  <c r="DO10" i="29"/>
  <c r="DP7" i="29"/>
  <c r="DO7" i="29"/>
  <c r="CZ27" i="29"/>
  <c r="CZ22" i="29"/>
  <c r="CZ8" i="29"/>
  <c r="CZ33" i="29"/>
  <c r="CZ32" i="29"/>
  <c r="CZ31" i="29"/>
  <c r="CZ29" i="29"/>
  <c r="CZ28" i="29"/>
  <c r="CZ25" i="29"/>
  <c r="CZ21" i="29"/>
  <c r="CZ19" i="29"/>
  <c r="CZ17" i="29"/>
  <c r="CZ18" i="29" s="1"/>
  <c r="CZ15" i="29"/>
  <c r="CZ14" i="29"/>
  <c r="CZ13" i="29"/>
  <c r="CZ11" i="29"/>
  <c r="CZ10" i="29"/>
  <c r="CZ7" i="29"/>
  <c r="CL22" i="29"/>
  <c r="CL33" i="29"/>
  <c r="CL32" i="29"/>
  <c r="CL31" i="29"/>
  <c r="CL29" i="29"/>
  <c r="CL28" i="29"/>
  <c r="CL25" i="29"/>
  <c r="CL21" i="29"/>
  <c r="CL19" i="29"/>
  <c r="CL17" i="29"/>
  <c r="CL18" i="29" s="1"/>
  <c r="CL15" i="29"/>
  <c r="CL14" i="29"/>
  <c r="CL13" i="29"/>
  <c r="CL11" i="29"/>
  <c r="CL10" i="29"/>
  <c r="CL7" i="29"/>
  <c r="BX33" i="29"/>
  <c r="BX32" i="29"/>
  <c r="BX31" i="29"/>
  <c r="BX29" i="29"/>
  <c r="BX28" i="29"/>
  <c r="BX25" i="29"/>
  <c r="BX21" i="29"/>
  <c r="BX19" i="29"/>
  <c r="BX17" i="29"/>
  <c r="BX18" i="29" s="1"/>
  <c r="BX15" i="29"/>
  <c r="BX14" i="29"/>
  <c r="BX13" i="29"/>
  <c r="BX11" i="29"/>
  <c r="BX10" i="29"/>
  <c r="BX7" i="29"/>
  <c r="BH33" i="29"/>
  <c r="BG33" i="29"/>
  <c r="BH32" i="29"/>
  <c r="BG32" i="29"/>
  <c r="BH31" i="29"/>
  <c r="BG31" i="29"/>
  <c r="BH41" i="29"/>
  <c r="BG41" i="29"/>
  <c r="BH40" i="29"/>
  <c r="BG40" i="29"/>
  <c r="BH39" i="29"/>
  <c r="BG39" i="29"/>
  <c r="BQ20" i="29"/>
  <c r="BQ26" i="29"/>
  <c r="BQ27" i="29"/>
  <c r="AJ41" i="29"/>
  <c r="AJ23" i="29" s="1"/>
  <c r="AJ40" i="29"/>
  <c r="AJ22" i="29" s="1"/>
  <c r="AJ39" i="29"/>
  <c r="AJ33" i="29"/>
  <c r="AJ32" i="29"/>
  <c r="AJ31" i="29"/>
  <c r="AJ29" i="29"/>
  <c r="AJ28" i="29"/>
  <c r="AJ25" i="29"/>
  <c r="AJ21" i="29"/>
  <c r="AJ19" i="29"/>
  <c r="AJ17" i="29"/>
  <c r="AJ18" i="29" s="1"/>
  <c r="AJ15" i="29"/>
  <c r="AJ14" i="29"/>
  <c r="AJ13" i="29"/>
  <c r="AJ11" i="29"/>
  <c r="AJ10" i="29"/>
  <c r="AJ7" i="29"/>
  <c r="Y41" i="29"/>
  <c r="Y40" i="29"/>
  <c r="Y22" i="29" s="1"/>
  <c r="Y39" i="29"/>
  <c r="Y33" i="29"/>
  <c r="Y32" i="29"/>
  <c r="Y31" i="29"/>
  <c r="Y29" i="29"/>
  <c r="Y28" i="29"/>
  <c r="Y25" i="29"/>
  <c r="Y21" i="29"/>
  <c r="Y19" i="29"/>
  <c r="Y17" i="29"/>
  <c r="Y18" i="29" s="1"/>
  <c r="Y15" i="29"/>
  <c r="Y14" i="29"/>
  <c r="Y13" i="29"/>
  <c r="Y11" i="29"/>
  <c r="Y10" i="29"/>
  <c r="Y7" i="29"/>
  <c r="N41" i="29"/>
  <c r="N40" i="29"/>
  <c r="N26" i="29" s="1"/>
  <c r="N39" i="29"/>
  <c r="N33" i="29"/>
  <c r="N32" i="29"/>
  <c r="N31" i="29"/>
  <c r="N29" i="29"/>
  <c r="N28" i="29"/>
  <c r="N25" i="29"/>
  <c r="N21" i="29"/>
  <c r="N19" i="29"/>
  <c r="N17" i="29"/>
  <c r="N18" i="29" s="1"/>
  <c r="N15" i="29"/>
  <c r="N14" i="29"/>
  <c r="N13" i="29"/>
  <c r="N11" i="29"/>
  <c r="N10" i="29"/>
  <c r="N7" i="29"/>
  <c r="IC23" i="29"/>
  <c r="IC8" i="29"/>
  <c r="IC33" i="29"/>
  <c r="IC32" i="29"/>
  <c r="IC31" i="29"/>
  <c r="IC29" i="29"/>
  <c r="IC28" i="29"/>
  <c r="IC27" i="29"/>
  <c r="IC25" i="29"/>
  <c r="IC21" i="29"/>
  <c r="IC19" i="29"/>
  <c r="IC17" i="29"/>
  <c r="IC18" i="29" s="1"/>
  <c r="IC15" i="29"/>
  <c r="IC14" i="29"/>
  <c r="IC13" i="29"/>
  <c r="IC11" i="29"/>
  <c r="IC10" i="29"/>
  <c r="IC7" i="29"/>
  <c r="HQ23" i="29"/>
  <c r="HQ33" i="29"/>
  <c r="HQ32" i="29"/>
  <c r="HQ31" i="29"/>
  <c r="HQ29" i="29"/>
  <c r="HQ28" i="29"/>
  <c r="HQ25" i="29"/>
  <c r="HQ21" i="29"/>
  <c r="HQ19" i="29"/>
  <c r="HQ17" i="29"/>
  <c r="HQ18" i="29" s="1"/>
  <c r="HQ15" i="29"/>
  <c r="HQ14" i="29"/>
  <c r="HQ13" i="29"/>
  <c r="HQ11" i="29"/>
  <c r="HQ10" i="29"/>
  <c r="HQ7" i="29"/>
  <c r="HE20" i="29"/>
  <c r="HE33" i="29"/>
  <c r="HE32" i="29"/>
  <c r="HE31" i="29"/>
  <c r="HE29" i="29"/>
  <c r="HE28" i="29"/>
  <c r="HE25" i="29"/>
  <c r="HE21" i="29"/>
  <c r="HE19" i="29"/>
  <c r="HE17" i="29"/>
  <c r="HE18" i="29" s="1"/>
  <c r="HE15" i="29"/>
  <c r="HE14" i="29"/>
  <c r="HE13" i="29"/>
  <c r="HE11" i="29"/>
  <c r="HE10" i="29"/>
  <c r="HE7" i="29"/>
  <c r="GS26" i="29"/>
  <c r="GS20" i="29"/>
  <c r="GS33" i="29"/>
  <c r="GS32" i="29"/>
  <c r="GS31" i="29"/>
  <c r="GS29" i="29"/>
  <c r="GS28" i="29"/>
  <c r="GS25" i="29"/>
  <c r="GS21" i="29"/>
  <c r="GS19" i="29"/>
  <c r="GS17" i="29"/>
  <c r="GS18" i="29" s="1"/>
  <c r="GS15" i="29"/>
  <c r="GS14" i="29"/>
  <c r="GS13" i="29"/>
  <c r="GS11" i="29"/>
  <c r="GS10" i="29"/>
  <c r="GS7" i="29"/>
  <c r="GG23" i="29"/>
  <c r="GG26" i="29"/>
  <c r="GG20" i="29"/>
  <c r="GG33" i="29"/>
  <c r="GG32" i="29"/>
  <c r="GG31" i="29"/>
  <c r="GG29" i="29"/>
  <c r="GG28" i="29"/>
  <c r="GG25" i="29"/>
  <c r="GG21" i="29"/>
  <c r="GG19" i="29"/>
  <c r="GG17" i="29"/>
  <c r="GG18" i="29" s="1"/>
  <c r="GG15" i="29"/>
  <c r="GG14" i="29"/>
  <c r="GG13" i="29"/>
  <c r="GG11" i="29"/>
  <c r="GG10" i="29"/>
  <c r="GG7" i="29"/>
  <c r="FU27" i="29"/>
  <c r="FU33" i="29"/>
  <c r="FU32" i="29"/>
  <c r="FU31" i="29"/>
  <c r="FU29" i="29"/>
  <c r="FU28" i="29"/>
  <c r="FU25" i="29"/>
  <c r="FU21" i="29"/>
  <c r="FU19" i="29"/>
  <c r="FU17" i="29"/>
  <c r="FU18" i="29" s="1"/>
  <c r="FU15" i="29"/>
  <c r="FU14" i="29"/>
  <c r="FU13" i="29"/>
  <c r="FU11" i="29"/>
  <c r="FU10" i="29"/>
  <c r="FU7" i="29"/>
  <c r="FI33" i="29"/>
  <c r="FI32" i="29"/>
  <c r="FI31" i="29"/>
  <c r="FI29" i="29"/>
  <c r="FI28" i="29"/>
  <c r="FI25" i="29"/>
  <c r="FI21" i="29"/>
  <c r="FI19" i="29"/>
  <c r="FI17" i="29"/>
  <c r="FI18" i="29" s="1"/>
  <c r="FI15" i="29"/>
  <c r="FI14" i="29"/>
  <c r="FI13" i="29"/>
  <c r="FI11" i="29"/>
  <c r="FI10" i="29"/>
  <c r="FI7" i="29"/>
  <c r="ED20" i="29"/>
  <c r="ED33" i="29"/>
  <c r="ED32" i="29"/>
  <c r="ED31" i="29"/>
  <c r="ED29" i="29"/>
  <c r="ED28" i="29"/>
  <c r="ED25" i="29"/>
  <c r="ED21" i="29"/>
  <c r="ED19" i="29"/>
  <c r="ED17" i="29"/>
  <c r="ED18" i="29" s="1"/>
  <c r="ED15" i="29"/>
  <c r="ED14" i="29"/>
  <c r="ED13" i="29"/>
  <c r="ED11" i="29"/>
  <c r="ED10" i="29"/>
  <c r="ED7" i="29"/>
  <c r="DN22" i="29"/>
  <c r="DN20" i="29"/>
  <c r="DN33" i="29"/>
  <c r="DN32" i="29"/>
  <c r="DN31" i="29"/>
  <c r="DN29" i="29"/>
  <c r="DN28" i="29"/>
  <c r="DN25" i="29"/>
  <c r="DN21" i="29"/>
  <c r="DN19" i="29"/>
  <c r="DN17" i="29"/>
  <c r="DN18" i="29" s="1"/>
  <c r="DN15" i="29"/>
  <c r="DN14" i="29"/>
  <c r="DN13" i="29"/>
  <c r="DN11" i="29"/>
  <c r="DN10" i="29"/>
  <c r="DN7" i="29"/>
  <c r="DM26" i="29"/>
  <c r="DM33" i="29"/>
  <c r="DM32" i="29"/>
  <c r="DM31" i="29"/>
  <c r="DM29" i="29"/>
  <c r="DM28" i="29"/>
  <c r="DM25" i="29"/>
  <c r="DM21" i="29"/>
  <c r="DM19" i="29"/>
  <c r="DM17" i="29"/>
  <c r="DM18" i="29" s="1"/>
  <c r="DM15" i="29"/>
  <c r="DM14" i="29"/>
  <c r="DM13" i="29"/>
  <c r="DM11" i="29"/>
  <c r="DM10" i="29"/>
  <c r="DM7" i="29"/>
  <c r="CY27" i="29"/>
  <c r="CY26" i="29"/>
  <c r="CY20" i="29"/>
  <c r="CY33" i="29"/>
  <c r="CY32" i="29"/>
  <c r="CY31" i="29"/>
  <c r="CY29" i="29"/>
  <c r="CY28" i="29"/>
  <c r="CY25" i="29"/>
  <c r="CY21" i="29"/>
  <c r="CY19" i="29"/>
  <c r="CY17" i="29"/>
  <c r="CY18" i="29" s="1"/>
  <c r="CY15" i="29"/>
  <c r="CY14" i="29"/>
  <c r="CY13" i="29"/>
  <c r="CY11" i="29"/>
  <c r="CY10" i="29"/>
  <c r="CY7" i="29"/>
  <c r="CK33" i="29"/>
  <c r="CK32" i="29"/>
  <c r="CK31" i="29"/>
  <c r="CK29" i="29"/>
  <c r="CK28" i="29"/>
  <c r="CK25" i="29"/>
  <c r="CK21" i="29"/>
  <c r="CK19" i="29"/>
  <c r="CK17" i="29"/>
  <c r="CK18" i="29" s="1"/>
  <c r="CK15" i="29"/>
  <c r="CK14" i="29"/>
  <c r="CK13" i="29"/>
  <c r="CK11" i="29"/>
  <c r="CK10" i="29"/>
  <c r="CK7" i="29"/>
  <c r="CJ33" i="29"/>
  <c r="CJ32" i="29"/>
  <c r="CJ31" i="29"/>
  <c r="CJ29" i="29"/>
  <c r="CJ28" i="29"/>
  <c r="CJ25" i="29"/>
  <c r="CJ21" i="29"/>
  <c r="CJ19" i="29"/>
  <c r="CJ17" i="29"/>
  <c r="CJ18" i="29" s="1"/>
  <c r="CJ15" i="29"/>
  <c r="CJ14" i="29"/>
  <c r="CJ13" i="29"/>
  <c r="CJ11" i="29"/>
  <c r="CJ10" i="29"/>
  <c r="CJ7" i="29"/>
  <c r="CK20" i="29"/>
  <c r="CJ23" i="29"/>
  <c r="CJ8" i="29"/>
  <c r="BW23" i="29"/>
  <c r="BW26" i="29"/>
  <c r="BW20" i="29"/>
  <c r="BV8" i="29"/>
  <c r="BF41" i="29"/>
  <c r="BF40" i="29"/>
  <c r="BF39" i="29"/>
  <c r="BE41" i="29"/>
  <c r="BE40" i="29"/>
  <c r="BE39" i="29"/>
  <c r="BF33" i="29"/>
  <c r="BF32" i="29"/>
  <c r="BF31" i="29"/>
  <c r="BE33" i="29"/>
  <c r="BE32" i="29"/>
  <c r="BE31" i="29"/>
  <c r="E19" i="46"/>
  <c r="E15" i="46"/>
  <c r="E11" i="46"/>
  <c r="E7" i="46"/>
  <c r="E3" i="46"/>
  <c r="F22" i="46"/>
  <c r="E2" i="46"/>
  <c r="E4" i="46"/>
  <c r="E5" i="46"/>
  <c r="E6" i="46"/>
  <c r="E8" i="46"/>
  <c r="E9" i="46"/>
  <c r="E10" i="46"/>
  <c r="E12" i="46"/>
  <c r="E13" i="46"/>
  <c r="E14" i="46"/>
  <c r="E16" i="46"/>
  <c r="E17" i="46"/>
  <c r="E18" i="46"/>
  <c r="E20" i="46"/>
  <c r="E21" i="46"/>
  <c r="E1" i="46"/>
  <c r="E22" i="46"/>
  <c r="AI33" i="29"/>
  <c r="AI32" i="29"/>
  <c r="AI31" i="29"/>
  <c r="AI29" i="29"/>
  <c r="AI28" i="29"/>
  <c r="AI25" i="29"/>
  <c r="AI21" i="29"/>
  <c r="AI19" i="29"/>
  <c r="AI17" i="29"/>
  <c r="AI18" i="29" s="1"/>
  <c r="AI15" i="29"/>
  <c r="AI14" i="29"/>
  <c r="AI13" i="29"/>
  <c r="AI11" i="29"/>
  <c r="AI10" i="29"/>
  <c r="AI7" i="29"/>
  <c r="AI41" i="29"/>
  <c r="AI40" i="29"/>
  <c r="AI26" i="29" s="1"/>
  <c r="AI39" i="29"/>
  <c r="X41" i="29"/>
  <c r="X40" i="29"/>
  <c r="X39" i="29"/>
  <c r="M41" i="29"/>
  <c r="M33" i="29"/>
  <c r="M32" i="29"/>
  <c r="M31" i="29"/>
  <c r="M29" i="29"/>
  <c r="M28" i="29"/>
  <c r="M25" i="29"/>
  <c r="M21" i="29"/>
  <c r="M19" i="29"/>
  <c r="M17" i="29"/>
  <c r="M18" i="29" s="1"/>
  <c r="M15" i="29"/>
  <c r="M14" i="29"/>
  <c r="M13" i="29"/>
  <c r="M11" i="29"/>
  <c r="M10" i="29"/>
  <c r="M7" i="29"/>
  <c r="X33" i="29"/>
  <c r="X32" i="29"/>
  <c r="X31" i="29"/>
  <c r="X29" i="29"/>
  <c r="X28" i="29"/>
  <c r="X25" i="29"/>
  <c r="X21" i="29"/>
  <c r="X19" i="29"/>
  <c r="X17" i="29"/>
  <c r="X18" i="29" s="1"/>
  <c r="X15" i="29"/>
  <c r="X14" i="29"/>
  <c r="X13" i="29"/>
  <c r="X11" i="29"/>
  <c r="X10" i="29"/>
  <c r="X7" i="29"/>
  <c r="IC25" i="42"/>
  <c r="HQ25" i="42"/>
  <c r="HE25" i="42"/>
  <c r="GS25" i="42"/>
  <c r="FU25" i="42"/>
  <c r="FH25" i="42"/>
  <c r="EC25" i="42"/>
  <c r="DM25" i="42"/>
  <c r="DL25" i="42"/>
  <c r="CV25" i="42"/>
  <c r="CX25" i="42"/>
  <c r="CJ25" i="42"/>
  <c r="CI25" i="42"/>
  <c r="BV25" i="42"/>
  <c r="BU25" i="42"/>
  <c r="BE25" i="42"/>
  <c r="BD25" i="42"/>
  <c r="AH25" i="42"/>
  <c r="L25" i="42"/>
  <c r="W25" i="42"/>
  <c r="M40" i="29"/>
  <c r="M39" i="29"/>
  <c r="L21" i="29"/>
  <c r="E7" i="29"/>
  <c r="E33" i="29"/>
  <c r="F33" i="29"/>
  <c r="G33" i="29"/>
  <c r="H33" i="29"/>
  <c r="I33" i="29"/>
  <c r="J33" i="29"/>
  <c r="K33" i="29"/>
  <c r="L33" i="29"/>
  <c r="S33" i="29"/>
  <c r="T33" i="29"/>
  <c r="U33" i="29"/>
  <c r="V33" i="29"/>
  <c r="W33" i="29"/>
  <c r="AD33" i="29"/>
  <c r="AE33" i="29"/>
  <c r="AF33" i="29"/>
  <c r="AG33" i="29"/>
  <c r="AH33" i="29"/>
  <c r="AZ33" i="29"/>
  <c r="BA33" i="29"/>
  <c r="BB33" i="29"/>
  <c r="BC33" i="29"/>
  <c r="BD33" i="29"/>
  <c r="CD33" i="29"/>
  <c r="CE33" i="29"/>
  <c r="CG33" i="29"/>
  <c r="CH33" i="29"/>
  <c r="CI33" i="29"/>
  <c r="CS33" i="29"/>
  <c r="CT33" i="29"/>
  <c r="CU33" i="29"/>
  <c r="CV33" i="29"/>
  <c r="CW33" i="29"/>
  <c r="CX33" i="29"/>
  <c r="DE33" i="29"/>
  <c r="DF33" i="29"/>
  <c r="DG33" i="29"/>
  <c r="DH33" i="29"/>
  <c r="DI33" i="29"/>
  <c r="DJ33" i="29"/>
  <c r="DK33" i="29"/>
  <c r="DL33" i="29"/>
  <c r="DY33" i="29"/>
  <c r="DZ33" i="29"/>
  <c r="EA33" i="29"/>
  <c r="EB33" i="29"/>
  <c r="EC33" i="29"/>
  <c r="FD33" i="29"/>
  <c r="FE33" i="29"/>
  <c r="FF33" i="29"/>
  <c r="FG33" i="29"/>
  <c r="FH33" i="29"/>
  <c r="FO33" i="29"/>
  <c r="FP33" i="29"/>
  <c r="FQ33" i="29"/>
  <c r="FR33" i="29"/>
  <c r="FS33" i="29"/>
  <c r="FT33" i="29"/>
  <c r="GA33" i="29"/>
  <c r="GB33" i="29"/>
  <c r="GC33" i="29"/>
  <c r="GD33" i="29"/>
  <c r="GE33" i="29"/>
  <c r="GF33" i="29"/>
  <c r="GM33" i="29"/>
  <c r="GN33" i="29"/>
  <c r="GO33" i="29"/>
  <c r="GP33" i="29"/>
  <c r="GQ33" i="29"/>
  <c r="GR33" i="29"/>
  <c r="GY33" i="29"/>
  <c r="GZ33" i="29"/>
  <c r="HA33" i="29"/>
  <c r="HB33" i="29"/>
  <c r="HC33" i="29"/>
  <c r="HD33" i="29"/>
  <c r="HK33" i="29"/>
  <c r="HL33" i="29"/>
  <c r="HM33" i="29"/>
  <c r="HN33" i="29"/>
  <c r="HO33" i="29"/>
  <c r="HP33" i="29"/>
  <c r="HW33" i="29"/>
  <c r="HX33" i="29"/>
  <c r="HY33" i="29"/>
  <c r="HZ33" i="29"/>
  <c r="IA33" i="29"/>
  <c r="IB33" i="29"/>
  <c r="D33" i="29"/>
  <c r="E32" i="29"/>
  <c r="F32" i="29"/>
  <c r="G32" i="29"/>
  <c r="H32" i="29"/>
  <c r="I32" i="29"/>
  <c r="J32" i="29"/>
  <c r="K32" i="29"/>
  <c r="L32" i="29"/>
  <c r="S32" i="29"/>
  <c r="T32" i="29"/>
  <c r="U32" i="29"/>
  <c r="V32" i="29"/>
  <c r="W32" i="29"/>
  <c r="AD32" i="29"/>
  <c r="AE32" i="29"/>
  <c r="AF32" i="29"/>
  <c r="AG32" i="29"/>
  <c r="AH32" i="29"/>
  <c r="AZ32" i="29"/>
  <c r="BA32" i="29"/>
  <c r="BB32" i="29"/>
  <c r="BC32" i="29"/>
  <c r="BD32" i="29"/>
  <c r="CD32" i="29"/>
  <c r="CE32" i="29"/>
  <c r="CG32" i="29"/>
  <c r="CH32" i="29"/>
  <c r="CI32" i="29"/>
  <c r="CS32" i="29"/>
  <c r="CT32" i="29"/>
  <c r="CU32" i="29"/>
  <c r="CV32" i="29"/>
  <c r="CW32" i="29"/>
  <c r="CX32" i="29"/>
  <c r="DE32" i="29"/>
  <c r="DF32" i="29"/>
  <c r="DG32" i="29"/>
  <c r="DH32" i="29"/>
  <c r="DI32" i="29"/>
  <c r="DJ32" i="29"/>
  <c r="DK32" i="29"/>
  <c r="DL32" i="29"/>
  <c r="DY32" i="29"/>
  <c r="DZ32" i="29"/>
  <c r="EA32" i="29"/>
  <c r="EB32" i="29"/>
  <c r="EC32" i="29"/>
  <c r="FD32" i="29"/>
  <c r="FE32" i="29"/>
  <c r="FF32" i="29"/>
  <c r="FG32" i="29"/>
  <c r="FH32" i="29"/>
  <c r="FO32" i="29"/>
  <c r="FP32" i="29"/>
  <c r="FQ32" i="29"/>
  <c r="FR32" i="29"/>
  <c r="FS32" i="29"/>
  <c r="FT32" i="29"/>
  <c r="GA32" i="29"/>
  <c r="GB32" i="29"/>
  <c r="GC32" i="29"/>
  <c r="GD32" i="29"/>
  <c r="GE32" i="29"/>
  <c r="GF32" i="29"/>
  <c r="GM32" i="29"/>
  <c r="GN32" i="29"/>
  <c r="GO32" i="29"/>
  <c r="GP32" i="29"/>
  <c r="GQ32" i="29"/>
  <c r="GR32" i="29"/>
  <c r="GY32" i="29"/>
  <c r="GZ32" i="29"/>
  <c r="HA32" i="29"/>
  <c r="HB32" i="29"/>
  <c r="HC32" i="29"/>
  <c r="HD32" i="29"/>
  <c r="HK32" i="29"/>
  <c r="HL32" i="29"/>
  <c r="HM32" i="29"/>
  <c r="HN32" i="29"/>
  <c r="HO32" i="29"/>
  <c r="HP32" i="29"/>
  <c r="HW32" i="29"/>
  <c r="HX32" i="29"/>
  <c r="HY32" i="29"/>
  <c r="HZ32" i="29"/>
  <c r="IA32" i="29"/>
  <c r="IB32" i="29"/>
  <c r="D32" i="29"/>
  <c r="E31" i="29"/>
  <c r="F31" i="29"/>
  <c r="G31" i="29"/>
  <c r="H31" i="29"/>
  <c r="I31" i="29"/>
  <c r="J31" i="29"/>
  <c r="K31" i="29"/>
  <c r="L31" i="29"/>
  <c r="S31" i="29"/>
  <c r="T31" i="29"/>
  <c r="U31" i="29"/>
  <c r="V31" i="29"/>
  <c r="W31" i="29"/>
  <c r="AD31" i="29"/>
  <c r="AE31" i="29"/>
  <c r="AF31" i="29"/>
  <c r="AG31" i="29"/>
  <c r="AH31" i="29"/>
  <c r="AZ31" i="29"/>
  <c r="BA31" i="29"/>
  <c r="BB31" i="29"/>
  <c r="BC31" i="29"/>
  <c r="BD31" i="29"/>
  <c r="CD31" i="29"/>
  <c r="CE31" i="29"/>
  <c r="CG31" i="29"/>
  <c r="CH31" i="29"/>
  <c r="CI31" i="29"/>
  <c r="CS31" i="29"/>
  <c r="CT31" i="29"/>
  <c r="CU31" i="29"/>
  <c r="CV31" i="29"/>
  <c r="CW31" i="29"/>
  <c r="CX31" i="29"/>
  <c r="DE31" i="29"/>
  <c r="DF31" i="29"/>
  <c r="DG31" i="29"/>
  <c r="DH31" i="29"/>
  <c r="DI31" i="29"/>
  <c r="DJ31" i="29"/>
  <c r="DK31" i="29"/>
  <c r="DL31" i="29"/>
  <c r="DY31" i="29"/>
  <c r="DZ31" i="29"/>
  <c r="EA31" i="29"/>
  <c r="EB31" i="29"/>
  <c r="EC31" i="29"/>
  <c r="FD31" i="29"/>
  <c r="FE31" i="29"/>
  <c r="FF31" i="29"/>
  <c r="FG31" i="29"/>
  <c r="FH31" i="29"/>
  <c r="FO31" i="29"/>
  <c r="FP31" i="29"/>
  <c r="FQ31" i="29"/>
  <c r="FR31" i="29"/>
  <c r="FS31" i="29"/>
  <c r="FT31" i="29"/>
  <c r="GA31" i="29"/>
  <c r="GB31" i="29"/>
  <c r="GC31" i="29"/>
  <c r="GD31" i="29"/>
  <c r="GE31" i="29"/>
  <c r="GF31" i="29"/>
  <c r="GM31" i="29"/>
  <c r="GN31" i="29"/>
  <c r="GO31" i="29"/>
  <c r="GP31" i="29"/>
  <c r="GQ31" i="29"/>
  <c r="GR31" i="29"/>
  <c r="GY31" i="29"/>
  <c r="GZ31" i="29"/>
  <c r="HA31" i="29"/>
  <c r="HB31" i="29"/>
  <c r="HC31" i="29"/>
  <c r="HD31" i="29"/>
  <c r="HK31" i="29"/>
  <c r="HL31" i="29"/>
  <c r="HM31" i="29"/>
  <c r="HN31" i="29"/>
  <c r="HO31" i="29"/>
  <c r="HP31" i="29"/>
  <c r="HW31" i="29"/>
  <c r="HX31" i="29"/>
  <c r="HY31" i="29"/>
  <c r="HZ31" i="29"/>
  <c r="IA31" i="29"/>
  <c r="IB31" i="29"/>
  <c r="D31" i="29"/>
  <c r="E29" i="29"/>
  <c r="F29" i="29"/>
  <c r="G29" i="29"/>
  <c r="H29" i="29"/>
  <c r="I29" i="29"/>
  <c r="J29" i="29"/>
  <c r="K29" i="29"/>
  <c r="L29" i="29"/>
  <c r="S29" i="29"/>
  <c r="T29" i="29"/>
  <c r="U29" i="29"/>
  <c r="V29" i="29"/>
  <c r="W29" i="29"/>
  <c r="AD29" i="29"/>
  <c r="AE29" i="29"/>
  <c r="AF29" i="29"/>
  <c r="AG29" i="29"/>
  <c r="AH29" i="29"/>
  <c r="CD29" i="29"/>
  <c r="CE29" i="29"/>
  <c r="CG29" i="29"/>
  <c r="CH29" i="29"/>
  <c r="CI29" i="29"/>
  <c r="CS29" i="29"/>
  <c r="CT29" i="29"/>
  <c r="CU29" i="29"/>
  <c r="CV29" i="29"/>
  <c r="CW29" i="29"/>
  <c r="CX29" i="29"/>
  <c r="DE29" i="29"/>
  <c r="DF29" i="29"/>
  <c r="DG29" i="29"/>
  <c r="DH29" i="29"/>
  <c r="DI29" i="29"/>
  <c r="DJ29" i="29"/>
  <c r="DK29" i="29"/>
  <c r="DL29" i="29"/>
  <c r="DY29" i="29"/>
  <c r="DZ29" i="29"/>
  <c r="EA29" i="29"/>
  <c r="EB29" i="29"/>
  <c r="EC29" i="29"/>
  <c r="FD29" i="29"/>
  <c r="FE29" i="29"/>
  <c r="FF29" i="29"/>
  <c r="FG29" i="29"/>
  <c r="FH29" i="29"/>
  <c r="FO29" i="29"/>
  <c r="FP29" i="29"/>
  <c r="FQ29" i="29"/>
  <c r="FR29" i="29"/>
  <c r="FS29" i="29"/>
  <c r="FT29" i="29"/>
  <c r="GA29" i="29"/>
  <c r="GB29" i="29"/>
  <c r="GC29" i="29"/>
  <c r="GD29" i="29"/>
  <c r="GE29" i="29"/>
  <c r="GF29" i="29"/>
  <c r="GM29" i="29"/>
  <c r="GN29" i="29"/>
  <c r="GO29" i="29"/>
  <c r="GP29" i="29"/>
  <c r="GQ29" i="29"/>
  <c r="GR29" i="29"/>
  <c r="GY29" i="29"/>
  <c r="GZ29" i="29"/>
  <c r="HA29" i="29"/>
  <c r="HB29" i="29"/>
  <c r="HC29" i="29"/>
  <c r="HD29" i="29"/>
  <c r="HK29" i="29"/>
  <c r="HL29" i="29"/>
  <c r="HM29" i="29"/>
  <c r="HN29" i="29"/>
  <c r="HO29" i="29"/>
  <c r="HP29" i="29"/>
  <c r="HW29" i="29"/>
  <c r="HX29" i="29"/>
  <c r="HY29" i="29"/>
  <c r="HZ29" i="29"/>
  <c r="IA29" i="29"/>
  <c r="IB29" i="29"/>
  <c r="D29" i="29"/>
  <c r="E28" i="29"/>
  <c r="F28" i="29"/>
  <c r="G28" i="29"/>
  <c r="H28" i="29"/>
  <c r="I28" i="29"/>
  <c r="J28" i="29"/>
  <c r="K28" i="29"/>
  <c r="L28" i="29"/>
  <c r="S28" i="29"/>
  <c r="T28" i="29"/>
  <c r="U28" i="29"/>
  <c r="V28" i="29"/>
  <c r="W28" i="29"/>
  <c r="AD28" i="29"/>
  <c r="AE28" i="29"/>
  <c r="AF28" i="29"/>
  <c r="AG28" i="29"/>
  <c r="AH28" i="29"/>
  <c r="CD28" i="29"/>
  <c r="CE28" i="29"/>
  <c r="CG28" i="29"/>
  <c r="CH28" i="29"/>
  <c r="CI28" i="29"/>
  <c r="CS28" i="29"/>
  <c r="CT28" i="29"/>
  <c r="CU28" i="29"/>
  <c r="CV28" i="29"/>
  <c r="CW28" i="29"/>
  <c r="CX28" i="29"/>
  <c r="DE28" i="29"/>
  <c r="DF28" i="29"/>
  <c r="DG28" i="29"/>
  <c r="DH28" i="29"/>
  <c r="DI28" i="29"/>
  <c r="DJ28" i="29"/>
  <c r="DK28" i="29"/>
  <c r="DL28" i="29"/>
  <c r="DY28" i="29"/>
  <c r="DZ28" i="29"/>
  <c r="EA28" i="29"/>
  <c r="EB28" i="29"/>
  <c r="EC28" i="29"/>
  <c r="FD28" i="29"/>
  <c r="FE28" i="29"/>
  <c r="FF28" i="29"/>
  <c r="FG28" i="29"/>
  <c r="FH28" i="29"/>
  <c r="FO28" i="29"/>
  <c r="FP28" i="29"/>
  <c r="FQ28" i="29"/>
  <c r="FR28" i="29"/>
  <c r="FS28" i="29"/>
  <c r="FT28" i="29"/>
  <c r="GA28" i="29"/>
  <c r="GB28" i="29"/>
  <c r="GC28" i="29"/>
  <c r="GD28" i="29"/>
  <c r="GE28" i="29"/>
  <c r="GF28" i="29"/>
  <c r="GM28" i="29"/>
  <c r="GN28" i="29"/>
  <c r="GO28" i="29"/>
  <c r="GP28" i="29"/>
  <c r="GQ28" i="29"/>
  <c r="GR28" i="29"/>
  <c r="GY28" i="29"/>
  <c r="GZ28" i="29"/>
  <c r="HA28" i="29"/>
  <c r="HB28" i="29"/>
  <c r="HC28" i="29"/>
  <c r="HD28" i="29"/>
  <c r="HK28" i="29"/>
  <c r="HL28" i="29"/>
  <c r="HM28" i="29"/>
  <c r="HN28" i="29"/>
  <c r="HO28" i="29"/>
  <c r="HP28" i="29"/>
  <c r="HW28" i="29"/>
  <c r="HX28" i="29"/>
  <c r="HY28" i="29"/>
  <c r="HZ28" i="29"/>
  <c r="IA28" i="29"/>
  <c r="IB28" i="29"/>
  <c r="D28" i="29"/>
  <c r="E25" i="29"/>
  <c r="F25" i="29"/>
  <c r="G25" i="29"/>
  <c r="H25" i="29"/>
  <c r="I25" i="29"/>
  <c r="J25" i="29"/>
  <c r="K25" i="29"/>
  <c r="L25" i="29"/>
  <c r="S25" i="29"/>
  <c r="T25" i="29"/>
  <c r="U25" i="29"/>
  <c r="V25" i="29"/>
  <c r="W25" i="29"/>
  <c r="AD25" i="29"/>
  <c r="AE25" i="29"/>
  <c r="AF25" i="29"/>
  <c r="AG25" i="29"/>
  <c r="AH25" i="29"/>
  <c r="CD25" i="29"/>
  <c r="CE25" i="29"/>
  <c r="CG25" i="29"/>
  <c r="CH25" i="29"/>
  <c r="CI25" i="29"/>
  <c r="CS25" i="29"/>
  <c r="CT25" i="29"/>
  <c r="CU25" i="29"/>
  <c r="CV25" i="29"/>
  <c r="CW25" i="29"/>
  <c r="CX25" i="29"/>
  <c r="DE25" i="29"/>
  <c r="DF25" i="29"/>
  <c r="DG25" i="29"/>
  <c r="DH25" i="29"/>
  <c r="DI25" i="29"/>
  <c r="DJ25" i="29"/>
  <c r="DK25" i="29"/>
  <c r="DL25" i="29"/>
  <c r="DY25" i="29"/>
  <c r="DZ25" i="29"/>
  <c r="EA25" i="29"/>
  <c r="EB25" i="29"/>
  <c r="EC25" i="29"/>
  <c r="FD25" i="29"/>
  <c r="FE25" i="29"/>
  <c r="FF25" i="29"/>
  <c r="FG25" i="29"/>
  <c r="FH25" i="29"/>
  <c r="FO25" i="29"/>
  <c r="FP25" i="29"/>
  <c r="FQ25" i="29"/>
  <c r="FR25" i="29"/>
  <c r="FS25" i="29"/>
  <c r="FT25" i="29"/>
  <c r="GA25" i="29"/>
  <c r="GB25" i="29"/>
  <c r="GC25" i="29"/>
  <c r="GD25" i="29"/>
  <c r="GE25" i="29"/>
  <c r="GF25" i="29"/>
  <c r="GM25" i="29"/>
  <c r="GN25" i="29"/>
  <c r="GO25" i="29"/>
  <c r="GP25" i="29"/>
  <c r="GQ25" i="29"/>
  <c r="GR25" i="29"/>
  <c r="GY25" i="29"/>
  <c r="GZ25" i="29"/>
  <c r="HA25" i="29"/>
  <c r="HB25" i="29"/>
  <c r="HC25" i="29"/>
  <c r="HD25" i="29"/>
  <c r="HK25" i="29"/>
  <c r="HL25" i="29"/>
  <c r="HM25" i="29"/>
  <c r="HN25" i="29"/>
  <c r="HO25" i="29"/>
  <c r="HP25" i="29"/>
  <c r="HW25" i="29"/>
  <c r="HX25" i="29"/>
  <c r="HY25" i="29"/>
  <c r="HZ25" i="29"/>
  <c r="IA25" i="29"/>
  <c r="IB25" i="29"/>
  <c r="D25" i="29"/>
  <c r="E21" i="29"/>
  <c r="F21" i="29"/>
  <c r="G21" i="29"/>
  <c r="H21" i="29"/>
  <c r="I21" i="29"/>
  <c r="J21" i="29"/>
  <c r="K21" i="29"/>
  <c r="S21" i="29"/>
  <c r="T21" i="29"/>
  <c r="U21" i="29"/>
  <c r="V21" i="29"/>
  <c r="W21" i="29"/>
  <c r="AD21" i="29"/>
  <c r="AE21" i="29"/>
  <c r="AF21" i="29"/>
  <c r="AG21" i="29"/>
  <c r="AH21" i="29"/>
  <c r="CD21" i="29"/>
  <c r="CE21" i="29"/>
  <c r="CG21" i="29"/>
  <c r="CH21" i="29"/>
  <c r="CI21" i="29"/>
  <c r="CS21" i="29"/>
  <c r="CT21" i="29"/>
  <c r="CU21" i="29"/>
  <c r="CV21" i="29"/>
  <c r="CW21" i="29"/>
  <c r="CX21" i="29"/>
  <c r="DE21" i="29"/>
  <c r="DF21" i="29"/>
  <c r="DG21" i="29"/>
  <c r="DH21" i="29"/>
  <c r="DI21" i="29"/>
  <c r="DJ21" i="29"/>
  <c r="DK21" i="29"/>
  <c r="DL21" i="29"/>
  <c r="DY21" i="29"/>
  <c r="DZ21" i="29"/>
  <c r="EA21" i="29"/>
  <c r="EB21" i="29"/>
  <c r="EC21" i="29"/>
  <c r="FD21" i="29"/>
  <c r="FE21" i="29"/>
  <c r="FF21" i="29"/>
  <c r="FG21" i="29"/>
  <c r="FH21" i="29"/>
  <c r="FO21" i="29"/>
  <c r="FP21" i="29"/>
  <c r="FQ21" i="29"/>
  <c r="FR21" i="29"/>
  <c r="FS21" i="29"/>
  <c r="FT21" i="29"/>
  <c r="GA21" i="29"/>
  <c r="GB21" i="29"/>
  <c r="GC21" i="29"/>
  <c r="GD21" i="29"/>
  <c r="GE21" i="29"/>
  <c r="GF21" i="29"/>
  <c r="GM21" i="29"/>
  <c r="GN21" i="29"/>
  <c r="GO21" i="29"/>
  <c r="GP21" i="29"/>
  <c r="GQ21" i="29"/>
  <c r="GR21" i="29"/>
  <c r="GY21" i="29"/>
  <c r="GZ21" i="29"/>
  <c r="HA21" i="29"/>
  <c r="HB21" i="29"/>
  <c r="HC21" i="29"/>
  <c r="HD21" i="29"/>
  <c r="HK21" i="29"/>
  <c r="HL21" i="29"/>
  <c r="HM21" i="29"/>
  <c r="HN21" i="29"/>
  <c r="HO21" i="29"/>
  <c r="HP21" i="29"/>
  <c r="HW21" i="29"/>
  <c r="HX21" i="29"/>
  <c r="HY21" i="29"/>
  <c r="HZ21" i="29"/>
  <c r="IA21" i="29"/>
  <c r="IB21" i="29"/>
  <c r="D21" i="29"/>
  <c r="E19" i="29"/>
  <c r="F19" i="29"/>
  <c r="G19" i="29"/>
  <c r="H19" i="29"/>
  <c r="I19" i="29"/>
  <c r="J19" i="29"/>
  <c r="K19" i="29"/>
  <c r="L19" i="29"/>
  <c r="S19" i="29"/>
  <c r="T19" i="29"/>
  <c r="U19" i="29"/>
  <c r="V19" i="29"/>
  <c r="W19" i="29"/>
  <c r="AD19" i="29"/>
  <c r="AE19" i="29"/>
  <c r="AF19" i="29"/>
  <c r="AG19" i="29"/>
  <c r="AH19" i="29"/>
  <c r="CD19" i="29"/>
  <c r="CE19" i="29"/>
  <c r="CG19" i="29"/>
  <c r="CH19" i="29"/>
  <c r="CI19" i="29"/>
  <c r="CS19" i="29"/>
  <c r="CT19" i="29"/>
  <c r="CU19" i="29"/>
  <c r="CV19" i="29"/>
  <c r="CW19" i="29"/>
  <c r="CX19" i="29"/>
  <c r="DE19" i="29"/>
  <c r="DF19" i="29"/>
  <c r="DG19" i="29"/>
  <c r="DH19" i="29"/>
  <c r="DI19" i="29"/>
  <c r="DJ19" i="29"/>
  <c r="DK19" i="29"/>
  <c r="DL19" i="29"/>
  <c r="DY19" i="29"/>
  <c r="DZ19" i="29"/>
  <c r="EA19" i="29"/>
  <c r="EB19" i="29"/>
  <c r="EC19" i="29"/>
  <c r="FD19" i="29"/>
  <c r="FE19" i="29"/>
  <c r="FF19" i="29"/>
  <c r="FG19" i="29"/>
  <c r="FH19" i="29"/>
  <c r="FO19" i="29"/>
  <c r="FP19" i="29"/>
  <c r="FQ19" i="29"/>
  <c r="FR19" i="29"/>
  <c r="FS19" i="29"/>
  <c r="FT19" i="29"/>
  <c r="GA19" i="29"/>
  <c r="GB19" i="29"/>
  <c r="GC19" i="29"/>
  <c r="GD19" i="29"/>
  <c r="GE19" i="29"/>
  <c r="GF19" i="29"/>
  <c r="GM19" i="29"/>
  <c r="GN19" i="29"/>
  <c r="GO19" i="29"/>
  <c r="GP19" i="29"/>
  <c r="GQ19" i="29"/>
  <c r="GR19" i="29"/>
  <c r="GY19" i="29"/>
  <c r="GZ19" i="29"/>
  <c r="HA19" i="29"/>
  <c r="HB19" i="29"/>
  <c r="HC19" i="29"/>
  <c r="HD19" i="29"/>
  <c r="HK19" i="29"/>
  <c r="HL19" i="29"/>
  <c r="HM19" i="29"/>
  <c r="HN19" i="29"/>
  <c r="HO19" i="29"/>
  <c r="HP19" i="29"/>
  <c r="HW19" i="29"/>
  <c r="HX19" i="29"/>
  <c r="HY19" i="29"/>
  <c r="HZ19" i="29"/>
  <c r="IA19" i="29"/>
  <c r="IB19" i="29"/>
  <c r="D19" i="29"/>
  <c r="E17" i="29"/>
  <c r="E18" i="29" s="1"/>
  <c r="F17" i="29"/>
  <c r="F18" i="29" s="1"/>
  <c r="H17" i="29"/>
  <c r="H18" i="29" s="1"/>
  <c r="I17" i="29"/>
  <c r="I18" i="29" s="1"/>
  <c r="J17" i="29"/>
  <c r="J18" i="29" s="1"/>
  <c r="K17" i="29"/>
  <c r="K18" i="29" s="1"/>
  <c r="L17" i="29"/>
  <c r="L18" i="29" s="1"/>
  <c r="S17" i="29"/>
  <c r="S18" i="29" s="1"/>
  <c r="T17" i="29"/>
  <c r="T18" i="29" s="1"/>
  <c r="U17" i="29"/>
  <c r="U18" i="29" s="1"/>
  <c r="V17" i="29"/>
  <c r="V18" i="29" s="1"/>
  <c r="W17" i="29"/>
  <c r="W18" i="29" s="1"/>
  <c r="AD17" i="29"/>
  <c r="AD18" i="29" s="1"/>
  <c r="AE17" i="29"/>
  <c r="AE18" i="29" s="1"/>
  <c r="AF17" i="29"/>
  <c r="AF18" i="29" s="1"/>
  <c r="AG17" i="29"/>
  <c r="AG18" i="29" s="1"/>
  <c r="AH17" i="29"/>
  <c r="AH18" i="29" s="1"/>
  <c r="CD17" i="29"/>
  <c r="CD18" i="29" s="1"/>
  <c r="CE17" i="29"/>
  <c r="CE18" i="29" s="1"/>
  <c r="CG17" i="29"/>
  <c r="CG18" i="29" s="1"/>
  <c r="CH17" i="29"/>
  <c r="CH18" i="29" s="1"/>
  <c r="CI17" i="29"/>
  <c r="CI18" i="29" s="1"/>
  <c r="CS17" i="29"/>
  <c r="CS18" i="29" s="1"/>
  <c r="CT17" i="29"/>
  <c r="CT18" i="29" s="1"/>
  <c r="CU17" i="29"/>
  <c r="CU18" i="29" s="1"/>
  <c r="CV17" i="29"/>
  <c r="CV18" i="29" s="1"/>
  <c r="CW17" i="29"/>
  <c r="CW18" i="29" s="1"/>
  <c r="CX17" i="29"/>
  <c r="CX18" i="29" s="1"/>
  <c r="DE17" i="29"/>
  <c r="DE18" i="29" s="1"/>
  <c r="DF17" i="29"/>
  <c r="DF18" i="29" s="1"/>
  <c r="DG17" i="29"/>
  <c r="DG18" i="29" s="1"/>
  <c r="DH17" i="29"/>
  <c r="DH18" i="29" s="1"/>
  <c r="DI17" i="29"/>
  <c r="DI18" i="29" s="1"/>
  <c r="DJ17" i="29"/>
  <c r="DJ18" i="29" s="1"/>
  <c r="DK17" i="29"/>
  <c r="DK18" i="29" s="1"/>
  <c r="DL17" i="29"/>
  <c r="DL18" i="29" s="1"/>
  <c r="DY17" i="29"/>
  <c r="DY18" i="29" s="1"/>
  <c r="DZ17" i="29"/>
  <c r="DZ18" i="29" s="1"/>
  <c r="EA17" i="29"/>
  <c r="EA18" i="29" s="1"/>
  <c r="EB17" i="29"/>
  <c r="EB18" i="29" s="1"/>
  <c r="EC17" i="29"/>
  <c r="EC18" i="29" s="1"/>
  <c r="FD17" i="29"/>
  <c r="FD18" i="29" s="1"/>
  <c r="FE17" i="29"/>
  <c r="FE18" i="29" s="1"/>
  <c r="FF17" i="29"/>
  <c r="FF18" i="29" s="1"/>
  <c r="FG17" i="29"/>
  <c r="FG18" i="29" s="1"/>
  <c r="FH17" i="29"/>
  <c r="FH18" i="29" s="1"/>
  <c r="FO17" i="29"/>
  <c r="FO18" i="29" s="1"/>
  <c r="FP17" i="29"/>
  <c r="FP18" i="29" s="1"/>
  <c r="FQ17" i="29"/>
  <c r="FQ18" i="29" s="1"/>
  <c r="FR17" i="29"/>
  <c r="FR18" i="29" s="1"/>
  <c r="FS17" i="29"/>
  <c r="FS18" i="29" s="1"/>
  <c r="FT17" i="29"/>
  <c r="FT18" i="29" s="1"/>
  <c r="GA17" i="29"/>
  <c r="GA18" i="29" s="1"/>
  <c r="GB17" i="29"/>
  <c r="GB18" i="29" s="1"/>
  <c r="GC17" i="29"/>
  <c r="GC18" i="29" s="1"/>
  <c r="GD17" i="29"/>
  <c r="GD18" i="29" s="1"/>
  <c r="GE17" i="29"/>
  <c r="GE18" i="29" s="1"/>
  <c r="GF17" i="29"/>
  <c r="GF18" i="29" s="1"/>
  <c r="GM17" i="29"/>
  <c r="GM18" i="29" s="1"/>
  <c r="GN17" i="29"/>
  <c r="GN18" i="29" s="1"/>
  <c r="GO17" i="29"/>
  <c r="GO18" i="29" s="1"/>
  <c r="GP17" i="29"/>
  <c r="GP18" i="29" s="1"/>
  <c r="GQ17" i="29"/>
  <c r="GQ18" i="29" s="1"/>
  <c r="GR17" i="29"/>
  <c r="GR18" i="29" s="1"/>
  <c r="GY17" i="29"/>
  <c r="GY18" i="29" s="1"/>
  <c r="GZ17" i="29"/>
  <c r="GZ18" i="29" s="1"/>
  <c r="HA17" i="29"/>
  <c r="HA18" i="29" s="1"/>
  <c r="HB17" i="29"/>
  <c r="HB18" i="29" s="1"/>
  <c r="HC17" i="29"/>
  <c r="HC18" i="29" s="1"/>
  <c r="HD17" i="29"/>
  <c r="HD18" i="29" s="1"/>
  <c r="HK17" i="29"/>
  <c r="HK18" i="29" s="1"/>
  <c r="HL17" i="29"/>
  <c r="HL18" i="29" s="1"/>
  <c r="HM17" i="29"/>
  <c r="HM18" i="29" s="1"/>
  <c r="HN17" i="29"/>
  <c r="HN18" i="29" s="1"/>
  <c r="HO17" i="29"/>
  <c r="HO18" i="29" s="1"/>
  <c r="HP17" i="29"/>
  <c r="HP18" i="29" s="1"/>
  <c r="HW17" i="29"/>
  <c r="HW18" i="29" s="1"/>
  <c r="HX17" i="29"/>
  <c r="HX18" i="29" s="1"/>
  <c r="HY17" i="29"/>
  <c r="HY18" i="29" s="1"/>
  <c r="HZ17" i="29"/>
  <c r="HZ18" i="29" s="1"/>
  <c r="IA17" i="29"/>
  <c r="IA18" i="29" s="1"/>
  <c r="IB17" i="29"/>
  <c r="IB18" i="29" s="1"/>
  <c r="D17" i="29"/>
  <c r="D18" i="29" s="1"/>
  <c r="E15" i="29"/>
  <c r="F15" i="29"/>
  <c r="G15" i="29"/>
  <c r="H15" i="29"/>
  <c r="I15" i="29"/>
  <c r="J15" i="29"/>
  <c r="K15" i="29"/>
  <c r="L15" i="29"/>
  <c r="S15" i="29"/>
  <c r="T15" i="29"/>
  <c r="U15" i="29"/>
  <c r="V15" i="29"/>
  <c r="W15" i="29"/>
  <c r="AD15" i="29"/>
  <c r="AE15" i="29"/>
  <c r="AF15" i="29"/>
  <c r="AG15" i="29"/>
  <c r="AH15" i="29"/>
  <c r="CD15" i="29"/>
  <c r="CE15" i="29"/>
  <c r="CG15" i="29"/>
  <c r="CH15" i="29"/>
  <c r="CI15" i="29"/>
  <c r="CS15" i="29"/>
  <c r="CT15" i="29"/>
  <c r="CU15" i="29"/>
  <c r="CV15" i="29"/>
  <c r="CW15" i="29"/>
  <c r="CX15" i="29"/>
  <c r="DE15" i="29"/>
  <c r="DF15" i="29"/>
  <c r="DG15" i="29"/>
  <c r="DH15" i="29"/>
  <c r="DI15" i="29"/>
  <c r="DJ15" i="29"/>
  <c r="DK15" i="29"/>
  <c r="DL15" i="29"/>
  <c r="DY15" i="29"/>
  <c r="DZ15" i="29"/>
  <c r="EA15" i="29"/>
  <c r="EB15" i="29"/>
  <c r="EC15" i="29"/>
  <c r="FD15" i="29"/>
  <c r="FE15" i="29"/>
  <c r="FF15" i="29"/>
  <c r="FG15" i="29"/>
  <c r="FH15" i="29"/>
  <c r="FO15" i="29"/>
  <c r="FP15" i="29"/>
  <c r="FQ15" i="29"/>
  <c r="FR15" i="29"/>
  <c r="FS15" i="29"/>
  <c r="FT15" i="29"/>
  <c r="GA15" i="29"/>
  <c r="GB15" i="29"/>
  <c r="GC15" i="29"/>
  <c r="GD15" i="29"/>
  <c r="GE15" i="29"/>
  <c r="GF15" i="29"/>
  <c r="GM15" i="29"/>
  <c r="GN15" i="29"/>
  <c r="GO15" i="29"/>
  <c r="GP15" i="29"/>
  <c r="GQ15" i="29"/>
  <c r="GR15" i="29"/>
  <c r="GY15" i="29"/>
  <c r="GZ15" i="29"/>
  <c r="HA15" i="29"/>
  <c r="HB15" i="29"/>
  <c r="HC15" i="29"/>
  <c r="HD15" i="29"/>
  <c r="HK15" i="29"/>
  <c r="HL15" i="29"/>
  <c r="HM15" i="29"/>
  <c r="HN15" i="29"/>
  <c r="HO15" i="29"/>
  <c r="HP15" i="29"/>
  <c r="HW15" i="29"/>
  <c r="HX15" i="29"/>
  <c r="HY15" i="29"/>
  <c r="HZ15" i="29"/>
  <c r="IA15" i="29"/>
  <c r="IB15" i="29"/>
  <c r="D15" i="29"/>
  <c r="E14" i="29"/>
  <c r="F14" i="29"/>
  <c r="G14" i="29"/>
  <c r="H14" i="29"/>
  <c r="I14" i="29"/>
  <c r="J14" i="29"/>
  <c r="K14" i="29"/>
  <c r="L14" i="29"/>
  <c r="S14" i="29"/>
  <c r="T14" i="29"/>
  <c r="U14" i="29"/>
  <c r="V14" i="29"/>
  <c r="W14" i="29"/>
  <c r="AD14" i="29"/>
  <c r="AE14" i="29"/>
  <c r="AF14" i="29"/>
  <c r="AG14" i="29"/>
  <c r="AH14" i="29"/>
  <c r="CD14" i="29"/>
  <c r="CE14" i="29"/>
  <c r="CG14" i="29"/>
  <c r="CH14" i="29"/>
  <c r="CI14" i="29"/>
  <c r="CS14" i="29"/>
  <c r="CT14" i="29"/>
  <c r="CU14" i="29"/>
  <c r="CV14" i="29"/>
  <c r="CW14" i="29"/>
  <c r="CX14" i="29"/>
  <c r="DE14" i="29"/>
  <c r="DF14" i="29"/>
  <c r="DG14" i="29"/>
  <c r="DH14" i="29"/>
  <c r="DI14" i="29"/>
  <c r="DJ14" i="29"/>
  <c r="DK14" i="29"/>
  <c r="DL14" i="29"/>
  <c r="DY14" i="29"/>
  <c r="DZ14" i="29"/>
  <c r="EA14" i="29"/>
  <c r="EB14" i="29"/>
  <c r="EC14" i="29"/>
  <c r="FD14" i="29"/>
  <c r="FE14" i="29"/>
  <c r="FF14" i="29"/>
  <c r="FG14" i="29"/>
  <c r="FH14" i="29"/>
  <c r="FO14" i="29"/>
  <c r="FP14" i="29"/>
  <c r="FQ14" i="29"/>
  <c r="FR14" i="29"/>
  <c r="FS14" i="29"/>
  <c r="FT14" i="29"/>
  <c r="GA14" i="29"/>
  <c r="GB14" i="29"/>
  <c r="GC14" i="29"/>
  <c r="GD14" i="29"/>
  <c r="GE14" i="29"/>
  <c r="GF14" i="29"/>
  <c r="GM14" i="29"/>
  <c r="GN14" i="29"/>
  <c r="GO14" i="29"/>
  <c r="GP14" i="29"/>
  <c r="GQ14" i="29"/>
  <c r="GR14" i="29"/>
  <c r="GY14" i="29"/>
  <c r="GZ14" i="29"/>
  <c r="HA14" i="29"/>
  <c r="HB14" i="29"/>
  <c r="HC14" i="29"/>
  <c r="HD14" i="29"/>
  <c r="HK14" i="29"/>
  <c r="HL14" i="29"/>
  <c r="HM14" i="29"/>
  <c r="HN14" i="29"/>
  <c r="HO14" i="29"/>
  <c r="HP14" i="29"/>
  <c r="HW14" i="29"/>
  <c r="HX14" i="29"/>
  <c r="HY14" i="29"/>
  <c r="HZ14" i="29"/>
  <c r="IA14" i="29"/>
  <c r="IB14" i="29"/>
  <c r="D14" i="29"/>
  <c r="E13" i="29"/>
  <c r="F13" i="29"/>
  <c r="G13" i="29"/>
  <c r="H13" i="29"/>
  <c r="I13" i="29"/>
  <c r="J13" i="29"/>
  <c r="K13" i="29"/>
  <c r="L13" i="29"/>
  <c r="S13" i="29"/>
  <c r="T13" i="29"/>
  <c r="U13" i="29"/>
  <c r="V13" i="29"/>
  <c r="W13" i="29"/>
  <c r="AD13" i="29"/>
  <c r="AE13" i="29"/>
  <c r="AF13" i="29"/>
  <c r="AG13" i="29"/>
  <c r="AH13" i="29"/>
  <c r="CD13" i="29"/>
  <c r="CE13" i="29"/>
  <c r="CG13" i="29"/>
  <c r="CH13" i="29"/>
  <c r="CI13" i="29"/>
  <c r="CS13" i="29"/>
  <c r="CT13" i="29"/>
  <c r="CU13" i="29"/>
  <c r="CV13" i="29"/>
  <c r="CW13" i="29"/>
  <c r="CX13" i="29"/>
  <c r="DE13" i="29"/>
  <c r="DF13" i="29"/>
  <c r="DG13" i="29"/>
  <c r="DH13" i="29"/>
  <c r="DI13" i="29"/>
  <c r="DJ13" i="29"/>
  <c r="DK13" i="29"/>
  <c r="DL13" i="29"/>
  <c r="DY13" i="29"/>
  <c r="DZ13" i="29"/>
  <c r="EA13" i="29"/>
  <c r="EB13" i="29"/>
  <c r="EC13" i="29"/>
  <c r="FD13" i="29"/>
  <c r="FE13" i="29"/>
  <c r="FF13" i="29"/>
  <c r="FG13" i="29"/>
  <c r="FH13" i="29"/>
  <c r="FO13" i="29"/>
  <c r="FP13" i="29"/>
  <c r="FQ13" i="29"/>
  <c r="FR13" i="29"/>
  <c r="FS13" i="29"/>
  <c r="FT13" i="29"/>
  <c r="GA13" i="29"/>
  <c r="GB13" i="29"/>
  <c r="GC13" i="29"/>
  <c r="GD13" i="29"/>
  <c r="GE13" i="29"/>
  <c r="GF13" i="29"/>
  <c r="GM13" i="29"/>
  <c r="GN13" i="29"/>
  <c r="GO13" i="29"/>
  <c r="GP13" i="29"/>
  <c r="GQ13" i="29"/>
  <c r="GR13" i="29"/>
  <c r="GY13" i="29"/>
  <c r="GZ13" i="29"/>
  <c r="HA13" i="29"/>
  <c r="HB13" i="29"/>
  <c r="HC13" i="29"/>
  <c r="HD13" i="29"/>
  <c r="HK13" i="29"/>
  <c r="HL13" i="29"/>
  <c r="HM13" i="29"/>
  <c r="HN13" i="29"/>
  <c r="HO13" i="29"/>
  <c r="HP13" i="29"/>
  <c r="HW13" i="29"/>
  <c r="HX13" i="29"/>
  <c r="HY13" i="29"/>
  <c r="HZ13" i="29"/>
  <c r="IA13" i="29"/>
  <c r="IB13" i="29"/>
  <c r="D13" i="29"/>
  <c r="D7" i="29"/>
  <c r="F7" i="29"/>
  <c r="G7" i="29"/>
  <c r="E11" i="29"/>
  <c r="F11" i="29"/>
  <c r="G11" i="29"/>
  <c r="H11" i="29"/>
  <c r="I11" i="29"/>
  <c r="J11" i="29"/>
  <c r="K11" i="29"/>
  <c r="L11" i="29"/>
  <c r="S11" i="29"/>
  <c r="T11" i="29"/>
  <c r="U11" i="29"/>
  <c r="V11" i="29"/>
  <c r="W11" i="29"/>
  <c r="AD11" i="29"/>
  <c r="AE11" i="29"/>
  <c r="AF11" i="29"/>
  <c r="AG11" i="29"/>
  <c r="AH11" i="29"/>
  <c r="CD11" i="29"/>
  <c r="CE11" i="29"/>
  <c r="CG11" i="29"/>
  <c r="CH11" i="29"/>
  <c r="CI11" i="29"/>
  <c r="CS11" i="29"/>
  <c r="CT11" i="29"/>
  <c r="CU11" i="29"/>
  <c r="CV11" i="29"/>
  <c r="CW11" i="29"/>
  <c r="CX11" i="29"/>
  <c r="DE11" i="29"/>
  <c r="DF11" i="29"/>
  <c r="DG11" i="29"/>
  <c r="DH11" i="29"/>
  <c r="DI11" i="29"/>
  <c r="DJ11" i="29"/>
  <c r="DK11" i="29"/>
  <c r="DL11" i="29"/>
  <c r="DY11" i="29"/>
  <c r="DZ11" i="29"/>
  <c r="EA11" i="29"/>
  <c r="EB11" i="29"/>
  <c r="EC11" i="29"/>
  <c r="FD11" i="29"/>
  <c r="FE11" i="29"/>
  <c r="FF11" i="29"/>
  <c r="FG11" i="29"/>
  <c r="FH11" i="29"/>
  <c r="FO11" i="29"/>
  <c r="FP11" i="29"/>
  <c r="FQ11" i="29"/>
  <c r="FR11" i="29"/>
  <c r="FS11" i="29"/>
  <c r="FT11" i="29"/>
  <c r="GA11" i="29"/>
  <c r="GB11" i="29"/>
  <c r="GC11" i="29"/>
  <c r="GD11" i="29"/>
  <c r="GE11" i="29"/>
  <c r="GF11" i="29"/>
  <c r="GM11" i="29"/>
  <c r="GN11" i="29"/>
  <c r="GO11" i="29"/>
  <c r="GP11" i="29"/>
  <c r="GQ11" i="29"/>
  <c r="GR11" i="29"/>
  <c r="GY11" i="29"/>
  <c r="GZ11" i="29"/>
  <c r="HA11" i="29"/>
  <c r="HB11" i="29"/>
  <c r="HC11" i="29"/>
  <c r="HD11" i="29"/>
  <c r="HK11" i="29"/>
  <c r="HL11" i="29"/>
  <c r="HM11" i="29"/>
  <c r="HN11" i="29"/>
  <c r="HO11" i="29"/>
  <c r="HP11" i="29"/>
  <c r="HW11" i="29"/>
  <c r="HX11" i="29"/>
  <c r="HY11" i="29"/>
  <c r="HZ11" i="29"/>
  <c r="IA11" i="29"/>
  <c r="IB11" i="29"/>
  <c r="D11" i="29"/>
  <c r="E10" i="29"/>
  <c r="F10" i="29"/>
  <c r="G10" i="29"/>
  <c r="H10" i="29"/>
  <c r="I10" i="29"/>
  <c r="J10" i="29"/>
  <c r="K10" i="29"/>
  <c r="L10" i="29"/>
  <c r="S10" i="29"/>
  <c r="T10" i="29"/>
  <c r="U10" i="29"/>
  <c r="V10" i="29"/>
  <c r="W10" i="29"/>
  <c r="AD10" i="29"/>
  <c r="AE10" i="29"/>
  <c r="AF10" i="29"/>
  <c r="AG10" i="29"/>
  <c r="AH10" i="29"/>
  <c r="CD10" i="29"/>
  <c r="CE10" i="29"/>
  <c r="CG10" i="29"/>
  <c r="CH10" i="29"/>
  <c r="CI10" i="29"/>
  <c r="CS10" i="29"/>
  <c r="CT10" i="29"/>
  <c r="CU10" i="29"/>
  <c r="CV10" i="29"/>
  <c r="CW10" i="29"/>
  <c r="CX10" i="29"/>
  <c r="DE10" i="29"/>
  <c r="DF10" i="29"/>
  <c r="DG10" i="29"/>
  <c r="DH10" i="29"/>
  <c r="DI10" i="29"/>
  <c r="DJ10" i="29"/>
  <c r="DK10" i="29"/>
  <c r="DL10" i="29"/>
  <c r="DY10" i="29"/>
  <c r="DZ10" i="29"/>
  <c r="EA10" i="29"/>
  <c r="EB10" i="29"/>
  <c r="EC10" i="29"/>
  <c r="FD10" i="29"/>
  <c r="FE10" i="29"/>
  <c r="FF10" i="29"/>
  <c r="FG10" i="29"/>
  <c r="FH10" i="29"/>
  <c r="FO10" i="29"/>
  <c r="FP10" i="29"/>
  <c r="FQ10" i="29"/>
  <c r="FR10" i="29"/>
  <c r="FS10" i="29"/>
  <c r="FT10" i="29"/>
  <c r="GA10" i="29"/>
  <c r="GB10" i="29"/>
  <c r="GC10" i="29"/>
  <c r="GD10" i="29"/>
  <c r="GE10" i="29"/>
  <c r="GF10" i="29"/>
  <c r="GM10" i="29"/>
  <c r="GN10" i="29"/>
  <c r="GO10" i="29"/>
  <c r="GP10" i="29"/>
  <c r="GQ10" i="29"/>
  <c r="GR10" i="29"/>
  <c r="GY10" i="29"/>
  <c r="GZ10" i="29"/>
  <c r="HA10" i="29"/>
  <c r="HB10" i="29"/>
  <c r="HC10" i="29"/>
  <c r="HD10" i="29"/>
  <c r="HK10" i="29"/>
  <c r="HL10" i="29"/>
  <c r="HM10" i="29"/>
  <c r="HN10" i="29"/>
  <c r="HO10" i="29"/>
  <c r="HP10" i="29"/>
  <c r="HW10" i="29"/>
  <c r="HX10" i="29"/>
  <c r="HY10" i="29"/>
  <c r="HZ10" i="29"/>
  <c r="IA10" i="29"/>
  <c r="IB10" i="29"/>
  <c r="D10" i="29"/>
  <c r="E41" i="29"/>
  <c r="E27" i="29" s="1"/>
  <c r="F41" i="29"/>
  <c r="G41" i="29"/>
  <c r="H41" i="29"/>
  <c r="H27" i="29" s="1"/>
  <c r="I41" i="29"/>
  <c r="I23" i="29" s="1"/>
  <c r="J41" i="29"/>
  <c r="J27" i="29" s="1"/>
  <c r="K41" i="29"/>
  <c r="L41" i="29"/>
  <c r="S41" i="29"/>
  <c r="S23" i="29" s="1"/>
  <c r="T41" i="29"/>
  <c r="T23" i="29" s="1"/>
  <c r="U41" i="29"/>
  <c r="V41" i="29"/>
  <c r="V27" i="29" s="1"/>
  <c r="W41" i="29"/>
  <c r="W23" i="29" s="1"/>
  <c r="AD41" i="29"/>
  <c r="AE41" i="29"/>
  <c r="AF41" i="29"/>
  <c r="AF27" i="29" s="1"/>
  <c r="AG41" i="29"/>
  <c r="AG23" i="29" s="1"/>
  <c r="AH41" i="29"/>
  <c r="AH27" i="29" s="1"/>
  <c r="AZ41" i="29"/>
  <c r="BA41" i="29"/>
  <c r="BB41" i="29"/>
  <c r="BC41" i="29"/>
  <c r="BD41" i="29"/>
  <c r="BS27" i="29"/>
  <c r="BT27" i="29"/>
  <c r="BU27" i="29"/>
  <c r="CE27" i="29"/>
  <c r="CG27" i="29"/>
  <c r="CI27" i="29"/>
  <c r="CS27" i="29"/>
  <c r="CU27" i="29"/>
  <c r="DE27" i="29"/>
  <c r="DF27" i="29"/>
  <c r="DG27" i="29"/>
  <c r="DJ27" i="29"/>
  <c r="DK23" i="29"/>
  <c r="DL27" i="29"/>
  <c r="DZ23" i="29"/>
  <c r="EA23" i="29"/>
  <c r="EB23" i="29"/>
  <c r="FE27" i="29"/>
  <c r="FH23" i="29"/>
  <c r="FO27" i="29"/>
  <c r="FP27" i="29"/>
  <c r="FQ27" i="29"/>
  <c r="FR27" i="29"/>
  <c r="FT23" i="29"/>
  <c r="GC27" i="29"/>
  <c r="GD27" i="29"/>
  <c r="GM27" i="29"/>
  <c r="GN27" i="29"/>
  <c r="GP27" i="29"/>
  <c r="GQ23" i="29"/>
  <c r="GY23" i="29"/>
  <c r="GZ27" i="29"/>
  <c r="HA27" i="29"/>
  <c r="HB27" i="29"/>
  <c r="HL27" i="29"/>
  <c r="HN23" i="29"/>
  <c r="HO27" i="29"/>
  <c r="HY27" i="29"/>
  <c r="IB23" i="29"/>
  <c r="D41" i="29"/>
  <c r="D23" i="29" s="1"/>
  <c r="E40" i="29"/>
  <c r="F40" i="29"/>
  <c r="G40" i="29"/>
  <c r="H40" i="29"/>
  <c r="H26" i="29" s="1"/>
  <c r="I40" i="29"/>
  <c r="I26" i="29" s="1"/>
  <c r="J40" i="29"/>
  <c r="K40" i="29"/>
  <c r="K22" i="29" s="1"/>
  <c r="L40" i="29"/>
  <c r="L22" i="29" s="1"/>
  <c r="S40" i="29"/>
  <c r="T40" i="29"/>
  <c r="T22" i="29" s="1"/>
  <c r="U40" i="29"/>
  <c r="V40" i="29"/>
  <c r="V26" i="29" s="1"/>
  <c r="W40" i="29"/>
  <c r="AD40" i="29"/>
  <c r="AE40" i="29"/>
  <c r="AE22" i="29" s="1"/>
  <c r="AF40" i="29"/>
  <c r="AF22" i="29" s="1"/>
  <c r="AG40" i="29"/>
  <c r="AG26" i="29" s="1"/>
  <c r="AH40" i="29"/>
  <c r="AZ40" i="29"/>
  <c r="BA40" i="29"/>
  <c r="BB40" i="29"/>
  <c r="BC40" i="29"/>
  <c r="BD40" i="29"/>
  <c r="BR22" i="29"/>
  <c r="BT22" i="29"/>
  <c r="BU26" i="29"/>
  <c r="CE22" i="29"/>
  <c r="CG22" i="29"/>
  <c r="CI26" i="29"/>
  <c r="CS22" i="29"/>
  <c r="CU22" i="29"/>
  <c r="CX22" i="29"/>
  <c r="DG22" i="29"/>
  <c r="DJ26" i="29"/>
  <c r="DK22" i="29"/>
  <c r="DZ26" i="29"/>
  <c r="EA22" i="29"/>
  <c r="EB26" i="29"/>
  <c r="FD26" i="29"/>
  <c r="FE22" i="29"/>
  <c r="FG22" i="29"/>
  <c r="FO22" i="29"/>
  <c r="FP26" i="29"/>
  <c r="FQ22" i="29"/>
  <c r="FR22" i="29"/>
  <c r="FS26" i="29"/>
  <c r="GA22" i="29"/>
  <c r="GC26" i="29"/>
  <c r="GF26" i="29"/>
  <c r="GO22" i="29"/>
  <c r="GY22" i="29"/>
  <c r="GZ26" i="29"/>
  <c r="HA26" i="29"/>
  <c r="HC22" i="29"/>
  <c r="HK26" i="29"/>
  <c r="HN26" i="29"/>
  <c r="HO22" i="29"/>
  <c r="HW22" i="29"/>
  <c r="HX26" i="29"/>
  <c r="IA26" i="29"/>
  <c r="IB26" i="29"/>
  <c r="D40" i="29"/>
  <c r="D22" i="29" s="1"/>
  <c r="E39" i="29"/>
  <c r="F39" i="29"/>
  <c r="F20" i="29" s="1"/>
  <c r="G39" i="29"/>
  <c r="G8" i="29" s="1"/>
  <c r="H39" i="29"/>
  <c r="I39" i="29"/>
  <c r="J39" i="29"/>
  <c r="J20" i="29" s="1"/>
  <c r="K39" i="29"/>
  <c r="K8" i="29" s="1"/>
  <c r="L39" i="29"/>
  <c r="L8" i="29" s="1"/>
  <c r="S39" i="29"/>
  <c r="T39" i="29"/>
  <c r="T20" i="29" s="1"/>
  <c r="U39" i="29"/>
  <c r="V39" i="29"/>
  <c r="V8" i="29" s="1"/>
  <c r="W39" i="29"/>
  <c r="W20" i="29" s="1"/>
  <c r="AD39" i="29"/>
  <c r="AE39" i="29"/>
  <c r="AF39" i="29"/>
  <c r="AG39" i="29"/>
  <c r="AH39" i="29"/>
  <c r="AH20" i="29" s="1"/>
  <c r="AZ39" i="29"/>
  <c r="BA39" i="29"/>
  <c r="BB39" i="29"/>
  <c r="BC39" i="29"/>
  <c r="BD39" i="29"/>
  <c r="BR8" i="29"/>
  <c r="BS20" i="29"/>
  <c r="BT20" i="29"/>
  <c r="CE20" i="29"/>
  <c r="CG8" i="29"/>
  <c r="CH8" i="29"/>
  <c r="CS20" i="29"/>
  <c r="CT8" i="29"/>
  <c r="CU8" i="29"/>
  <c r="CV20" i="29"/>
  <c r="CW20" i="29"/>
  <c r="DE8" i="29"/>
  <c r="DG20" i="29"/>
  <c r="DI8" i="29"/>
  <c r="DJ20" i="29"/>
  <c r="DL20" i="29"/>
  <c r="DZ8" i="29"/>
  <c r="EA8" i="29"/>
  <c r="EB20" i="29"/>
  <c r="EC8" i="29"/>
  <c r="FO20" i="29"/>
  <c r="FS20" i="29"/>
  <c r="FT20" i="29"/>
  <c r="GA8" i="29"/>
  <c r="GC20" i="29"/>
  <c r="GF20" i="29"/>
  <c r="GO8" i="29"/>
  <c r="GQ20" i="29"/>
  <c r="GR8" i="29"/>
  <c r="GY8" i="29"/>
  <c r="HB20" i="29"/>
  <c r="HD8" i="29"/>
  <c r="HL8" i="29"/>
  <c r="HM8" i="29"/>
  <c r="HN8" i="29"/>
  <c r="HP20" i="29"/>
  <c r="HW8" i="29"/>
  <c r="HX8" i="29"/>
  <c r="HZ8" i="29"/>
  <c r="IA20" i="29"/>
  <c r="D39" i="29"/>
  <c r="D8" i="29" s="1"/>
  <c r="C22" i="29"/>
  <c r="C24" i="29" s="1"/>
  <c r="C8" i="29"/>
  <c r="I7" i="29"/>
  <c r="J7" i="29"/>
  <c r="K7" i="29"/>
  <c r="L7" i="29"/>
  <c r="S7" i="29"/>
  <c r="T7" i="29"/>
  <c r="U7" i="29"/>
  <c r="V7" i="29"/>
  <c r="W7" i="29"/>
  <c r="AD7" i="29"/>
  <c r="AE7" i="29"/>
  <c r="AF7" i="29"/>
  <c r="AG7" i="29"/>
  <c r="AH7" i="29"/>
  <c r="CD7" i="29"/>
  <c r="CE7" i="29"/>
  <c r="CG7" i="29"/>
  <c r="CH7" i="29"/>
  <c r="CI7" i="29"/>
  <c r="CS7" i="29"/>
  <c r="CT7" i="29"/>
  <c r="CU7" i="29"/>
  <c r="CV7" i="29"/>
  <c r="CW7" i="29"/>
  <c r="CX7" i="29"/>
  <c r="DE7" i="29"/>
  <c r="DF7" i="29"/>
  <c r="DG7" i="29"/>
  <c r="DH7" i="29"/>
  <c r="DI7" i="29"/>
  <c r="DJ7" i="29"/>
  <c r="DK7" i="29"/>
  <c r="DL7" i="29"/>
  <c r="DY7" i="29"/>
  <c r="DZ7" i="29"/>
  <c r="EA7" i="29"/>
  <c r="EB7" i="29"/>
  <c r="EC7" i="29"/>
  <c r="FD7" i="29"/>
  <c r="FE7" i="29"/>
  <c r="FF7" i="29"/>
  <c r="FG7" i="29"/>
  <c r="FH7" i="29"/>
  <c r="FO7" i="29"/>
  <c r="FP7" i="29"/>
  <c r="FQ7" i="29"/>
  <c r="FR7" i="29"/>
  <c r="FS7" i="29"/>
  <c r="FT7" i="29"/>
  <c r="GA7" i="29"/>
  <c r="GB7" i="29"/>
  <c r="GC7" i="29"/>
  <c r="GD7" i="29"/>
  <c r="GE7" i="29"/>
  <c r="GF7" i="29"/>
  <c r="GM7" i="29"/>
  <c r="GN7" i="29"/>
  <c r="GO7" i="29"/>
  <c r="GP7" i="29"/>
  <c r="GQ7" i="29"/>
  <c r="GR7" i="29"/>
  <c r="GY7" i="29"/>
  <c r="GZ7" i="29"/>
  <c r="HA7" i="29"/>
  <c r="HB7" i="29"/>
  <c r="HC7" i="29"/>
  <c r="HD7" i="29"/>
  <c r="HK7" i="29"/>
  <c r="HL7" i="29"/>
  <c r="HM7" i="29"/>
  <c r="HN7" i="29"/>
  <c r="HO7" i="29"/>
  <c r="HP7" i="29"/>
  <c r="HW7" i="29"/>
  <c r="HX7" i="29"/>
  <c r="HY7" i="29"/>
  <c r="HZ7" i="29"/>
  <c r="IA7" i="29"/>
  <c r="IB7" i="29"/>
  <c r="H7" i="29"/>
  <c r="CG25" i="42"/>
  <c r="BS25" i="42"/>
  <c r="AY25" i="42"/>
  <c r="AZ25" i="42"/>
  <c r="BA25" i="42"/>
  <c r="BB25" i="42"/>
  <c r="BC25" i="42"/>
  <c r="BP25" i="42"/>
  <c r="BQ25" i="42"/>
  <c r="BR25" i="42"/>
  <c r="BT25" i="42"/>
  <c r="CC25" i="42"/>
  <c r="CD25" i="42"/>
  <c r="CF25" i="42"/>
  <c r="CH25" i="42"/>
  <c r="CR25" i="42"/>
  <c r="CS25" i="42"/>
  <c r="IA25" i="42"/>
  <c r="HX25" i="42"/>
  <c r="HL25" i="42"/>
  <c r="GZ25" i="42"/>
  <c r="HO25" i="42"/>
  <c r="GN25" i="42"/>
  <c r="GE25" i="42"/>
  <c r="GB25" i="42"/>
  <c r="FS25" i="42"/>
  <c r="FT25" i="42"/>
  <c r="FP25" i="42"/>
  <c r="FF25" i="42"/>
  <c r="S25" i="42"/>
  <c r="T25" i="42"/>
  <c r="U25" i="42"/>
  <c r="V25" i="42"/>
  <c r="AC25" i="42"/>
  <c r="AD25" i="42"/>
  <c r="AE25" i="42"/>
  <c r="AF25" i="42"/>
  <c r="AG25" i="42"/>
  <c r="J25" i="42"/>
  <c r="EA25" i="42"/>
  <c r="CT25" i="42"/>
  <c r="CU25" i="42"/>
  <c r="CW25" i="42"/>
  <c r="DD25" i="42"/>
  <c r="DE25" i="42"/>
  <c r="DF25" i="42"/>
  <c r="DG25" i="42"/>
  <c r="DH25" i="42"/>
  <c r="DI25" i="42"/>
  <c r="DJ25" i="42"/>
  <c r="DK25" i="42"/>
  <c r="DX25" i="42"/>
  <c r="DY25" i="42"/>
  <c r="DZ25" i="42"/>
  <c r="EB25" i="42"/>
  <c r="FC25" i="42"/>
  <c r="FD25" i="42"/>
  <c r="FE25" i="42"/>
  <c r="FG25" i="42"/>
  <c r="FO25" i="42"/>
  <c r="FQ25" i="42"/>
  <c r="FR25" i="42"/>
  <c r="GA25" i="42"/>
  <c r="GC25" i="42"/>
  <c r="GD25" i="42"/>
  <c r="GM25" i="42"/>
  <c r="GO25" i="42"/>
  <c r="GP25" i="42"/>
  <c r="GR25" i="42"/>
  <c r="GY25" i="42"/>
  <c r="HA25" i="42"/>
  <c r="HB25" i="42"/>
  <c r="HD25" i="42"/>
  <c r="HK25" i="42"/>
  <c r="HM25" i="42"/>
  <c r="HN25" i="42"/>
  <c r="HP25" i="42"/>
  <c r="HW25" i="42"/>
  <c r="HY25" i="42"/>
  <c r="HZ25" i="42"/>
  <c r="IB25" i="42"/>
  <c r="C7" i="29"/>
  <c r="C25" i="42"/>
  <c r="D25" i="42"/>
  <c r="E25" i="42"/>
  <c r="F25" i="42"/>
  <c r="G25" i="42"/>
  <c r="H25" i="42"/>
  <c r="I25" i="42"/>
  <c r="K25" i="42"/>
  <c r="R25" i="42"/>
  <c r="B25" i="42"/>
  <c r="C18" i="29"/>
  <c r="C12" i="29"/>
  <c r="C34" i="29"/>
  <c r="C30" i="29"/>
  <c r="C16" i="29"/>
  <c r="DL34" i="29" l="1"/>
  <c r="DH34" i="29"/>
  <c r="CX34" i="29"/>
  <c r="CT34" i="29"/>
  <c r="CG34" i="29"/>
  <c r="BC34" i="29"/>
  <c r="AH34" i="29"/>
  <c r="AD34" i="29"/>
  <c r="T34" i="29"/>
  <c r="J34" i="29"/>
  <c r="F34" i="29"/>
  <c r="D34" i="29"/>
  <c r="HY34" i="29"/>
  <c r="HO34" i="29"/>
  <c r="HK34" i="29"/>
  <c r="HA34" i="29"/>
  <c r="GQ34" i="29"/>
  <c r="GC34" i="29"/>
  <c r="FO34" i="29"/>
  <c r="IB34" i="29"/>
  <c r="HX34" i="29"/>
  <c r="HN34" i="29"/>
  <c r="HD34" i="29"/>
  <c r="GZ34" i="29"/>
  <c r="GP34" i="29"/>
  <c r="GF34" i="29"/>
  <c r="FR34" i="29"/>
  <c r="FH34" i="29"/>
  <c r="FD34" i="29"/>
  <c r="IA34" i="29"/>
  <c r="HW34" i="29"/>
  <c r="HM34" i="29"/>
  <c r="HC34" i="29"/>
  <c r="GY34" i="29"/>
  <c r="GO34" i="29"/>
  <c r="GE34" i="29"/>
  <c r="GA34" i="29"/>
  <c r="FQ34" i="29"/>
  <c r="FG34" i="29"/>
  <c r="EA34" i="29"/>
  <c r="DK34" i="29"/>
  <c r="DG34" i="29"/>
  <c r="CW34" i="29"/>
  <c r="CS34" i="29"/>
  <c r="CE34" i="29"/>
  <c r="BB34" i="29"/>
  <c r="AG34" i="29"/>
  <c r="W34" i="29"/>
  <c r="S34" i="29"/>
  <c r="I34" i="29"/>
  <c r="E34" i="29"/>
  <c r="HZ34" i="29"/>
  <c r="HP34" i="29"/>
  <c r="HL34" i="29"/>
  <c r="HB34" i="29"/>
  <c r="GR34" i="29"/>
  <c r="GD34" i="29"/>
  <c r="FT34" i="29"/>
  <c r="FP34" i="29"/>
  <c r="FF34" i="29"/>
  <c r="DZ34" i="29"/>
  <c r="DJ34" i="29"/>
  <c r="DF34" i="29"/>
  <c r="CV34" i="29"/>
  <c r="CI34" i="29"/>
  <c r="CD34" i="29"/>
  <c r="BA34" i="29"/>
  <c r="V34" i="29"/>
  <c r="H34" i="29"/>
  <c r="FE34" i="29"/>
  <c r="EB34" i="29"/>
  <c r="DY34" i="29"/>
  <c r="DI34" i="29"/>
  <c r="DE34" i="29"/>
  <c r="CU34" i="29"/>
  <c r="CH34" i="29"/>
  <c r="BD34" i="29"/>
  <c r="AZ34" i="29"/>
  <c r="AE34" i="29"/>
  <c r="U34" i="29"/>
  <c r="K34" i="29"/>
  <c r="G34" i="29"/>
  <c r="GM34" i="29"/>
  <c r="L34" i="29"/>
  <c r="IA12" i="29"/>
  <c r="GY12" i="29"/>
  <c r="GA12" i="29"/>
  <c r="EA12" i="29"/>
  <c r="CX12" i="29"/>
  <c r="AG12" i="29"/>
  <c r="E12" i="29"/>
  <c r="HN16" i="29"/>
  <c r="GP16" i="29"/>
  <c r="FR16" i="29"/>
  <c r="DY16" i="29"/>
  <c r="HW12" i="29"/>
  <c r="HC12" i="29"/>
  <c r="GE12" i="29"/>
  <c r="FG12" i="29"/>
  <c r="DH12" i="29"/>
  <c r="CG12" i="29"/>
  <c r="I12" i="29"/>
  <c r="HX16" i="29"/>
  <c r="GZ16" i="29"/>
  <c r="GB16" i="29"/>
  <c r="HM12" i="29"/>
  <c r="GO12" i="29"/>
  <c r="FQ12" i="29"/>
  <c r="EC12" i="29"/>
  <c r="CT12" i="29"/>
  <c r="W12" i="29"/>
  <c r="S12" i="29"/>
  <c r="IB16" i="29"/>
  <c r="HD16" i="29"/>
  <c r="GF16" i="29"/>
  <c r="FH16" i="29"/>
  <c r="FD16" i="29"/>
  <c r="DI16" i="29"/>
  <c r="DE16" i="29"/>
  <c r="CH16" i="29"/>
  <c r="AH16" i="29"/>
  <c r="AD16" i="29"/>
  <c r="T16" i="29"/>
  <c r="J16" i="29"/>
  <c r="F16" i="29"/>
  <c r="FS34" i="29"/>
  <c r="D12" i="29"/>
  <c r="HY12" i="29"/>
  <c r="HO12" i="29"/>
  <c r="HK12" i="29"/>
  <c r="HA12" i="29"/>
  <c r="GQ12" i="29"/>
  <c r="GM12" i="29"/>
  <c r="GC12" i="29"/>
  <c r="FS12" i="29"/>
  <c r="FO12" i="29"/>
  <c r="FE12" i="29"/>
  <c r="EB12" i="29"/>
  <c r="DZ12" i="29"/>
  <c r="DJ12" i="29"/>
  <c r="DF12" i="29"/>
  <c r="CV12" i="29"/>
  <c r="CI12" i="29"/>
  <c r="CD12" i="29"/>
  <c r="AE12" i="29"/>
  <c r="U12" i="29"/>
  <c r="K12" i="29"/>
  <c r="G12" i="29"/>
  <c r="IB12" i="29"/>
  <c r="HX12" i="29"/>
  <c r="HN12" i="29"/>
  <c r="HD12" i="29"/>
  <c r="GZ12" i="29"/>
  <c r="GP12" i="29"/>
  <c r="GF12" i="29"/>
  <c r="GB12" i="29"/>
  <c r="FR12" i="29"/>
  <c r="FH12" i="29"/>
  <c r="FD12" i="29"/>
  <c r="DY12" i="29"/>
  <c r="DI12" i="29"/>
  <c r="DE12" i="29"/>
  <c r="CU12" i="29"/>
  <c r="CH12" i="29"/>
  <c r="AD12" i="29"/>
  <c r="T12" i="29"/>
  <c r="J12" i="29"/>
  <c r="F12" i="29"/>
  <c r="D16" i="29"/>
  <c r="HY16" i="29"/>
  <c r="HO16" i="29"/>
  <c r="HK16" i="29"/>
  <c r="HA16" i="29"/>
  <c r="GQ16" i="29"/>
  <c r="GM16" i="29"/>
  <c r="GC16" i="29"/>
  <c r="FS16" i="29"/>
  <c r="FO16" i="29"/>
  <c r="FE16" i="29"/>
  <c r="EB16" i="29"/>
  <c r="DZ16" i="29"/>
  <c r="DJ16" i="29"/>
  <c r="DF16" i="29"/>
  <c r="CV16" i="29"/>
  <c r="CI16" i="29"/>
  <c r="CD16" i="29"/>
  <c r="AE16" i="29"/>
  <c r="U16" i="29"/>
  <c r="K16" i="29"/>
  <c r="G16" i="29"/>
  <c r="BD20" i="29"/>
  <c r="BD8" i="29"/>
  <c r="BD9" i="29" s="1"/>
  <c r="BA22" i="29"/>
  <c r="BA26" i="29"/>
  <c r="BC8" i="29"/>
  <c r="BC9" i="29" s="1"/>
  <c r="BC20" i="29"/>
  <c r="BD22" i="29"/>
  <c r="BD26" i="29"/>
  <c r="AZ22" i="29"/>
  <c r="AZ26" i="29"/>
  <c r="BB23" i="29"/>
  <c r="BB27" i="29"/>
  <c r="HZ12" i="29"/>
  <c r="HP12" i="29"/>
  <c r="HL12" i="29"/>
  <c r="HB12" i="29"/>
  <c r="GR12" i="29"/>
  <c r="GN12" i="29"/>
  <c r="GD12" i="29"/>
  <c r="FT12" i="29"/>
  <c r="FP12" i="29"/>
  <c r="FF12" i="29"/>
  <c r="DK12" i="29"/>
  <c r="DG12" i="29"/>
  <c r="CW12" i="29"/>
  <c r="CS12" i="29"/>
  <c r="CE12" i="29"/>
  <c r="AF12" i="29"/>
  <c r="V12" i="29"/>
  <c r="L12" i="29"/>
  <c r="H12" i="29"/>
  <c r="HW16" i="29"/>
  <c r="HM16" i="29"/>
  <c r="HC16" i="29"/>
  <c r="GY16" i="29"/>
  <c r="GO16" i="29"/>
  <c r="GE16" i="29"/>
  <c r="GA16" i="29"/>
  <c r="FQ16" i="29"/>
  <c r="FG16" i="29"/>
  <c r="EC16" i="29"/>
  <c r="EA16" i="29"/>
  <c r="DL16" i="29"/>
  <c r="DH16" i="29"/>
  <c r="CX16" i="29"/>
  <c r="CT16" i="29"/>
  <c r="CG16" i="29"/>
  <c r="AG16" i="29"/>
  <c r="W16" i="29"/>
  <c r="S16" i="29"/>
  <c r="I16" i="29"/>
  <c r="E16" i="29"/>
  <c r="BF8" i="29"/>
  <c r="BF9" i="29" s="1"/>
  <c r="BF20" i="29"/>
  <c r="BH22" i="29"/>
  <c r="BH26" i="29"/>
  <c r="BJ8" i="29"/>
  <c r="BJ9" i="29" s="1"/>
  <c r="BJ20" i="29"/>
  <c r="AZ8" i="29"/>
  <c r="AZ9" i="29" s="1"/>
  <c r="AZ20" i="29"/>
  <c r="BC27" i="29"/>
  <c r="BC23" i="29"/>
  <c r="BB8" i="29"/>
  <c r="BB9" i="29" s="1"/>
  <c r="BB20" i="29"/>
  <c r="BC22" i="29"/>
  <c r="BC26" i="29"/>
  <c r="BA23" i="29"/>
  <c r="BA27" i="29"/>
  <c r="HZ16" i="29"/>
  <c r="HP16" i="29"/>
  <c r="HL16" i="29"/>
  <c r="HB16" i="29"/>
  <c r="GR16" i="29"/>
  <c r="GN16" i="29"/>
  <c r="GD16" i="29"/>
  <c r="FF16" i="29"/>
  <c r="DK16" i="29"/>
  <c r="DG16" i="29"/>
  <c r="CW16" i="29"/>
  <c r="CE16" i="29"/>
  <c r="AF16" i="29"/>
  <c r="V16" i="29"/>
  <c r="L16" i="29"/>
  <c r="H16" i="29"/>
  <c r="BE8" i="29"/>
  <c r="BE9" i="29" s="1"/>
  <c r="BE20" i="29"/>
  <c r="BF22" i="29"/>
  <c r="BF26" i="29"/>
  <c r="BG8" i="29"/>
  <c r="BG9" i="29" s="1"/>
  <c r="BG20" i="29"/>
  <c r="BG23" i="29"/>
  <c r="BG27" i="29"/>
  <c r="BJ22" i="29"/>
  <c r="BJ26" i="29"/>
  <c r="BE23" i="29"/>
  <c r="BE27" i="29"/>
  <c r="BG22" i="29"/>
  <c r="BG26" i="29"/>
  <c r="BA8" i="29"/>
  <c r="BA9" i="29" s="1"/>
  <c r="BA20" i="29"/>
  <c r="BB22" i="29"/>
  <c r="BB26" i="29"/>
  <c r="BD23" i="29"/>
  <c r="BD27" i="29"/>
  <c r="AZ23" i="29"/>
  <c r="AZ27" i="29"/>
  <c r="BE22" i="29"/>
  <c r="BE26" i="29"/>
  <c r="BF23" i="29"/>
  <c r="BF27" i="29"/>
  <c r="BH8" i="29"/>
  <c r="BH9" i="29" s="1"/>
  <c r="BH20" i="29"/>
  <c r="BH23" i="29"/>
  <c r="BH27" i="29"/>
  <c r="BJ23" i="29"/>
  <c r="BJ27" i="29"/>
  <c r="AF34" i="29"/>
  <c r="AH12" i="29"/>
  <c r="IA16" i="29"/>
  <c r="CS16" i="29"/>
  <c r="EC34" i="29"/>
  <c r="GB34" i="29"/>
  <c r="FT16" i="29"/>
  <c r="FP16" i="29"/>
  <c r="AA9" i="29"/>
  <c r="IE9" i="29"/>
  <c r="DB9" i="29"/>
  <c r="GV9" i="29"/>
  <c r="CN9" i="29"/>
  <c r="CN24" i="29"/>
  <c r="DS9" i="29"/>
  <c r="EG24" i="29"/>
  <c r="P9" i="29"/>
  <c r="AL9" i="29"/>
  <c r="HH9" i="29"/>
  <c r="BL9" i="29"/>
  <c r="BL24" i="29"/>
  <c r="BZ9" i="29"/>
  <c r="BZ24" i="29"/>
  <c r="CO9" i="29"/>
  <c r="CO24" i="29"/>
  <c r="FX9" i="29"/>
  <c r="HT9" i="29"/>
  <c r="HH24" i="29"/>
  <c r="FL9" i="29"/>
  <c r="GJ9" i="29"/>
  <c r="DT9" i="29"/>
  <c r="DQ12" i="29"/>
  <c r="EG9" i="29"/>
  <c r="CU16" i="29"/>
  <c r="DL12" i="29"/>
  <c r="HH12" i="29"/>
  <c r="GN34" i="29"/>
  <c r="GQ27" i="29"/>
  <c r="FJ27" i="29"/>
  <c r="CZ26" i="29"/>
  <c r="CZ30" i="29" s="1"/>
  <c r="K20" i="29"/>
  <c r="BW8" i="29"/>
  <c r="BW9" i="29" s="1"/>
  <c r="BU22" i="29"/>
  <c r="O12" i="29"/>
  <c r="EC20" i="29"/>
  <c r="HC26" i="29"/>
  <c r="CE8" i="29"/>
  <c r="CE9" i="29" s="1"/>
  <c r="FP23" i="29"/>
  <c r="IB27" i="29"/>
  <c r="IB30" i="29" s="1"/>
  <c r="HT12" i="29"/>
  <c r="HW26" i="29"/>
  <c r="CS8" i="29"/>
  <c r="CS9" i="29" s="1"/>
  <c r="GR9" i="29"/>
  <c r="BY8" i="29"/>
  <c r="BY9" i="29" s="1"/>
  <c r="GF22" i="29"/>
  <c r="CW8" i="29"/>
  <c r="CW9" i="29" s="1"/>
  <c r="GZ22" i="29"/>
  <c r="GR20" i="29"/>
  <c r="GG8" i="29"/>
  <c r="GG9" i="29" s="1"/>
  <c r="DZ22" i="29"/>
  <c r="DQ16" i="29"/>
  <c r="IE24" i="29"/>
  <c r="BY16" i="29"/>
  <c r="CM12" i="29"/>
  <c r="DZ27" i="29"/>
  <c r="DZ30" i="29" s="1"/>
  <c r="H23" i="29"/>
  <c r="HQ27" i="29"/>
  <c r="GH12" i="29"/>
  <c r="GT16" i="29"/>
  <c r="ID12" i="29"/>
  <c r="CM9" i="29"/>
  <c r="T26" i="29"/>
  <c r="GY27" i="29"/>
  <c r="V9" i="29"/>
  <c r="CX26" i="29"/>
  <c r="S27" i="29"/>
  <c r="M12" i="29"/>
  <c r="BV20" i="29"/>
  <c r="BV12" i="29"/>
  <c r="BR12" i="29"/>
  <c r="DS24" i="29"/>
  <c r="DT24" i="29"/>
  <c r="HH30" i="29"/>
  <c r="GN23" i="29"/>
  <c r="W27" i="29"/>
  <c r="W8" i="29"/>
  <c r="W9" i="29" s="1"/>
  <c r="E23" i="29"/>
  <c r="DS12" i="29"/>
  <c r="CE23" i="29"/>
  <c r="CE24" i="29" s="1"/>
  <c r="IA22" i="29"/>
  <c r="FP22" i="29"/>
  <c r="BL16" i="29"/>
  <c r="FJ34" i="29"/>
  <c r="GM23" i="29"/>
  <c r="CH20" i="29"/>
  <c r="HX20" i="29"/>
  <c r="DG26" i="29"/>
  <c r="DG30" i="29" s="1"/>
  <c r="GP23" i="29"/>
  <c r="AF23" i="29"/>
  <c r="DI9" i="29"/>
  <c r="CU9" i="29"/>
  <c r="HL20" i="29"/>
  <c r="GF8" i="29"/>
  <c r="GF9" i="29" s="1"/>
  <c r="DZ20" i="29"/>
  <c r="DM22" i="29"/>
  <c r="DO8" i="29"/>
  <c r="DO9" i="29" s="1"/>
  <c r="DT12" i="29"/>
  <c r="DT34" i="29"/>
  <c r="GJ34" i="29"/>
  <c r="GJ24" i="29"/>
  <c r="FO23" i="29"/>
  <c r="FO24" i="29" s="1"/>
  <c r="HO23" i="29"/>
  <c r="V23" i="29"/>
  <c r="HK22" i="29"/>
  <c r="EE30" i="29"/>
  <c r="I27" i="29"/>
  <c r="I30" i="29" s="1"/>
  <c r="CI23" i="29"/>
  <c r="GC23" i="29"/>
  <c r="HY23" i="29"/>
  <c r="HN27" i="29"/>
  <c r="HN30" i="29" s="1"/>
  <c r="DI20" i="29"/>
  <c r="CE26" i="29"/>
  <c r="CE30" i="29" s="1"/>
  <c r="AF26" i="29"/>
  <c r="AF30" i="29" s="1"/>
  <c r="I22" i="29"/>
  <c r="CJ27" i="29"/>
  <c r="HQ34" i="29"/>
  <c r="DO34" i="29"/>
  <c r="Z12" i="29"/>
  <c r="DQ27" i="29"/>
  <c r="DQ30" i="29" s="1"/>
  <c r="FK12" i="29"/>
  <c r="CD22" i="29"/>
  <c r="CD26" i="29"/>
  <c r="FD27" i="29"/>
  <c r="FD30" i="29" s="1"/>
  <c r="FD23" i="29"/>
  <c r="GO23" i="29"/>
  <c r="GO27" i="29"/>
  <c r="DF20" i="29"/>
  <c r="DF8" i="29"/>
  <c r="DF9" i="29" s="1"/>
  <c r="GR23" i="29"/>
  <c r="GR27" i="29"/>
  <c r="AA16" i="29"/>
  <c r="AA30" i="29"/>
  <c r="DB34" i="29"/>
  <c r="GF27" i="29"/>
  <c r="GF30" i="29" s="1"/>
  <c r="GF23" i="29"/>
  <c r="DI27" i="29"/>
  <c r="DI23" i="29"/>
  <c r="CI22" i="29"/>
  <c r="F23" i="29"/>
  <c r="F27" i="29"/>
  <c r="BT23" i="29"/>
  <c r="BT24" i="29" s="1"/>
  <c r="D9" i="29"/>
  <c r="BR9" i="29"/>
  <c r="GD22" i="29"/>
  <c r="GD26" i="29"/>
  <c r="GD30" i="29" s="1"/>
  <c r="GS22" i="29"/>
  <c r="AJ27" i="29"/>
  <c r="J23" i="29"/>
  <c r="EA27" i="29"/>
  <c r="FQ23" i="29"/>
  <c r="GZ23" i="29"/>
  <c r="CY22" i="29"/>
  <c r="DM12" i="29"/>
  <c r="ED16" i="29"/>
  <c r="AJ12" i="29"/>
  <c r="FP30" i="29"/>
  <c r="BG34" i="29"/>
  <c r="BZ30" i="29"/>
  <c r="DK27" i="29"/>
  <c r="CU20" i="29"/>
  <c r="HN22" i="29"/>
  <c r="X12" i="29"/>
  <c r="FU23" i="29"/>
  <c r="HE8" i="29"/>
  <c r="HE9" i="29" s="1"/>
  <c r="BV9" i="29"/>
  <c r="DN12" i="29"/>
  <c r="BX34" i="29"/>
  <c r="DP12" i="29"/>
  <c r="DP16" i="29"/>
  <c r="O34" i="29"/>
  <c r="BT12" i="29"/>
  <c r="AL30" i="29"/>
  <c r="DB12" i="29"/>
  <c r="EG12" i="29"/>
  <c r="CL20" i="29"/>
  <c r="CL8" i="29"/>
  <c r="CL9" i="29" s="1"/>
  <c r="CM26" i="29"/>
  <c r="CM22" i="29"/>
  <c r="HP22" i="29"/>
  <c r="HP26" i="29"/>
  <c r="EB27" i="29"/>
  <c r="EB30" i="29" s="1"/>
  <c r="T27" i="29"/>
  <c r="BS23" i="29"/>
  <c r="CY8" i="29"/>
  <c r="CY9" i="29" s="1"/>
  <c r="AJ26" i="29"/>
  <c r="O8" i="29"/>
  <c r="O9" i="29" s="1"/>
  <c r="O20" i="29"/>
  <c r="HC8" i="29"/>
  <c r="HC9" i="29" s="1"/>
  <c r="HC20" i="29"/>
  <c r="CX8" i="29"/>
  <c r="CX9" i="29" s="1"/>
  <c r="CX20" i="29"/>
  <c r="AE23" i="29"/>
  <c r="AE27" i="29"/>
  <c r="CM16" i="29"/>
  <c r="EB8" i="29"/>
  <c r="EB9" i="29" s="1"/>
  <c r="IB8" i="29"/>
  <c r="IB9" i="29" s="1"/>
  <c r="IB20" i="29"/>
  <c r="U8" i="29"/>
  <c r="U9" i="29" s="1"/>
  <c r="U20" i="29"/>
  <c r="DF26" i="29"/>
  <c r="DF30" i="29" s="1"/>
  <c r="DF22" i="29"/>
  <c r="CV22" i="29"/>
  <c r="CV26" i="29"/>
  <c r="BS22" i="29"/>
  <c r="BS26" i="29"/>
  <c r="BS30" i="29" s="1"/>
  <c r="M20" i="29"/>
  <c r="M8" i="29"/>
  <c r="M9" i="29" s="1"/>
  <c r="GV34" i="29"/>
  <c r="IE34" i="29"/>
  <c r="HA23" i="29"/>
  <c r="DG23" i="29"/>
  <c r="DG24" i="29" s="1"/>
  <c r="CG20" i="29"/>
  <c r="CG23" i="29"/>
  <c r="EB22" i="29"/>
  <c r="EB24" i="29" s="1"/>
  <c r="DI26" i="29"/>
  <c r="DI22" i="29"/>
  <c r="F22" i="29"/>
  <c r="F26" i="29"/>
  <c r="DJ23" i="29"/>
  <c r="FE23" i="29"/>
  <c r="AH23" i="29"/>
  <c r="FR23" i="29"/>
  <c r="FO8" i="29"/>
  <c r="FO9" i="29" s="1"/>
  <c r="DK26" i="29"/>
  <c r="FD22" i="29"/>
  <c r="CU26" i="29"/>
  <c r="CU30" i="29" s="1"/>
  <c r="FR26" i="29"/>
  <c r="FR30" i="29" s="1"/>
  <c r="AG22" i="29"/>
  <c r="HZ20" i="29"/>
  <c r="HD9" i="29"/>
  <c r="DL8" i="29"/>
  <c r="DL9" i="29" s="1"/>
  <c r="AF8" i="29"/>
  <c r="AF9" i="29" s="1"/>
  <c r="AF20" i="29"/>
  <c r="FF22" i="29"/>
  <c r="FF26" i="29"/>
  <c r="FG23" i="29"/>
  <c r="FG27" i="29"/>
  <c r="DH27" i="29"/>
  <c r="DH23" i="29"/>
  <c r="X8" i="29"/>
  <c r="X9" i="29" s="1"/>
  <c r="X20" i="29"/>
  <c r="AI22" i="29"/>
  <c r="CJ20" i="29"/>
  <c r="ED8" i="29"/>
  <c r="ED9" i="29" s="1"/>
  <c r="BV22" i="29"/>
  <c r="BV26" i="29"/>
  <c r="CK8" i="29"/>
  <c r="CK9" i="29" s="1"/>
  <c r="CJ16" i="29"/>
  <c r="CJ34" i="29"/>
  <c r="FI22" i="29"/>
  <c r="FI26" i="29"/>
  <c r="HE34" i="29"/>
  <c r="IC20" i="29"/>
  <c r="N22" i="29"/>
  <c r="BQ23" i="29"/>
  <c r="CL26" i="29"/>
  <c r="CZ20" i="29"/>
  <c r="CZ23" i="29"/>
  <c r="GH26" i="29"/>
  <c r="DQ22" i="29"/>
  <c r="FI12" i="29"/>
  <c r="HE12" i="29"/>
  <c r="IC34" i="29"/>
  <c r="CZ12" i="29"/>
  <c r="CZ34" i="29"/>
  <c r="BQ12" i="29"/>
  <c r="DA12" i="29"/>
  <c r="DQ34" i="29"/>
  <c r="EF16" i="29"/>
  <c r="P24" i="29"/>
  <c r="FL12" i="29"/>
  <c r="DZ9" i="29"/>
  <c r="HX9" i="29"/>
  <c r="HN9" i="29"/>
  <c r="DJ30" i="29"/>
  <c r="M34" i="29"/>
  <c r="DN26" i="29"/>
  <c r="BF34" i="29"/>
  <c r="CK34" i="29"/>
  <c r="CY16" i="29"/>
  <c r="BQ8" i="29"/>
  <c r="BQ9" i="29" s="1"/>
  <c r="HR12" i="29"/>
  <c r="BV34" i="29"/>
  <c r="DR12" i="29"/>
  <c r="DR16" i="29"/>
  <c r="DR34" i="29"/>
  <c r="P16" i="29"/>
  <c r="BZ12" i="29"/>
  <c r="BZ16" i="29"/>
  <c r="CO12" i="29"/>
  <c r="DT16" i="29"/>
  <c r="FQ8" i="29"/>
  <c r="FQ9" i="29" s="1"/>
  <c r="FQ20" i="29"/>
  <c r="HF23" i="29"/>
  <c r="HF27" i="29"/>
  <c r="ID23" i="29"/>
  <c r="ID27" i="29"/>
  <c r="K26" i="29"/>
  <c r="H22" i="29"/>
  <c r="HP8" i="29"/>
  <c r="HP9" i="29" s="1"/>
  <c r="BT8" i="29"/>
  <c r="BT9" i="29" s="1"/>
  <c r="GZ8" i="29"/>
  <c r="GZ9" i="29" s="1"/>
  <c r="GZ20" i="29"/>
  <c r="GD8" i="29"/>
  <c r="GD9" i="29" s="1"/>
  <c r="GD20" i="29"/>
  <c r="FP8" i="29"/>
  <c r="FP9" i="29" s="1"/>
  <c r="FP20" i="29"/>
  <c r="FF8" i="29"/>
  <c r="FF9" i="29" s="1"/>
  <c r="FF20" i="29"/>
  <c r="CI8" i="29"/>
  <c r="CI9" i="29" s="1"/>
  <c r="CI20" i="29"/>
  <c r="HL26" i="29"/>
  <c r="HL30" i="29" s="1"/>
  <c r="HL22" i="29"/>
  <c r="GB26" i="29"/>
  <c r="GB22" i="29"/>
  <c r="G26" i="29"/>
  <c r="G22" i="29"/>
  <c r="HK23" i="29"/>
  <c r="HK27" i="29"/>
  <c r="HK30" i="29" s="1"/>
  <c r="FS23" i="29"/>
  <c r="FS27" i="29"/>
  <c r="FS30" i="29" s="1"/>
  <c r="CX27" i="29"/>
  <c r="CX23" i="29"/>
  <c r="HE26" i="29"/>
  <c r="HE22" i="29"/>
  <c r="IC9" i="29"/>
  <c r="FW20" i="29"/>
  <c r="FW8" i="29"/>
  <c r="FW9" i="29" s="1"/>
  <c r="GI23" i="29"/>
  <c r="GI27" i="29"/>
  <c r="HK20" i="29"/>
  <c r="HK8" i="29"/>
  <c r="HK9" i="29" s="1"/>
  <c r="GN8" i="29"/>
  <c r="GN9" i="29" s="1"/>
  <c r="GN20" i="29"/>
  <c r="GE8" i="29"/>
  <c r="GE9" i="29" s="1"/>
  <c r="GE20" i="29"/>
  <c r="FG8" i="29"/>
  <c r="FG9" i="29" s="1"/>
  <c r="FG20" i="29"/>
  <c r="AE8" i="29"/>
  <c r="AE9" i="29" s="1"/>
  <c r="AE20" i="29"/>
  <c r="HZ22" i="29"/>
  <c r="HZ26" i="29"/>
  <c r="EC22" i="29"/>
  <c r="EC26" i="29"/>
  <c r="CW22" i="29"/>
  <c r="CW26" i="29"/>
  <c r="HZ23" i="29"/>
  <c r="HZ27" i="29"/>
  <c r="C9" i="29"/>
  <c r="C35" i="29" s="1"/>
  <c r="D26" i="29"/>
  <c r="V20" i="29"/>
  <c r="BT26" i="29"/>
  <c r="BT30" i="29" s="1"/>
  <c r="FE20" i="29"/>
  <c r="FE8" i="29"/>
  <c r="FE9" i="29" s="1"/>
  <c r="CD20" i="29"/>
  <c r="CD8" i="29"/>
  <c r="CD9" i="29" s="1"/>
  <c r="FH22" i="29"/>
  <c r="FH26" i="29"/>
  <c r="DL26" i="29"/>
  <c r="DL30" i="29" s="1"/>
  <c r="DL22" i="29"/>
  <c r="S26" i="29"/>
  <c r="S22" i="29"/>
  <c r="G27" i="29"/>
  <c r="G23" i="29"/>
  <c r="DP8" i="29"/>
  <c r="DP9" i="29" s="1"/>
  <c r="DP20" i="29"/>
  <c r="EE16" i="29"/>
  <c r="GH8" i="29"/>
  <c r="GH9" i="29" s="1"/>
  <c r="GH20" i="29"/>
  <c r="HF20" i="29"/>
  <c r="HF8" i="29"/>
  <c r="HF9" i="29" s="1"/>
  <c r="ID8" i="29"/>
  <c r="ID9" i="29" s="1"/>
  <c r="ID20" i="29"/>
  <c r="Z34" i="29"/>
  <c r="BQ34" i="29"/>
  <c r="BL30" i="29"/>
  <c r="BL34" i="29"/>
  <c r="CN12" i="29"/>
  <c r="CN16" i="29"/>
  <c r="CO34" i="29"/>
  <c r="DT30" i="29"/>
  <c r="GY26" i="29"/>
  <c r="FS8" i="29"/>
  <c r="FS9" i="29" s="1"/>
  <c r="HX22" i="29"/>
  <c r="GQ8" i="29"/>
  <c r="GQ9" i="29" s="1"/>
  <c r="DJ8" i="29"/>
  <c r="DJ9" i="29" s="1"/>
  <c r="DJ22" i="29"/>
  <c r="BU23" i="29"/>
  <c r="HY20" i="29"/>
  <c r="HY8" i="29"/>
  <c r="HY9" i="29" s="1"/>
  <c r="GO9" i="29"/>
  <c r="FR20" i="29"/>
  <c r="FR8" i="29"/>
  <c r="FR9" i="29" s="1"/>
  <c r="FH8" i="29"/>
  <c r="FH9" i="29" s="1"/>
  <c r="FH20" i="29"/>
  <c r="FD20" i="29"/>
  <c r="FD8" i="29"/>
  <c r="FD9" i="29" s="1"/>
  <c r="I20" i="29"/>
  <c r="I8" i="29"/>
  <c r="I9" i="29" s="1"/>
  <c r="E20" i="29"/>
  <c r="E8" i="29"/>
  <c r="E9" i="29" s="1"/>
  <c r="HD22" i="29"/>
  <c r="HD26" i="29"/>
  <c r="GQ22" i="29"/>
  <c r="GQ24" i="29" s="1"/>
  <c r="GQ26" i="29"/>
  <c r="HW27" i="29"/>
  <c r="HW23" i="29"/>
  <c r="GA27" i="29"/>
  <c r="GA23" i="29"/>
  <c r="CV23" i="29"/>
  <c r="CV27" i="29"/>
  <c r="AD27" i="29"/>
  <c r="AD23" i="29"/>
  <c r="T24" i="29"/>
  <c r="X27" i="29"/>
  <c r="X23" i="29"/>
  <c r="AI23" i="29"/>
  <c r="AI27" i="29"/>
  <c r="AI30" i="29" s="1"/>
  <c r="AI16" i="29"/>
  <c r="BE34" i="29"/>
  <c r="CJ26" i="29"/>
  <c r="CJ22" i="29"/>
  <c r="ED26" i="29"/>
  <c r="ED22" i="29"/>
  <c r="FU26" i="29"/>
  <c r="FU30" i="29" s="1"/>
  <c r="FU22" i="29"/>
  <c r="HQ26" i="29"/>
  <c r="HQ22" i="29"/>
  <c r="BY23" i="29"/>
  <c r="BY27" i="29"/>
  <c r="DR27" i="29"/>
  <c r="DR23" i="29"/>
  <c r="FK16" i="29"/>
  <c r="FK8" i="29"/>
  <c r="FK9" i="29" s="1"/>
  <c r="FK20" i="29"/>
  <c r="FW23" i="29"/>
  <c r="FW27" i="29"/>
  <c r="FW30" i="29" s="1"/>
  <c r="GI20" i="29"/>
  <c r="GI8" i="29"/>
  <c r="GI9" i="29" s="1"/>
  <c r="HW9" i="29"/>
  <c r="CG9" i="29"/>
  <c r="GR26" i="29"/>
  <c r="GR22" i="29"/>
  <c r="CK27" i="29"/>
  <c r="CK23" i="29"/>
  <c r="DM20" i="29"/>
  <c r="DM8" i="29"/>
  <c r="DM9" i="29" s="1"/>
  <c r="DN23" i="29"/>
  <c r="DN24" i="29" s="1"/>
  <c r="DN27" i="29"/>
  <c r="FI20" i="29"/>
  <c r="FI8" i="29"/>
  <c r="FI9" i="29" s="1"/>
  <c r="O23" i="29"/>
  <c r="O27" i="29"/>
  <c r="GV30" i="29"/>
  <c r="HT24" i="29"/>
  <c r="HT16" i="29"/>
  <c r="IE30" i="29"/>
  <c r="HB23" i="29"/>
  <c r="GY9" i="29"/>
  <c r="HY26" i="29"/>
  <c r="HY30" i="29" s="1"/>
  <c r="HY22" i="29"/>
  <c r="GC30" i="29"/>
  <c r="CI30" i="29"/>
  <c r="G9" i="29"/>
  <c r="BV27" i="29"/>
  <c r="BV23" i="29"/>
  <c r="Y16" i="29"/>
  <c r="HR26" i="29"/>
  <c r="HR22" i="29"/>
  <c r="Z27" i="29"/>
  <c r="Z23" i="29"/>
  <c r="DA23" i="29"/>
  <c r="DA27" i="29"/>
  <c r="DA30" i="29" s="1"/>
  <c r="GI22" i="29"/>
  <c r="GI26" i="29"/>
  <c r="DM34" i="29"/>
  <c r="ED34" i="29"/>
  <c r="FI16" i="29"/>
  <c r="FU16" i="29"/>
  <c r="FU34" i="29"/>
  <c r="GG12" i="29"/>
  <c r="HQ16" i="29"/>
  <c r="FV12" i="29"/>
  <c r="FV34" i="29"/>
  <c r="GT34" i="29"/>
  <c r="HF12" i="29"/>
  <c r="ID16" i="29"/>
  <c r="BU16" i="29"/>
  <c r="BY12" i="29"/>
  <c r="FK34" i="29"/>
  <c r="GI34" i="29"/>
  <c r="GU9" i="29"/>
  <c r="GU16" i="29"/>
  <c r="AL12" i="29"/>
  <c r="BZ34" i="29"/>
  <c r="EG34" i="29"/>
  <c r="GJ12" i="29"/>
  <c r="GV16" i="29"/>
  <c r="L9" i="29"/>
  <c r="GS12" i="29"/>
  <c r="HQ12" i="29"/>
  <c r="BQ22" i="29"/>
  <c r="N12" i="29"/>
  <c r="CL12" i="29"/>
  <c r="FV16" i="29"/>
  <c r="AK12" i="29"/>
  <c r="GU12" i="29"/>
  <c r="AA12" i="29"/>
  <c r="GJ16" i="29"/>
  <c r="HH16" i="29"/>
  <c r="FF23" i="29"/>
  <c r="FF27" i="29"/>
  <c r="HN20" i="29"/>
  <c r="CV8" i="29"/>
  <c r="CV9" i="29" s="1"/>
  <c r="J8" i="29"/>
  <c r="J9" i="29" s="1"/>
  <c r="L20" i="29"/>
  <c r="BS8" i="29"/>
  <c r="BS9" i="29" s="1"/>
  <c r="X34" i="29"/>
  <c r="CK12" i="29"/>
  <c r="CY12" i="29"/>
  <c r="ED23" i="29"/>
  <c r="ED27" i="29"/>
  <c r="DP23" i="29"/>
  <c r="DP27" i="29"/>
  <c r="FV23" i="29"/>
  <c r="FV27" i="29"/>
  <c r="GH27" i="29"/>
  <c r="GH23" i="29"/>
  <c r="CK22" i="29"/>
  <c r="CK26" i="29"/>
  <c r="FG26" i="29"/>
  <c r="AH8" i="29"/>
  <c r="AH9" i="29" s="1"/>
  <c r="AI20" i="29"/>
  <c r="AI8" i="29"/>
  <c r="AI9" i="29" s="1"/>
  <c r="FQ26" i="29"/>
  <c r="FQ30" i="29" s="1"/>
  <c r="CU23" i="29"/>
  <c r="IB22" i="29"/>
  <c r="X26" i="29"/>
  <c r="X22" i="29"/>
  <c r="GG27" i="29"/>
  <c r="GG30" i="29" s="1"/>
  <c r="FJ22" i="29"/>
  <c r="FJ24" i="29" s="1"/>
  <c r="FJ26" i="29"/>
  <c r="GT26" i="29"/>
  <c r="GT22" i="29"/>
  <c r="AK26" i="29"/>
  <c r="AK22" i="29"/>
  <c r="EF8" i="29"/>
  <c r="EF9" i="29" s="1"/>
  <c r="EF20" i="29"/>
  <c r="GP22" i="29"/>
  <c r="GP26" i="29"/>
  <c r="GP30" i="29" s="1"/>
  <c r="CG26" i="29"/>
  <c r="CG30" i="29" s="1"/>
  <c r="HB8" i="29"/>
  <c r="HB9" i="29" s="1"/>
  <c r="GC22" i="29"/>
  <c r="DE23" i="29"/>
  <c r="AH26" i="29"/>
  <c r="AH30" i="29" s="1"/>
  <c r="AH22" i="29"/>
  <c r="HM23" i="29"/>
  <c r="HM27" i="29"/>
  <c r="CJ12" i="29"/>
  <c r="GD23" i="29"/>
  <c r="D20" i="29"/>
  <c r="D24" i="29" s="1"/>
  <c r="EA20" i="29"/>
  <c r="EA24" i="29" s="1"/>
  <c r="HW20" i="29"/>
  <c r="V22" i="29"/>
  <c r="GY20" i="29"/>
  <c r="GY24" i="29" s="1"/>
  <c r="FT8" i="29"/>
  <c r="FT9" i="29" s="1"/>
  <c r="BR20" i="29"/>
  <c r="HP23" i="29"/>
  <c r="HP27" i="29"/>
  <c r="GZ30" i="29"/>
  <c r="GB23" i="29"/>
  <c r="GB27" i="29"/>
  <c r="AE26" i="29"/>
  <c r="EA26" i="29"/>
  <c r="HL23" i="29"/>
  <c r="D27" i="29"/>
  <c r="FH27" i="29"/>
  <c r="G20" i="29"/>
  <c r="HM20" i="29"/>
  <c r="FE26" i="29"/>
  <c r="FE30" i="29" s="1"/>
  <c r="FO26" i="29"/>
  <c r="FO30" i="29" s="1"/>
  <c r="HM9" i="29"/>
  <c r="GA9" i="29"/>
  <c r="EC9" i="29"/>
  <c r="EA9" i="29"/>
  <c r="IA8" i="29"/>
  <c r="IA9" i="29" s="1"/>
  <c r="HL9" i="29"/>
  <c r="HX23" i="29"/>
  <c r="HX27" i="29"/>
  <c r="HX30" i="29" s="1"/>
  <c r="EC23" i="29"/>
  <c r="EC27" i="29"/>
  <c r="DL23" i="29"/>
  <c r="M23" i="29"/>
  <c r="M27" i="29"/>
  <c r="CY23" i="29"/>
  <c r="GS8" i="29"/>
  <c r="GS9" i="29" s="1"/>
  <c r="N27" i="29"/>
  <c r="N30" i="29" s="1"/>
  <c r="N23" i="29"/>
  <c r="BX27" i="29"/>
  <c r="BX23" i="29"/>
  <c r="CH9" i="29"/>
  <c r="K9" i="29"/>
  <c r="HA30" i="29"/>
  <c r="H30" i="29"/>
  <c r="CK16" i="29"/>
  <c r="DN16" i="29"/>
  <c r="N20" i="29"/>
  <c r="N8" i="29"/>
  <c r="N9" i="29" s="1"/>
  <c r="Y23" i="29"/>
  <c r="Y27" i="29"/>
  <c r="BH34" i="29"/>
  <c r="BX12" i="29"/>
  <c r="BX16" i="29"/>
  <c r="BY22" i="29"/>
  <c r="BY26" i="29"/>
  <c r="FK22" i="29"/>
  <c r="FK26" i="29"/>
  <c r="HS22" i="29"/>
  <c r="HS26" i="29"/>
  <c r="CO30" i="29"/>
  <c r="DB24" i="29"/>
  <c r="FL34" i="29"/>
  <c r="GJ30" i="29"/>
  <c r="DE9" i="29"/>
  <c r="V30" i="29"/>
  <c r="X16" i="29"/>
  <c r="M16" i="29"/>
  <c r="AI12" i="29"/>
  <c r="AI34" i="29"/>
  <c r="GS16" i="29"/>
  <c r="N34" i="29"/>
  <c r="CL16" i="29"/>
  <c r="DO12" i="29"/>
  <c r="DO16" i="29"/>
  <c r="HR34" i="29"/>
  <c r="Z8" i="29"/>
  <c r="Z9" i="29" s="1"/>
  <c r="Z20" i="29"/>
  <c r="AK20" i="29"/>
  <c r="AK8" i="29"/>
  <c r="AK9" i="29" s="1"/>
  <c r="DQ20" i="29"/>
  <c r="DQ8" i="29"/>
  <c r="DQ9" i="29" s="1"/>
  <c r="EF22" i="29"/>
  <c r="EF26" i="29"/>
  <c r="FK27" i="29"/>
  <c r="FK23" i="29"/>
  <c r="FW16" i="29"/>
  <c r="GU27" i="29"/>
  <c r="GU23" i="29"/>
  <c r="DS30" i="29"/>
  <c r="ED12" i="29"/>
  <c r="GG16" i="29"/>
  <c r="GG34" i="29"/>
  <c r="HE16" i="29"/>
  <c r="IC12" i="29"/>
  <c r="CZ9" i="29"/>
  <c r="N16" i="29"/>
  <c r="CL34" i="29"/>
  <c r="CZ16" i="29"/>
  <c r="EE12" i="29"/>
  <c r="HF16" i="29"/>
  <c r="HF34" i="29"/>
  <c r="Z16" i="29"/>
  <c r="AK27" i="29"/>
  <c r="AK23" i="29"/>
  <c r="BR34" i="29"/>
  <c r="BQ16" i="29"/>
  <c r="BW12" i="29"/>
  <c r="BS12" i="29"/>
  <c r="DA16" i="29"/>
  <c r="GU34" i="29"/>
  <c r="HS16" i="29"/>
  <c r="FX24" i="29"/>
  <c r="FX16" i="29"/>
  <c r="IE12" i="29"/>
  <c r="CY30" i="29"/>
  <c r="CY34" i="29"/>
  <c r="DM16" i="29"/>
  <c r="DN34" i="29"/>
  <c r="FI34" i="29"/>
  <c r="FU12" i="29"/>
  <c r="Y12" i="29"/>
  <c r="AJ16" i="29"/>
  <c r="AJ34" i="29"/>
  <c r="FJ12" i="29"/>
  <c r="FJ16" i="29"/>
  <c r="Z26" i="29"/>
  <c r="Z22" i="29"/>
  <c r="BW16" i="29"/>
  <c r="BS16" i="29"/>
  <c r="BV16" i="29"/>
  <c r="BR16" i="29"/>
  <c r="BJ34" i="29"/>
  <c r="BY34" i="29"/>
  <c r="HS27" i="29"/>
  <c r="HS23" i="29"/>
  <c r="P34" i="29"/>
  <c r="AL16" i="29"/>
  <c r="EG16" i="29"/>
  <c r="EG30" i="29"/>
  <c r="FL30" i="29"/>
  <c r="FX12" i="29"/>
  <c r="ID34" i="29"/>
  <c r="O16" i="29"/>
  <c r="AK16" i="29"/>
  <c r="BU34" i="29"/>
  <c r="BT34" i="29"/>
  <c r="BW34" i="29"/>
  <c r="BS34" i="29"/>
  <c r="CM34" i="29"/>
  <c r="GI12" i="29"/>
  <c r="GI16" i="29"/>
  <c r="HG12" i="29"/>
  <c r="HG34" i="29"/>
  <c r="P12" i="29"/>
  <c r="AA24" i="29"/>
  <c r="AA34" i="29"/>
  <c r="AL24" i="29"/>
  <c r="AL34" i="29"/>
  <c r="CN30" i="29"/>
  <c r="CN34" i="29"/>
  <c r="DB30" i="29"/>
  <c r="DS16" i="29"/>
  <c r="DS34" i="29"/>
  <c r="FL24" i="29"/>
  <c r="HH34" i="29"/>
  <c r="GP8" i="29"/>
  <c r="GP9" i="29" s="1"/>
  <c r="GP20" i="29"/>
  <c r="AD20" i="29"/>
  <c r="AD8" i="29"/>
  <c r="AD9" i="29" s="1"/>
  <c r="DY26" i="29"/>
  <c r="DY22" i="29"/>
  <c r="AD22" i="29"/>
  <c r="AD26" i="29"/>
  <c r="U22" i="29"/>
  <c r="U26" i="29"/>
  <c r="CH27" i="29"/>
  <c r="CH23" i="29"/>
  <c r="BR23" i="29"/>
  <c r="BR27" i="29"/>
  <c r="M22" i="29"/>
  <c r="M26" i="29"/>
  <c r="DO23" i="29"/>
  <c r="DO24" i="29" s="1"/>
  <c r="DO27" i="29"/>
  <c r="HR27" i="29"/>
  <c r="HR23" i="29"/>
  <c r="CM27" i="29"/>
  <c r="CM23" i="29"/>
  <c r="DR26" i="29"/>
  <c r="DR22" i="29"/>
  <c r="HA20" i="29"/>
  <c r="HA8" i="29"/>
  <c r="HA9" i="29" s="1"/>
  <c r="GE22" i="29"/>
  <c r="GE26" i="29"/>
  <c r="HR20" i="29"/>
  <c r="HR8" i="29"/>
  <c r="HR9" i="29" s="1"/>
  <c r="FW22" i="29"/>
  <c r="GM20" i="29"/>
  <c r="GM8" i="29"/>
  <c r="GM9" i="29" s="1"/>
  <c r="AG20" i="29"/>
  <c r="AG8" i="29"/>
  <c r="AG9" i="29" s="1"/>
  <c r="FT22" i="29"/>
  <c r="FT24" i="29" s="1"/>
  <c r="FT26" i="29"/>
  <c r="CD27" i="29"/>
  <c r="CD23" i="29"/>
  <c r="DM27" i="29"/>
  <c r="DM30" i="29" s="1"/>
  <c r="DM23" i="29"/>
  <c r="AJ8" i="29"/>
  <c r="AJ9" i="29" s="1"/>
  <c r="AJ20" i="29"/>
  <c r="AJ24" i="29" s="1"/>
  <c r="BX20" i="29"/>
  <c r="BX8" i="29"/>
  <c r="BX9" i="29" s="1"/>
  <c r="BU20" i="29"/>
  <c r="BU8" i="29"/>
  <c r="BU9" i="29" s="1"/>
  <c r="GN22" i="29"/>
  <c r="GN26" i="29"/>
  <c r="GN30" i="29" s="1"/>
  <c r="CT23" i="29"/>
  <c r="CT27" i="29"/>
  <c r="DN8" i="29"/>
  <c r="DN9" i="29" s="1"/>
  <c r="AG27" i="29"/>
  <c r="AG30" i="29" s="1"/>
  <c r="L26" i="29"/>
  <c r="HO20" i="29"/>
  <c r="HO8" i="29"/>
  <c r="HO9" i="29" s="1"/>
  <c r="DH8" i="29"/>
  <c r="DH9" i="29" s="1"/>
  <c r="DH20" i="29"/>
  <c r="HB22" i="29"/>
  <c r="HB26" i="29"/>
  <c r="HB30" i="29" s="1"/>
  <c r="CT22" i="29"/>
  <c r="CT26" i="29"/>
  <c r="CH26" i="29"/>
  <c r="CH22" i="29"/>
  <c r="E22" i="29"/>
  <c r="E26" i="29"/>
  <c r="E30" i="29" s="1"/>
  <c r="IA27" i="29"/>
  <c r="IA30" i="29" s="1"/>
  <c r="IA23" i="29"/>
  <c r="HD23" i="29"/>
  <c r="HD27" i="29"/>
  <c r="GE27" i="29"/>
  <c r="GE23" i="29"/>
  <c r="DY23" i="29"/>
  <c r="DY27" i="29"/>
  <c r="CW27" i="29"/>
  <c r="CW23" i="29"/>
  <c r="L23" i="29"/>
  <c r="L27" i="29"/>
  <c r="HE23" i="29"/>
  <c r="HE27" i="29"/>
  <c r="HQ20" i="29"/>
  <c r="HQ8" i="29"/>
  <c r="HQ9" i="29" s="1"/>
  <c r="DP34" i="29"/>
  <c r="HF26" i="29"/>
  <c r="HF22" i="29"/>
  <c r="ID22" i="29"/>
  <c r="ID26" i="29"/>
  <c r="EF23" i="29"/>
  <c r="EF27" i="29"/>
  <c r="HG8" i="29"/>
  <c r="HG9" i="29" s="1"/>
  <c r="HG20" i="29"/>
  <c r="IE16" i="29"/>
  <c r="DE20" i="29"/>
  <c r="HD20" i="29"/>
  <c r="CT20" i="29"/>
  <c r="FT27" i="29"/>
  <c r="BU30" i="29"/>
  <c r="CT9" i="29"/>
  <c r="GB8" i="29"/>
  <c r="GB9" i="29" s="1"/>
  <c r="GB20" i="29"/>
  <c r="DY8" i="29"/>
  <c r="DY9" i="29" s="1"/>
  <c r="DY20" i="29"/>
  <c r="S20" i="29"/>
  <c r="S8" i="29"/>
  <c r="S9" i="29" s="1"/>
  <c r="H8" i="29"/>
  <c r="H9" i="29" s="1"/>
  <c r="H20" i="29"/>
  <c r="HM22" i="29"/>
  <c r="HM26" i="29"/>
  <c r="DH22" i="29"/>
  <c r="DH26" i="29"/>
  <c r="DE26" i="29"/>
  <c r="DE30" i="29" s="1"/>
  <c r="DE22" i="29"/>
  <c r="J22" i="29"/>
  <c r="J26" i="29"/>
  <c r="J30" i="29" s="1"/>
  <c r="U27" i="29"/>
  <c r="U23" i="29"/>
  <c r="FI23" i="29"/>
  <c r="FI27" i="29"/>
  <c r="FU20" i="29"/>
  <c r="FU8" i="29"/>
  <c r="FU9" i="29" s="1"/>
  <c r="EE8" i="29"/>
  <c r="EE9" i="29" s="1"/>
  <c r="EE20" i="29"/>
  <c r="FV20" i="29"/>
  <c r="FV8" i="29"/>
  <c r="FV9" i="29" s="1"/>
  <c r="GT23" i="29"/>
  <c r="GT27" i="29"/>
  <c r="GU22" i="29"/>
  <c r="GU26" i="29"/>
  <c r="GM26" i="29"/>
  <c r="GM30" i="29" s="1"/>
  <c r="GM22" i="29"/>
  <c r="W22" i="29"/>
  <c r="W24" i="29" s="1"/>
  <c r="W26" i="29"/>
  <c r="HC23" i="29"/>
  <c r="HC27" i="29"/>
  <c r="K27" i="29"/>
  <c r="K23" i="29"/>
  <c r="GS23" i="29"/>
  <c r="GS27" i="29"/>
  <c r="GS30" i="29" s="1"/>
  <c r="Y20" i="29"/>
  <c r="Y8" i="29"/>
  <c r="Y9" i="29" s="1"/>
  <c r="FV26" i="29"/>
  <c r="FV22" i="29"/>
  <c r="FL16" i="29"/>
  <c r="DF23" i="29"/>
  <c r="CS23" i="29"/>
  <c r="CS24" i="29" s="1"/>
  <c r="GA20" i="29"/>
  <c r="DG8" i="29"/>
  <c r="DG9" i="29" s="1"/>
  <c r="HA22" i="29"/>
  <c r="CS26" i="29"/>
  <c r="CS30" i="29" s="1"/>
  <c r="FS22" i="29"/>
  <c r="BR26" i="29"/>
  <c r="HZ9" i="29"/>
  <c r="GG22" i="29"/>
  <c r="GG24" i="29" s="1"/>
  <c r="BW22" i="29"/>
  <c r="BW24" i="29" s="1"/>
  <c r="IC26" i="29"/>
  <c r="IC30" i="29" s="1"/>
  <c r="IC22" i="29"/>
  <c r="FJ8" i="29"/>
  <c r="FJ9" i="29" s="1"/>
  <c r="EE34" i="29"/>
  <c r="GH34" i="29"/>
  <c r="GT20" i="29"/>
  <c r="GT8" i="29"/>
  <c r="GT9" i="29" s="1"/>
  <c r="O22" i="29"/>
  <c r="O26" i="29"/>
  <c r="DA20" i="29"/>
  <c r="DA8" i="29"/>
  <c r="DA9" i="29" s="1"/>
  <c r="HG27" i="29"/>
  <c r="HG30" i="29" s="1"/>
  <c r="HG23" i="29"/>
  <c r="P30" i="29"/>
  <c r="HT34" i="29"/>
  <c r="GA26" i="29"/>
  <c r="GO26" i="29"/>
  <c r="GO20" i="29"/>
  <c r="GC8" i="29"/>
  <c r="GC9" i="29" s="1"/>
  <c r="T8" i="29"/>
  <c r="T9" i="29" s="1"/>
  <c r="HO26" i="29"/>
  <c r="HO30" i="29" s="1"/>
  <c r="F8" i="29"/>
  <c r="F9" i="29" s="1"/>
  <c r="DK20" i="29"/>
  <c r="DK24" i="29" s="1"/>
  <c r="DK8" i="29"/>
  <c r="DK9" i="29" s="1"/>
  <c r="BW27" i="29"/>
  <c r="BW30" i="29" s="1"/>
  <c r="CJ9" i="29"/>
  <c r="GS34" i="29"/>
  <c r="IC16" i="29"/>
  <c r="EE22" i="29"/>
  <c r="DO26" i="29"/>
  <c r="Y26" i="29"/>
  <c r="BX26" i="29"/>
  <c r="BX22" i="29"/>
  <c r="CL27" i="29"/>
  <c r="CL23" i="29"/>
  <c r="DP22" i="29"/>
  <c r="DP26" i="29"/>
  <c r="HR16" i="29"/>
  <c r="BT16" i="29"/>
  <c r="DA34" i="29"/>
  <c r="EF12" i="29"/>
  <c r="EF34" i="29"/>
  <c r="FW12" i="29"/>
  <c r="FW34" i="29"/>
  <c r="HG16" i="29"/>
  <c r="HS20" i="29"/>
  <c r="HS8" i="29"/>
  <c r="HS9" i="29" s="1"/>
  <c r="BL12" i="29"/>
  <c r="CO16" i="29"/>
  <c r="FX34" i="29"/>
  <c r="GV12" i="29"/>
  <c r="Y34" i="29"/>
  <c r="BQ30" i="29"/>
  <c r="GH16" i="29"/>
  <c r="GT12" i="29"/>
  <c r="AK34" i="29"/>
  <c r="BU12" i="29"/>
  <c r="DR8" i="29"/>
  <c r="DR9" i="29" s="1"/>
  <c r="DR20" i="29"/>
  <c r="HS34" i="29"/>
  <c r="FX30" i="29"/>
  <c r="HT30" i="29"/>
  <c r="HS12" i="29"/>
  <c r="DB16" i="29"/>
  <c r="GV24" i="29"/>
  <c r="DP30" i="29" l="1"/>
  <c r="BC30" i="29"/>
  <c r="BE30" i="29"/>
  <c r="BA24" i="29"/>
  <c r="BG30" i="29"/>
  <c r="BH24" i="29"/>
  <c r="BG24" i="29"/>
  <c r="BE24" i="29"/>
  <c r="BB24" i="29"/>
  <c r="AZ24" i="29"/>
  <c r="BF24" i="29"/>
  <c r="BJ24" i="29"/>
  <c r="BC24" i="29"/>
  <c r="BD24" i="29"/>
  <c r="FE24" i="29"/>
  <c r="FE35" i="29" s="1"/>
  <c r="HW30" i="29"/>
  <c r="FQ24" i="29"/>
  <c r="FQ35" i="29" s="1"/>
  <c r="FJ30" i="29"/>
  <c r="FJ35" i="29" s="1"/>
  <c r="BY30" i="29"/>
  <c r="DL24" i="29"/>
  <c r="DL35" i="29" s="1"/>
  <c r="W30" i="29"/>
  <c r="W35" i="29" s="1"/>
  <c r="CM30" i="29"/>
  <c r="K24" i="29"/>
  <c r="HP30" i="29"/>
  <c r="S30" i="29"/>
  <c r="D30" i="29"/>
  <c r="D35" i="29" s="1"/>
  <c r="CK30" i="29"/>
  <c r="GQ30" i="29"/>
  <c r="GQ35" i="29" s="1"/>
  <c r="CW30" i="29"/>
  <c r="HB24" i="29"/>
  <c r="HB35" i="29" s="1"/>
  <c r="HO24" i="29"/>
  <c r="HO35" i="29" s="1"/>
  <c r="T30" i="29"/>
  <c r="T35" i="29" s="1"/>
  <c r="GF24" i="29"/>
  <c r="GF35" i="29" s="1"/>
  <c r="CJ30" i="29"/>
  <c r="DT35" i="29"/>
  <c r="DZ24" i="29"/>
  <c r="DZ35" i="29" s="1"/>
  <c r="HC30" i="29"/>
  <c r="IA24" i="29"/>
  <c r="IA35" i="29" s="1"/>
  <c r="M24" i="29"/>
  <c r="BQ24" i="29"/>
  <c r="BQ35" i="29" s="1"/>
  <c r="HQ30" i="29"/>
  <c r="AJ30" i="29"/>
  <c r="AJ35" i="29" s="1"/>
  <c r="HQ24" i="29"/>
  <c r="E24" i="29"/>
  <c r="E35" i="29" s="1"/>
  <c r="GA30" i="29"/>
  <c r="CI24" i="29"/>
  <c r="CI35" i="29" s="1"/>
  <c r="GO24" i="29"/>
  <c r="BA30" i="29"/>
  <c r="CX30" i="29"/>
  <c r="AH24" i="29"/>
  <c r="AH35" i="29" s="1"/>
  <c r="BU24" i="29"/>
  <c r="BU35" i="29" s="1"/>
  <c r="AG24" i="29"/>
  <c r="AG35" i="29" s="1"/>
  <c r="HX24" i="29"/>
  <c r="HX35" i="29" s="1"/>
  <c r="HP24" i="29"/>
  <c r="ED24" i="29"/>
  <c r="F30" i="29"/>
  <c r="IC24" i="29"/>
  <c r="IC35" i="29" s="1"/>
  <c r="Y24" i="29"/>
  <c r="K30" i="29"/>
  <c r="GN24" i="29"/>
  <c r="GN35" i="29" s="1"/>
  <c r="BB30" i="29"/>
  <c r="AD30" i="29"/>
  <c r="GH30" i="29"/>
  <c r="BV24" i="29"/>
  <c r="GY30" i="29"/>
  <c r="GY35" i="29" s="1"/>
  <c r="CZ24" i="29"/>
  <c r="CZ35" i="29" s="1"/>
  <c r="DQ24" i="29"/>
  <c r="DQ35" i="29" s="1"/>
  <c r="FG30" i="29"/>
  <c r="HN24" i="29"/>
  <c r="HN35" i="29" s="1"/>
  <c r="CV30" i="29"/>
  <c r="DK30" i="29"/>
  <c r="DK35" i="29" s="1"/>
  <c r="GS24" i="29"/>
  <c r="GS35" i="29" s="1"/>
  <c r="HC24" i="29"/>
  <c r="J24" i="29"/>
  <c r="J35" i="29" s="1"/>
  <c r="AE30" i="29"/>
  <c r="I24" i="29"/>
  <c r="I35" i="29" s="1"/>
  <c r="GZ24" i="29"/>
  <c r="GZ35" i="29" s="1"/>
  <c r="DI30" i="29"/>
  <c r="BS24" i="29"/>
  <c r="BS35" i="29" s="1"/>
  <c r="CL30" i="29"/>
  <c r="FR24" i="29"/>
  <c r="FR35" i="29" s="1"/>
  <c r="FP24" i="29"/>
  <c r="FP35" i="29" s="1"/>
  <c r="CD30" i="29"/>
  <c r="HH35" i="29"/>
  <c r="AF24" i="29"/>
  <c r="AF35" i="29" s="1"/>
  <c r="BX30" i="29"/>
  <c r="HZ30" i="29"/>
  <c r="F24" i="29"/>
  <c r="DH30" i="29"/>
  <c r="DS35" i="29"/>
  <c r="CN35" i="29"/>
  <c r="EG35" i="29"/>
  <c r="CY24" i="29"/>
  <c r="CY35" i="29" s="1"/>
  <c r="GC24" i="29"/>
  <c r="GC35" i="29" s="1"/>
  <c r="AE24" i="29"/>
  <c r="DI24" i="29"/>
  <c r="CG24" i="29"/>
  <c r="CG35" i="29" s="1"/>
  <c r="CX24" i="29"/>
  <c r="GR24" i="29"/>
  <c r="P35" i="29"/>
  <c r="IE35" i="29"/>
  <c r="GT30" i="29"/>
  <c r="HE24" i="29"/>
  <c r="DN30" i="29"/>
  <c r="DN35" i="29" s="1"/>
  <c r="CL24" i="29"/>
  <c r="O30" i="29"/>
  <c r="CE35" i="29"/>
  <c r="X24" i="29"/>
  <c r="DR30" i="29"/>
  <c r="CV24" i="29"/>
  <c r="GH24" i="29"/>
  <c r="DF24" i="29"/>
  <c r="DF35" i="29" s="1"/>
  <c r="IB24" i="29"/>
  <c r="IB35" i="29" s="1"/>
  <c r="ID30" i="29"/>
  <c r="GO30" i="29"/>
  <c r="EF30" i="29"/>
  <c r="BR24" i="29"/>
  <c r="FH30" i="29"/>
  <c r="EA30" i="29"/>
  <c r="EA35" i="29" s="1"/>
  <c r="CU24" i="29"/>
  <c r="CU35" i="29" s="1"/>
  <c r="CK24" i="29"/>
  <c r="BZ35" i="29"/>
  <c r="GI30" i="29"/>
  <c r="G30" i="29"/>
  <c r="BV30" i="29"/>
  <c r="FD24" i="29"/>
  <c r="FD35" i="29" s="1"/>
  <c r="DB35" i="29"/>
  <c r="DO30" i="29"/>
  <c r="DO35" i="29" s="1"/>
  <c r="CH30" i="29"/>
  <c r="Z30" i="29"/>
  <c r="HK24" i="29"/>
  <c r="HK35" i="29" s="1"/>
  <c r="CJ24" i="29"/>
  <c r="GB24" i="29"/>
  <c r="GA24" i="29"/>
  <c r="FU24" i="29"/>
  <c r="FU35" i="29" s="1"/>
  <c r="S24" i="29"/>
  <c r="L30" i="29"/>
  <c r="N24" i="29"/>
  <c r="N35" i="29" s="1"/>
  <c r="GJ35" i="29"/>
  <c r="FI24" i="29"/>
  <c r="GR30" i="29"/>
  <c r="X30" i="29"/>
  <c r="HD30" i="29"/>
  <c r="FH24" i="29"/>
  <c r="DJ24" i="29"/>
  <c r="DJ35" i="29" s="1"/>
  <c r="HF24" i="29"/>
  <c r="EB35" i="29"/>
  <c r="FI30" i="29"/>
  <c r="O24" i="29"/>
  <c r="ID24" i="29"/>
  <c r="EC30" i="29"/>
  <c r="FO35" i="29"/>
  <c r="G24" i="29"/>
  <c r="HL24" i="29"/>
  <c r="HL35" i="29" s="1"/>
  <c r="GI24" i="29"/>
  <c r="AD24" i="29"/>
  <c r="HY24" i="29"/>
  <c r="HY35" i="29" s="1"/>
  <c r="CO35" i="29"/>
  <c r="EE24" i="29"/>
  <c r="EE35" i="29" s="1"/>
  <c r="BW35" i="29"/>
  <c r="BY24" i="29"/>
  <c r="BL35" i="29"/>
  <c r="DA24" i="29"/>
  <c r="DA35" i="29" s="1"/>
  <c r="HR30" i="29"/>
  <c r="DP24" i="29"/>
  <c r="BD30" i="29"/>
  <c r="BD35" i="29" s="1"/>
  <c r="HG24" i="29"/>
  <c r="HG35" i="29" s="1"/>
  <c r="DG35" i="29"/>
  <c r="FS24" i="29"/>
  <c r="FS35" i="29" s="1"/>
  <c r="GU30" i="29"/>
  <c r="U24" i="29"/>
  <c r="CD24" i="29"/>
  <c r="CM24" i="29"/>
  <c r="HS30" i="29"/>
  <c r="AK24" i="29"/>
  <c r="FK24" i="29"/>
  <c r="FF30" i="29"/>
  <c r="FG24" i="29"/>
  <c r="GB30" i="29"/>
  <c r="GD24" i="29"/>
  <c r="GD35" i="29" s="1"/>
  <c r="DR24" i="29"/>
  <c r="HM30" i="29"/>
  <c r="EF24" i="29"/>
  <c r="M30" i="29"/>
  <c r="AL35" i="29"/>
  <c r="Z24" i="29"/>
  <c r="V24" i="29"/>
  <c r="V35" i="29" s="1"/>
  <c r="ED30" i="29"/>
  <c r="BT35" i="29"/>
  <c r="HS24" i="29"/>
  <c r="FL35" i="29"/>
  <c r="FV30" i="29"/>
  <c r="HF30" i="29"/>
  <c r="HE30" i="29"/>
  <c r="L24" i="29"/>
  <c r="AK30" i="29"/>
  <c r="BJ30" i="29"/>
  <c r="BF30" i="29"/>
  <c r="HW24" i="29"/>
  <c r="HZ24" i="29"/>
  <c r="Y30" i="29"/>
  <c r="CS35" i="29"/>
  <c r="H24" i="29"/>
  <c r="H35" i="29" s="1"/>
  <c r="CW24" i="29"/>
  <c r="BX24" i="29"/>
  <c r="DM24" i="29"/>
  <c r="DM35" i="29" s="1"/>
  <c r="GM24" i="29"/>
  <c r="GM35" i="29" s="1"/>
  <c r="FW24" i="29"/>
  <c r="FW35" i="29" s="1"/>
  <c r="AA35" i="29"/>
  <c r="EC24" i="29"/>
  <c r="AI24" i="29"/>
  <c r="AI35" i="29" s="1"/>
  <c r="FF24" i="29"/>
  <c r="FX35" i="29"/>
  <c r="GV35" i="29"/>
  <c r="GT24" i="29"/>
  <c r="HM24" i="29"/>
  <c r="CT24" i="29"/>
  <c r="DH24" i="29"/>
  <c r="FT30" i="29"/>
  <c r="FT35" i="29" s="1"/>
  <c r="HR24" i="29"/>
  <c r="AZ30" i="29"/>
  <c r="GP24" i="29"/>
  <c r="GP35" i="29" s="1"/>
  <c r="U30" i="29"/>
  <c r="HT35" i="29"/>
  <c r="GU24" i="29"/>
  <c r="FK30" i="29"/>
  <c r="FV24" i="29"/>
  <c r="GG35" i="29"/>
  <c r="DE24" i="29"/>
  <c r="DE35" i="29" s="1"/>
  <c r="GE30" i="29"/>
  <c r="HA24" i="29"/>
  <c r="HA35" i="29" s="1"/>
  <c r="BR30" i="29"/>
  <c r="BH30" i="29"/>
  <c r="BH35" i="29" s="1"/>
  <c r="DY24" i="29"/>
  <c r="CT30" i="29"/>
  <c r="GE24" i="29"/>
  <c r="DY30" i="29"/>
  <c r="HD24" i="29"/>
  <c r="CH24" i="29"/>
  <c r="BC35" i="29" l="1"/>
  <c r="DP35" i="29"/>
  <c r="BB35" i="29"/>
  <c r="CK35" i="29"/>
  <c r="BE35" i="29"/>
  <c r="BG35" i="29"/>
  <c r="HW35" i="29"/>
  <c r="FK35" i="29"/>
  <c r="BY35" i="29"/>
  <c r="BV35" i="29"/>
  <c r="FV35" i="29"/>
  <c r="DH35" i="29"/>
  <c r="CJ35" i="29"/>
  <c r="CX35" i="29"/>
  <c r="F35" i="29"/>
  <c r="K35" i="29"/>
  <c r="HE35" i="29"/>
  <c r="CM35" i="29"/>
  <c r="GA35" i="29"/>
  <c r="HQ35" i="29"/>
  <c r="HP35" i="29"/>
  <c r="M35" i="29"/>
  <c r="HD35" i="29"/>
  <c r="CW35" i="29"/>
  <c r="BX35" i="29"/>
  <c r="Y35" i="29"/>
  <c r="S35" i="29"/>
  <c r="BR35" i="29"/>
  <c r="AD35" i="29"/>
  <c r="DI35" i="29"/>
  <c r="HC35" i="29"/>
  <c r="GO35" i="29"/>
  <c r="CV35" i="29"/>
  <c r="ED35" i="29"/>
  <c r="BA35" i="29"/>
  <c r="O35" i="29"/>
  <c r="GH35" i="29"/>
  <c r="FF35" i="29"/>
  <c r="FI35" i="29"/>
  <c r="HM35" i="29"/>
  <c r="X35" i="29"/>
  <c r="AE35" i="29"/>
  <c r="CL35" i="29"/>
  <c r="G35" i="29"/>
  <c r="ID35" i="29"/>
  <c r="HF35" i="29"/>
  <c r="CD35" i="29"/>
  <c r="GT35" i="29"/>
  <c r="DR35" i="29"/>
  <c r="FG35" i="29"/>
  <c r="GB35" i="29"/>
  <c r="HZ35" i="29"/>
  <c r="L35" i="29"/>
  <c r="HS35" i="29"/>
  <c r="CH35" i="29"/>
  <c r="GR35" i="29"/>
  <c r="EF35" i="29"/>
  <c r="EC35" i="29"/>
  <c r="FH35" i="29"/>
  <c r="U35" i="29"/>
  <c r="DY35" i="29"/>
  <c r="GU35" i="29"/>
  <c r="Z35" i="29"/>
  <c r="HR35" i="29"/>
  <c r="GI35" i="29"/>
  <c r="BF35" i="29"/>
  <c r="AK35" i="29"/>
  <c r="BJ35" i="29"/>
  <c r="CT35" i="29"/>
  <c r="AZ35" i="29"/>
  <c r="GE35" i="29"/>
</calcChain>
</file>

<file path=xl/sharedStrings.xml><?xml version="1.0" encoding="utf-8"?>
<sst xmlns="http://schemas.openxmlformats.org/spreadsheetml/2006/main" count="1237" uniqueCount="109">
  <si>
    <t>Region</t>
  </si>
  <si>
    <t>End-year target</t>
  </si>
  <si>
    <t>Bakool</t>
  </si>
  <si>
    <t>Bay</t>
  </si>
  <si>
    <t>Gedo</t>
  </si>
  <si>
    <t>Hiraan</t>
  </si>
  <si>
    <t>Galgaduud</t>
  </si>
  <si>
    <t>Mudug</t>
  </si>
  <si>
    <t>Bari</t>
  </si>
  <si>
    <t>Nugaal</t>
  </si>
  <si>
    <t>Sanaag</t>
  </si>
  <si>
    <t>Sool</t>
  </si>
  <si>
    <t>Togdheer</t>
  </si>
  <si>
    <t>Awdal</t>
  </si>
  <si>
    <t>Total:</t>
  </si>
  <si>
    <t>HEALTH: Number of people receiving primary and/or basic secondary health care services</t>
  </si>
  <si>
    <t>Banadir</t>
  </si>
  <si>
    <t xml:space="preserve">                   -  </t>
  </si>
  <si>
    <t xml:space="preserve">             -  </t>
  </si>
  <si>
    <t xml:space="preserve">August 2016 - January 2017 Cumulative  </t>
  </si>
  <si>
    <t>January</t>
  </si>
  <si>
    <t>February</t>
  </si>
  <si>
    <t>March</t>
  </si>
  <si>
    <t>Lower Juba</t>
  </si>
  <si>
    <t>Lower Shabelle</t>
  </si>
  <si>
    <t>Middle Juba</t>
  </si>
  <si>
    <t>Middle Shabelle</t>
  </si>
  <si>
    <t>Woqooyi Galbeed</t>
  </si>
  <si>
    <t>FSC: Number of people targeted through livelihood seasonal inputs</t>
  </si>
  <si>
    <t>January target</t>
  </si>
  <si>
    <t>February Target</t>
  </si>
  <si>
    <t>March Target</t>
  </si>
  <si>
    <t>Target</t>
  </si>
  <si>
    <t>Target (January to June)</t>
  </si>
  <si>
    <t>Target January to June</t>
  </si>
  <si>
    <t xml:space="preserve">Monthly Target </t>
  </si>
  <si>
    <t>Monthly target</t>
  </si>
  <si>
    <t>Total Population (UNFPA 2014)</t>
  </si>
  <si>
    <t>Cases</t>
  </si>
  <si>
    <t>Deaths</t>
  </si>
  <si>
    <t>Somaliland</t>
  </si>
  <si>
    <t>State</t>
  </si>
  <si>
    <t>South West</t>
  </si>
  <si>
    <t>Hirshabelle</t>
  </si>
  <si>
    <t>Puntland</t>
  </si>
  <si>
    <t>Galmudug</t>
  </si>
  <si>
    <t>Jubaland</t>
  </si>
  <si>
    <t>Sub Total</t>
  </si>
  <si>
    <t>April Target</t>
  </si>
  <si>
    <t>Total</t>
  </si>
  <si>
    <t>April</t>
  </si>
  <si>
    <t>SHELTER: Number of displaced people assisted with non-food items (Plastic sheeting, blankets, jerry cans, sleeping mats, and kitchen sets) per month</t>
  </si>
  <si>
    <t>Monthly Target</t>
  </si>
  <si>
    <t>SHELTER: Number of people assisted with Emergency shelter solutions (Plastic sheeting, Sticks, ropes) per month</t>
  </si>
  <si>
    <t xml:space="preserve"> Target
Jan - June
</t>
  </si>
  <si>
    <t>May</t>
  </si>
  <si>
    <t>May Target</t>
  </si>
  <si>
    <t>31-01-2017</t>
  </si>
  <si>
    <t>Per month</t>
  </si>
  <si>
    <t>28-02-2017</t>
  </si>
  <si>
    <t>31-03-2017</t>
  </si>
  <si>
    <t>30-04-2017</t>
  </si>
  <si>
    <t>31-05-2017</t>
  </si>
  <si>
    <t>June</t>
  </si>
  <si>
    <t>June Tagget</t>
  </si>
  <si>
    <t>June Target</t>
  </si>
  <si>
    <t>July</t>
  </si>
  <si>
    <t>July Target</t>
  </si>
  <si>
    <t>FSC: Number of people reached through activities geared towards improving access to food and safety nets per month</t>
  </si>
  <si>
    <t>FSC: Number of people reached through livelihood investment and asset activities per month</t>
  </si>
  <si>
    <t>FSC: Number of people reached through livelihood inputs</t>
  </si>
  <si>
    <t>Mogadishu</t>
  </si>
  <si>
    <t>August</t>
  </si>
  <si>
    <t>August Target</t>
  </si>
  <si>
    <t xml:space="preserve">Population </t>
  </si>
  <si>
    <t>Jan-Aug</t>
  </si>
  <si>
    <t>September</t>
  </si>
  <si>
    <t>October</t>
  </si>
  <si>
    <t>EDUCATION: Number of school children  reached with Education in Emergecnies Assistance (EiE)</t>
  </si>
  <si>
    <t>September Target</t>
  </si>
  <si>
    <t>October Target</t>
  </si>
  <si>
    <t>Montly target</t>
  </si>
  <si>
    <t>End-season target (Feb- July 2017)</t>
  </si>
  <si>
    <t>End-season target ( Aug 2016 - Jan 2017)</t>
  </si>
  <si>
    <t>May - July Revised target</t>
  </si>
  <si>
    <t>August - Dec  Target</t>
  </si>
  <si>
    <t>September Revised Target</t>
  </si>
  <si>
    <t>Jan - Apr target</t>
  </si>
  <si>
    <t>September - December Target</t>
  </si>
  <si>
    <t>May - Aug Target</t>
  </si>
  <si>
    <t>Measles (1-44 week 2017)</t>
  </si>
  <si>
    <t>AWD/Cholera (1-44 week 2017)</t>
  </si>
  <si>
    <t xml:space="preserve">EDUCATION: Number of school-going children accessing safe drinking water in schools </t>
  </si>
  <si>
    <t>EDUCATION: Number of school-going children provided with Teaching and Learning Materials</t>
  </si>
  <si>
    <t>EDUCATION: Number of school-going children provided with food/food grants</t>
  </si>
  <si>
    <t>FSC: Number of peopl reached through activities geared towards improving access to food and safety nets per month</t>
  </si>
  <si>
    <t>FSC:  Number of people reached through livelihood investment and asset activities per month</t>
  </si>
  <si>
    <t>NUTRITION: Number of children under 5 and pregnant and lactating women admitted for treatment for acute malnutrition per month</t>
  </si>
  <si>
    <t>NUTRITION: Number of children under 3 and pregnant and lactating women reached with acute malnutrition prevention intervention per month</t>
  </si>
  <si>
    <t>NUTRITION: Number of children under 5 and Pregnant and Lactating Women Treated for Acute Malnutrition per month</t>
  </si>
  <si>
    <t>NUTRITION:NUTRITION: Number of children under 5 and Pregnant and Lactating Women Treated for Acute Malnutrition per month</t>
  </si>
  <si>
    <t>NUTRITION:Number of children under 3 and pregnant and lactating women reached with acute malnutrition prevention intervention per month</t>
  </si>
  <si>
    <t>PROTECTION: Number of people reached through Protection Cluster services per month</t>
  </si>
  <si>
    <t>WASH: Number of people assisted with sustained access to safe water per month</t>
  </si>
  <si>
    <t>WASH: Number of people assisted with temporary access to safe water per month</t>
  </si>
  <si>
    <t>WASH: Number of beneficiaries accessing safe sanitation facilites per month</t>
  </si>
  <si>
    <t>WASH: Number of people reached through hygiene activities, including hygiene kits distribution per month</t>
  </si>
  <si>
    <t xml:space="preserve">HEALTH: Number of people receiving primary and/or basic secondary health care services
</t>
  </si>
  <si>
    <t>Internal Displacements (1 Jan to 31 October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</si>
</sst>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#,##0;[Red]\(#,##0\)"/>
    <numFmt numFmtId="167" formatCode="0_);\(0\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13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18"/>
      <name val="Calibri"/>
      <family val="2"/>
    </font>
    <font>
      <sz val="11"/>
      <color indexed="13"/>
      <name val="Calibri"/>
      <family val="2"/>
    </font>
    <font>
      <sz val="11"/>
      <color indexed="16"/>
      <name val="Calibri"/>
      <family val="2"/>
    </font>
    <font>
      <b/>
      <sz val="18"/>
      <color indexed="18"/>
      <name val="Cambria"/>
      <family val="1"/>
    </font>
    <font>
      <sz val="11"/>
      <color indexed="10"/>
      <name val="Calibri"/>
      <family val="2"/>
    </font>
    <font>
      <sz val="12"/>
      <color indexed="8"/>
      <name val="Times New Roman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indexed="9"/>
      <name val="Times New Roman"/>
      <family val="2"/>
    </font>
    <font>
      <sz val="12"/>
      <color indexed="20"/>
      <name val="Times New Roman"/>
      <family val="2"/>
    </font>
    <font>
      <b/>
      <sz val="12"/>
      <color indexed="52"/>
      <name val="Times New Roman"/>
      <family val="2"/>
    </font>
    <font>
      <b/>
      <sz val="12"/>
      <color indexed="9"/>
      <name val="Times New Roman"/>
      <family val="2"/>
    </font>
    <font>
      <i/>
      <sz val="12"/>
      <color indexed="23"/>
      <name val="Times New Roman"/>
      <family val="2"/>
    </font>
    <font>
      <sz val="12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2"/>
      <color indexed="62"/>
      <name val="Times New Roman"/>
      <family val="2"/>
    </font>
    <font>
      <sz val="12"/>
      <color indexed="52"/>
      <name val="Times New Roman"/>
      <family val="2"/>
    </font>
    <font>
      <sz val="12"/>
      <color indexed="60"/>
      <name val="Times New Roman"/>
      <family val="2"/>
    </font>
    <font>
      <b/>
      <sz val="12"/>
      <color indexed="63"/>
      <name val="Times New Roman"/>
      <family val="2"/>
    </font>
    <font>
      <b/>
      <sz val="18"/>
      <color indexed="56"/>
      <name val="Cambria"/>
      <family val="2"/>
    </font>
    <font>
      <b/>
      <sz val="12"/>
      <color indexed="8"/>
      <name val="Times New Roman"/>
      <family val="2"/>
    </font>
    <font>
      <sz val="12"/>
      <color indexed="10"/>
      <name val="Times New Roman"/>
      <family val="2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</font>
    <font>
      <sz val="9"/>
      <color indexed="8"/>
      <name val="Arial"/>
      <family val="2"/>
    </font>
    <font>
      <sz val="7"/>
      <color theme="1"/>
      <name val="Arial"/>
      <family val="2"/>
    </font>
    <font>
      <sz val="7"/>
      <color rgb="FF000000"/>
      <name val="Arial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21"/>
      </patternFill>
    </fill>
    <fill>
      <patternFill patternType="solid">
        <fgColor indexed="36"/>
      </patternFill>
    </fill>
    <fill>
      <patternFill patternType="solid">
        <fgColor indexed="20"/>
      </patternFill>
    </fill>
    <fill>
      <patternFill patternType="solid">
        <fgColor indexed="49"/>
      </patternFill>
    </fill>
    <fill>
      <patternFill patternType="solid">
        <fgColor indexed="15"/>
      </patternFill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3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3" tint="0.39997558519241921"/>
        <bgColor theme="4" tint="0.7999816888943144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1"/>
      </bottom>
      <diagonal/>
    </border>
    <border>
      <left/>
      <right/>
      <top/>
      <bottom style="double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18"/>
      </top>
      <bottom style="double">
        <color indexed="18"/>
      </bottom>
      <diagonal/>
    </border>
    <border>
      <left/>
      <right/>
      <top/>
      <bottom style="medium">
        <color indexed="21"/>
      </bottom>
      <diagonal/>
    </border>
    <border>
      <left/>
      <right/>
      <top/>
      <bottom style="medium">
        <color indexed="21"/>
      </bottom>
      <diagonal/>
    </border>
    <border>
      <left/>
      <right/>
      <top/>
      <bottom style="medium">
        <color indexed="2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18"/>
      </top>
      <bottom style="double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theme="1"/>
      </top>
      <bottom style="hair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</borders>
  <cellStyleXfs count="316">
    <xf numFmtId="0" fontId="0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  <xf numFmtId="0" fontId="9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13" borderId="0" applyNumberFormat="0" applyBorder="0" applyAlignment="0" applyProtection="0"/>
    <xf numFmtId="0" fontId="15" fillId="2" borderId="0" applyNumberFormat="0" applyBorder="0" applyAlignment="0" applyProtection="0"/>
    <xf numFmtId="0" fontId="16" fillId="2" borderId="3" applyNumberFormat="0" applyAlignment="0" applyProtection="0"/>
    <xf numFmtId="0" fontId="10" fillId="16" borderId="4" applyNumberFormat="0" applyAlignment="0" applyProtection="0"/>
    <xf numFmtId="43" fontId="2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2" fillId="2" borderId="3" applyNumberFormat="0" applyAlignment="0" applyProtection="0"/>
    <xf numFmtId="0" fontId="23" fillId="0" borderId="8" applyNumberFormat="0" applyFill="0" applyAlignment="0" applyProtection="0"/>
    <xf numFmtId="0" fontId="24" fillId="2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14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3" borderId="1" applyNumberFormat="0" applyFont="0" applyAlignment="0" applyProtection="0"/>
    <xf numFmtId="0" fontId="12" fillId="2" borderId="9" applyNumberFormat="0" applyAlignment="0" applyProtection="0"/>
    <xf numFmtId="166" fontId="13" fillId="0" borderId="2">
      <alignment horizontal="right"/>
    </xf>
    <xf numFmtId="0" fontId="13" fillId="0" borderId="2">
      <alignment horizontal="left" indent="7"/>
    </xf>
    <xf numFmtId="0" fontId="3" fillId="0" borderId="0">
      <alignment vertical="top"/>
    </xf>
    <xf numFmtId="0" fontId="25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2" fillId="0" borderId="11" applyNumberFormat="0" applyFill="0" applyAlignment="0" applyProtection="0"/>
    <xf numFmtId="0" fontId="26" fillId="0" borderId="0" applyNumberFormat="0" applyFill="0" applyBorder="0" applyAlignment="0" applyProtection="0"/>
    <xf numFmtId="44" fontId="27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>
      <alignment vertical="top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1" fillId="0" borderId="12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13" applyNumberFormat="0" applyFill="0" applyAlignment="0" applyProtection="0"/>
    <xf numFmtId="0" fontId="27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30" borderId="0" applyNumberFormat="0" applyBorder="0" applyAlignment="0" applyProtection="0"/>
    <xf numFmtId="0" fontId="30" fillId="32" borderId="0" applyNumberFormat="0" applyBorder="0" applyAlignment="0" applyProtection="0"/>
    <xf numFmtId="0" fontId="31" fillId="18" borderId="0" applyNumberFormat="0" applyBorder="0" applyAlignment="0" applyProtection="0"/>
    <xf numFmtId="0" fontId="32" fillId="35" borderId="3" applyNumberFormat="0" applyAlignment="0" applyProtection="0"/>
    <xf numFmtId="43" fontId="1" fillId="0" borderId="0" applyFont="0" applyFill="0" applyBorder="0" applyAlignment="0" applyProtection="0"/>
    <xf numFmtId="0" fontId="35" fillId="19" borderId="0" applyNumberFormat="0" applyBorder="0" applyAlignment="0" applyProtection="0"/>
    <xf numFmtId="9" fontId="1" fillId="0" borderId="0" applyFont="0" applyFill="0" applyBorder="0" applyAlignment="0" applyProtection="0"/>
    <xf numFmtId="0" fontId="44" fillId="0" borderId="10" applyNumberFormat="0" applyFill="0" applyAlignment="0" applyProtection="0"/>
    <xf numFmtId="0" fontId="9" fillId="0" borderId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0" fontId="30" fillId="28" borderId="0" applyNumberFormat="0" applyBorder="0" applyAlignment="0" applyProtection="0"/>
    <xf numFmtId="0" fontId="30" fillId="34" borderId="0" applyNumberFormat="0" applyBorder="0" applyAlignment="0" applyProtection="0"/>
    <xf numFmtId="0" fontId="34" fillId="0" borderId="0" applyNumberFormat="0" applyFill="0" applyBorder="0" applyAlignment="0" applyProtection="0"/>
    <xf numFmtId="0" fontId="37" fillId="0" borderId="6" applyNumberFormat="0" applyFill="0" applyAlignment="0" applyProtection="0"/>
    <xf numFmtId="0" fontId="38" fillId="0" borderId="17" applyNumberFormat="0" applyFill="0" applyAlignment="0" applyProtection="0"/>
    <xf numFmtId="0" fontId="41" fillId="37" borderId="0" applyNumberFormat="0" applyBorder="0" applyAlignment="0" applyProtection="0"/>
    <xf numFmtId="0" fontId="1" fillId="0" borderId="0"/>
    <xf numFmtId="0" fontId="2" fillId="38" borderId="1" applyNumberFormat="0" applyAlignment="0" applyProtection="0"/>
    <xf numFmtId="0" fontId="42" fillId="35" borderId="19" applyNumberFormat="0" applyAlignment="0" applyProtection="0"/>
    <xf numFmtId="0" fontId="43" fillId="0" borderId="0" applyNumberFormat="0" applyFill="0" applyBorder="0" applyAlignment="0" applyProtection="0"/>
    <xf numFmtId="0" fontId="21" fillId="0" borderId="14" applyNumberFormat="0" applyFill="0" applyAlignment="0" applyProtection="0"/>
    <xf numFmtId="0" fontId="27" fillId="0" borderId="0"/>
    <xf numFmtId="0" fontId="27" fillId="23" borderId="0" applyNumberFormat="0" applyBorder="0" applyAlignment="0" applyProtection="0"/>
    <xf numFmtId="0" fontId="27" fillId="17" borderId="0" applyNumberFormat="0" applyBorder="0" applyAlignment="0" applyProtection="0"/>
    <xf numFmtId="0" fontId="27" fillId="20" borderId="0" applyNumberFormat="0" applyBorder="0" applyAlignment="0" applyProtection="0"/>
    <xf numFmtId="0" fontId="27" fillId="22" borderId="0" applyNumberFormat="0" applyBorder="0" applyAlignment="0" applyProtection="0"/>
    <xf numFmtId="0" fontId="27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8" borderId="0" applyNumberFormat="0" applyBorder="0" applyAlignment="0" applyProtection="0"/>
    <xf numFmtId="0" fontId="30" fillId="31" borderId="0" applyNumberFormat="0" applyBorder="0" applyAlignment="0" applyProtection="0"/>
    <xf numFmtId="0" fontId="30" fillId="29" borderId="0" applyNumberFormat="0" applyBorder="0" applyAlignment="0" applyProtection="0"/>
    <xf numFmtId="0" fontId="33" fillId="36" borderId="15" applyNumberFormat="0" applyAlignment="0" applyProtection="0"/>
    <xf numFmtId="43" fontId="9" fillId="0" borderId="0" applyFont="0" applyFill="0" applyBorder="0" applyAlignment="0" applyProtection="0"/>
    <xf numFmtId="0" fontId="36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39" fillId="22" borderId="3" applyNumberFormat="0" applyAlignment="0" applyProtection="0"/>
    <xf numFmtId="0" fontId="40" fillId="0" borderId="18" applyNumberFormat="0" applyFill="0" applyAlignment="0" applyProtection="0"/>
    <xf numFmtId="0" fontId="9" fillId="0" borderId="0"/>
    <xf numFmtId="0" fontId="45" fillId="0" borderId="0" applyNumberFormat="0" applyFill="0" applyBorder="0" applyAlignment="0" applyProtection="0"/>
    <xf numFmtId="0" fontId="27" fillId="20" borderId="0" applyNumberFormat="0" applyBorder="0" applyAlignment="0" applyProtection="0"/>
    <xf numFmtId="3" fontId="2" fillId="0" borderId="0" applyFont="0" applyFill="0" applyBorder="0" applyAlignment="0" applyProtection="0"/>
    <xf numFmtId="3" fontId="2" fillId="0" borderId="0">
      <alignment horizontal="center" vertical="center"/>
    </xf>
    <xf numFmtId="3" fontId="2" fillId="0" borderId="0">
      <alignment horizontal="center" vertical="center"/>
    </xf>
    <xf numFmtId="0" fontId="1" fillId="0" borderId="0"/>
    <xf numFmtId="3" fontId="2" fillId="0" borderId="0">
      <alignment horizontal="center" vertical="center"/>
    </xf>
    <xf numFmtId="3" fontId="2" fillId="0" borderId="0">
      <alignment horizontal="center" vertical="center"/>
    </xf>
    <xf numFmtId="3" fontId="2" fillId="0" borderId="0">
      <alignment horizontal="center" vertical="center"/>
    </xf>
    <xf numFmtId="3" fontId="2" fillId="0" borderId="0">
      <alignment horizontal="center" vertical="center"/>
    </xf>
    <xf numFmtId="3" fontId="2" fillId="0" borderId="0">
      <alignment horizontal="center" vertical="center"/>
    </xf>
    <xf numFmtId="3" fontId="2" fillId="0" borderId="0">
      <alignment horizontal="center" vertical="center"/>
    </xf>
    <xf numFmtId="3" fontId="2" fillId="0" borderId="0">
      <alignment horizontal="center" vertical="center"/>
    </xf>
    <xf numFmtId="0" fontId="47" fillId="0" borderId="0"/>
    <xf numFmtId="0" fontId="2" fillId="0" borderId="0"/>
    <xf numFmtId="0" fontId="16" fillId="2" borderId="22" applyNumberFormat="0" applyAlignment="0" applyProtection="0"/>
    <xf numFmtId="0" fontId="22" fillId="2" borderId="22" applyNumberFormat="0" applyAlignment="0" applyProtection="0"/>
    <xf numFmtId="0" fontId="2" fillId="3" borderId="20" applyNumberFormat="0" applyFont="0" applyAlignment="0" applyProtection="0"/>
    <xf numFmtId="0" fontId="12" fillId="2" borderId="23" applyNumberFormat="0" applyAlignment="0" applyProtection="0"/>
    <xf numFmtId="166" fontId="13" fillId="0" borderId="21">
      <alignment horizontal="right"/>
    </xf>
    <xf numFmtId="0" fontId="13" fillId="0" borderId="21">
      <alignment horizontal="left" indent="7"/>
    </xf>
    <xf numFmtId="0" fontId="12" fillId="0" borderId="24" applyNumberFormat="0" applyFill="0" applyAlignment="0" applyProtection="0"/>
    <xf numFmtId="0" fontId="12" fillId="0" borderId="25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32" fillId="35" borderId="22" applyNumberFormat="0" applyAlignment="0" applyProtection="0"/>
    <xf numFmtId="0" fontId="44" fillId="0" borderId="24" applyNumberFormat="0" applyFill="0" applyAlignment="0" applyProtection="0"/>
    <xf numFmtId="0" fontId="2" fillId="38" borderId="20" applyNumberFormat="0" applyAlignment="0" applyProtection="0"/>
    <xf numFmtId="0" fontId="42" fillId="35" borderId="26" applyNumberFormat="0" applyAlignment="0" applyProtection="0"/>
    <xf numFmtId="0" fontId="39" fillId="22" borderId="22" applyNumberFormat="0" applyAlignment="0" applyProtection="0"/>
    <xf numFmtId="0" fontId="48" fillId="0" borderId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43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1" fillId="0" borderId="0"/>
    <xf numFmtId="0" fontId="2" fillId="0" borderId="0">
      <alignment vertical="top"/>
    </xf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>
      <alignment vertical="top"/>
    </xf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0" borderId="0"/>
    <xf numFmtId="0" fontId="56" fillId="0" borderId="0"/>
    <xf numFmtId="0" fontId="38" fillId="0" borderId="32" applyNumberFormat="0" applyFill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3">
    <xf numFmtId="0" fontId="0" fillId="0" borderId="0" xfId="0"/>
    <xf numFmtId="0" fontId="4" fillId="0" borderId="0" xfId="0" applyFont="1"/>
    <xf numFmtId="3" fontId="4" fillId="0" borderId="0" xfId="0" applyNumberFormat="1" applyFont="1"/>
    <xf numFmtId="0" fontId="4" fillId="0" borderId="0" xfId="0" applyFont="1" applyFill="1"/>
    <xf numFmtId="0" fontId="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6" fillId="0" borderId="0" xfId="0" applyFont="1"/>
    <xf numFmtId="3" fontId="4" fillId="0" borderId="0" xfId="0" applyNumberFormat="1" applyFont="1" applyFill="1"/>
    <xf numFmtId="37" fontId="7" fillId="41" borderId="27" xfId="3" applyNumberFormat="1" applyFont="1" applyFill="1" applyBorder="1" applyAlignment="1">
      <alignment horizontal="right" vertical="center" wrapText="1"/>
    </xf>
    <xf numFmtId="37" fontId="7" fillId="41" borderId="29" xfId="3" applyNumberFormat="1" applyFont="1" applyFill="1" applyBorder="1" applyAlignment="1">
      <alignment horizontal="right" vertical="center" wrapText="1"/>
    </xf>
    <xf numFmtId="37" fontId="7" fillId="0" borderId="27" xfId="3" applyNumberFormat="1" applyFont="1" applyBorder="1" applyAlignment="1">
      <alignment horizontal="right" vertical="center" wrapText="1"/>
    </xf>
    <xf numFmtId="37" fontId="7" fillId="0" borderId="29" xfId="3" applyNumberFormat="1" applyFont="1" applyBorder="1" applyAlignment="1">
      <alignment horizontal="right" vertical="center" wrapText="1"/>
    </xf>
    <xf numFmtId="43" fontId="7" fillId="41" borderId="30" xfId="3" applyNumberFormat="1" applyFont="1" applyFill="1" applyBorder="1" applyAlignment="1">
      <alignment horizontal="left" vertical="center" wrapText="1"/>
    </xf>
    <xf numFmtId="43" fontId="7" fillId="0" borderId="30" xfId="3" applyNumberFormat="1" applyFont="1" applyBorder="1" applyAlignment="1">
      <alignment horizontal="left" vertical="center" wrapText="1"/>
    </xf>
    <xf numFmtId="37" fontId="7" fillId="0" borderId="28" xfId="3" applyNumberFormat="1" applyFont="1" applyBorder="1" applyAlignment="1">
      <alignment horizontal="left" vertical="center" wrapText="1"/>
    </xf>
    <xf numFmtId="37" fontId="7" fillId="0" borderId="31" xfId="3" applyNumberFormat="1" applyFont="1" applyBorder="1" applyAlignment="1">
      <alignment horizontal="left" vertical="center" wrapText="1"/>
    </xf>
    <xf numFmtId="37" fontId="7" fillId="41" borderId="28" xfId="3" applyNumberFormat="1" applyFont="1" applyFill="1" applyBorder="1" applyAlignment="1">
      <alignment horizontal="left" vertical="center" wrapText="1"/>
    </xf>
    <xf numFmtId="1" fontId="0" fillId="0" borderId="0" xfId="0" applyNumberFormat="1"/>
    <xf numFmtId="0" fontId="58" fillId="0" borderId="0" xfId="0" applyFont="1" applyAlignment="1">
      <alignment horizontal="right" wrapText="1"/>
    </xf>
    <xf numFmtId="0" fontId="58" fillId="0" borderId="0" xfId="0" applyFont="1" applyAlignment="1">
      <alignment wrapText="1"/>
    </xf>
    <xf numFmtId="0" fontId="58" fillId="0" borderId="0" xfId="0" applyFont="1" applyAlignment="1">
      <alignment horizontal="center" wrapText="1"/>
    </xf>
    <xf numFmtId="14" fontId="59" fillId="48" borderId="0" xfId="0" applyNumberFormat="1" applyFont="1" applyFill="1" applyAlignment="1">
      <alignment horizontal="right" wrapText="1"/>
    </xf>
    <xf numFmtId="0" fontId="58" fillId="48" borderId="0" xfId="0" applyFont="1" applyFill="1" applyAlignment="1">
      <alignment wrapText="1"/>
    </xf>
    <xf numFmtId="0" fontId="59" fillId="48" borderId="0" xfId="0" applyFont="1" applyFill="1" applyAlignment="1">
      <alignment horizontal="right" wrapText="1"/>
    </xf>
    <xf numFmtId="2" fontId="58" fillId="0" borderId="0" xfId="0" applyNumberFormat="1" applyFont="1" applyAlignment="1">
      <alignment horizontal="right" wrapText="1"/>
    </xf>
    <xf numFmtId="37" fontId="7" fillId="49" borderId="21" xfId="3" applyNumberFormat="1" applyFont="1" applyFill="1" applyBorder="1" applyAlignment="1">
      <alignment horizontal="right" vertical="center" wrapText="1"/>
    </xf>
    <xf numFmtId="3" fontId="7" fillId="49" borderId="21" xfId="3" applyNumberFormat="1" applyFont="1" applyFill="1" applyBorder="1" applyAlignment="1">
      <alignment horizontal="right" vertical="center" wrapText="1"/>
    </xf>
    <xf numFmtId="3" fontId="7" fillId="49" borderId="21" xfId="3" applyNumberFormat="1" applyFont="1" applyFill="1" applyBorder="1" applyAlignment="1">
      <alignment horizontal="center" vertical="center" wrapText="1"/>
    </xf>
    <xf numFmtId="37" fontId="7" fillId="49" borderId="21" xfId="315" applyNumberFormat="1" applyFont="1" applyFill="1" applyBorder="1" applyAlignment="1">
      <alignment horizontal="right" vertical="center" wrapText="1"/>
    </xf>
    <xf numFmtId="37" fontId="7" fillId="47" borderId="21" xfId="3" applyNumberFormat="1" applyFont="1" applyFill="1" applyBorder="1" applyAlignment="1">
      <alignment horizontal="right" vertical="center" wrapText="1"/>
    </xf>
    <xf numFmtId="3" fontId="7" fillId="47" borderId="21" xfId="3" applyNumberFormat="1" applyFont="1" applyFill="1" applyBorder="1" applyAlignment="1">
      <alignment horizontal="right" vertical="center" wrapText="1"/>
    </xf>
    <xf numFmtId="3" fontId="7" fillId="47" borderId="21" xfId="3" applyNumberFormat="1" applyFont="1" applyFill="1" applyBorder="1" applyAlignment="1">
      <alignment horizontal="center" vertical="center" wrapText="1"/>
    </xf>
    <xf numFmtId="37" fontId="7" fillId="47" borderId="21" xfId="315" applyNumberFormat="1" applyFont="1" applyFill="1" applyBorder="1" applyAlignment="1">
      <alignment horizontal="right" vertical="center" wrapText="1"/>
    </xf>
    <xf numFmtId="0" fontId="4" fillId="47" borderId="21" xfId="0" applyFont="1" applyFill="1" applyBorder="1"/>
    <xf numFmtId="167" fontId="7" fillId="47" borderId="21" xfId="1" applyNumberFormat="1" applyFont="1" applyFill="1" applyBorder="1" applyAlignment="1">
      <alignment horizontal="right" vertical="center" wrapText="1"/>
    </xf>
    <xf numFmtId="167" fontId="7" fillId="47" borderId="21" xfId="3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right"/>
    </xf>
    <xf numFmtId="164" fontId="7" fillId="47" borderId="21" xfId="3" applyNumberFormat="1" applyFont="1" applyFill="1" applyBorder="1" applyAlignment="1">
      <alignment horizontal="right" vertical="center" wrapText="1"/>
    </xf>
    <xf numFmtId="3" fontId="7" fillId="50" borderId="21" xfId="3" applyNumberFormat="1" applyFont="1" applyFill="1" applyBorder="1" applyAlignment="1">
      <alignment horizontal="right" vertical="center" wrapText="1"/>
    </xf>
    <xf numFmtId="3" fontId="7" fillId="51" borderId="21" xfId="3" applyNumberFormat="1" applyFont="1" applyFill="1" applyBorder="1" applyAlignment="1">
      <alignment horizontal="right" vertical="center" wrapText="1"/>
    </xf>
    <xf numFmtId="167" fontId="7" fillId="49" borderId="21" xfId="1" applyNumberFormat="1" applyFont="1" applyFill="1" applyBorder="1" applyAlignment="1">
      <alignment horizontal="right" vertical="center" wrapText="1"/>
    </xf>
    <xf numFmtId="164" fontId="57" fillId="47" borderId="21" xfId="3" applyNumberFormat="1" applyFont="1" applyFill="1" applyBorder="1" applyAlignment="1">
      <alignment horizontal="right" vertical="center"/>
    </xf>
    <xf numFmtId="3" fontId="7" fillId="50" borderId="21" xfId="3" applyNumberFormat="1" applyFont="1" applyFill="1" applyBorder="1" applyAlignment="1">
      <alignment horizontal="center" vertical="center" wrapText="1"/>
    </xf>
    <xf numFmtId="3" fontId="7" fillId="51" borderId="21" xfId="3" applyNumberFormat="1" applyFont="1" applyFill="1" applyBorder="1" applyAlignment="1">
      <alignment horizontal="center" vertical="center" wrapText="1"/>
    </xf>
    <xf numFmtId="0" fontId="54" fillId="39" borderId="35" xfId="0" applyFont="1" applyFill="1" applyBorder="1" applyAlignment="1">
      <alignment horizontal="center" vertical="center"/>
    </xf>
    <xf numFmtId="43" fontId="7" fillId="49" borderId="38" xfId="3" applyNumberFormat="1" applyFont="1" applyFill="1" applyBorder="1" applyAlignment="1">
      <alignment horizontal="left" vertical="center" wrapText="1"/>
    </xf>
    <xf numFmtId="43" fontId="7" fillId="47" borderId="38" xfId="3" applyNumberFormat="1" applyFont="1" applyFill="1" applyBorder="1" applyAlignment="1">
      <alignment horizontal="left" vertical="center" wrapText="1"/>
    </xf>
    <xf numFmtId="43" fontId="7" fillId="49" borderId="38" xfId="3" applyNumberFormat="1" applyFont="1" applyFill="1" applyBorder="1" applyAlignment="1">
      <alignment vertical="center" wrapText="1"/>
    </xf>
    <xf numFmtId="43" fontId="7" fillId="47" borderId="38" xfId="3" applyNumberFormat="1" applyFont="1" applyFill="1" applyBorder="1" applyAlignment="1">
      <alignment vertical="center" wrapText="1"/>
    </xf>
    <xf numFmtId="37" fontId="7" fillId="49" borderId="39" xfId="3" applyNumberFormat="1" applyFont="1" applyFill="1" applyBorder="1" applyAlignment="1">
      <alignment horizontal="right" vertical="center" wrapText="1"/>
    </xf>
    <xf numFmtId="167" fontId="7" fillId="49" borderId="38" xfId="3" applyNumberFormat="1" applyFont="1" applyFill="1" applyBorder="1" applyAlignment="1">
      <alignment horizontal="right" vertical="center" wrapText="1"/>
    </xf>
    <xf numFmtId="167" fontId="7" fillId="47" borderId="38" xfId="3" applyNumberFormat="1" applyFont="1" applyFill="1" applyBorder="1" applyAlignment="1">
      <alignment horizontal="right" vertical="center" wrapText="1"/>
    </xf>
    <xf numFmtId="37" fontId="7" fillId="49" borderId="38" xfId="3" applyNumberFormat="1" applyFont="1" applyFill="1" applyBorder="1" applyAlignment="1">
      <alignment horizontal="right" vertical="center" wrapText="1"/>
    </xf>
    <xf numFmtId="3" fontId="7" fillId="49" borderId="38" xfId="3" applyNumberFormat="1" applyFont="1" applyFill="1" applyBorder="1" applyAlignment="1">
      <alignment horizontal="right" vertical="center" wrapText="1"/>
    </xf>
    <xf numFmtId="3" fontId="7" fillId="49" borderId="39" xfId="3" applyNumberFormat="1" applyFont="1" applyFill="1" applyBorder="1" applyAlignment="1">
      <alignment horizontal="right" vertical="center" wrapText="1"/>
    </xf>
    <xf numFmtId="3" fontId="7" fillId="47" borderId="38" xfId="3" applyNumberFormat="1" applyFont="1" applyFill="1" applyBorder="1" applyAlignment="1">
      <alignment horizontal="right" vertical="center" wrapText="1"/>
    </xf>
    <xf numFmtId="3" fontId="7" fillId="47" borderId="39" xfId="3" applyNumberFormat="1" applyFont="1" applyFill="1" applyBorder="1" applyAlignment="1">
      <alignment horizontal="right" vertical="center" wrapText="1"/>
    </xf>
    <xf numFmtId="3" fontId="7" fillId="49" borderId="39" xfId="3" applyNumberFormat="1" applyFont="1" applyFill="1" applyBorder="1" applyAlignment="1">
      <alignment horizontal="center" vertical="center" wrapText="1"/>
    </xf>
    <xf numFmtId="37" fontId="7" fillId="47" borderId="38" xfId="3" applyNumberFormat="1" applyFont="1" applyFill="1" applyBorder="1" applyAlignment="1">
      <alignment horizontal="right" vertical="center" wrapText="1"/>
    </xf>
    <xf numFmtId="3" fontId="7" fillId="47" borderId="39" xfId="3" applyNumberFormat="1" applyFont="1" applyFill="1" applyBorder="1" applyAlignment="1">
      <alignment horizontal="center" vertical="center" wrapText="1"/>
    </xf>
    <xf numFmtId="37" fontId="7" fillId="47" borderId="39" xfId="3" applyNumberFormat="1" applyFont="1" applyFill="1" applyBorder="1" applyAlignment="1">
      <alignment horizontal="right" vertical="center" wrapText="1"/>
    </xf>
    <xf numFmtId="37" fontId="5" fillId="47" borderId="41" xfId="0" applyNumberFormat="1" applyFont="1" applyFill="1" applyBorder="1" applyAlignment="1">
      <alignment horizontal="right"/>
    </xf>
    <xf numFmtId="164" fontId="7" fillId="47" borderId="39" xfId="3" applyNumberFormat="1" applyFont="1" applyFill="1" applyBorder="1" applyAlignment="1">
      <alignment horizontal="right" vertical="center" wrapText="1"/>
    </xf>
    <xf numFmtId="37" fontId="5" fillId="47" borderId="42" xfId="0" applyNumberFormat="1" applyFont="1" applyFill="1" applyBorder="1" applyAlignment="1">
      <alignment horizontal="right"/>
    </xf>
    <xf numFmtId="164" fontId="7" fillId="47" borderId="38" xfId="3" applyNumberFormat="1" applyFont="1" applyFill="1" applyBorder="1" applyAlignment="1">
      <alignment horizontal="right" vertical="center" wrapText="1"/>
    </xf>
    <xf numFmtId="37" fontId="5" fillId="47" borderId="40" xfId="0" applyNumberFormat="1" applyFont="1" applyFill="1" applyBorder="1" applyAlignment="1">
      <alignment horizontal="right"/>
    </xf>
    <xf numFmtId="37" fontId="7" fillId="49" borderId="39" xfId="315" applyNumberFormat="1" applyFont="1" applyFill="1" applyBorder="1" applyAlignment="1">
      <alignment horizontal="right" vertical="center" wrapText="1"/>
    </xf>
    <xf numFmtId="37" fontId="7" fillId="47" borderId="39" xfId="315" applyNumberFormat="1" applyFont="1" applyFill="1" applyBorder="1" applyAlignment="1">
      <alignment horizontal="right" vertical="center" wrapText="1"/>
    </xf>
    <xf numFmtId="0" fontId="4" fillId="47" borderId="39" xfId="0" applyFont="1" applyFill="1" applyBorder="1"/>
    <xf numFmtId="3" fontId="2" fillId="47" borderId="21" xfId="312" applyNumberFormat="1" applyFont="1" applyFill="1" applyBorder="1" applyAlignment="1">
      <alignment horizontal="center" vertical="center"/>
    </xf>
    <xf numFmtId="3" fontId="2" fillId="51" borderId="21" xfId="312" applyNumberFormat="1" applyFont="1" applyFill="1" applyBorder="1" applyAlignment="1">
      <alignment horizontal="center" vertical="center"/>
    </xf>
    <xf numFmtId="164" fontId="3" fillId="47" borderId="21" xfId="3" applyNumberFormat="1" applyFont="1" applyFill="1" applyBorder="1" applyAlignment="1">
      <alignment horizontal="right" vertical="center"/>
    </xf>
    <xf numFmtId="164" fontId="3" fillId="47" borderId="39" xfId="3" applyNumberFormat="1" applyFont="1" applyFill="1" applyBorder="1" applyAlignment="1">
      <alignment horizontal="right" vertical="center"/>
    </xf>
    <xf numFmtId="0" fontId="2" fillId="47" borderId="21" xfId="312" applyFont="1" applyFill="1" applyBorder="1"/>
    <xf numFmtId="3" fontId="2" fillId="47" borderId="21" xfId="312" applyNumberFormat="1" applyFont="1" applyFill="1" applyBorder="1"/>
    <xf numFmtId="3" fontId="2" fillId="47" borderId="39" xfId="312" applyNumberFormat="1" applyFont="1" applyFill="1" applyBorder="1"/>
    <xf numFmtId="164" fontId="3" fillId="47" borderId="21" xfId="3" applyNumberFormat="1" applyFont="1" applyFill="1" applyBorder="1" applyAlignment="1">
      <alignment horizontal="right" vertical="center" wrapText="1"/>
    </xf>
    <xf numFmtId="164" fontId="3" fillId="47" borderId="39" xfId="3" applyNumberFormat="1" applyFont="1" applyFill="1" applyBorder="1" applyAlignment="1">
      <alignment horizontal="right" vertical="center" wrapText="1"/>
    </xf>
    <xf numFmtId="0" fontId="5" fillId="47" borderId="40" xfId="0" applyFont="1" applyFill="1" applyBorder="1" applyAlignment="1">
      <alignment horizontal="right"/>
    </xf>
    <xf numFmtId="37" fontId="5" fillId="51" borderId="41" xfId="0" applyNumberFormat="1" applyFont="1" applyFill="1" applyBorder="1" applyAlignment="1">
      <alignment horizontal="right"/>
    </xf>
    <xf numFmtId="37" fontId="7" fillId="43" borderId="33" xfId="3" applyNumberFormat="1" applyFont="1" applyFill="1" applyBorder="1" applyAlignment="1">
      <alignment horizontal="right" vertical="center" wrapText="1"/>
    </xf>
    <xf numFmtId="37" fontId="7" fillId="42" borderId="33" xfId="3" applyNumberFormat="1" applyFont="1" applyFill="1" applyBorder="1" applyAlignment="1">
      <alignment horizontal="right" vertical="center" wrapText="1"/>
    </xf>
    <xf numFmtId="37" fontId="55" fillId="45" borderId="33" xfId="3" applyNumberFormat="1" applyFont="1" applyFill="1" applyBorder="1" applyAlignment="1">
      <alignment horizontal="right" vertical="center" wrapText="1"/>
    </xf>
    <xf numFmtId="37" fontId="7" fillId="40" borderId="33" xfId="3" applyNumberFormat="1" applyFont="1" applyFill="1" applyBorder="1" applyAlignment="1">
      <alignment horizontal="right" vertical="center" wrapText="1"/>
    </xf>
    <xf numFmtId="37" fontId="55" fillId="39" borderId="33" xfId="3" applyNumberFormat="1" applyFont="1" applyFill="1" applyBorder="1" applyAlignment="1">
      <alignment horizontal="right" vertical="center" wrapText="1"/>
    </xf>
    <xf numFmtId="37" fontId="7" fillId="44" borderId="33" xfId="3" applyNumberFormat="1" applyFont="1" applyFill="1" applyBorder="1" applyAlignment="1">
      <alignment horizontal="right" vertical="center" wrapText="1"/>
    </xf>
    <xf numFmtId="37" fontId="53" fillId="46" borderId="33" xfId="1" applyNumberFormat="1" applyFont="1" applyFill="1" applyBorder="1" applyAlignment="1">
      <alignment horizontal="right"/>
    </xf>
    <xf numFmtId="37" fontId="7" fillId="43" borderId="49" xfId="3" applyNumberFormat="1" applyFont="1" applyFill="1" applyBorder="1" applyAlignment="1">
      <alignment horizontal="right" vertical="center" wrapText="1"/>
    </xf>
    <xf numFmtId="37" fontId="7" fillId="43" borderId="50" xfId="3" applyNumberFormat="1" applyFont="1" applyFill="1" applyBorder="1" applyAlignment="1">
      <alignment horizontal="right" vertical="center" wrapText="1"/>
    </xf>
    <xf numFmtId="37" fontId="7" fillId="42" borderId="49" xfId="3" applyNumberFormat="1" applyFont="1" applyFill="1" applyBorder="1" applyAlignment="1">
      <alignment horizontal="right" vertical="center" wrapText="1"/>
    </xf>
    <xf numFmtId="37" fontId="7" fillId="42" borderId="50" xfId="3" applyNumberFormat="1" applyFont="1" applyFill="1" applyBorder="1" applyAlignment="1">
      <alignment horizontal="right" vertical="center" wrapText="1"/>
    </xf>
    <xf numFmtId="37" fontId="55" fillId="45" borderId="49" xfId="3" applyNumberFormat="1" applyFont="1" applyFill="1" applyBorder="1" applyAlignment="1">
      <alignment horizontal="right" vertical="center" wrapText="1"/>
    </xf>
    <xf numFmtId="37" fontId="55" fillId="45" borderId="50" xfId="3" applyNumberFormat="1" applyFont="1" applyFill="1" applyBorder="1" applyAlignment="1">
      <alignment horizontal="right" vertical="center" wrapText="1"/>
    </xf>
    <xf numFmtId="37" fontId="7" fillId="40" borderId="49" xfId="3" applyNumberFormat="1" applyFont="1" applyFill="1" applyBorder="1" applyAlignment="1">
      <alignment horizontal="right" vertical="center" wrapText="1"/>
    </xf>
    <xf numFmtId="37" fontId="7" fillId="40" borderId="50" xfId="3" applyNumberFormat="1" applyFont="1" applyFill="1" applyBorder="1" applyAlignment="1">
      <alignment horizontal="right" vertical="center" wrapText="1"/>
    </xf>
    <xf numFmtId="37" fontId="55" fillId="39" borderId="49" xfId="3" applyNumberFormat="1" applyFont="1" applyFill="1" applyBorder="1" applyAlignment="1">
      <alignment horizontal="right" vertical="center" wrapText="1"/>
    </xf>
    <xf numFmtId="37" fontId="55" fillId="39" borderId="50" xfId="3" applyNumberFormat="1" applyFont="1" applyFill="1" applyBorder="1" applyAlignment="1">
      <alignment horizontal="right" vertical="center" wrapText="1"/>
    </xf>
    <xf numFmtId="37" fontId="7" fillId="44" borderId="49" xfId="3" applyNumberFormat="1" applyFont="1" applyFill="1" applyBorder="1" applyAlignment="1">
      <alignment horizontal="right" vertical="center" wrapText="1"/>
    </xf>
    <xf numFmtId="37" fontId="7" fillId="44" borderId="50" xfId="3" applyNumberFormat="1" applyFont="1" applyFill="1" applyBorder="1" applyAlignment="1">
      <alignment horizontal="right" vertical="center" wrapText="1"/>
    </xf>
    <xf numFmtId="37" fontId="53" fillId="46" borderId="51" xfId="1" applyNumberFormat="1" applyFont="1" applyFill="1" applyBorder="1" applyAlignment="1">
      <alignment horizontal="right"/>
    </xf>
    <xf numFmtId="37" fontId="53" fillId="46" borderId="52" xfId="1" applyNumberFormat="1" applyFont="1" applyFill="1" applyBorder="1" applyAlignment="1">
      <alignment horizontal="right"/>
    </xf>
    <xf numFmtId="37" fontId="53" fillId="46" borderId="53" xfId="1" applyNumberFormat="1" applyFont="1" applyFill="1" applyBorder="1" applyAlignment="1">
      <alignment horizontal="right"/>
    </xf>
    <xf numFmtId="37" fontId="7" fillId="43" borderId="34" xfId="3" applyNumberFormat="1" applyFont="1" applyFill="1" applyBorder="1" applyAlignment="1">
      <alignment horizontal="right" vertical="center" wrapText="1"/>
    </xf>
    <xf numFmtId="37" fontId="7" fillId="42" borderId="34" xfId="3" applyNumberFormat="1" applyFont="1" applyFill="1" applyBorder="1" applyAlignment="1">
      <alignment horizontal="right" vertical="center" wrapText="1"/>
    </xf>
    <xf numFmtId="37" fontId="55" fillId="45" borderId="34" xfId="3" applyNumberFormat="1" applyFont="1" applyFill="1" applyBorder="1" applyAlignment="1">
      <alignment horizontal="right" vertical="center" wrapText="1"/>
    </xf>
    <xf numFmtId="37" fontId="7" fillId="40" borderId="34" xfId="3" applyNumberFormat="1" applyFont="1" applyFill="1" applyBorder="1" applyAlignment="1">
      <alignment horizontal="right" vertical="center" wrapText="1"/>
    </xf>
    <xf numFmtId="37" fontId="55" fillId="39" borderId="34" xfId="3" applyNumberFormat="1" applyFont="1" applyFill="1" applyBorder="1" applyAlignment="1">
      <alignment horizontal="right" vertical="center" wrapText="1"/>
    </xf>
    <xf numFmtId="37" fontId="7" fillId="44" borderId="34" xfId="3" applyNumberFormat="1" applyFont="1" applyFill="1" applyBorder="1" applyAlignment="1">
      <alignment horizontal="right" vertical="center" wrapText="1"/>
    </xf>
    <xf numFmtId="0" fontId="5" fillId="39" borderId="33" xfId="0" applyFont="1" applyFill="1" applyBorder="1"/>
    <xf numFmtId="37" fontId="7" fillId="43" borderId="33" xfId="3" applyNumberFormat="1" applyFont="1" applyFill="1" applyBorder="1" applyAlignment="1">
      <alignment horizontal="left" vertical="center" wrapText="1"/>
    </xf>
    <xf numFmtId="43" fontId="7" fillId="43" borderId="33" xfId="3" applyNumberFormat="1" applyFont="1" applyFill="1" applyBorder="1" applyAlignment="1">
      <alignment horizontal="left" vertical="center" wrapText="1"/>
    </xf>
    <xf numFmtId="37" fontId="7" fillId="42" borderId="33" xfId="3" applyNumberFormat="1" applyFont="1" applyFill="1" applyBorder="1" applyAlignment="1">
      <alignment horizontal="left" vertical="center" wrapText="1"/>
    </xf>
    <xf numFmtId="43" fontId="7" fillId="42" borderId="33" xfId="3" applyNumberFormat="1" applyFont="1" applyFill="1" applyBorder="1" applyAlignment="1">
      <alignment horizontal="left" vertical="center" wrapText="1"/>
    </xf>
    <xf numFmtId="43" fontId="7" fillId="43" borderId="33" xfId="3" applyNumberFormat="1" applyFont="1" applyFill="1" applyBorder="1" applyAlignment="1">
      <alignment vertical="center" wrapText="1"/>
    </xf>
    <xf numFmtId="37" fontId="7" fillId="40" borderId="33" xfId="3" applyNumberFormat="1" applyFont="1" applyFill="1" applyBorder="1" applyAlignment="1">
      <alignment horizontal="left" vertical="center" wrapText="1"/>
    </xf>
    <xf numFmtId="43" fontId="7" fillId="40" borderId="33" xfId="3" applyNumberFormat="1" applyFont="1" applyFill="1" applyBorder="1" applyAlignment="1">
      <alignment vertical="center" wrapText="1"/>
    </xf>
    <xf numFmtId="37" fontId="7" fillId="44" borderId="33" xfId="3" applyNumberFormat="1" applyFont="1" applyFill="1" applyBorder="1" applyAlignment="1">
      <alignment horizontal="left" vertical="center" wrapText="1"/>
    </xf>
    <xf numFmtId="43" fontId="7" fillId="44" borderId="33" xfId="3" applyNumberFormat="1" applyFont="1" applyFill="1" applyBorder="1" applyAlignment="1">
      <alignment vertical="center" wrapText="1"/>
    </xf>
    <xf numFmtId="43" fontId="7" fillId="44" borderId="33" xfId="3" applyNumberFormat="1" applyFont="1" applyFill="1" applyBorder="1" applyAlignment="1">
      <alignment horizontal="left" vertical="center" wrapText="1"/>
    </xf>
    <xf numFmtId="43" fontId="7" fillId="40" borderId="33" xfId="3" applyNumberFormat="1" applyFont="1" applyFill="1" applyBorder="1" applyAlignment="1">
      <alignment horizontal="left" vertical="center" wrapText="1"/>
    </xf>
    <xf numFmtId="37" fontId="53" fillId="46" borderId="34" xfId="1" applyNumberFormat="1" applyFont="1" applyFill="1" applyBorder="1" applyAlignment="1">
      <alignment horizontal="right"/>
    </xf>
    <xf numFmtId="37" fontId="6" fillId="43" borderId="33" xfId="3" applyNumberFormat="1" applyFont="1" applyFill="1" applyBorder="1" applyAlignment="1">
      <alignment horizontal="right" vertical="center" wrapText="1"/>
    </xf>
    <xf numFmtId="37" fontId="6" fillId="42" borderId="33" xfId="3" applyNumberFormat="1" applyFont="1" applyFill="1" applyBorder="1" applyAlignment="1">
      <alignment horizontal="right" vertical="center" wrapText="1"/>
    </xf>
    <xf numFmtId="37" fontId="6" fillId="40" borderId="33" xfId="3" applyNumberFormat="1" applyFont="1" applyFill="1" applyBorder="1" applyAlignment="1">
      <alignment horizontal="right" vertical="center" wrapText="1"/>
    </xf>
    <xf numFmtId="37" fontId="6" fillId="44" borderId="33" xfId="3" applyNumberFormat="1" applyFont="1" applyFill="1" applyBorder="1" applyAlignment="1">
      <alignment horizontal="right" vertical="center" wrapText="1"/>
    </xf>
    <xf numFmtId="37" fontId="6" fillId="43" borderId="49" xfId="3" applyNumberFormat="1" applyFont="1" applyFill="1" applyBorder="1" applyAlignment="1">
      <alignment horizontal="right" vertical="center" wrapText="1"/>
    </xf>
    <xf numFmtId="37" fontId="6" fillId="43" borderId="50" xfId="3" applyNumberFormat="1" applyFont="1" applyFill="1" applyBorder="1" applyAlignment="1">
      <alignment horizontal="right" vertical="center" wrapText="1"/>
    </xf>
    <xf numFmtId="37" fontId="6" fillId="42" borderId="49" xfId="3" applyNumberFormat="1" applyFont="1" applyFill="1" applyBorder="1" applyAlignment="1">
      <alignment horizontal="right" vertical="center" wrapText="1"/>
    </xf>
    <xf numFmtId="37" fontId="6" fillId="42" borderId="50" xfId="3" applyNumberFormat="1" applyFont="1" applyFill="1" applyBorder="1" applyAlignment="1">
      <alignment horizontal="right" vertical="center" wrapText="1"/>
    </xf>
    <xf numFmtId="37" fontId="6" fillId="40" borderId="49" xfId="3" applyNumberFormat="1" applyFont="1" applyFill="1" applyBorder="1" applyAlignment="1">
      <alignment horizontal="right" vertical="center" wrapText="1"/>
    </xf>
    <xf numFmtId="37" fontId="6" fillId="40" borderId="50" xfId="3" applyNumberFormat="1" applyFont="1" applyFill="1" applyBorder="1" applyAlignment="1">
      <alignment horizontal="right" vertical="center" wrapText="1"/>
    </xf>
    <xf numFmtId="37" fontId="6" fillId="44" borderId="49" xfId="3" applyNumberFormat="1" applyFont="1" applyFill="1" applyBorder="1" applyAlignment="1">
      <alignment horizontal="right" vertical="center" wrapText="1"/>
    </xf>
    <xf numFmtId="37" fontId="6" fillId="44" borderId="50" xfId="3" applyNumberFormat="1" applyFont="1" applyFill="1" applyBorder="1" applyAlignment="1">
      <alignment horizontal="right" vertical="center" wrapText="1"/>
    </xf>
    <xf numFmtId="3" fontId="60" fillId="47" borderId="39" xfId="0" applyNumberFormat="1" applyFont="1" applyFill="1" applyBorder="1" applyAlignment="1">
      <alignment horizontal="center" wrapText="1"/>
    </xf>
    <xf numFmtId="3" fontId="7" fillId="47" borderId="38" xfId="1" applyNumberFormat="1" applyFont="1" applyFill="1" applyBorder="1" applyAlignment="1">
      <alignment horizontal="right" vertical="center" wrapText="1"/>
    </xf>
    <xf numFmtId="3" fontId="7" fillId="47" borderId="21" xfId="0" applyNumberFormat="1" applyFont="1" applyFill="1" applyBorder="1" applyAlignment="1">
      <alignment horizontal="center" vertical="top" wrapText="1"/>
    </xf>
    <xf numFmtId="3" fontId="7" fillId="47" borderId="39" xfId="3" applyNumberFormat="1" applyFont="1" applyFill="1" applyBorder="1" applyAlignment="1">
      <alignment horizontal="center" wrapText="1"/>
    </xf>
    <xf numFmtId="0" fontId="6" fillId="40" borderId="21" xfId="0" applyFont="1" applyFill="1" applyBorder="1" applyAlignment="1">
      <alignment horizontal="center" vertical="center" wrapText="1"/>
    </xf>
    <xf numFmtId="0" fontId="6" fillId="40" borderId="39" xfId="0" applyFont="1" applyFill="1" applyBorder="1" applyAlignment="1">
      <alignment horizontal="center" vertical="center" wrapText="1"/>
    </xf>
    <xf numFmtId="0" fontId="6" fillId="40" borderId="38" xfId="0" applyFont="1" applyFill="1" applyBorder="1" applyAlignment="1">
      <alignment horizontal="center" vertical="center" wrapText="1"/>
    </xf>
    <xf numFmtId="16" fontId="6" fillId="40" borderId="21" xfId="0" applyNumberFormat="1" applyFont="1" applyFill="1" applyBorder="1" applyAlignment="1">
      <alignment horizontal="center" vertical="center" wrapText="1"/>
    </xf>
    <xf numFmtId="0" fontId="54" fillId="39" borderId="36" xfId="0" applyFont="1" applyFill="1" applyBorder="1" applyAlignment="1">
      <alignment horizontal="center" vertical="center" wrapText="1"/>
    </xf>
    <xf numFmtId="0" fontId="54" fillId="39" borderId="37" xfId="0" applyFont="1" applyFill="1" applyBorder="1" applyAlignment="1">
      <alignment horizontal="center" vertical="center" wrapText="1"/>
    </xf>
    <xf numFmtId="0" fontId="54" fillId="39" borderId="35" xfId="0" applyFont="1" applyFill="1" applyBorder="1" applyAlignment="1">
      <alignment horizontal="center" vertical="center" wrapText="1"/>
    </xf>
    <xf numFmtId="0" fontId="54" fillId="39" borderId="43" xfId="0" applyFont="1" applyFill="1" applyBorder="1" applyAlignment="1">
      <alignment horizontal="center" vertical="center" wrapText="1"/>
    </xf>
    <xf numFmtId="0" fontId="54" fillId="39" borderId="44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6" fillId="40" borderId="33" xfId="0" applyFont="1" applyFill="1" applyBorder="1" applyAlignment="1">
      <alignment horizontal="center" vertical="center" wrapText="1"/>
    </xf>
    <xf numFmtId="0" fontId="6" fillId="40" borderId="50" xfId="0" applyFont="1" applyFill="1" applyBorder="1" applyAlignment="1">
      <alignment horizontal="center" vertical="center" wrapText="1"/>
    </xf>
    <xf numFmtId="0" fontId="6" fillId="40" borderId="49" xfId="0" applyFont="1" applyFill="1" applyBorder="1" applyAlignment="1">
      <alignment horizontal="center" vertical="center" wrapText="1"/>
    </xf>
    <xf numFmtId="0" fontId="54" fillId="39" borderId="54" xfId="0" applyFont="1" applyFill="1" applyBorder="1" applyAlignment="1">
      <alignment horizontal="center" vertical="center" wrapText="1"/>
    </xf>
    <xf numFmtId="0" fontId="54" fillId="39" borderId="55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61" fillId="0" borderId="55" xfId="0" applyFont="1" applyBorder="1" applyAlignment="1">
      <alignment horizontal="center" vertical="center" wrapText="1"/>
    </xf>
    <xf numFmtId="0" fontId="61" fillId="0" borderId="56" xfId="0" applyFont="1" applyBorder="1" applyAlignment="1">
      <alignment horizontal="center" vertical="center" wrapText="1"/>
    </xf>
    <xf numFmtId="0" fontId="54" fillId="39" borderId="46" xfId="0" applyFont="1" applyFill="1" applyBorder="1" applyAlignment="1">
      <alignment horizontal="center" vertical="center" wrapText="1"/>
    </xf>
    <xf numFmtId="0" fontId="54" fillId="39" borderId="47" xfId="0" applyFont="1" applyFill="1" applyBorder="1" applyAlignment="1">
      <alignment horizontal="center" vertical="center" wrapText="1"/>
    </xf>
    <xf numFmtId="0" fontId="54" fillId="39" borderId="48" xfId="0" applyFont="1" applyFill="1" applyBorder="1" applyAlignment="1">
      <alignment horizontal="center" vertical="center" wrapText="1"/>
    </xf>
    <xf numFmtId="16" fontId="6" fillId="40" borderId="33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6" fillId="40" borderId="34" xfId="0" applyFont="1" applyFill="1" applyBorder="1" applyAlignment="1">
      <alignment horizontal="center" vertical="center" wrapText="1"/>
    </xf>
    <xf numFmtId="37" fontId="55" fillId="45" borderId="33" xfId="3" applyNumberFormat="1" applyFont="1" applyFill="1" applyBorder="1" applyAlignment="1">
      <alignment horizontal="center" vertical="center" wrapText="1"/>
    </xf>
    <xf numFmtId="37" fontId="55" fillId="39" borderId="33" xfId="3" applyNumberFormat="1" applyFont="1" applyFill="1" applyBorder="1" applyAlignment="1">
      <alignment horizontal="center" vertical="center" wrapText="1"/>
    </xf>
    <xf numFmtId="0" fontId="53" fillId="46" borderId="33" xfId="0" applyFont="1" applyFill="1" applyBorder="1" applyAlignment="1">
      <alignment horizontal="center" vertical="top" wrapText="1"/>
    </xf>
    <xf numFmtId="0" fontId="54" fillId="39" borderId="33" xfId="0" applyFont="1" applyFill="1" applyBorder="1" applyAlignment="1">
      <alignment horizontal="center" vertical="center" wrapText="1"/>
    </xf>
    <xf numFmtId="0" fontId="54" fillId="39" borderId="34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37" fontId="5" fillId="47" borderId="42" xfId="0" applyNumberFormat="1" applyFont="1" applyFill="1" applyBorder="1" applyAlignment="1">
      <alignment horizontal="center"/>
    </xf>
    <xf numFmtId="37" fontId="5" fillId="47" borderId="41" xfId="0" applyNumberFormat="1" applyFont="1" applyFill="1" applyBorder="1" applyAlignment="1">
      <alignment horizontal="center"/>
    </xf>
  </cellXfs>
  <cellStyles count="316">
    <cellStyle name="20% - Accent1 2" xfId="6"/>
    <cellStyle name="20% - Accent1 2 2" xfId="243"/>
    <cellStyle name="20% - Accent2 2" xfId="7"/>
    <cellStyle name="20% - Accent2 2 2" xfId="222"/>
    <cellStyle name="20% - Accent3 2" xfId="8"/>
    <cellStyle name="20% - Accent3 2 2" xfId="223"/>
    <cellStyle name="20% - Accent4 2" xfId="9"/>
    <cellStyle name="20% - Accent4 2 2" xfId="244"/>
    <cellStyle name="20% - Accent5 2" xfId="10"/>
    <cellStyle name="20% - Accent5 2 2" xfId="224"/>
    <cellStyle name="20% - Accent6 2" xfId="11"/>
    <cellStyle name="20% - Accent6 2 2" xfId="245"/>
    <cellStyle name="40% - Accent1 2" xfId="12"/>
    <cellStyle name="40% - Accent1 2 2" xfId="242"/>
    <cellStyle name="40% - Accent2 2" xfId="13"/>
    <cellStyle name="40% - Accent2 2 2" xfId="246"/>
    <cellStyle name="40% - Accent3 2" xfId="14"/>
    <cellStyle name="40% - Accent3 2 2" xfId="225"/>
    <cellStyle name="40% - Accent4 2" xfId="15"/>
    <cellStyle name="40% - Accent4 2 2" xfId="259"/>
    <cellStyle name="40% - Accent5 2" xfId="16"/>
    <cellStyle name="40% - Accent5 2 2" xfId="211"/>
    <cellStyle name="40% - Accent6 2" xfId="17"/>
    <cellStyle name="40% - Accent6 2 2" xfId="226"/>
    <cellStyle name="60% - Accent1 2" xfId="18"/>
    <cellStyle name="60% - Accent1 2 2" xfId="212"/>
    <cellStyle name="60% - Accent2 2" xfId="19"/>
    <cellStyle name="60% - Accent2 2 2" xfId="247"/>
    <cellStyle name="60% - Accent3 2" xfId="20"/>
    <cellStyle name="60% - Accent3 2 2" xfId="227"/>
    <cellStyle name="60% - Accent4 2" xfId="21"/>
    <cellStyle name="60% - Accent4 2 2" xfId="248"/>
    <cellStyle name="60% - Accent5 2" xfId="22"/>
    <cellStyle name="60% - Accent5 2 2" xfId="228"/>
    <cellStyle name="60% - Accent6 2" xfId="23"/>
    <cellStyle name="60% - Accent6 2 2" xfId="213"/>
    <cellStyle name="Accent1 2" xfId="24"/>
    <cellStyle name="Accent1 2 2" xfId="25"/>
    <cellStyle name="Accent1 2 3" xfId="249"/>
    <cellStyle name="Accent2 2" xfId="26"/>
    <cellStyle name="Accent2 2 2" xfId="214"/>
    <cellStyle name="Accent3 2" xfId="27"/>
    <cellStyle name="Accent3 2 2" xfId="28"/>
    <cellStyle name="Accent3 2 3" xfId="229"/>
    <cellStyle name="Accent4 2" xfId="29"/>
    <cellStyle name="Accent4 2 2" xfId="30"/>
    <cellStyle name="Accent4 2 3" xfId="230"/>
    <cellStyle name="Accent5 2" xfId="31"/>
    <cellStyle name="Accent5 2 2" xfId="32"/>
    <cellStyle name="Accent5 2 3" xfId="250"/>
    <cellStyle name="Accent6 2" xfId="33"/>
    <cellStyle name="Accent6 2 2" xfId="34"/>
    <cellStyle name="Accent6 2 3" xfId="231"/>
    <cellStyle name="Bad 2" xfId="35"/>
    <cellStyle name="Bad 2 2" xfId="215"/>
    <cellStyle name="Calculation 2" xfId="36"/>
    <cellStyle name="Calculation 2 2" xfId="216"/>
    <cellStyle name="Calculation 2 2 2" xfId="283"/>
    <cellStyle name="Calculation 2 3" xfId="273"/>
    <cellStyle name="Check Cell 2" xfId="37"/>
    <cellStyle name="Check Cell 2 2" xfId="251"/>
    <cellStyle name="Comma" xfId="1" builtinId="3"/>
    <cellStyle name="Comma 10" xfId="39"/>
    <cellStyle name="Comma 10 2" xfId="40"/>
    <cellStyle name="Comma 10 2 2" xfId="144"/>
    <cellStyle name="Comma 10 2 3" xfId="3"/>
    <cellStyle name="Comma 10 2 3 2" xfId="315"/>
    <cellStyle name="Comma 10 3" xfId="41"/>
    <cellStyle name="Comma 10 3 2" xfId="145"/>
    <cellStyle name="Comma 10 4" xfId="146"/>
    <cellStyle name="Comma 11" xfId="42"/>
    <cellStyle name="Comma 11 2" xfId="43"/>
    <cellStyle name="Comma 11 2 2" xfId="147"/>
    <cellStyle name="Comma 11 3" xfId="44"/>
    <cellStyle name="Comma 11 3 2" xfId="148"/>
    <cellStyle name="Comma 11 4" xfId="149"/>
    <cellStyle name="Comma 12" xfId="45"/>
    <cellStyle name="Comma 12 2" xfId="46"/>
    <cellStyle name="Comma 12 2 2" xfId="150"/>
    <cellStyle name="Comma 12 3" xfId="47"/>
    <cellStyle name="Comma 12 3 2" xfId="151"/>
    <cellStyle name="Comma 12 4" xfId="152"/>
    <cellStyle name="Comma 13" xfId="38"/>
    <cellStyle name="Comma 14" xfId="48"/>
    <cellStyle name="Comma 14 2" xfId="153"/>
    <cellStyle name="Comma 15" xfId="49"/>
    <cellStyle name="Comma 15 2" xfId="154"/>
    <cellStyle name="Comma 16" xfId="292"/>
    <cellStyle name="Comma 16 2" xfId="307"/>
    <cellStyle name="Comma 2" xfId="50"/>
    <cellStyle name="Comma 2 2" xfId="51"/>
    <cellStyle name="Comma 2 2 2" xfId="155"/>
    <cellStyle name="Comma 2 3" xfId="52"/>
    <cellStyle name="Comma 2 3 2" xfId="156"/>
    <cellStyle name="Comma 2 4" xfId="157"/>
    <cellStyle name="Comma 2 5" xfId="303"/>
    <cellStyle name="Comma 2 6" xfId="301"/>
    <cellStyle name="Comma 2 6 2" xfId="309"/>
    <cellStyle name="Comma 3" xfId="53"/>
    <cellStyle name="Comma 3 2" xfId="54"/>
    <cellStyle name="Comma 3 2 2" xfId="158"/>
    <cellStyle name="Comma 3 3" xfId="55"/>
    <cellStyle name="Comma 3 3 2" xfId="159"/>
    <cellStyle name="Comma 3 4" xfId="56"/>
    <cellStyle name="Comma 3 5" xfId="160"/>
    <cellStyle name="Comma 3 6" xfId="217"/>
    <cellStyle name="Comma 4" xfId="57"/>
    <cellStyle name="Comma 4 2" xfId="58"/>
    <cellStyle name="Comma 4 2 2" xfId="161"/>
    <cellStyle name="Comma 4 3" xfId="59"/>
    <cellStyle name="Comma 4 3 2" xfId="162"/>
    <cellStyle name="Comma 5" xfId="60"/>
    <cellStyle name="Comma 5 2" xfId="61"/>
    <cellStyle name="Comma 5 2 2" xfId="163"/>
    <cellStyle name="Comma 5 3" xfId="62"/>
    <cellStyle name="Comma 5 3 2" xfId="164"/>
    <cellStyle name="Comma 5 4" xfId="252"/>
    <cellStyle name="Comma 6" xfId="63"/>
    <cellStyle name="Comma 6 2" xfId="64"/>
    <cellStyle name="Comma 6 2 2" xfId="165"/>
    <cellStyle name="Comma 6 3" xfId="65"/>
    <cellStyle name="Comma 6 3 2" xfId="166"/>
    <cellStyle name="Comma 6 4" xfId="167"/>
    <cellStyle name="Comma 7" xfId="66"/>
    <cellStyle name="Comma 7 2" xfId="67"/>
    <cellStyle name="Comma 7 2 2" xfId="168"/>
    <cellStyle name="Comma 7 3" xfId="68"/>
    <cellStyle name="Comma 7 3 2" xfId="169"/>
    <cellStyle name="Comma 7 4" xfId="170"/>
    <cellStyle name="Comma 8" xfId="69"/>
    <cellStyle name="Comma 8 2" xfId="70"/>
    <cellStyle name="Comma 8 2 2" xfId="171"/>
    <cellStyle name="Comma 8 3" xfId="71"/>
    <cellStyle name="Comma 8 3 2" xfId="172"/>
    <cellStyle name="Comma 8 4" xfId="173"/>
    <cellStyle name="Comma 9" xfId="142"/>
    <cellStyle name="Comma0" xfId="260"/>
    <cellStyle name="Currency 2" xfId="141"/>
    <cellStyle name="Explanatory Text 2" xfId="72"/>
    <cellStyle name="Explanatory Text 2 2" xfId="232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Good 2" xfId="73"/>
    <cellStyle name="Good 2 2" xfId="218"/>
    <cellStyle name="Heading 1 2" xfId="74"/>
    <cellStyle name="Heading 1 2 2" xfId="253"/>
    <cellStyle name="Heading 2 2" xfId="75"/>
    <cellStyle name="Heading 2 2 2" xfId="233"/>
    <cellStyle name="Heading 3 2" xfId="76"/>
    <cellStyle name="Heading 3 2 2" xfId="198"/>
    <cellStyle name="Heading 3 2 2 2" xfId="281"/>
    <cellStyle name="Heading 3 2 3" xfId="210"/>
    <cellStyle name="Heading 3 2 3 2" xfId="282"/>
    <cellStyle name="Heading 3 2 4" xfId="240"/>
    <cellStyle name="Heading 3 2 5" xfId="234"/>
    <cellStyle name="Heading 3 2 6" xfId="313"/>
    <cellStyle name="Heading 4 2" xfId="77"/>
    <cellStyle name="Heading 4 2 2" xfId="254"/>
    <cellStyle name="Hyperlink 2" xfId="289"/>
    <cellStyle name="Hyperlink 5" xfId="78"/>
    <cellStyle name="Input 2" xfId="79"/>
    <cellStyle name="Input 2 2" xfId="255"/>
    <cellStyle name="Input 2 2 2" xfId="287"/>
    <cellStyle name="Input 2 3" xfId="274"/>
    <cellStyle name="Linked Cell 2" xfId="80"/>
    <cellStyle name="Linked Cell 2 2" xfId="256"/>
    <cellStyle name="Neutral 2" xfId="81"/>
    <cellStyle name="Neutral 2 2" xfId="235"/>
    <cellStyle name="Normal" xfId="0" builtinId="0"/>
    <cellStyle name="Normal 10" xfId="82"/>
    <cellStyle name="Normal 10 2" xfId="83"/>
    <cellStyle name="Normal 10 3" xfId="261"/>
    <cellStyle name="Normal 11" xfId="84"/>
    <cellStyle name="Normal 11 2" xfId="85"/>
    <cellStyle name="Normal 11 2 2" xfId="174"/>
    <cellStyle name="Normal 11 3" xfId="86"/>
    <cellStyle name="Normal 11 3 2" xfId="175"/>
    <cellStyle name="Normal 11 4" xfId="176"/>
    <cellStyle name="Normal 11 5" xfId="262"/>
    <cellStyle name="Normal 12" xfId="87"/>
    <cellStyle name="Normal 12 2" xfId="88"/>
    <cellStyle name="Normal 12 2 2" xfId="177"/>
    <cellStyle name="Normal 12 3" xfId="89"/>
    <cellStyle name="Normal 12 3 2" xfId="178"/>
    <cellStyle name="Normal 12 4" xfId="179"/>
    <cellStyle name="Normal 13" xfId="90"/>
    <cellStyle name="Normal 13 2" xfId="91"/>
    <cellStyle name="Normal 13 2 2" xfId="180"/>
    <cellStyle name="Normal 13 3" xfId="92"/>
    <cellStyle name="Normal 13 3 2" xfId="181"/>
    <cellStyle name="Normal 13 4" xfId="182"/>
    <cellStyle name="Normal 14" xfId="93"/>
    <cellStyle name="Normal 14 2" xfId="94"/>
    <cellStyle name="Normal 15" xfId="95"/>
    <cellStyle name="Normal 15 2" xfId="96"/>
    <cellStyle name="Normal 16" xfId="97"/>
    <cellStyle name="Normal 16 2" xfId="98"/>
    <cellStyle name="Normal 17" xfId="99"/>
    <cellStyle name="Normal 17 2" xfId="183"/>
    <cellStyle name="Normal 18" xfId="100"/>
    <cellStyle name="Normal 18 2" xfId="184"/>
    <cellStyle name="Normal 19" xfId="101"/>
    <cellStyle name="Normal 2" xfId="102"/>
    <cellStyle name="Normal 2 2" xfId="103"/>
    <cellStyle name="Normal 2 2 2" xfId="104"/>
    <cellStyle name="Normal 2 2 3" xfId="241"/>
    <cellStyle name="Normal 2 3" xfId="105"/>
    <cellStyle name="Normal 2 4" xfId="106"/>
    <cellStyle name="Normal 2 4 2" xfId="221"/>
    <cellStyle name="Normal 2 5" xfId="185"/>
    <cellStyle name="Normal 2 6" xfId="263"/>
    <cellStyle name="Normal 2 7" xfId="296"/>
    <cellStyle name="Normal 2 8" xfId="295"/>
    <cellStyle name="Normal 2 8 2" xfId="308"/>
    <cellStyle name="Normal 2 9" xfId="304"/>
    <cellStyle name="Normal 20" xfId="107"/>
    <cellStyle name="Normal 21" xfId="143"/>
    <cellStyle name="Normal 21 2" xfId="197"/>
    <cellStyle name="Normal 22" xfId="5"/>
    <cellStyle name="Normal 23" xfId="4"/>
    <cellStyle name="Normal 23 2" xfId="272"/>
    <cellStyle name="Normal 24" xfId="271"/>
    <cellStyle name="Normal 24 2" xfId="298"/>
    <cellStyle name="Normal 25" xfId="288"/>
    <cellStyle name="Normal 25 2" xfId="299"/>
    <cellStyle name="Normal 26" xfId="290"/>
    <cellStyle name="Normal 26 2" xfId="300"/>
    <cellStyle name="Normal 27" xfId="291"/>
    <cellStyle name="Normal 27 2" xfId="306"/>
    <cellStyle name="Normal 28" xfId="311"/>
    <cellStyle name="Normal 29" xfId="312"/>
    <cellStyle name="Normal 3" xfId="108"/>
    <cellStyle name="Normal 3 2" xfId="109"/>
    <cellStyle name="Normal 3 3" xfId="110"/>
    <cellStyle name="Normal 3 3 2" xfId="111"/>
    <cellStyle name="Normal 3 4" xfId="112"/>
    <cellStyle name="Normal 3 5" xfId="113"/>
    <cellStyle name="Normal 3 6" xfId="264"/>
    <cellStyle name="Normal 4" xfId="114"/>
    <cellStyle name="Normal 4 2" xfId="115"/>
    <cellStyle name="Normal 4 3" xfId="116"/>
    <cellStyle name="Normal 4 4" xfId="186"/>
    <cellStyle name="Normal 4 5" xfId="236"/>
    <cellStyle name="Normal 4 6" xfId="265"/>
    <cellStyle name="Normal 5" xfId="117"/>
    <cellStyle name="Normal 5 2" xfId="118"/>
    <cellStyle name="Normal 5 2 2" xfId="119"/>
    <cellStyle name="Normal 5 2 2 2" xfId="187"/>
    <cellStyle name="Normal 5 2 3" xfId="120"/>
    <cellStyle name="Normal 5 2 3 2" xfId="188"/>
    <cellStyle name="Normal 5 2 4" xfId="189"/>
    <cellStyle name="Normal 5 3" xfId="121"/>
    <cellStyle name="Normal 5 3 2" xfId="190"/>
    <cellStyle name="Normal 5 4" xfId="191"/>
    <cellStyle name="Normal 5 5" xfId="266"/>
    <cellStyle name="Normal 6" xfId="122"/>
    <cellStyle name="Normal 6 2" xfId="123"/>
    <cellStyle name="Normal 6 3" xfId="257"/>
    <cellStyle name="Normal 6 4" xfId="267"/>
    <cellStyle name="Normal 7" xfId="124"/>
    <cellStyle name="Normal 7 2" xfId="125"/>
    <cellStyle name="Normal 7 2 2" xfId="192"/>
    <cellStyle name="Normal 7 3" xfId="126"/>
    <cellStyle name="Normal 7 3 2" xfId="193"/>
    <cellStyle name="Normal 7 4" xfId="268"/>
    <cellStyle name="Normal 8" xfId="127"/>
    <cellStyle name="Normal 8 2" xfId="128"/>
    <cellStyle name="Normal 8 3" xfId="269"/>
    <cellStyle name="Normal 9" xfId="129"/>
    <cellStyle name="Normal 9 2" xfId="130"/>
    <cellStyle name="Normal 9 2 2" xfId="194"/>
    <cellStyle name="Normal 9 3" xfId="131"/>
    <cellStyle name="Normal 9 3 2" xfId="195"/>
    <cellStyle name="Normal 9 4" xfId="196"/>
    <cellStyle name="Normal 9 5" xfId="270"/>
    <cellStyle name="Note 2" xfId="132"/>
    <cellStyle name="Note 2 2" xfId="237"/>
    <cellStyle name="Note 2 2 2" xfId="285"/>
    <cellStyle name="Note 2 3" xfId="275"/>
    <cellStyle name="Output 2" xfId="133"/>
    <cellStyle name="Output 2 2" xfId="238"/>
    <cellStyle name="Output 2 2 2" xfId="286"/>
    <cellStyle name="Output 2 3" xfId="276"/>
    <cellStyle name="Percent 2" xfId="219"/>
    <cellStyle name="Percent 2 2" xfId="2"/>
    <cellStyle name="Percent 2 3" xfId="297"/>
    <cellStyle name="Percent 2 4" xfId="305"/>
    <cellStyle name="Percent 2 5" xfId="302"/>
    <cellStyle name="Percent 2 5 2" xfId="310"/>
    <cellStyle name="Percent 3" xfId="293"/>
    <cellStyle name="Percent 3 2" xfId="294"/>
    <cellStyle name="Percent 4" xfId="314"/>
    <cellStyle name="R00A" xfId="134"/>
    <cellStyle name="R00A 2" xfId="277"/>
    <cellStyle name="R00L" xfId="135"/>
    <cellStyle name="R00L 2" xfId="278"/>
    <cellStyle name="Style 1" xfId="136"/>
    <cellStyle name="Title 2" xfId="137"/>
    <cellStyle name="Title 2 2" xfId="239"/>
    <cellStyle name="Total 2" xfId="138"/>
    <cellStyle name="Total 2 2" xfId="139"/>
    <cellStyle name="Total 2 2 2" xfId="280"/>
    <cellStyle name="Total 2 3" xfId="220"/>
    <cellStyle name="Total 2 3 2" xfId="284"/>
    <cellStyle name="Total 2 4" xfId="279"/>
    <cellStyle name="Warning Text 2" xfId="140"/>
    <cellStyle name="Warning Text 2 2" xfId="25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66FF"/>
      <color rgb="FF000000"/>
      <color rgb="FFC798E4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%20Somalia/Shelter%20-%20NFI%20Cluster/8.%203W/3W%20NFI%20Shelter%20November%2011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 2011"/>
      <sheetName val="ControlVocabularies"/>
      <sheetName val="AdminNames"/>
      <sheetName val="Dashboard Totals"/>
      <sheetName val="Dashboard Weekly"/>
      <sheetName val="Results"/>
    </sheetNames>
    <sheetDataSet>
      <sheetData sheetId="0"/>
      <sheetData sheetId="1"/>
      <sheetData sheetId="2">
        <row r="2">
          <cell r="F2" t="str">
            <v>Awdal</v>
          </cell>
        </row>
        <row r="3">
          <cell r="F3" t="str">
            <v>Bakool</v>
          </cell>
        </row>
        <row r="4">
          <cell r="F4" t="str">
            <v>Banadir</v>
          </cell>
        </row>
        <row r="5">
          <cell r="F5" t="str">
            <v>Bari</v>
          </cell>
        </row>
        <row r="6">
          <cell r="F6" t="str">
            <v>Bay</v>
          </cell>
        </row>
        <row r="7">
          <cell r="F7" t="str">
            <v>Galgaduud</v>
          </cell>
        </row>
        <row r="8">
          <cell r="F8" t="str">
            <v>Gedo</v>
          </cell>
        </row>
        <row r="9">
          <cell r="F9" t="str">
            <v>Hiraan</v>
          </cell>
        </row>
        <row r="10">
          <cell r="F10" t="str">
            <v>Lower Juba</v>
          </cell>
        </row>
        <row r="11">
          <cell r="F11" t="str">
            <v>Lower Shabelle</v>
          </cell>
        </row>
        <row r="12">
          <cell r="F12" t="str">
            <v>Middle Juba</v>
          </cell>
        </row>
        <row r="13">
          <cell r="F13" t="str">
            <v>Middle Shabelle</v>
          </cell>
        </row>
        <row r="14">
          <cell r="F14" t="str">
            <v>Mudug</v>
          </cell>
        </row>
        <row r="15">
          <cell r="F15" t="str">
            <v>Nugaal</v>
          </cell>
        </row>
        <row r="16">
          <cell r="F16" t="str">
            <v>Sanaag</v>
          </cell>
        </row>
        <row r="17">
          <cell r="F17" t="str">
            <v>Sool</v>
          </cell>
        </row>
        <row r="18">
          <cell r="F18" t="str">
            <v>Togdheer</v>
          </cell>
        </row>
        <row r="19">
          <cell r="F19" t="str">
            <v>Woqooyi Galbeed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25"/>
  <sheetViews>
    <sheetView zoomScaleNormal="100" zoomScaleSheetLayoutView="100" workbookViewId="0">
      <pane xSplit="1" ySplit="6" topLeftCell="B7" activePane="bottomRight" state="frozen"/>
      <selection pane="topRight" activeCell="C1" sqref="C1"/>
      <selection pane="bottomLeft" activeCell="A7" sqref="A7"/>
      <selection pane="bottomRight" activeCell="C2" sqref="C2:C6"/>
    </sheetView>
  </sheetViews>
  <sheetFormatPr defaultColWidth="9.140625" defaultRowHeight="12.75" x14ac:dyDescent="0.2"/>
  <cols>
    <col min="1" max="1" width="15.7109375" style="1" customWidth="1"/>
    <col min="2" max="6" width="12.7109375" style="1" customWidth="1"/>
    <col min="7" max="242" width="10.7109375" style="1" customWidth="1"/>
    <col min="243" max="16384" width="9.140625" style="1"/>
  </cols>
  <sheetData>
    <row r="1" spans="1:249" ht="90.75" customHeight="1" x14ac:dyDescent="0.2">
      <c r="A1" s="44" t="s">
        <v>0</v>
      </c>
      <c r="B1" s="141" t="s">
        <v>74</v>
      </c>
      <c r="C1" s="141"/>
      <c r="D1" s="141"/>
      <c r="E1" s="141"/>
      <c r="F1" s="142"/>
      <c r="G1" s="143" t="s">
        <v>92</v>
      </c>
      <c r="H1" s="141"/>
      <c r="I1" s="141"/>
      <c r="J1" s="141"/>
      <c r="K1" s="141"/>
      <c r="L1" s="141"/>
      <c r="M1" s="141"/>
      <c r="N1" s="141"/>
      <c r="O1" s="148"/>
      <c r="P1" s="148"/>
      <c r="Q1" s="149"/>
      <c r="R1" s="144" t="s">
        <v>93</v>
      </c>
      <c r="S1" s="145"/>
      <c r="T1" s="145"/>
      <c r="U1" s="145"/>
      <c r="V1" s="145"/>
      <c r="W1" s="145"/>
      <c r="X1" s="145"/>
      <c r="Y1" s="145"/>
      <c r="Z1" s="146"/>
      <c r="AA1" s="146"/>
      <c r="AB1" s="147"/>
      <c r="AC1" s="143" t="s">
        <v>94</v>
      </c>
      <c r="AD1" s="141"/>
      <c r="AE1" s="141"/>
      <c r="AF1" s="141"/>
      <c r="AG1" s="141"/>
      <c r="AH1" s="141"/>
      <c r="AI1" s="141"/>
      <c r="AJ1" s="141"/>
      <c r="AK1" s="148"/>
      <c r="AL1" s="148"/>
      <c r="AM1" s="149"/>
      <c r="AN1" s="144" t="s">
        <v>78</v>
      </c>
      <c r="AO1" s="146"/>
      <c r="AP1" s="146"/>
      <c r="AQ1" s="146"/>
      <c r="AR1" s="146"/>
      <c r="AS1" s="146"/>
      <c r="AT1" s="146"/>
      <c r="AU1" s="146"/>
      <c r="AV1" s="146"/>
      <c r="AW1" s="146"/>
      <c r="AX1" s="147"/>
      <c r="AY1" s="144" t="s">
        <v>68</v>
      </c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6"/>
      <c r="BK1" s="146"/>
      <c r="BL1" s="146"/>
      <c r="BM1" s="146"/>
      <c r="BN1" s="146"/>
      <c r="BO1" s="147"/>
      <c r="BP1" s="144" t="s">
        <v>69</v>
      </c>
      <c r="BQ1" s="145"/>
      <c r="BR1" s="145"/>
      <c r="BS1" s="145"/>
      <c r="BT1" s="145"/>
      <c r="BU1" s="145"/>
      <c r="BV1" s="145"/>
      <c r="BW1" s="145"/>
      <c r="BX1" s="145"/>
      <c r="BY1" s="146"/>
      <c r="BZ1" s="146"/>
      <c r="CA1" s="146"/>
      <c r="CB1" s="147"/>
      <c r="CC1" s="144" t="s">
        <v>70</v>
      </c>
      <c r="CD1" s="145"/>
      <c r="CE1" s="145"/>
      <c r="CF1" s="145"/>
      <c r="CG1" s="145"/>
      <c r="CH1" s="145"/>
      <c r="CI1" s="145"/>
      <c r="CJ1" s="145"/>
      <c r="CK1" s="145"/>
      <c r="CL1" s="145"/>
      <c r="CM1" s="146"/>
      <c r="CN1" s="146"/>
      <c r="CO1" s="146"/>
      <c r="CP1" s="146"/>
      <c r="CQ1" s="147"/>
      <c r="CR1" s="144" t="s">
        <v>107</v>
      </c>
      <c r="CS1" s="145"/>
      <c r="CT1" s="145"/>
      <c r="CU1" s="145"/>
      <c r="CV1" s="145"/>
      <c r="CW1" s="145"/>
      <c r="CX1" s="145"/>
      <c r="CY1" s="145"/>
      <c r="CZ1" s="145"/>
      <c r="DA1" s="146"/>
      <c r="DB1" s="146"/>
      <c r="DC1" s="147"/>
      <c r="DD1" s="144" t="s">
        <v>97</v>
      </c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6"/>
      <c r="DS1" s="146"/>
      <c r="DT1" s="146"/>
      <c r="DU1" s="146"/>
      <c r="DV1" s="146"/>
      <c r="DW1" s="147"/>
      <c r="DX1" s="144" t="s">
        <v>98</v>
      </c>
      <c r="DY1" s="145"/>
      <c r="DZ1" s="145"/>
      <c r="EA1" s="145"/>
      <c r="EB1" s="145"/>
      <c r="EC1" s="145"/>
      <c r="ED1" s="145"/>
      <c r="EE1" s="145"/>
      <c r="EF1" s="145"/>
      <c r="EG1" s="146"/>
      <c r="EH1" s="147"/>
      <c r="EI1" s="144" t="s">
        <v>99</v>
      </c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6"/>
      <c r="EZ1" s="146"/>
      <c r="FA1" s="146"/>
      <c r="FB1" s="147"/>
      <c r="FC1" s="144" t="s">
        <v>102</v>
      </c>
      <c r="FD1" s="145"/>
      <c r="FE1" s="145"/>
      <c r="FF1" s="145"/>
      <c r="FG1" s="145"/>
      <c r="FH1" s="145"/>
      <c r="FI1" s="145"/>
      <c r="FJ1" s="145"/>
      <c r="FK1" s="146"/>
      <c r="FL1" s="146"/>
      <c r="FM1" s="147"/>
      <c r="FN1" s="144" t="s">
        <v>51</v>
      </c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7"/>
      <c r="GA1" s="144" t="s">
        <v>53</v>
      </c>
      <c r="GB1" s="145"/>
      <c r="GC1" s="145"/>
      <c r="GD1" s="145"/>
      <c r="GE1" s="145"/>
      <c r="GF1" s="145"/>
      <c r="GG1" s="145"/>
      <c r="GH1" s="145"/>
      <c r="GI1" s="145"/>
      <c r="GJ1" s="146"/>
      <c r="GK1" s="146"/>
      <c r="GL1" s="147"/>
      <c r="GM1" s="144" t="s">
        <v>103</v>
      </c>
      <c r="GN1" s="145"/>
      <c r="GO1" s="145"/>
      <c r="GP1" s="145"/>
      <c r="GQ1" s="145"/>
      <c r="GR1" s="145"/>
      <c r="GS1" s="145"/>
      <c r="GT1" s="145"/>
      <c r="GU1" s="145"/>
      <c r="GV1" s="146"/>
      <c r="GW1" s="146"/>
      <c r="GX1" s="147"/>
      <c r="GY1" s="144" t="s">
        <v>104</v>
      </c>
      <c r="GZ1" s="145"/>
      <c r="HA1" s="145"/>
      <c r="HB1" s="145"/>
      <c r="HC1" s="145"/>
      <c r="HD1" s="145"/>
      <c r="HE1" s="145"/>
      <c r="HF1" s="145"/>
      <c r="HG1" s="145"/>
      <c r="HH1" s="146"/>
      <c r="HI1" s="146"/>
      <c r="HJ1" s="147"/>
      <c r="HK1" s="144" t="s">
        <v>105</v>
      </c>
      <c r="HL1" s="145"/>
      <c r="HM1" s="145"/>
      <c r="HN1" s="145"/>
      <c r="HO1" s="145"/>
      <c r="HP1" s="145"/>
      <c r="HQ1" s="145"/>
      <c r="HR1" s="145"/>
      <c r="HS1" s="145"/>
      <c r="HT1" s="146"/>
      <c r="HU1" s="146"/>
      <c r="HV1" s="147"/>
      <c r="HW1" s="143" t="s">
        <v>106</v>
      </c>
      <c r="HX1" s="141"/>
      <c r="HY1" s="141"/>
      <c r="HZ1" s="141"/>
      <c r="IA1" s="141"/>
      <c r="IB1" s="141"/>
      <c r="IC1" s="141"/>
      <c r="ID1" s="141"/>
      <c r="IE1" s="141"/>
      <c r="IF1" s="141"/>
      <c r="IG1" s="141"/>
      <c r="IH1" s="142"/>
    </row>
    <row r="2" spans="1:249" ht="12.75" customHeight="1" x14ac:dyDescent="0.2">
      <c r="A2" s="139" t="s">
        <v>0</v>
      </c>
      <c r="B2" s="137" t="s">
        <v>37</v>
      </c>
      <c r="C2" s="137" t="s">
        <v>108</v>
      </c>
      <c r="D2" s="137" t="s">
        <v>91</v>
      </c>
      <c r="E2" s="137"/>
      <c r="F2" s="138" t="s">
        <v>90</v>
      </c>
      <c r="G2" s="139" t="s">
        <v>1</v>
      </c>
      <c r="H2" s="137" t="s">
        <v>20</v>
      </c>
      <c r="I2" s="137" t="s">
        <v>21</v>
      </c>
      <c r="J2" s="137" t="s">
        <v>22</v>
      </c>
      <c r="K2" s="137" t="s">
        <v>50</v>
      </c>
      <c r="L2" s="137" t="s">
        <v>55</v>
      </c>
      <c r="M2" s="137" t="s">
        <v>63</v>
      </c>
      <c r="N2" s="137" t="s">
        <v>66</v>
      </c>
      <c r="O2" s="137" t="s">
        <v>72</v>
      </c>
      <c r="P2" s="137" t="s">
        <v>76</v>
      </c>
      <c r="Q2" s="138" t="s">
        <v>77</v>
      </c>
      <c r="R2" s="139" t="s">
        <v>1</v>
      </c>
      <c r="S2" s="137" t="s">
        <v>20</v>
      </c>
      <c r="T2" s="137" t="s">
        <v>21</v>
      </c>
      <c r="U2" s="137" t="s">
        <v>22</v>
      </c>
      <c r="V2" s="137" t="s">
        <v>50</v>
      </c>
      <c r="W2" s="137" t="s">
        <v>55</v>
      </c>
      <c r="X2" s="137" t="s">
        <v>63</v>
      </c>
      <c r="Y2" s="137" t="s">
        <v>66</v>
      </c>
      <c r="Z2" s="137" t="s">
        <v>72</v>
      </c>
      <c r="AA2" s="137" t="s">
        <v>76</v>
      </c>
      <c r="AB2" s="138" t="s">
        <v>77</v>
      </c>
      <c r="AC2" s="139" t="s">
        <v>1</v>
      </c>
      <c r="AD2" s="137" t="s">
        <v>20</v>
      </c>
      <c r="AE2" s="137" t="s">
        <v>21</v>
      </c>
      <c r="AF2" s="137" t="s">
        <v>22</v>
      </c>
      <c r="AG2" s="137" t="s">
        <v>50</v>
      </c>
      <c r="AH2" s="137" t="s">
        <v>55</v>
      </c>
      <c r="AI2" s="137" t="s">
        <v>63</v>
      </c>
      <c r="AJ2" s="137" t="s">
        <v>66</v>
      </c>
      <c r="AK2" s="137" t="s">
        <v>72</v>
      </c>
      <c r="AL2" s="137" t="s">
        <v>76</v>
      </c>
      <c r="AM2" s="138" t="s">
        <v>77</v>
      </c>
      <c r="AN2" s="139" t="s">
        <v>1</v>
      </c>
      <c r="AO2" s="137" t="s">
        <v>20</v>
      </c>
      <c r="AP2" s="137" t="s">
        <v>21</v>
      </c>
      <c r="AQ2" s="137" t="s">
        <v>22</v>
      </c>
      <c r="AR2" s="137" t="s">
        <v>50</v>
      </c>
      <c r="AS2" s="137" t="s">
        <v>55</v>
      </c>
      <c r="AT2" s="137" t="s">
        <v>63</v>
      </c>
      <c r="AU2" s="137" t="s">
        <v>66</v>
      </c>
      <c r="AV2" s="137" t="s">
        <v>72</v>
      </c>
      <c r="AW2" s="137" t="s">
        <v>76</v>
      </c>
      <c r="AX2" s="138" t="s">
        <v>77</v>
      </c>
      <c r="AY2" s="139" t="s">
        <v>35</v>
      </c>
      <c r="AZ2" s="137" t="s">
        <v>20</v>
      </c>
      <c r="BA2" s="137" t="s">
        <v>21</v>
      </c>
      <c r="BB2" s="140" t="s">
        <v>22</v>
      </c>
      <c r="BC2" s="137" t="s">
        <v>50</v>
      </c>
      <c r="BD2" s="137" t="s">
        <v>56</v>
      </c>
      <c r="BE2" s="137" t="s">
        <v>55</v>
      </c>
      <c r="BF2" s="137" t="s">
        <v>65</v>
      </c>
      <c r="BG2" s="137" t="s">
        <v>63</v>
      </c>
      <c r="BH2" s="137" t="s">
        <v>67</v>
      </c>
      <c r="BI2" s="137" t="s">
        <v>66</v>
      </c>
      <c r="BJ2" s="137" t="s">
        <v>73</v>
      </c>
      <c r="BK2" s="137" t="s">
        <v>72</v>
      </c>
      <c r="BL2" s="137" t="s">
        <v>79</v>
      </c>
      <c r="BM2" s="137" t="s">
        <v>76</v>
      </c>
      <c r="BN2" s="137" t="s">
        <v>80</v>
      </c>
      <c r="BO2" s="138" t="s">
        <v>77</v>
      </c>
      <c r="BP2" s="139" t="s">
        <v>87</v>
      </c>
      <c r="BQ2" s="137" t="s">
        <v>20</v>
      </c>
      <c r="BR2" s="137" t="s">
        <v>21</v>
      </c>
      <c r="BS2" s="140" t="s">
        <v>22</v>
      </c>
      <c r="BT2" s="137" t="s">
        <v>50</v>
      </c>
      <c r="BU2" s="137" t="s">
        <v>89</v>
      </c>
      <c r="BV2" s="137" t="s">
        <v>55</v>
      </c>
      <c r="BW2" s="137" t="s">
        <v>63</v>
      </c>
      <c r="BX2" s="137" t="s">
        <v>66</v>
      </c>
      <c r="BY2" s="137" t="s">
        <v>72</v>
      </c>
      <c r="BZ2" s="137" t="s">
        <v>88</v>
      </c>
      <c r="CA2" s="137" t="s">
        <v>76</v>
      </c>
      <c r="CB2" s="138" t="s">
        <v>77</v>
      </c>
      <c r="CC2" s="139" t="s">
        <v>83</v>
      </c>
      <c r="CD2" s="140" t="s">
        <v>19</v>
      </c>
      <c r="CE2" s="137" t="s">
        <v>82</v>
      </c>
      <c r="CF2" s="137" t="s">
        <v>21</v>
      </c>
      <c r="CG2" s="140" t="s">
        <v>22</v>
      </c>
      <c r="CH2" s="137" t="s">
        <v>50</v>
      </c>
      <c r="CI2" s="137" t="s">
        <v>84</v>
      </c>
      <c r="CJ2" s="137" t="s">
        <v>55</v>
      </c>
      <c r="CK2" s="137" t="s">
        <v>63</v>
      </c>
      <c r="CL2" s="137" t="s">
        <v>66</v>
      </c>
      <c r="CM2" s="137" t="s">
        <v>85</v>
      </c>
      <c r="CN2" s="137" t="s">
        <v>72</v>
      </c>
      <c r="CO2" s="137" t="s">
        <v>86</v>
      </c>
      <c r="CP2" s="137" t="s">
        <v>76</v>
      </c>
      <c r="CQ2" s="138" t="s">
        <v>77</v>
      </c>
      <c r="CR2" s="139" t="s">
        <v>34</v>
      </c>
      <c r="CS2" s="137" t="s">
        <v>36</v>
      </c>
      <c r="CT2" s="137" t="s">
        <v>20</v>
      </c>
      <c r="CU2" s="137" t="s">
        <v>21</v>
      </c>
      <c r="CV2" s="137" t="s">
        <v>22</v>
      </c>
      <c r="CW2" s="137" t="s">
        <v>50</v>
      </c>
      <c r="CX2" s="137" t="s">
        <v>55</v>
      </c>
      <c r="CY2" s="137" t="s">
        <v>63</v>
      </c>
      <c r="CZ2" s="137" t="s">
        <v>66</v>
      </c>
      <c r="DA2" s="137" t="s">
        <v>72</v>
      </c>
      <c r="DB2" s="137" t="s">
        <v>76</v>
      </c>
      <c r="DC2" s="138" t="s">
        <v>77</v>
      </c>
      <c r="DD2" s="139" t="s">
        <v>29</v>
      </c>
      <c r="DE2" s="137" t="s">
        <v>20</v>
      </c>
      <c r="DF2" s="137" t="s">
        <v>30</v>
      </c>
      <c r="DG2" s="137" t="s">
        <v>21</v>
      </c>
      <c r="DH2" s="137" t="s">
        <v>31</v>
      </c>
      <c r="DI2" s="137" t="s">
        <v>22</v>
      </c>
      <c r="DJ2" s="137" t="s">
        <v>48</v>
      </c>
      <c r="DK2" s="137" t="s">
        <v>50</v>
      </c>
      <c r="DL2" s="137" t="s">
        <v>56</v>
      </c>
      <c r="DM2" s="137" t="s">
        <v>55</v>
      </c>
      <c r="DN2" s="137" t="s">
        <v>64</v>
      </c>
      <c r="DO2" s="137" t="s">
        <v>63</v>
      </c>
      <c r="DP2" s="137" t="s">
        <v>67</v>
      </c>
      <c r="DQ2" s="137" t="s">
        <v>66</v>
      </c>
      <c r="DR2" s="137" t="s">
        <v>73</v>
      </c>
      <c r="DS2" s="137" t="s">
        <v>72</v>
      </c>
      <c r="DT2" s="137" t="s">
        <v>79</v>
      </c>
      <c r="DU2" s="137" t="s">
        <v>76</v>
      </c>
      <c r="DV2" s="137" t="s">
        <v>80</v>
      </c>
      <c r="DW2" s="138" t="s">
        <v>77</v>
      </c>
      <c r="DX2" s="139" t="s">
        <v>81</v>
      </c>
      <c r="DY2" s="137" t="s">
        <v>20</v>
      </c>
      <c r="DZ2" s="137" t="s">
        <v>21</v>
      </c>
      <c r="EA2" s="137" t="s">
        <v>22</v>
      </c>
      <c r="EB2" s="137" t="s">
        <v>50</v>
      </c>
      <c r="EC2" s="137" t="s">
        <v>55</v>
      </c>
      <c r="ED2" s="137" t="s">
        <v>63</v>
      </c>
      <c r="EE2" s="137" t="s">
        <v>66</v>
      </c>
      <c r="EF2" s="137" t="s">
        <v>72</v>
      </c>
      <c r="EG2" s="137" t="s">
        <v>76</v>
      </c>
      <c r="EH2" s="138" t="s">
        <v>77</v>
      </c>
      <c r="EI2" s="139" t="s">
        <v>29</v>
      </c>
      <c r="EJ2" s="137" t="s">
        <v>20</v>
      </c>
      <c r="EK2" s="137" t="s">
        <v>30</v>
      </c>
      <c r="EL2" s="137" t="s">
        <v>21</v>
      </c>
      <c r="EM2" s="137" t="s">
        <v>31</v>
      </c>
      <c r="EN2" s="137" t="s">
        <v>22</v>
      </c>
      <c r="EO2" s="137" t="s">
        <v>48</v>
      </c>
      <c r="EP2" s="137" t="s">
        <v>50</v>
      </c>
      <c r="EQ2" s="137" t="s">
        <v>56</v>
      </c>
      <c r="ER2" s="137" t="s">
        <v>55</v>
      </c>
      <c r="ES2" s="137" t="s">
        <v>64</v>
      </c>
      <c r="ET2" s="137" t="s">
        <v>63</v>
      </c>
      <c r="EU2" s="137" t="s">
        <v>67</v>
      </c>
      <c r="EV2" s="137" t="s">
        <v>66</v>
      </c>
      <c r="EW2" s="137" t="s">
        <v>73</v>
      </c>
      <c r="EX2" s="137" t="s">
        <v>72</v>
      </c>
      <c r="EY2" s="137" t="s">
        <v>79</v>
      </c>
      <c r="EZ2" s="137" t="s">
        <v>76</v>
      </c>
      <c r="FA2" s="137" t="s">
        <v>80</v>
      </c>
      <c r="FB2" s="138" t="s">
        <v>77</v>
      </c>
      <c r="FC2" s="139" t="s">
        <v>32</v>
      </c>
      <c r="FD2" s="137" t="s">
        <v>20</v>
      </c>
      <c r="FE2" s="137" t="s">
        <v>21</v>
      </c>
      <c r="FF2" s="137" t="s">
        <v>22</v>
      </c>
      <c r="FG2" s="137" t="s">
        <v>50</v>
      </c>
      <c r="FH2" s="137" t="s">
        <v>55</v>
      </c>
      <c r="FI2" s="137" t="s">
        <v>63</v>
      </c>
      <c r="FJ2" s="137" t="s">
        <v>66</v>
      </c>
      <c r="FK2" s="137" t="s">
        <v>72</v>
      </c>
      <c r="FL2" s="137" t="s">
        <v>76</v>
      </c>
      <c r="FM2" s="138" t="s">
        <v>77</v>
      </c>
      <c r="FN2" s="139" t="s">
        <v>75</v>
      </c>
      <c r="FO2" s="137" t="s">
        <v>33</v>
      </c>
      <c r="FP2" s="137" t="s">
        <v>52</v>
      </c>
      <c r="FQ2" s="137" t="s">
        <v>20</v>
      </c>
      <c r="FR2" s="137" t="s">
        <v>21</v>
      </c>
      <c r="FS2" s="137" t="s">
        <v>22</v>
      </c>
      <c r="FT2" s="137" t="s">
        <v>50</v>
      </c>
      <c r="FU2" s="137" t="s">
        <v>55</v>
      </c>
      <c r="FV2" s="137" t="s">
        <v>63</v>
      </c>
      <c r="FW2" s="137" t="s">
        <v>66</v>
      </c>
      <c r="FX2" s="137" t="s">
        <v>72</v>
      </c>
      <c r="FY2" s="137" t="s">
        <v>76</v>
      </c>
      <c r="FZ2" s="138" t="s">
        <v>77</v>
      </c>
      <c r="GA2" s="139" t="s">
        <v>33</v>
      </c>
      <c r="GB2" s="137" t="s">
        <v>52</v>
      </c>
      <c r="GC2" s="137" t="s">
        <v>20</v>
      </c>
      <c r="GD2" s="137" t="s">
        <v>21</v>
      </c>
      <c r="GE2" s="137" t="s">
        <v>22</v>
      </c>
      <c r="GF2" s="137" t="s">
        <v>50</v>
      </c>
      <c r="GG2" s="137" t="s">
        <v>55</v>
      </c>
      <c r="GH2" s="137" t="s">
        <v>63</v>
      </c>
      <c r="GI2" s="137" t="s">
        <v>66</v>
      </c>
      <c r="GJ2" s="137" t="s">
        <v>72</v>
      </c>
      <c r="GK2" s="137" t="s">
        <v>76</v>
      </c>
      <c r="GL2" s="138" t="s">
        <v>77</v>
      </c>
      <c r="GM2" s="139" t="s">
        <v>54</v>
      </c>
      <c r="GN2" s="137" t="s">
        <v>52</v>
      </c>
      <c r="GO2" s="137" t="s">
        <v>20</v>
      </c>
      <c r="GP2" s="137" t="s">
        <v>21</v>
      </c>
      <c r="GQ2" s="137" t="s">
        <v>22</v>
      </c>
      <c r="GR2" s="137" t="s">
        <v>50</v>
      </c>
      <c r="GS2" s="137" t="s">
        <v>55</v>
      </c>
      <c r="GT2" s="137" t="s">
        <v>63</v>
      </c>
      <c r="GU2" s="137" t="s">
        <v>66</v>
      </c>
      <c r="GV2" s="137" t="s">
        <v>72</v>
      </c>
      <c r="GW2" s="137" t="s">
        <v>76</v>
      </c>
      <c r="GX2" s="138" t="s">
        <v>77</v>
      </c>
      <c r="GY2" s="139" t="s">
        <v>54</v>
      </c>
      <c r="GZ2" s="137" t="s">
        <v>52</v>
      </c>
      <c r="HA2" s="137" t="s">
        <v>20</v>
      </c>
      <c r="HB2" s="137" t="s">
        <v>21</v>
      </c>
      <c r="HC2" s="137" t="s">
        <v>22</v>
      </c>
      <c r="HD2" s="137" t="s">
        <v>50</v>
      </c>
      <c r="HE2" s="137" t="s">
        <v>55</v>
      </c>
      <c r="HF2" s="137" t="s">
        <v>63</v>
      </c>
      <c r="HG2" s="137" t="s">
        <v>66</v>
      </c>
      <c r="HH2" s="137" t="s">
        <v>72</v>
      </c>
      <c r="HI2" s="137" t="s">
        <v>76</v>
      </c>
      <c r="HJ2" s="138" t="s">
        <v>77</v>
      </c>
      <c r="HK2" s="139" t="s">
        <v>54</v>
      </c>
      <c r="HL2" s="137" t="s">
        <v>52</v>
      </c>
      <c r="HM2" s="137" t="s">
        <v>20</v>
      </c>
      <c r="HN2" s="137" t="s">
        <v>21</v>
      </c>
      <c r="HO2" s="137" t="s">
        <v>22</v>
      </c>
      <c r="HP2" s="137" t="s">
        <v>50</v>
      </c>
      <c r="HQ2" s="137" t="s">
        <v>55</v>
      </c>
      <c r="HR2" s="137" t="s">
        <v>63</v>
      </c>
      <c r="HS2" s="137" t="s">
        <v>66</v>
      </c>
      <c r="HT2" s="137" t="s">
        <v>72</v>
      </c>
      <c r="HU2" s="137" t="s">
        <v>76</v>
      </c>
      <c r="HV2" s="138" t="s">
        <v>77</v>
      </c>
      <c r="HW2" s="139" t="s">
        <v>54</v>
      </c>
      <c r="HX2" s="137" t="s">
        <v>52</v>
      </c>
      <c r="HY2" s="137" t="s">
        <v>20</v>
      </c>
      <c r="HZ2" s="137" t="s">
        <v>21</v>
      </c>
      <c r="IA2" s="137" t="s">
        <v>22</v>
      </c>
      <c r="IB2" s="137" t="s">
        <v>50</v>
      </c>
      <c r="IC2" s="137" t="s">
        <v>55</v>
      </c>
      <c r="ID2" s="137" t="s">
        <v>63</v>
      </c>
      <c r="IE2" s="137" t="s">
        <v>66</v>
      </c>
      <c r="IF2" s="137" t="s">
        <v>72</v>
      </c>
      <c r="IG2" s="137" t="s">
        <v>76</v>
      </c>
      <c r="IH2" s="138" t="s">
        <v>77</v>
      </c>
    </row>
    <row r="3" spans="1:249" ht="12.75" customHeight="1" x14ac:dyDescent="0.2">
      <c r="A3" s="139"/>
      <c r="B3" s="137"/>
      <c r="C3" s="137"/>
      <c r="D3" s="137"/>
      <c r="E3" s="137"/>
      <c r="F3" s="138"/>
      <c r="G3" s="139"/>
      <c r="H3" s="137"/>
      <c r="I3" s="137"/>
      <c r="J3" s="137"/>
      <c r="K3" s="137"/>
      <c r="L3" s="137"/>
      <c r="M3" s="137"/>
      <c r="N3" s="137"/>
      <c r="O3" s="137"/>
      <c r="P3" s="137"/>
      <c r="Q3" s="138"/>
      <c r="R3" s="139"/>
      <c r="S3" s="137"/>
      <c r="T3" s="137"/>
      <c r="U3" s="137"/>
      <c r="V3" s="137"/>
      <c r="W3" s="137"/>
      <c r="X3" s="137"/>
      <c r="Y3" s="137"/>
      <c r="Z3" s="137"/>
      <c r="AA3" s="137"/>
      <c r="AB3" s="138"/>
      <c r="AC3" s="139"/>
      <c r="AD3" s="137"/>
      <c r="AE3" s="137"/>
      <c r="AF3" s="137"/>
      <c r="AG3" s="137"/>
      <c r="AH3" s="137"/>
      <c r="AI3" s="137"/>
      <c r="AJ3" s="137"/>
      <c r="AK3" s="137"/>
      <c r="AL3" s="137"/>
      <c r="AM3" s="138"/>
      <c r="AN3" s="139"/>
      <c r="AO3" s="137"/>
      <c r="AP3" s="137"/>
      <c r="AQ3" s="137"/>
      <c r="AR3" s="137"/>
      <c r="AS3" s="137"/>
      <c r="AT3" s="137"/>
      <c r="AU3" s="137"/>
      <c r="AV3" s="137"/>
      <c r="AW3" s="137"/>
      <c r="AX3" s="138"/>
      <c r="AY3" s="139"/>
      <c r="AZ3" s="137"/>
      <c r="BA3" s="137"/>
      <c r="BB3" s="140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8"/>
      <c r="BP3" s="139"/>
      <c r="BQ3" s="137"/>
      <c r="BR3" s="137"/>
      <c r="BS3" s="140"/>
      <c r="BT3" s="137"/>
      <c r="BU3" s="137"/>
      <c r="BV3" s="137"/>
      <c r="BW3" s="137"/>
      <c r="BX3" s="137"/>
      <c r="BY3" s="137"/>
      <c r="BZ3" s="137"/>
      <c r="CA3" s="137"/>
      <c r="CB3" s="138"/>
      <c r="CC3" s="139"/>
      <c r="CD3" s="140"/>
      <c r="CE3" s="137"/>
      <c r="CF3" s="137"/>
      <c r="CG3" s="140"/>
      <c r="CH3" s="137"/>
      <c r="CI3" s="137"/>
      <c r="CJ3" s="137"/>
      <c r="CK3" s="137"/>
      <c r="CL3" s="137"/>
      <c r="CM3" s="137"/>
      <c r="CN3" s="137"/>
      <c r="CO3" s="137"/>
      <c r="CP3" s="137"/>
      <c r="CQ3" s="138"/>
      <c r="CR3" s="139"/>
      <c r="CS3" s="137"/>
      <c r="CT3" s="137"/>
      <c r="CU3" s="137"/>
      <c r="CV3" s="137"/>
      <c r="CW3" s="137"/>
      <c r="CX3" s="137"/>
      <c r="CY3" s="137"/>
      <c r="CZ3" s="137"/>
      <c r="DA3" s="137"/>
      <c r="DB3" s="137"/>
      <c r="DC3" s="138"/>
      <c r="DD3" s="139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138"/>
      <c r="DX3" s="139"/>
      <c r="DY3" s="137"/>
      <c r="DZ3" s="137"/>
      <c r="EA3" s="137"/>
      <c r="EB3" s="137"/>
      <c r="EC3" s="137"/>
      <c r="ED3" s="137"/>
      <c r="EE3" s="137"/>
      <c r="EF3" s="137"/>
      <c r="EG3" s="137"/>
      <c r="EH3" s="138"/>
      <c r="EI3" s="139"/>
      <c r="EJ3" s="137"/>
      <c r="EK3" s="137"/>
      <c r="EL3" s="137"/>
      <c r="EM3" s="137"/>
      <c r="EN3" s="137"/>
      <c r="EO3" s="137"/>
      <c r="EP3" s="137"/>
      <c r="EQ3" s="137"/>
      <c r="ER3" s="137"/>
      <c r="ES3" s="137"/>
      <c r="ET3" s="137"/>
      <c r="EU3" s="137"/>
      <c r="EV3" s="137"/>
      <c r="EW3" s="137"/>
      <c r="EX3" s="137"/>
      <c r="EY3" s="137"/>
      <c r="EZ3" s="137"/>
      <c r="FA3" s="137"/>
      <c r="FB3" s="138"/>
      <c r="FC3" s="139"/>
      <c r="FD3" s="137"/>
      <c r="FE3" s="137"/>
      <c r="FF3" s="137"/>
      <c r="FG3" s="137"/>
      <c r="FH3" s="137"/>
      <c r="FI3" s="137"/>
      <c r="FJ3" s="137"/>
      <c r="FK3" s="137"/>
      <c r="FL3" s="137"/>
      <c r="FM3" s="138"/>
      <c r="FN3" s="139"/>
      <c r="FO3" s="137"/>
      <c r="FP3" s="137"/>
      <c r="FQ3" s="137"/>
      <c r="FR3" s="137"/>
      <c r="FS3" s="137"/>
      <c r="FT3" s="137"/>
      <c r="FU3" s="137"/>
      <c r="FV3" s="137"/>
      <c r="FW3" s="137"/>
      <c r="FX3" s="137"/>
      <c r="FY3" s="137"/>
      <c r="FZ3" s="138"/>
      <c r="GA3" s="139"/>
      <c r="GB3" s="137"/>
      <c r="GC3" s="137"/>
      <c r="GD3" s="137"/>
      <c r="GE3" s="137"/>
      <c r="GF3" s="137"/>
      <c r="GG3" s="137"/>
      <c r="GH3" s="137"/>
      <c r="GI3" s="137"/>
      <c r="GJ3" s="137"/>
      <c r="GK3" s="137"/>
      <c r="GL3" s="138"/>
      <c r="GM3" s="139"/>
      <c r="GN3" s="137"/>
      <c r="GO3" s="137"/>
      <c r="GP3" s="137"/>
      <c r="GQ3" s="137"/>
      <c r="GR3" s="137"/>
      <c r="GS3" s="137"/>
      <c r="GT3" s="137"/>
      <c r="GU3" s="137"/>
      <c r="GV3" s="137"/>
      <c r="GW3" s="137"/>
      <c r="GX3" s="138"/>
      <c r="GY3" s="139"/>
      <c r="GZ3" s="137"/>
      <c r="HA3" s="137"/>
      <c r="HB3" s="137"/>
      <c r="HC3" s="137"/>
      <c r="HD3" s="137"/>
      <c r="HE3" s="137"/>
      <c r="HF3" s="137"/>
      <c r="HG3" s="137"/>
      <c r="HH3" s="137"/>
      <c r="HI3" s="137"/>
      <c r="HJ3" s="138"/>
      <c r="HK3" s="139"/>
      <c r="HL3" s="137"/>
      <c r="HM3" s="137"/>
      <c r="HN3" s="137"/>
      <c r="HO3" s="137"/>
      <c r="HP3" s="137"/>
      <c r="HQ3" s="137"/>
      <c r="HR3" s="137"/>
      <c r="HS3" s="137"/>
      <c r="HT3" s="137"/>
      <c r="HU3" s="137"/>
      <c r="HV3" s="138"/>
      <c r="HW3" s="139"/>
      <c r="HX3" s="137"/>
      <c r="HY3" s="137"/>
      <c r="HZ3" s="137"/>
      <c r="IA3" s="137"/>
      <c r="IB3" s="137"/>
      <c r="IC3" s="137"/>
      <c r="ID3" s="137"/>
      <c r="IE3" s="137"/>
      <c r="IF3" s="137"/>
      <c r="IG3" s="137"/>
      <c r="IH3" s="138"/>
    </row>
    <row r="4" spans="1:249" ht="12.75" customHeight="1" x14ac:dyDescent="0.2">
      <c r="A4" s="139"/>
      <c r="B4" s="137"/>
      <c r="C4" s="137"/>
      <c r="D4" s="137"/>
      <c r="E4" s="137"/>
      <c r="F4" s="138"/>
      <c r="G4" s="139"/>
      <c r="H4" s="137"/>
      <c r="I4" s="137"/>
      <c r="J4" s="137"/>
      <c r="K4" s="137"/>
      <c r="L4" s="137"/>
      <c r="M4" s="137"/>
      <c r="N4" s="137"/>
      <c r="O4" s="137"/>
      <c r="P4" s="137"/>
      <c r="Q4" s="138"/>
      <c r="R4" s="139"/>
      <c r="S4" s="137"/>
      <c r="T4" s="137"/>
      <c r="U4" s="137"/>
      <c r="V4" s="137"/>
      <c r="W4" s="137"/>
      <c r="X4" s="137"/>
      <c r="Y4" s="137"/>
      <c r="Z4" s="137"/>
      <c r="AA4" s="137"/>
      <c r="AB4" s="138"/>
      <c r="AC4" s="139"/>
      <c r="AD4" s="137"/>
      <c r="AE4" s="137"/>
      <c r="AF4" s="137"/>
      <c r="AG4" s="137"/>
      <c r="AH4" s="137"/>
      <c r="AI4" s="137"/>
      <c r="AJ4" s="137"/>
      <c r="AK4" s="137"/>
      <c r="AL4" s="137"/>
      <c r="AM4" s="138"/>
      <c r="AN4" s="139"/>
      <c r="AO4" s="137"/>
      <c r="AP4" s="137"/>
      <c r="AQ4" s="137"/>
      <c r="AR4" s="137"/>
      <c r="AS4" s="137"/>
      <c r="AT4" s="137"/>
      <c r="AU4" s="137"/>
      <c r="AV4" s="137"/>
      <c r="AW4" s="137"/>
      <c r="AX4" s="138"/>
      <c r="AY4" s="139"/>
      <c r="AZ4" s="137"/>
      <c r="BA4" s="137"/>
      <c r="BB4" s="140"/>
      <c r="BC4" s="137"/>
      <c r="BD4" s="137"/>
      <c r="BE4" s="137"/>
      <c r="BF4" s="137"/>
      <c r="BG4" s="137"/>
      <c r="BH4" s="137"/>
      <c r="BI4" s="137"/>
      <c r="BJ4" s="137"/>
      <c r="BK4" s="137"/>
      <c r="BL4" s="137"/>
      <c r="BM4" s="137"/>
      <c r="BN4" s="137"/>
      <c r="BO4" s="138"/>
      <c r="BP4" s="139"/>
      <c r="BQ4" s="137"/>
      <c r="BR4" s="137"/>
      <c r="BS4" s="140"/>
      <c r="BT4" s="137"/>
      <c r="BU4" s="137"/>
      <c r="BV4" s="137"/>
      <c r="BW4" s="137"/>
      <c r="BX4" s="137"/>
      <c r="BY4" s="137"/>
      <c r="BZ4" s="137"/>
      <c r="CA4" s="137"/>
      <c r="CB4" s="138"/>
      <c r="CC4" s="139"/>
      <c r="CD4" s="140"/>
      <c r="CE4" s="137"/>
      <c r="CF4" s="137"/>
      <c r="CG4" s="140"/>
      <c r="CH4" s="137"/>
      <c r="CI4" s="137"/>
      <c r="CJ4" s="137"/>
      <c r="CK4" s="137"/>
      <c r="CL4" s="137"/>
      <c r="CM4" s="137"/>
      <c r="CN4" s="137"/>
      <c r="CO4" s="137"/>
      <c r="CP4" s="137"/>
      <c r="CQ4" s="138"/>
      <c r="CR4" s="139"/>
      <c r="CS4" s="137"/>
      <c r="CT4" s="137"/>
      <c r="CU4" s="137"/>
      <c r="CV4" s="137"/>
      <c r="CW4" s="137"/>
      <c r="CX4" s="137"/>
      <c r="CY4" s="137"/>
      <c r="CZ4" s="137"/>
      <c r="DA4" s="137"/>
      <c r="DB4" s="137"/>
      <c r="DC4" s="138"/>
      <c r="DD4" s="139"/>
      <c r="DE4" s="137"/>
      <c r="DF4" s="137"/>
      <c r="DG4" s="137"/>
      <c r="DH4" s="137"/>
      <c r="DI4" s="137"/>
      <c r="DJ4" s="137"/>
      <c r="DK4" s="137"/>
      <c r="DL4" s="137"/>
      <c r="DM4" s="137"/>
      <c r="DN4" s="137"/>
      <c r="DO4" s="137"/>
      <c r="DP4" s="137"/>
      <c r="DQ4" s="137"/>
      <c r="DR4" s="137"/>
      <c r="DS4" s="137"/>
      <c r="DT4" s="137"/>
      <c r="DU4" s="137"/>
      <c r="DV4" s="137"/>
      <c r="DW4" s="138"/>
      <c r="DX4" s="139"/>
      <c r="DY4" s="137"/>
      <c r="DZ4" s="137"/>
      <c r="EA4" s="137"/>
      <c r="EB4" s="137"/>
      <c r="EC4" s="137"/>
      <c r="ED4" s="137"/>
      <c r="EE4" s="137"/>
      <c r="EF4" s="137"/>
      <c r="EG4" s="137"/>
      <c r="EH4" s="138"/>
      <c r="EI4" s="139"/>
      <c r="EJ4" s="137"/>
      <c r="EK4" s="137"/>
      <c r="EL4" s="137"/>
      <c r="EM4" s="137"/>
      <c r="EN4" s="137"/>
      <c r="EO4" s="137"/>
      <c r="EP4" s="137"/>
      <c r="EQ4" s="137"/>
      <c r="ER4" s="137"/>
      <c r="ES4" s="137"/>
      <c r="ET4" s="137"/>
      <c r="EU4" s="137"/>
      <c r="EV4" s="137"/>
      <c r="EW4" s="137"/>
      <c r="EX4" s="137"/>
      <c r="EY4" s="137"/>
      <c r="EZ4" s="137"/>
      <c r="FA4" s="137"/>
      <c r="FB4" s="138"/>
      <c r="FC4" s="139"/>
      <c r="FD4" s="137"/>
      <c r="FE4" s="137"/>
      <c r="FF4" s="137"/>
      <c r="FG4" s="137"/>
      <c r="FH4" s="137"/>
      <c r="FI4" s="137"/>
      <c r="FJ4" s="137"/>
      <c r="FK4" s="137"/>
      <c r="FL4" s="137"/>
      <c r="FM4" s="138"/>
      <c r="FN4" s="139"/>
      <c r="FO4" s="137"/>
      <c r="FP4" s="137"/>
      <c r="FQ4" s="137"/>
      <c r="FR4" s="137"/>
      <c r="FS4" s="137"/>
      <c r="FT4" s="137"/>
      <c r="FU4" s="137"/>
      <c r="FV4" s="137"/>
      <c r="FW4" s="137"/>
      <c r="FX4" s="137"/>
      <c r="FY4" s="137"/>
      <c r="FZ4" s="138"/>
      <c r="GA4" s="139"/>
      <c r="GB4" s="137"/>
      <c r="GC4" s="137"/>
      <c r="GD4" s="137"/>
      <c r="GE4" s="137"/>
      <c r="GF4" s="137"/>
      <c r="GG4" s="137"/>
      <c r="GH4" s="137"/>
      <c r="GI4" s="137"/>
      <c r="GJ4" s="137"/>
      <c r="GK4" s="137"/>
      <c r="GL4" s="138"/>
      <c r="GM4" s="139"/>
      <c r="GN4" s="137"/>
      <c r="GO4" s="137"/>
      <c r="GP4" s="137"/>
      <c r="GQ4" s="137"/>
      <c r="GR4" s="137"/>
      <c r="GS4" s="137"/>
      <c r="GT4" s="137"/>
      <c r="GU4" s="137"/>
      <c r="GV4" s="137"/>
      <c r="GW4" s="137"/>
      <c r="GX4" s="138"/>
      <c r="GY4" s="139"/>
      <c r="GZ4" s="137"/>
      <c r="HA4" s="137"/>
      <c r="HB4" s="137"/>
      <c r="HC4" s="137"/>
      <c r="HD4" s="137"/>
      <c r="HE4" s="137"/>
      <c r="HF4" s="137"/>
      <c r="HG4" s="137"/>
      <c r="HH4" s="137"/>
      <c r="HI4" s="137"/>
      <c r="HJ4" s="138"/>
      <c r="HK4" s="139"/>
      <c r="HL4" s="137"/>
      <c r="HM4" s="137"/>
      <c r="HN4" s="137"/>
      <c r="HO4" s="137"/>
      <c r="HP4" s="137"/>
      <c r="HQ4" s="137"/>
      <c r="HR4" s="137"/>
      <c r="HS4" s="137"/>
      <c r="HT4" s="137"/>
      <c r="HU4" s="137"/>
      <c r="HV4" s="138"/>
      <c r="HW4" s="139"/>
      <c r="HX4" s="137"/>
      <c r="HY4" s="137"/>
      <c r="HZ4" s="137"/>
      <c r="IA4" s="137"/>
      <c r="IB4" s="137"/>
      <c r="IC4" s="137"/>
      <c r="ID4" s="137"/>
      <c r="IE4" s="137"/>
      <c r="IF4" s="137"/>
      <c r="IG4" s="137"/>
      <c r="IH4" s="138"/>
    </row>
    <row r="5" spans="1:249" ht="12.75" customHeight="1" x14ac:dyDescent="0.2">
      <c r="A5" s="139"/>
      <c r="B5" s="137"/>
      <c r="C5" s="137"/>
      <c r="D5" s="137" t="s">
        <v>38</v>
      </c>
      <c r="E5" s="137" t="s">
        <v>39</v>
      </c>
      <c r="F5" s="138"/>
      <c r="G5" s="139"/>
      <c r="H5" s="137"/>
      <c r="I5" s="137"/>
      <c r="J5" s="137"/>
      <c r="K5" s="137"/>
      <c r="L5" s="137"/>
      <c r="M5" s="137"/>
      <c r="N5" s="137"/>
      <c r="O5" s="137"/>
      <c r="P5" s="137"/>
      <c r="Q5" s="138"/>
      <c r="R5" s="139"/>
      <c r="S5" s="137"/>
      <c r="T5" s="137"/>
      <c r="U5" s="137"/>
      <c r="V5" s="137"/>
      <c r="W5" s="137"/>
      <c r="X5" s="137"/>
      <c r="Y5" s="137"/>
      <c r="Z5" s="137"/>
      <c r="AA5" s="137"/>
      <c r="AB5" s="138"/>
      <c r="AC5" s="139"/>
      <c r="AD5" s="137"/>
      <c r="AE5" s="137"/>
      <c r="AF5" s="137"/>
      <c r="AG5" s="137"/>
      <c r="AH5" s="137"/>
      <c r="AI5" s="137"/>
      <c r="AJ5" s="137"/>
      <c r="AK5" s="137"/>
      <c r="AL5" s="137"/>
      <c r="AM5" s="138"/>
      <c r="AN5" s="139"/>
      <c r="AO5" s="137"/>
      <c r="AP5" s="137"/>
      <c r="AQ5" s="137"/>
      <c r="AR5" s="137"/>
      <c r="AS5" s="137"/>
      <c r="AT5" s="137"/>
      <c r="AU5" s="137"/>
      <c r="AV5" s="137"/>
      <c r="AW5" s="137"/>
      <c r="AX5" s="138"/>
      <c r="AY5" s="139"/>
      <c r="AZ5" s="137"/>
      <c r="BA5" s="137"/>
      <c r="BB5" s="140"/>
      <c r="BC5" s="137"/>
      <c r="BD5" s="137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8"/>
      <c r="BP5" s="139"/>
      <c r="BQ5" s="137"/>
      <c r="BR5" s="137"/>
      <c r="BS5" s="140"/>
      <c r="BT5" s="137"/>
      <c r="BU5" s="137"/>
      <c r="BV5" s="137"/>
      <c r="BW5" s="137"/>
      <c r="BX5" s="137"/>
      <c r="BY5" s="137"/>
      <c r="BZ5" s="137"/>
      <c r="CA5" s="137"/>
      <c r="CB5" s="138"/>
      <c r="CC5" s="139"/>
      <c r="CD5" s="140"/>
      <c r="CE5" s="137"/>
      <c r="CF5" s="137"/>
      <c r="CG5" s="140"/>
      <c r="CH5" s="137"/>
      <c r="CI5" s="137"/>
      <c r="CJ5" s="137"/>
      <c r="CK5" s="137"/>
      <c r="CL5" s="137"/>
      <c r="CM5" s="137"/>
      <c r="CN5" s="137"/>
      <c r="CO5" s="137"/>
      <c r="CP5" s="137"/>
      <c r="CQ5" s="138"/>
      <c r="CR5" s="139"/>
      <c r="CS5" s="137"/>
      <c r="CT5" s="137"/>
      <c r="CU5" s="137"/>
      <c r="CV5" s="137"/>
      <c r="CW5" s="137"/>
      <c r="CX5" s="137"/>
      <c r="CY5" s="137"/>
      <c r="CZ5" s="137"/>
      <c r="DA5" s="137"/>
      <c r="DB5" s="137"/>
      <c r="DC5" s="138"/>
      <c r="DD5" s="139"/>
      <c r="DE5" s="137"/>
      <c r="DF5" s="137"/>
      <c r="DG5" s="137"/>
      <c r="DH5" s="137"/>
      <c r="DI5" s="137"/>
      <c r="DJ5" s="137"/>
      <c r="DK5" s="137"/>
      <c r="DL5" s="137"/>
      <c r="DM5" s="137"/>
      <c r="DN5" s="137"/>
      <c r="DO5" s="137"/>
      <c r="DP5" s="137"/>
      <c r="DQ5" s="137"/>
      <c r="DR5" s="137"/>
      <c r="DS5" s="137"/>
      <c r="DT5" s="137"/>
      <c r="DU5" s="137"/>
      <c r="DV5" s="137"/>
      <c r="DW5" s="138"/>
      <c r="DX5" s="139"/>
      <c r="DY5" s="137"/>
      <c r="DZ5" s="137"/>
      <c r="EA5" s="137"/>
      <c r="EB5" s="137"/>
      <c r="EC5" s="137"/>
      <c r="ED5" s="137"/>
      <c r="EE5" s="137"/>
      <c r="EF5" s="137"/>
      <c r="EG5" s="137"/>
      <c r="EH5" s="138"/>
      <c r="EI5" s="139"/>
      <c r="EJ5" s="137"/>
      <c r="EK5" s="137"/>
      <c r="EL5" s="137"/>
      <c r="EM5" s="137"/>
      <c r="EN5" s="137"/>
      <c r="EO5" s="137"/>
      <c r="EP5" s="137"/>
      <c r="EQ5" s="137"/>
      <c r="ER5" s="137"/>
      <c r="ES5" s="137"/>
      <c r="ET5" s="137"/>
      <c r="EU5" s="137"/>
      <c r="EV5" s="137"/>
      <c r="EW5" s="137"/>
      <c r="EX5" s="137"/>
      <c r="EY5" s="137"/>
      <c r="EZ5" s="137"/>
      <c r="FA5" s="137"/>
      <c r="FB5" s="138"/>
      <c r="FC5" s="139"/>
      <c r="FD5" s="137"/>
      <c r="FE5" s="137"/>
      <c r="FF5" s="137"/>
      <c r="FG5" s="137"/>
      <c r="FH5" s="137"/>
      <c r="FI5" s="137"/>
      <c r="FJ5" s="137"/>
      <c r="FK5" s="137"/>
      <c r="FL5" s="137"/>
      <c r="FM5" s="138"/>
      <c r="FN5" s="139"/>
      <c r="FO5" s="137"/>
      <c r="FP5" s="137"/>
      <c r="FQ5" s="137"/>
      <c r="FR5" s="137"/>
      <c r="FS5" s="137"/>
      <c r="FT5" s="137"/>
      <c r="FU5" s="137"/>
      <c r="FV5" s="137"/>
      <c r="FW5" s="137"/>
      <c r="FX5" s="137"/>
      <c r="FY5" s="137"/>
      <c r="FZ5" s="138"/>
      <c r="GA5" s="139"/>
      <c r="GB5" s="137"/>
      <c r="GC5" s="137"/>
      <c r="GD5" s="137"/>
      <c r="GE5" s="137"/>
      <c r="GF5" s="137"/>
      <c r="GG5" s="137"/>
      <c r="GH5" s="137"/>
      <c r="GI5" s="137"/>
      <c r="GJ5" s="137"/>
      <c r="GK5" s="137"/>
      <c r="GL5" s="138"/>
      <c r="GM5" s="139"/>
      <c r="GN5" s="137"/>
      <c r="GO5" s="137"/>
      <c r="GP5" s="137"/>
      <c r="GQ5" s="137"/>
      <c r="GR5" s="137"/>
      <c r="GS5" s="137"/>
      <c r="GT5" s="137"/>
      <c r="GU5" s="137"/>
      <c r="GV5" s="137"/>
      <c r="GW5" s="137"/>
      <c r="GX5" s="138"/>
      <c r="GY5" s="139"/>
      <c r="GZ5" s="137"/>
      <c r="HA5" s="137"/>
      <c r="HB5" s="137"/>
      <c r="HC5" s="137"/>
      <c r="HD5" s="137"/>
      <c r="HE5" s="137"/>
      <c r="HF5" s="137"/>
      <c r="HG5" s="137"/>
      <c r="HH5" s="137"/>
      <c r="HI5" s="137"/>
      <c r="HJ5" s="138"/>
      <c r="HK5" s="139"/>
      <c r="HL5" s="137"/>
      <c r="HM5" s="137"/>
      <c r="HN5" s="137"/>
      <c r="HO5" s="137"/>
      <c r="HP5" s="137"/>
      <c r="HQ5" s="137"/>
      <c r="HR5" s="137"/>
      <c r="HS5" s="137"/>
      <c r="HT5" s="137"/>
      <c r="HU5" s="137"/>
      <c r="HV5" s="138"/>
      <c r="HW5" s="139"/>
      <c r="HX5" s="137"/>
      <c r="HY5" s="137"/>
      <c r="HZ5" s="137"/>
      <c r="IA5" s="137"/>
      <c r="IB5" s="137"/>
      <c r="IC5" s="137"/>
      <c r="ID5" s="137"/>
      <c r="IE5" s="137"/>
      <c r="IF5" s="137"/>
      <c r="IG5" s="137"/>
      <c r="IH5" s="138"/>
    </row>
    <row r="6" spans="1:249" ht="37.5" customHeight="1" x14ac:dyDescent="0.2">
      <c r="A6" s="139"/>
      <c r="B6" s="137"/>
      <c r="C6" s="137"/>
      <c r="D6" s="137"/>
      <c r="E6" s="137"/>
      <c r="F6" s="138"/>
      <c r="G6" s="139"/>
      <c r="H6" s="137"/>
      <c r="I6" s="137"/>
      <c r="J6" s="137"/>
      <c r="K6" s="137"/>
      <c r="L6" s="137"/>
      <c r="M6" s="137"/>
      <c r="N6" s="137"/>
      <c r="O6" s="137"/>
      <c r="P6" s="137"/>
      <c r="Q6" s="138"/>
      <c r="R6" s="139"/>
      <c r="S6" s="137"/>
      <c r="T6" s="137"/>
      <c r="U6" s="137"/>
      <c r="V6" s="137"/>
      <c r="W6" s="137"/>
      <c r="X6" s="137"/>
      <c r="Y6" s="137"/>
      <c r="Z6" s="137"/>
      <c r="AA6" s="137"/>
      <c r="AB6" s="138"/>
      <c r="AC6" s="139"/>
      <c r="AD6" s="137"/>
      <c r="AE6" s="137"/>
      <c r="AF6" s="137"/>
      <c r="AG6" s="137"/>
      <c r="AH6" s="137"/>
      <c r="AI6" s="137"/>
      <c r="AJ6" s="137"/>
      <c r="AK6" s="137"/>
      <c r="AL6" s="137"/>
      <c r="AM6" s="138"/>
      <c r="AN6" s="139"/>
      <c r="AO6" s="137"/>
      <c r="AP6" s="137"/>
      <c r="AQ6" s="137"/>
      <c r="AR6" s="137"/>
      <c r="AS6" s="137"/>
      <c r="AT6" s="137"/>
      <c r="AU6" s="137"/>
      <c r="AV6" s="137"/>
      <c r="AW6" s="137"/>
      <c r="AX6" s="138"/>
      <c r="AY6" s="139"/>
      <c r="AZ6" s="137"/>
      <c r="BA6" s="137"/>
      <c r="BB6" s="140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8"/>
      <c r="BP6" s="139"/>
      <c r="BQ6" s="137"/>
      <c r="BR6" s="137"/>
      <c r="BS6" s="140"/>
      <c r="BT6" s="137"/>
      <c r="BU6" s="137"/>
      <c r="BV6" s="137"/>
      <c r="BW6" s="137"/>
      <c r="BX6" s="137"/>
      <c r="BY6" s="137"/>
      <c r="BZ6" s="137"/>
      <c r="CA6" s="137"/>
      <c r="CB6" s="138"/>
      <c r="CC6" s="139"/>
      <c r="CD6" s="140"/>
      <c r="CE6" s="137"/>
      <c r="CF6" s="137"/>
      <c r="CG6" s="140"/>
      <c r="CH6" s="137"/>
      <c r="CI6" s="137"/>
      <c r="CJ6" s="137"/>
      <c r="CK6" s="137"/>
      <c r="CL6" s="137"/>
      <c r="CM6" s="137"/>
      <c r="CN6" s="137"/>
      <c r="CO6" s="137"/>
      <c r="CP6" s="137"/>
      <c r="CQ6" s="138"/>
      <c r="CR6" s="139"/>
      <c r="CS6" s="137"/>
      <c r="CT6" s="137"/>
      <c r="CU6" s="137"/>
      <c r="CV6" s="137"/>
      <c r="CW6" s="137"/>
      <c r="CX6" s="137"/>
      <c r="CY6" s="137"/>
      <c r="CZ6" s="137"/>
      <c r="DA6" s="137"/>
      <c r="DB6" s="137"/>
      <c r="DC6" s="138"/>
      <c r="DD6" s="139"/>
      <c r="DE6" s="137"/>
      <c r="DF6" s="137"/>
      <c r="DG6" s="137"/>
      <c r="DH6" s="137"/>
      <c r="DI6" s="137"/>
      <c r="DJ6" s="137"/>
      <c r="DK6" s="137"/>
      <c r="DL6" s="137"/>
      <c r="DM6" s="137"/>
      <c r="DN6" s="137"/>
      <c r="DO6" s="137"/>
      <c r="DP6" s="137"/>
      <c r="DQ6" s="137"/>
      <c r="DR6" s="137"/>
      <c r="DS6" s="137"/>
      <c r="DT6" s="137"/>
      <c r="DU6" s="137"/>
      <c r="DV6" s="137"/>
      <c r="DW6" s="138"/>
      <c r="DX6" s="139"/>
      <c r="DY6" s="137"/>
      <c r="DZ6" s="137"/>
      <c r="EA6" s="137"/>
      <c r="EB6" s="137"/>
      <c r="EC6" s="137"/>
      <c r="ED6" s="137"/>
      <c r="EE6" s="137"/>
      <c r="EF6" s="137"/>
      <c r="EG6" s="137"/>
      <c r="EH6" s="138"/>
      <c r="EI6" s="139"/>
      <c r="EJ6" s="137"/>
      <c r="EK6" s="137"/>
      <c r="EL6" s="137"/>
      <c r="EM6" s="137"/>
      <c r="EN6" s="137"/>
      <c r="EO6" s="137"/>
      <c r="EP6" s="137"/>
      <c r="EQ6" s="137"/>
      <c r="ER6" s="137"/>
      <c r="ES6" s="137"/>
      <c r="ET6" s="137"/>
      <c r="EU6" s="137"/>
      <c r="EV6" s="137"/>
      <c r="EW6" s="137"/>
      <c r="EX6" s="137"/>
      <c r="EY6" s="137"/>
      <c r="EZ6" s="137"/>
      <c r="FA6" s="137"/>
      <c r="FB6" s="138"/>
      <c r="FC6" s="139"/>
      <c r="FD6" s="137"/>
      <c r="FE6" s="137"/>
      <c r="FF6" s="137"/>
      <c r="FG6" s="137"/>
      <c r="FH6" s="137"/>
      <c r="FI6" s="137"/>
      <c r="FJ6" s="137"/>
      <c r="FK6" s="137"/>
      <c r="FL6" s="137"/>
      <c r="FM6" s="138"/>
      <c r="FN6" s="139"/>
      <c r="FO6" s="137"/>
      <c r="FP6" s="137"/>
      <c r="FQ6" s="137"/>
      <c r="FR6" s="137"/>
      <c r="FS6" s="137"/>
      <c r="FT6" s="137"/>
      <c r="FU6" s="137"/>
      <c r="FV6" s="137"/>
      <c r="FW6" s="137"/>
      <c r="FX6" s="137"/>
      <c r="FY6" s="137"/>
      <c r="FZ6" s="138"/>
      <c r="GA6" s="139"/>
      <c r="GB6" s="137"/>
      <c r="GC6" s="137"/>
      <c r="GD6" s="137"/>
      <c r="GE6" s="137"/>
      <c r="GF6" s="137"/>
      <c r="GG6" s="137"/>
      <c r="GH6" s="137"/>
      <c r="GI6" s="137"/>
      <c r="GJ6" s="137"/>
      <c r="GK6" s="137"/>
      <c r="GL6" s="138"/>
      <c r="GM6" s="139"/>
      <c r="GN6" s="137"/>
      <c r="GO6" s="137"/>
      <c r="GP6" s="137"/>
      <c r="GQ6" s="137"/>
      <c r="GR6" s="137"/>
      <c r="GS6" s="137"/>
      <c r="GT6" s="137"/>
      <c r="GU6" s="137"/>
      <c r="GV6" s="137"/>
      <c r="GW6" s="137"/>
      <c r="GX6" s="138"/>
      <c r="GY6" s="139"/>
      <c r="GZ6" s="137"/>
      <c r="HA6" s="137"/>
      <c r="HB6" s="137"/>
      <c r="HC6" s="137"/>
      <c r="HD6" s="137"/>
      <c r="HE6" s="137"/>
      <c r="HF6" s="137"/>
      <c r="HG6" s="137"/>
      <c r="HH6" s="137"/>
      <c r="HI6" s="137"/>
      <c r="HJ6" s="138"/>
      <c r="HK6" s="139"/>
      <c r="HL6" s="137"/>
      <c r="HM6" s="137"/>
      <c r="HN6" s="137"/>
      <c r="HO6" s="137"/>
      <c r="HP6" s="137"/>
      <c r="HQ6" s="137"/>
      <c r="HR6" s="137"/>
      <c r="HS6" s="137"/>
      <c r="HT6" s="137"/>
      <c r="HU6" s="137"/>
      <c r="HV6" s="138"/>
      <c r="HW6" s="139"/>
      <c r="HX6" s="137"/>
      <c r="HY6" s="137"/>
      <c r="HZ6" s="137"/>
      <c r="IA6" s="137"/>
      <c r="IB6" s="137"/>
      <c r="IC6" s="137"/>
      <c r="ID6" s="137"/>
      <c r="IE6" s="137"/>
      <c r="IF6" s="137"/>
      <c r="IG6" s="137"/>
      <c r="IH6" s="138"/>
    </row>
    <row r="7" spans="1:249" ht="17.25" customHeight="1" x14ac:dyDescent="0.2">
      <c r="A7" s="45" t="s">
        <v>13</v>
      </c>
      <c r="B7" s="25">
        <v>673264</v>
      </c>
      <c r="C7" s="25">
        <v>11019</v>
      </c>
      <c r="D7" s="27">
        <v>0</v>
      </c>
      <c r="E7" s="27">
        <v>0</v>
      </c>
      <c r="F7" s="133">
        <v>98</v>
      </c>
      <c r="G7" s="134">
        <v>12169.814953665122</v>
      </c>
      <c r="H7" s="25"/>
      <c r="I7" s="25"/>
      <c r="J7" s="25">
        <v>0</v>
      </c>
      <c r="K7" s="25">
        <v>0</v>
      </c>
      <c r="L7" s="25">
        <v>4419</v>
      </c>
      <c r="M7" s="25">
        <v>4419</v>
      </c>
      <c r="N7" s="25">
        <v>4419</v>
      </c>
      <c r="O7" s="25">
        <v>4419</v>
      </c>
      <c r="P7" s="25">
        <v>4419</v>
      </c>
      <c r="Q7" s="49">
        <v>4419</v>
      </c>
      <c r="R7" s="50">
        <v>13850</v>
      </c>
      <c r="S7" s="25">
        <v>0</v>
      </c>
      <c r="T7" s="25">
        <v>0</v>
      </c>
      <c r="U7" s="25">
        <v>0</v>
      </c>
      <c r="V7" s="25">
        <v>1646</v>
      </c>
      <c r="W7" s="25">
        <v>4419</v>
      </c>
      <c r="X7" s="25">
        <v>4419</v>
      </c>
      <c r="Y7" s="25">
        <v>4419</v>
      </c>
      <c r="Z7" s="25">
        <v>4419</v>
      </c>
      <c r="AA7" s="25">
        <v>4419</v>
      </c>
      <c r="AB7" s="49">
        <v>4419</v>
      </c>
      <c r="AC7" s="50">
        <v>6786.7289593819378</v>
      </c>
      <c r="AD7" s="25">
        <v>0</v>
      </c>
      <c r="AE7" s="25">
        <v>0</v>
      </c>
      <c r="AF7" s="25">
        <v>0</v>
      </c>
      <c r="AG7" s="25">
        <v>1835</v>
      </c>
      <c r="AH7" s="25">
        <v>1119</v>
      </c>
      <c r="AI7" s="25">
        <v>1119</v>
      </c>
      <c r="AJ7" s="25">
        <v>1119</v>
      </c>
      <c r="AK7" s="25">
        <v>1119</v>
      </c>
      <c r="AL7" s="25">
        <v>1119</v>
      </c>
      <c r="AM7" s="49">
        <v>1119</v>
      </c>
      <c r="AN7" s="52">
        <v>14690.782718846245</v>
      </c>
      <c r="AO7" s="25">
        <v>0</v>
      </c>
      <c r="AP7" s="25">
        <v>0</v>
      </c>
      <c r="AQ7" s="25">
        <v>0</v>
      </c>
      <c r="AR7" s="25">
        <v>0</v>
      </c>
      <c r="AS7" s="25">
        <v>4419</v>
      </c>
      <c r="AT7" s="25">
        <v>4419</v>
      </c>
      <c r="AU7" s="25">
        <v>4419</v>
      </c>
      <c r="AV7" s="25">
        <v>4419</v>
      </c>
      <c r="AW7" s="25">
        <v>4419</v>
      </c>
      <c r="AX7" s="49">
        <v>4419</v>
      </c>
      <c r="AY7" s="53">
        <v>95706.913901237014</v>
      </c>
      <c r="AZ7" s="25">
        <v>14040</v>
      </c>
      <c r="BA7" s="25">
        <v>23472</v>
      </c>
      <c r="BB7" s="25">
        <v>38761</v>
      </c>
      <c r="BC7" s="25">
        <v>40942</v>
      </c>
      <c r="BD7" s="69">
        <v>95706.913901237014</v>
      </c>
      <c r="BE7" s="26">
        <v>47390</v>
      </c>
      <c r="BF7" s="26">
        <v>95706.913901237014</v>
      </c>
      <c r="BG7" s="26">
        <v>34794</v>
      </c>
      <c r="BH7" s="26">
        <v>95706.913901237014</v>
      </c>
      <c r="BI7" s="26">
        <v>25722</v>
      </c>
      <c r="BJ7" s="26">
        <v>95706.913901237014</v>
      </c>
      <c r="BK7" s="26">
        <v>27408</v>
      </c>
      <c r="BL7" s="26">
        <v>144489.49161087885</v>
      </c>
      <c r="BM7" s="26">
        <v>34681</v>
      </c>
      <c r="BN7" s="26">
        <v>144489.49161087885</v>
      </c>
      <c r="BO7" s="54">
        <v>51425</v>
      </c>
      <c r="BP7" s="52">
        <v>67887.164485531583</v>
      </c>
      <c r="BQ7" s="25">
        <v>15300</v>
      </c>
      <c r="BR7" s="25">
        <v>10014</v>
      </c>
      <c r="BS7" s="25">
        <v>2634</v>
      </c>
      <c r="BT7" s="25">
        <v>17892</v>
      </c>
      <c r="BU7" s="69">
        <v>67887.164485531568</v>
      </c>
      <c r="BV7" s="27">
        <v>11400</v>
      </c>
      <c r="BW7" s="27">
        <v>0</v>
      </c>
      <c r="BX7" s="27">
        <v>0</v>
      </c>
      <c r="BY7" s="27">
        <v>1200</v>
      </c>
      <c r="BZ7" s="27">
        <v>65623.473317509881</v>
      </c>
      <c r="CA7" s="27">
        <v>534</v>
      </c>
      <c r="CB7" s="57">
        <v>1178</v>
      </c>
      <c r="CC7" s="52">
        <v>142450.72338676857</v>
      </c>
      <c r="CD7" s="25">
        <v>93568</v>
      </c>
      <c r="CE7" s="38">
        <v>142450.72338676857</v>
      </c>
      <c r="CF7" s="25">
        <v>0</v>
      </c>
      <c r="CG7" s="25">
        <v>4632</v>
      </c>
      <c r="CH7" s="25">
        <v>62460</v>
      </c>
      <c r="CI7" s="70">
        <v>142450.72338676857</v>
      </c>
      <c r="CJ7" s="27">
        <v>70260</v>
      </c>
      <c r="CK7" s="27">
        <v>83364</v>
      </c>
      <c r="CL7" s="27">
        <v>86688</v>
      </c>
      <c r="CM7" s="42">
        <v>142450.72338676857</v>
      </c>
      <c r="CN7" s="27">
        <v>0</v>
      </c>
      <c r="CO7" s="42">
        <v>191881.4211783887</v>
      </c>
      <c r="CP7" s="27">
        <v>29462</v>
      </c>
      <c r="CQ7" s="57">
        <v>62765</v>
      </c>
      <c r="CR7" s="52">
        <v>50000</v>
      </c>
      <c r="CS7" s="25">
        <v>7750</v>
      </c>
      <c r="CT7" s="25">
        <v>0</v>
      </c>
      <c r="CU7" s="25">
        <v>3543</v>
      </c>
      <c r="CV7" s="25">
        <v>4853</v>
      </c>
      <c r="CW7" s="25">
        <v>4903</v>
      </c>
      <c r="CX7" s="71">
        <v>5378</v>
      </c>
      <c r="CY7" s="71">
        <v>4620</v>
      </c>
      <c r="CZ7" s="71">
        <v>4130</v>
      </c>
      <c r="DA7" s="71">
        <v>4654</v>
      </c>
      <c r="DB7" s="71">
        <v>3897</v>
      </c>
      <c r="DC7" s="72">
        <v>3762</v>
      </c>
      <c r="DD7" s="52">
        <v>2795.8844627444764</v>
      </c>
      <c r="DE7" s="25">
        <v>1054</v>
      </c>
      <c r="DF7" s="25">
        <v>5229.6167677849571</v>
      </c>
      <c r="DG7" s="25">
        <v>1972</v>
      </c>
      <c r="DH7" s="25">
        <v>6692.777660542537</v>
      </c>
      <c r="DI7" s="25">
        <v>1793</v>
      </c>
      <c r="DJ7" s="25">
        <v>3281.5381352435488</v>
      </c>
      <c r="DK7" s="25">
        <v>2876</v>
      </c>
      <c r="DL7" s="25">
        <v>4616.164684199729</v>
      </c>
      <c r="DM7" s="25">
        <v>2163</v>
      </c>
      <c r="DN7" s="25">
        <v>3131.7498474244994</v>
      </c>
      <c r="DO7" s="25">
        <v>1952</v>
      </c>
      <c r="DP7" s="25">
        <v>2311.283253258699</v>
      </c>
      <c r="DQ7" s="25">
        <v>2308</v>
      </c>
      <c r="DR7" s="40">
        <v>3690.8086530494174</v>
      </c>
      <c r="DS7" s="25">
        <v>2823</v>
      </c>
      <c r="DT7" s="25">
        <v>3758.2196551531856</v>
      </c>
      <c r="DU7" s="25">
        <v>3570</v>
      </c>
      <c r="DV7" s="25">
        <v>4931.1955272792957</v>
      </c>
      <c r="DW7" s="49">
        <v>11</v>
      </c>
      <c r="DX7" s="52">
        <v>80790</v>
      </c>
      <c r="DY7" s="25">
        <v>12216</v>
      </c>
      <c r="DZ7" s="25">
        <v>12216</v>
      </c>
      <c r="EA7" s="25">
        <v>15364</v>
      </c>
      <c r="EB7" s="25">
        <v>18385</v>
      </c>
      <c r="EC7" s="37">
        <v>18385</v>
      </c>
      <c r="ED7" s="37">
        <v>18385</v>
      </c>
      <c r="EE7" s="37">
        <v>18385</v>
      </c>
      <c r="EF7" s="37">
        <v>18385</v>
      </c>
      <c r="EG7" s="37">
        <v>18385</v>
      </c>
      <c r="EH7" s="62">
        <v>18385</v>
      </c>
      <c r="EI7" s="64">
        <v>16187.348</v>
      </c>
      <c r="EJ7" s="37">
        <v>6670</v>
      </c>
      <c r="EK7" s="37">
        <v>15030.58</v>
      </c>
      <c r="EL7" s="37">
        <v>6812</v>
      </c>
      <c r="EM7" s="37">
        <v>21684.976000000002</v>
      </c>
      <c r="EN7" s="37">
        <v>13866</v>
      </c>
      <c r="EO7" s="37">
        <v>22833.603999999999</v>
      </c>
      <c r="EP7" s="37">
        <v>12376</v>
      </c>
      <c r="EQ7" s="37">
        <v>23989.741428768561</v>
      </c>
      <c r="ER7" s="37">
        <v>12082</v>
      </c>
      <c r="ES7" s="37">
        <v>21539.976000000002</v>
      </c>
      <c r="ET7" s="37">
        <v>12030</v>
      </c>
      <c r="EU7" s="37">
        <v>21540.976000000002</v>
      </c>
      <c r="EV7" s="37">
        <v>15884</v>
      </c>
      <c r="EW7" s="35">
        <v>22997.359499999999</v>
      </c>
      <c r="EX7" s="37">
        <v>12173</v>
      </c>
      <c r="EY7" s="37">
        <v>22997.359499999999</v>
      </c>
      <c r="EZ7" s="37">
        <v>12850</v>
      </c>
      <c r="FA7" s="37">
        <v>21089.347999999998</v>
      </c>
      <c r="FB7" s="62">
        <v>13080</v>
      </c>
      <c r="FC7" s="52"/>
      <c r="FD7" s="25">
        <v>2762</v>
      </c>
      <c r="FE7" s="25">
        <v>205</v>
      </c>
      <c r="FF7" s="25">
        <v>5100</v>
      </c>
      <c r="FG7" s="25">
        <v>1474</v>
      </c>
      <c r="FH7" s="25">
        <v>175</v>
      </c>
      <c r="FI7" s="25">
        <v>71</v>
      </c>
      <c r="FJ7" s="25">
        <v>1025</v>
      </c>
      <c r="FK7" s="25">
        <v>186</v>
      </c>
      <c r="FL7" s="25">
        <v>106</v>
      </c>
      <c r="FM7" s="49">
        <v>0</v>
      </c>
      <c r="FN7" s="52">
        <v>10998</v>
      </c>
      <c r="FO7" s="25">
        <v>18000</v>
      </c>
      <c r="FP7" s="25">
        <v>3000</v>
      </c>
      <c r="FQ7" s="25">
        <v>0</v>
      </c>
      <c r="FR7" s="25">
        <v>0</v>
      </c>
      <c r="FS7" s="25">
        <v>0</v>
      </c>
      <c r="FT7" s="25"/>
      <c r="FU7" s="25"/>
      <c r="FV7" s="25"/>
      <c r="FW7" s="25"/>
      <c r="FX7" s="25"/>
      <c r="FY7" s="25"/>
      <c r="FZ7" s="49"/>
      <c r="GA7" s="52">
        <v>11600</v>
      </c>
      <c r="GB7" s="25">
        <v>1933.3333333333333</v>
      </c>
      <c r="GC7" s="25">
        <v>0</v>
      </c>
      <c r="GD7" s="25">
        <v>0</v>
      </c>
      <c r="GE7" s="25">
        <v>0</v>
      </c>
      <c r="GF7" s="25">
        <v>0</v>
      </c>
      <c r="GG7" s="25"/>
      <c r="GH7" s="25"/>
      <c r="GI7" s="25"/>
      <c r="GJ7" s="25"/>
      <c r="GK7" s="25"/>
      <c r="GL7" s="49"/>
      <c r="GM7" s="52">
        <v>81992.722518283423</v>
      </c>
      <c r="GN7" s="25">
        <v>16398.544503656682</v>
      </c>
      <c r="GO7" s="25">
        <v>0</v>
      </c>
      <c r="GP7" s="25">
        <v>0</v>
      </c>
      <c r="GQ7" s="25">
        <v>0</v>
      </c>
      <c r="GR7" s="25"/>
      <c r="GS7" s="25"/>
      <c r="GT7" s="25"/>
      <c r="GU7" s="25">
        <v>15308</v>
      </c>
      <c r="GV7" s="25">
        <v>0</v>
      </c>
      <c r="GW7" s="25">
        <v>930</v>
      </c>
      <c r="GX7" s="49">
        <v>1250</v>
      </c>
      <c r="GY7" s="52">
        <v>136654.53753047236</v>
      </c>
      <c r="GZ7" s="25">
        <v>40996.361259141711</v>
      </c>
      <c r="HA7" s="25">
        <v>0</v>
      </c>
      <c r="HB7" s="25">
        <v>0</v>
      </c>
      <c r="HC7" s="25">
        <v>0</v>
      </c>
      <c r="HD7" s="25">
        <v>10683</v>
      </c>
      <c r="HE7" s="28">
        <v>9990</v>
      </c>
      <c r="HF7" s="28">
        <v>5760</v>
      </c>
      <c r="HG7" s="28">
        <v>0</v>
      </c>
      <c r="HH7" s="28"/>
      <c r="HI7" s="28"/>
      <c r="HJ7" s="66"/>
      <c r="HK7" s="52">
        <v>32797.089007313363</v>
      </c>
      <c r="HL7" s="25">
        <v>6559.4178014626732</v>
      </c>
      <c r="HM7" s="25">
        <v>0</v>
      </c>
      <c r="HN7" s="25"/>
      <c r="HO7" s="25"/>
      <c r="HP7" s="25"/>
      <c r="HQ7" s="28"/>
      <c r="HR7" s="28"/>
      <c r="HS7" s="28"/>
      <c r="HT7" s="28"/>
      <c r="HU7" s="28"/>
      <c r="HV7" s="66"/>
      <c r="HW7" s="52">
        <v>136654.53753047236</v>
      </c>
      <c r="HX7" s="25">
        <v>27330.907506094471</v>
      </c>
      <c r="HY7" s="25">
        <v>0</v>
      </c>
      <c r="HZ7" s="25"/>
      <c r="IA7" s="25"/>
      <c r="IB7" s="25"/>
      <c r="IC7" s="28"/>
      <c r="ID7" s="28"/>
      <c r="IE7" s="33">
        <v>12440</v>
      </c>
      <c r="IF7" s="33"/>
      <c r="IG7" s="33">
        <v>0</v>
      </c>
      <c r="IH7" s="68">
        <v>732</v>
      </c>
      <c r="IJ7" s="2"/>
      <c r="IK7" s="2"/>
      <c r="IL7" s="2"/>
      <c r="IM7" s="2"/>
    </row>
    <row r="8" spans="1:249" ht="17.25" customHeight="1" x14ac:dyDescent="0.2">
      <c r="A8" s="46" t="s">
        <v>2</v>
      </c>
      <c r="B8" s="29">
        <v>367227</v>
      </c>
      <c r="C8" s="29">
        <v>41745</v>
      </c>
      <c r="D8" s="135">
        <v>3880</v>
      </c>
      <c r="E8" s="135">
        <v>156</v>
      </c>
      <c r="F8" s="136">
        <v>76</v>
      </c>
      <c r="G8" s="134">
        <v>9617.4645634456101</v>
      </c>
      <c r="H8" s="29"/>
      <c r="I8" s="29"/>
      <c r="J8" s="29">
        <v>410</v>
      </c>
      <c r="K8" s="29">
        <v>410</v>
      </c>
      <c r="L8" s="25">
        <v>410</v>
      </c>
      <c r="M8" s="25">
        <v>410</v>
      </c>
      <c r="N8" s="25">
        <v>410</v>
      </c>
      <c r="O8" s="25">
        <v>410</v>
      </c>
      <c r="P8" s="25">
        <v>410</v>
      </c>
      <c r="Q8" s="49">
        <v>2378</v>
      </c>
      <c r="R8" s="51">
        <v>10945</v>
      </c>
      <c r="S8" s="29">
        <v>0</v>
      </c>
      <c r="T8" s="29">
        <v>0</v>
      </c>
      <c r="U8" s="29">
        <v>410</v>
      </c>
      <c r="V8" s="29">
        <v>760</v>
      </c>
      <c r="W8" s="25">
        <v>410</v>
      </c>
      <c r="X8" s="25">
        <v>982</v>
      </c>
      <c r="Y8" s="25">
        <v>982</v>
      </c>
      <c r="Z8" s="25">
        <v>982</v>
      </c>
      <c r="AA8" s="25">
        <v>1291</v>
      </c>
      <c r="AB8" s="49">
        <v>1291</v>
      </c>
      <c r="AC8" s="51">
        <v>5363.3621806967994</v>
      </c>
      <c r="AD8" s="29">
        <v>0</v>
      </c>
      <c r="AE8" s="29">
        <v>0</v>
      </c>
      <c r="AF8" s="29">
        <v>0</v>
      </c>
      <c r="AG8" s="29">
        <v>0</v>
      </c>
      <c r="AH8" s="25">
        <v>0</v>
      </c>
      <c r="AI8" s="25">
        <v>935</v>
      </c>
      <c r="AJ8" s="25">
        <v>935</v>
      </c>
      <c r="AK8" s="25">
        <v>935</v>
      </c>
      <c r="AL8" s="25">
        <v>935</v>
      </c>
      <c r="AM8" s="49">
        <v>935</v>
      </c>
      <c r="AN8" s="52">
        <v>11722.289102833543</v>
      </c>
      <c r="AO8" s="25">
        <v>0</v>
      </c>
      <c r="AP8" s="25">
        <v>0</v>
      </c>
      <c r="AQ8" s="25">
        <v>0</v>
      </c>
      <c r="AR8" s="25">
        <v>0</v>
      </c>
      <c r="AS8" s="25">
        <v>410</v>
      </c>
      <c r="AT8" s="25">
        <v>982</v>
      </c>
      <c r="AU8" s="25">
        <v>982</v>
      </c>
      <c r="AV8" s="25">
        <v>982</v>
      </c>
      <c r="AW8" s="25">
        <v>1291</v>
      </c>
      <c r="AX8" s="49">
        <v>2378</v>
      </c>
      <c r="AY8" s="55">
        <v>171796.39465168136</v>
      </c>
      <c r="AZ8" s="29" t="s">
        <v>17</v>
      </c>
      <c r="BA8" s="29">
        <v>45633</v>
      </c>
      <c r="BB8" s="29">
        <v>121066</v>
      </c>
      <c r="BC8" s="29">
        <v>169546</v>
      </c>
      <c r="BD8" s="69">
        <v>171796.39465168133</v>
      </c>
      <c r="BE8" s="30">
        <v>129266</v>
      </c>
      <c r="BF8" s="30">
        <v>171796.39465168133</v>
      </c>
      <c r="BG8" s="30">
        <v>117666</v>
      </c>
      <c r="BH8" s="30">
        <v>171796.39465168133</v>
      </c>
      <c r="BI8" s="30">
        <v>120540</v>
      </c>
      <c r="BJ8" s="30">
        <v>171796.39465168133</v>
      </c>
      <c r="BK8" s="30">
        <v>92400</v>
      </c>
      <c r="BL8" s="30">
        <v>171623.99777668135</v>
      </c>
      <c r="BM8" s="30">
        <v>192218</v>
      </c>
      <c r="BN8" s="30">
        <v>171623.99777668135</v>
      </c>
      <c r="BO8" s="56">
        <v>186538</v>
      </c>
      <c r="BP8" s="58">
        <v>32789.931255612551</v>
      </c>
      <c r="BQ8" s="29" t="s">
        <v>17</v>
      </c>
      <c r="BR8" s="29">
        <v>9300</v>
      </c>
      <c r="BS8" s="29">
        <v>4500</v>
      </c>
      <c r="BT8" s="29">
        <v>10934</v>
      </c>
      <c r="BU8" s="69">
        <v>43422.612511225103</v>
      </c>
      <c r="BV8" s="31">
        <v>24684</v>
      </c>
      <c r="BW8" s="31">
        <v>0</v>
      </c>
      <c r="BX8" s="31">
        <v>43608</v>
      </c>
      <c r="BY8" s="31">
        <v>23784</v>
      </c>
      <c r="BZ8" s="31">
        <v>25313.106255612547</v>
      </c>
      <c r="CA8" s="31">
        <v>15384</v>
      </c>
      <c r="CB8" s="59">
        <v>13560</v>
      </c>
      <c r="CC8" s="58">
        <v>241394.94066697371</v>
      </c>
      <c r="CD8" s="29">
        <v>70314</v>
      </c>
      <c r="CE8" s="39">
        <v>241394.94066697371</v>
      </c>
      <c r="CF8" s="29">
        <v>0</v>
      </c>
      <c r="CG8" s="29">
        <v>37698</v>
      </c>
      <c r="CH8" s="29">
        <v>114702</v>
      </c>
      <c r="CI8" s="70">
        <v>237216.21473297069</v>
      </c>
      <c r="CJ8" s="31">
        <v>158370</v>
      </c>
      <c r="CK8" s="31">
        <v>161796</v>
      </c>
      <c r="CL8" s="31">
        <v>161796</v>
      </c>
      <c r="CM8" s="43">
        <v>237216.21473297069</v>
      </c>
      <c r="CN8" s="31">
        <v>0</v>
      </c>
      <c r="CO8" s="43">
        <v>267672.45206458779</v>
      </c>
      <c r="CP8" s="31">
        <v>59792</v>
      </c>
      <c r="CQ8" s="59">
        <v>154601</v>
      </c>
      <c r="CR8" s="58">
        <v>40000</v>
      </c>
      <c r="CS8" s="29">
        <v>15500</v>
      </c>
      <c r="CT8" s="29">
        <v>2620</v>
      </c>
      <c r="CU8" s="29">
        <v>3832</v>
      </c>
      <c r="CV8" s="29">
        <v>4911</v>
      </c>
      <c r="CW8" s="29">
        <v>5969</v>
      </c>
      <c r="CX8" s="71">
        <v>8904</v>
      </c>
      <c r="CY8" s="71">
        <v>6922</v>
      </c>
      <c r="CZ8" s="71">
        <v>6752</v>
      </c>
      <c r="DA8" s="71">
        <v>6814</v>
      </c>
      <c r="DB8" s="71">
        <v>6265</v>
      </c>
      <c r="DC8" s="72">
        <v>5972</v>
      </c>
      <c r="DD8" s="58">
        <v>1889.0526348708509</v>
      </c>
      <c r="DE8" s="29">
        <v>787</v>
      </c>
      <c r="DF8" s="29">
        <v>5010.3486574373801</v>
      </c>
      <c r="DG8" s="29">
        <v>2308</v>
      </c>
      <c r="DH8" s="29">
        <v>3468.3907362592877</v>
      </c>
      <c r="DI8" s="29">
        <v>2944</v>
      </c>
      <c r="DJ8" s="29">
        <v>3324.8597419104899</v>
      </c>
      <c r="DK8" s="29">
        <v>3504</v>
      </c>
      <c r="DL8" s="29">
        <v>4169.7986077593669</v>
      </c>
      <c r="DM8" s="29">
        <v>3412</v>
      </c>
      <c r="DN8" s="29">
        <v>3949.4302530830223</v>
      </c>
      <c r="DO8" s="29">
        <v>5146</v>
      </c>
      <c r="DP8" s="29">
        <v>2839.5754550485758</v>
      </c>
      <c r="DQ8" s="29">
        <v>6420</v>
      </c>
      <c r="DR8" s="34">
        <v>3013.4166723233952</v>
      </c>
      <c r="DS8" s="29">
        <v>7178</v>
      </c>
      <c r="DT8" s="29">
        <v>3299.2472884679742</v>
      </c>
      <c r="DU8" s="29">
        <v>3781</v>
      </c>
      <c r="DV8" s="29">
        <v>3828.7701995264706</v>
      </c>
      <c r="DW8" s="60">
        <v>927</v>
      </c>
      <c r="DX8" s="58">
        <v>44067</v>
      </c>
      <c r="DY8" s="29">
        <v>0</v>
      </c>
      <c r="DZ8" s="29">
        <v>7007</v>
      </c>
      <c r="EA8" s="29">
        <v>8095</v>
      </c>
      <c r="EB8" s="29">
        <v>12940</v>
      </c>
      <c r="EC8" s="37">
        <v>13140</v>
      </c>
      <c r="ED8" s="37">
        <v>13940</v>
      </c>
      <c r="EE8" s="37">
        <v>16140</v>
      </c>
      <c r="EF8" s="37">
        <v>16140</v>
      </c>
      <c r="EG8" s="37">
        <v>16140</v>
      </c>
      <c r="EH8" s="62">
        <v>13937</v>
      </c>
      <c r="EI8" s="64">
        <v>11803.936</v>
      </c>
      <c r="EJ8" s="37">
        <v>5751</v>
      </c>
      <c r="EK8" s="37">
        <v>7464.56</v>
      </c>
      <c r="EL8" s="37">
        <v>11352</v>
      </c>
      <c r="EM8" s="37">
        <v>17217.332000000002</v>
      </c>
      <c r="EN8" s="37">
        <v>13734</v>
      </c>
      <c r="EO8" s="37">
        <v>15998.727999999999</v>
      </c>
      <c r="EP8" s="37">
        <v>13926</v>
      </c>
      <c r="EQ8" s="37">
        <v>18105.931406755157</v>
      </c>
      <c r="ER8" s="37">
        <v>12973</v>
      </c>
      <c r="ES8" s="37">
        <v>16622.832000000002</v>
      </c>
      <c r="ET8" s="37">
        <v>12649</v>
      </c>
      <c r="EU8" s="37">
        <v>20870.832000000002</v>
      </c>
      <c r="EV8" s="37">
        <v>20291</v>
      </c>
      <c r="EW8" s="35">
        <v>26551.178</v>
      </c>
      <c r="EX8" s="37">
        <v>18141</v>
      </c>
      <c r="EY8" s="37">
        <v>26551.178</v>
      </c>
      <c r="EZ8" s="37">
        <v>15524</v>
      </c>
      <c r="FA8" s="37">
        <v>9741.9359999999997</v>
      </c>
      <c r="FB8" s="62">
        <v>12670</v>
      </c>
      <c r="FC8" s="58"/>
      <c r="FD8" s="29">
        <v>23682</v>
      </c>
      <c r="FE8" s="29">
        <v>1067</v>
      </c>
      <c r="FF8" s="29">
        <v>1341</v>
      </c>
      <c r="FG8" s="29">
        <v>1425</v>
      </c>
      <c r="FH8" s="25">
        <v>1729</v>
      </c>
      <c r="FI8" s="25">
        <v>540</v>
      </c>
      <c r="FJ8" s="25">
        <v>1652</v>
      </c>
      <c r="FK8" s="25">
        <v>712</v>
      </c>
      <c r="FL8" s="25">
        <v>494</v>
      </c>
      <c r="FM8" s="49">
        <v>2872</v>
      </c>
      <c r="FN8" s="52">
        <v>30537</v>
      </c>
      <c r="FO8" s="29">
        <v>26000</v>
      </c>
      <c r="FP8" s="29">
        <v>4333.333333333333</v>
      </c>
      <c r="FQ8" s="29">
        <v>0</v>
      </c>
      <c r="FR8" s="29">
        <v>0</v>
      </c>
      <c r="FS8" s="29">
        <v>0</v>
      </c>
      <c r="FT8" s="29"/>
      <c r="FU8" s="29"/>
      <c r="FV8" s="29"/>
      <c r="FW8" s="29"/>
      <c r="FX8" s="29"/>
      <c r="FY8" s="29"/>
      <c r="FZ8" s="60"/>
      <c r="GA8" s="58">
        <v>16700</v>
      </c>
      <c r="GB8" s="29">
        <v>2783.3333333333335</v>
      </c>
      <c r="GC8" s="29">
        <v>0</v>
      </c>
      <c r="GD8" s="29">
        <v>0</v>
      </c>
      <c r="GE8" s="29">
        <v>0</v>
      </c>
      <c r="GF8" s="29">
        <v>0</v>
      </c>
      <c r="GG8" s="29"/>
      <c r="GH8" s="29"/>
      <c r="GI8" s="29"/>
      <c r="GJ8" s="29"/>
      <c r="GK8" s="29"/>
      <c r="GL8" s="60"/>
      <c r="GM8" s="58">
        <v>44722.218207863698</v>
      </c>
      <c r="GN8" s="29">
        <v>8944.4436415727396</v>
      </c>
      <c r="GO8" s="29">
        <v>0</v>
      </c>
      <c r="GP8" s="29">
        <v>0</v>
      </c>
      <c r="GQ8" s="29">
        <v>0</v>
      </c>
      <c r="GR8" s="29"/>
      <c r="GS8" s="29"/>
      <c r="GT8" s="29"/>
      <c r="GU8" s="29">
        <v>2349</v>
      </c>
      <c r="GV8" s="29">
        <v>0</v>
      </c>
      <c r="GW8" s="29">
        <v>0</v>
      </c>
      <c r="GX8" s="60">
        <v>3200</v>
      </c>
      <c r="GY8" s="58">
        <v>74537.030346439496</v>
      </c>
      <c r="GZ8" s="29">
        <v>22361.109103931849</v>
      </c>
      <c r="HA8" s="29">
        <v>0</v>
      </c>
      <c r="HB8" s="29">
        <v>470</v>
      </c>
      <c r="HC8" s="29">
        <v>18587</v>
      </c>
      <c r="HD8" s="29">
        <v>73173</v>
      </c>
      <c r="HE8" s="32"/>
      <c r="HF8" s="32">
        <v>15608</v>
      </c>
      <c r="HG8" s="32">
        <v>10800</v>
      </c>
      <c r="HH8" s="32">
        <v>20424</v>
      </c>
      <c r="HI8" s="32">
        <v>17050</v>
      </c>
      <c r="HJ8" s="67">
        <v>52228</v>
      </c>
      <c r="HK8" s="58">
        <v>17888.887283145479</v>
      </c>
      <c r="HL8" s="29">
        <v>3577.7774566290959</v>
      </c>
      <c r="HM8" s="29">
        <v>0</v>
      </c>
      <c r="HN8" s="29"/>
      <c r="HO8" s="29"/>
      <c r="HP8" s="29">
        <v>2174</v>
      </c>
      <c r="HQ8" s="32"/>
      <c r="HR8" s="32">
        <v>7255</v>
      </c>
      <c r="HS8" s="32">
        <v>0</v>
      </c>
      <c r="HT8" s="32"/>
      <c r="HU8" s="32">
        <v>5078</v>
      </c>
      <c r="HV8" s="67">
        <v>0</v>
      </c>
      <c r="HW8" s="58">
        <v>74537.030346439496</v>
      </c>
      <c r="HX8" s="29">
        <v>14907.406069287899</v>
      </c>
      <c r="HY8" s="29">
        <v>0</v>
      </c>
      <c r="HZ8" s="29"/>
      <c r="IA8" s="29">
        <v>3261</v>
      </c>
      <c r="IB8" s="29">
        <v>139</v>
      </c>
      <c r="IC8" s="32">
        <v>2368</v>
      </c>
      <c r="ID8" s="32"/>
      <c r="IE8" s="33">
        <v>3200</v>
      </c>
      <c r="IF8" s="33"/>
      <c r="IG8" s="33">
        <v>10636</v>
      </c>
      <c r="IH8" s="68">
        <v>24032</v>
      </c>
      <c r="IJ8" s="2"/>
      <c r="IK8" s="2"/>
      <c r="IL8" s="2"/>
      <c r="IM8" s="2"/>
    </row>
    <row r="9" spans="1:249" s="3" customFormat="1" ht="17.25" customHeight="1" x14ac:dyDescent="0.2">
      <c r="A9" s="45" t="s">
        <v>16</v>
      </c>
      <c r="B9" s="25">
        <v>1650228</v>
      </c>
      <c r="C9" s="25">
        <v>239130</v>
      </c>
      <c r="D9" s="135">
        <v>7303</v>
      </c>
      <c r="E9" s="135">
        <v>122</v>
      </c>
      <c r="F9" s="133">
        <v>4993</v>
      </c>
      <c r="G9" s="134">
        <v>14704.238137693894</v>
      </c>
      <c r="H9" s="25"/>
      <c r="I9" s="25"/>
      <c r="J9" s="25">
        <v>0</v>
      </c>
      <c r="K9" s="25">
        <v>6659</v>
      </c>
      <c r="L9" s="25">
        <v>10801</v>
      </c>
      <c r="M9" s="25">
        <v>10871</v>
      </c>
      <c r="N9" s="25">
        <v>14188</v>
      </c>
      <c r="O9" s="25">
        <v>7296</v>
      </c>
      <c r="P9" s="25">
        <v>10267</v>
      </c>
      <c r="Q9" s="49">
        <v>10747</v>
      </c>
      <c r="R9" s="50">
        <v>16735</v>
      </c>
      <c r="S9" s="25">
        <v>0</v>
      </c>
      <c r="T9" s="25">
        <v>0</v>
      </c>
      <c r="U9" s="25">
        <v>0</v>
      </c>
      <c r="V9" s="25">
        <v>410</v>
      </c>
      <c r="W9" s="25">
        <v>7194</v>
      </c>
      <c r="X9" s="25">
        <v>13501</v>
      </c>
      <c r="Y9" s="25">
        <v>13501</v>
      </c>
      <c r="Z9" s="25">
        <v>11321</v>
      </c>
      <c r="AA9" s="25">
        <v>19684</v>
      </c>
      <c r="AB9" s="49">
        <v>20884</v>
      </c>
      <c r="AC9" s="50">
        <v>8200.0982902933229</v>
      </c>
      <c r="AD9" s="25">
        <v>0</v>
      </c>
      <c r="AE9" s="25">
        <v>0</v>
      </c>
      <c r="AF9" s="25">
        <v>0</v>
      </c>
      <c r="AG9" s="25">
        <v>0</v>
      </c>
      <c r="AH9" s="25">
        <v>58</v>
      </c>
      <c r="AI9" s="25">
        <v>58</v>
      </c>
      <c r="AJ9" s="25">
        <v>58</v>
      </c>
      <c r="AK9" s="25">
        <v>58</v>
      </c>
      <c r="AL9" s="25">
        <v>2658</v>
      </c>
      <c r="AM9" s="49">
        <v>3058</v>
      </c>
      <c r="AN9" s="52">
        <v>15343.319214927646</v>
      </c>
      <c r="AO9" s="25">
        <v>0</v>
      </c>
      <c r="AP9" s="25">
        <v>0</v>
      </c>
      <c r="AQ9" s="25">
        <v>0</v>
      </c>
      <c r="AR9" s="25">
        <v>0</v>
      </c>
      <c r="AS9" s="25">
        <v>10801</v>
      </c>
      <c r="AT9" s="25">
        <v>13501</v>
      </c>
      <c r="AU9" s="25">
        <v>14188</v>
      </c>
      <c r="AV9" s="25">
        <v>14188</v>
      </c>
      <c r="AW9" s="25">
        <v>19684</v>
      </c>
      <c r="AX9" s="49">
        <v>20884</v>
      </c>
      <c r="AY9" s="53">
        <v>331213.90700000001</v>
      </c>
      <c r="AZ9" s="25">
        <v>80305</v>
      </c>
      <c r="BA9" s="25">
        <v>113127</v>
      </c>
      <c r="BB9" s="25">
        <v>174460</v>
      </c>
      <c r="BC9" s="25">
        <v>193771</v>
      </c>
      <c r="BD9" s="69">
        <v>331213.90700000001</v>
      </c>
      <c r="BE9" s="26">
        <v>279084</v>
      </c>
      <c r="BF9" s="26">
        <v>331213.90700000001</v>
      </c>
      <c r="BG9" s="26">
        <v>228238</v>
      </c>
      <c r="BH9" s="26">
        <v>331213.90700000001</v>
      </c>
      <c r="BI9" s="26">
        <v>233752</v>
      </c>
      <c r="BJ9" s="26">
        <v>331213.90700000001</v>
      </c>
      <c r="BK9" s="26">
        <v>198837</v>
      </c>
      <c r="BL9" s="26">
        <v>458219.61849999998</v>
      </c>
      <c r="BM9" s="26">
        <v>308297</v>
      </c>
      <c r="BN9" s="26">
        <v>458219.61849999998</v>
      </c>
      <c r="BO9" s="54">
        <v>388515</v>
      </c>
      <c r="BP9" s="52">
        <v>278923.76500000001</v>
      </c>
      <c r="BQ9" s="25">
        <v>2520</v>
      </c>
      <c r="BR9" s="25">
        <v>930</v>
      </c>
      <c r="BS9" s="25">
        <v>0</v>
      </c>
      <c r="BT9" s="25">
        <v>21426</v>
      </c>
      <c r="BU9" s="69">
        <v>278923.76500000001</v>
      </c>
      <c r="BV9" s="27">
        <v>14406</v>
      </c>
      <c r="BW9" s="27">
        <v>13458</v>
      </c>
      <c r="BX9" s="27">
        <v>15024</v>
      </c>
      <c r="BY9" s="27">
        <v>12474</v>
      </c>
      <c r="BZ9" s="27">
        <v>178697.55000000002</v>
      </c>
      <c r="CA9" s="27">
        <v>12420</v>
      </c>
      <c r="CB9" s="57">
        <v>16</v>
      </c>
      <c r="CC9" s="52">
        <v>0</v>
      </c>
      <c r="CD9" s="25">
        <v>44154</v>
      </c>
      <c r="CE9" s="38">
        <v>0</v>
      </c>
      <c r="CF9" s="25">
        <v>0</v>
      </c>
      <c r="CG9" s="25">
        <v>1068</v>
      </c>
      <c r="CH9" s="25">
        <v>3966</v>
      </c>
      <c r="CI9" s="70">
        <v>0</v>
      </c>
      <c r="CJ9" s="27">
        <v>100272</v>
      </c>
      <c r="CK9" s="27">
        <v>102708</v>
      </c>
      <c r="CL9" s="27">
        <v>102708</v>
      </c>
      <c r="CM9" s="42">
        <v>0</v>
      </c>
      <c r="CN9" s="27">
        <v>96</v>
      </c>
      <c r="CO9" s="42">
        <v>0</v>
      </c>
      <c r="CP9" s="27">
        <v>60034</v>
      </c>
      <c r="CQ9" s="57">
        <v>75076</v>
      </c>
      <c r="CR9" s="52">
        <v>420000</v>
      </c>
      <c r="CS9" s="25">
        <v>79166.666666666672</v>
      </c>
      <c r="CT9" s="25">
        <v>43876</v>
      </c>
      <c r="CU9" s="25">
        <v>50113</v>
      </c>
      <c r="CV9" s="25">
        <v>62440</v>
      </c>
      <c r="CW9" s="25">
        <v>83986</v>
      </c>
      <c r="CX9" s="71">
        <v>93236</v>
      </c>
      <c r="CY9" s="71">
        <v>84981</v>
      </c>
      <c r="CZ9" s="71">
        <v>82657</v>
      </c>
      <c r="DA9" s="71">
        <v>82764</v>
      </c>
      <c r="DB9" s="71">
        <v>79672</v>
      </c>
      <c r="DC9" s="72">
        <v>79364</v>
      </c>
      <c r="DD9" s="52">
        <v>5975.7091797358144</v>
      </c>
      <c r="DE9" s="25">
        <v>6731</v>
      </c>
      <c r="DF9" s="25">
        <v>10916.763887593561</v>
      </c>
      <c r="DG9" s="25">
        <v>11327</v>
      </c>
      <c r="DH9" s="25">
        <v>12285.372062272236</v>
      </c>
      <c r="DI9" s="25">
        <v>17040</v>
      </c>
      <c r="DJ9" s="25">
        <v>10509.510254413122</v>
      </c>
      <c r="DK9" s="25">
        <v>24420</v>
      </c>
      <c r="DL9" s="25">
        <v>10103.919228899907</v>
      </c>
      <c r="DM9" s="25">
        <v>43745</v>
      </c>
      <c r="DN9" s="25">
        <v>10836.090186895726</v>
      </c>
      <c r="DO9" s="25">
        <v>22931</v>
      </c>
      <c r="DP9" s="25">
        <v>9663.9528633486188</v>
      </c>
      <c r="DQ9" s="25">
        <v>32155</v>
      </c>
      <c r="DR9" s="40">
        <v>9158.7958649086067</v>
      </c>
      <c r="DS9" s="25">
        <v>29697</v>
      </c>
      <c r="DT9" s="25">
        <v>10125.912817841965</v>
      </c>
      <c r="DU9" s="25">
        <v>20095</v>
      </c>
      <c r="DV9" s="25">
        <v>11703.49960807326</v>
      </c>
      <c r="DW9" s="49">
        <v>4745</v>
      </c>
      <c r="DX9" s="52">
        <v>156771</v>
      </c>
      <c r="DY9" s="25">
        <v>2100</v>
      </c>
      <c r="DZ9" s="25">
        <v>27604</v>
      </c>
      <c r="EA9" s="25">
        <v>28598</v>
      </c>
      <c r="EB9" s="25">
        <v>58650</v>
      </c>
      <c r="EC9" s="37">
        <v>70651</v>
      </c>
      <c r="ED9" s="37">
        <v>70651</v>
      </c>
      <c r="EE9" s="37">
        <v>59390.05000000001</v>
      </c>
      <c r="EF9" s="37">
        <v>48219</v>
      </c>
      <c r="EG9" s="37">
        <v>60051.65</v>
      </c>
      <c r="EH9" s="62">
        <v>61520.25</v>
      </c>
      <c r="EI9" s="64">
        <v>44329.095999999998</v>
      </c>
      <c r="EJ9" s="37">
        <v>15065</v>
      </c>
      <c r="EK9" s="37">
        <v>39719.160000000003</v>
      </c>
      <c r="EL9" s="37">
        <v>23593</v>
      </c>
      <c r="EM9" s="37">
        <v>57056.752</v>
      </c>
      <c r="EN9" s="37">
        <v>50258</v>
      </c>
      <c r="EO9" s="37">
        <v>60297.407999999996</v>
      </c>
      <c r="EP9" s="37">
        <v>54979</v>
      </c>
      <c r="EQ9" s="37">
        <v>21707.604049678012</v>
      </c>
      <c r="ER9" s="37">
        <v>61972</v>
      </c>
      <c r="ES9" s="37">
        <v>65020.752</v>
      </c>
      <c r="ET9" s="37">
        <v>59947</v>
      </c>
      <c r="EU9" s="37">
        <v>68543.752000000008</v>
      </c>
      <c r="EV9" s="37">
        <v>89520</v>
      </c>
      <c r="EW9" s="35">
        <v>37160.158000000003</v>
      </c>
      <c r="EX9" s="37">
        <v>68693</v>
      </c>
      <c r="EY9" s="37">
        <v>37160.158000000003</v>
      </c>
      <c r="EZ9" s="37">
        <v>60310.3</v>
      </c>
      <c r="FA9" s="37">
        <v>53416.095999999998</v>
      </c>
      <c r="FB9" s="62">
        <v>66175.899999999994</v>
      </c>
      <c r="FC9" s="52"/>
      <c r="FD9" s="25">
        <v>2365</v>
      </c>
      <c r="FE9" s="25">
        <v>5929</v>
      </c>
      <c r="FF9" s="25">
        <v>12703</v>
      </c>
      <c r="FG9" s="25">
        <v>7912</v>
      </c>
      <c r="FH9" s="25">
        <v>3094</v>
      </c>
      <c r="FI9" s="25">
        <v>3709</v>
      </c>
      <c r="FJ9" s="25">
        <v>63767</v>
      </c>
      <c r="FK9" s="25">
        <v>12620</v>
      </c>
      <c r="FL9" s="25">
        <v>6804</v>
      </c>
      <c r="FM9" s="49">
        <v>19258</v>
      </c>
      <c r="FN9" s="52">
        <v>112835</v>
      </c>
      <c r="FO9" s="25">
        <v>200000</v>
      </c>
      <c r="FP9" s="25">
        <v>33333.333333333336</v>
      </c>
      <c r="FQ9" s="25">
        <v>0</v>
      </c>
      <c r="FR9" s="25">
        <v>0</v>
      </c>
      <c r="FS9" s="25">
        <v>2100</v>
      </c>
      <c r="FT9" s="25"/>
      <c r="FU9" s="25">
        <v>6840</v>
      </c>
      <c r="FV9" s="25"/>
      <c r="FW9" s="25"/>
      <c r="FX9" s="25"/>
      <c r="FY9" s="25"/>
      <c r="FZ9" s="49">
        <v>3000</v>
      </c>
      <c r="GA9" s="52">
        <v>128600</v>
      </c>
      <c r="GB9" s="25">
        <v>21433.333333333332</v>
      </c>
      <c r="GC9" s="25">
        <v>0</v>
      </c>
      <c r="GD9" s="25">
        <v>0</v>
      </c>
      <c r="GE9" s="25">
        <v>3840</v>
      </c>
      <c r="GF9" s="25">
        <v>0</v>
      </c>
      <c r="GG9" s="25">
        <v>6840</v>
      </c>
      <c r="GH9" s="25"/>
      <c r="GI9" s="25">
        <v>11148</v>
      </c>
      <c r="GJ9" s="25"/>
      <c r="GK9" s="25"/>
      <c r="GL9" s="49">
        <v>6600</v>
      </c>
      <c r="GM9" s="52">
        <v>200971.21856493413</v>
      </c>
      <c r="GN9" s="25">
        <v>40194.243712986827</v>
      </c>
      <c r="GO9" s="25">
        <v>5000</v>
      </c>
      <c r="GP9" s="25">
        <v>11250</v>
      </c>
      <c r="GQ9" s="25">
        <v>84502</v>
      </c>
      <c r="GR9" s="25">
        <v>13000</v>
      </c>
      <c r="GS9" s="25">
        <v>34652</v>
      </c>
      <c r="GT9" s="25">
        <v>8000</v>
      </c>
      <c r="GU9" s="25">
        <v>54350</v>
      </c>
      <c r="GV9" s="25">
        <v>3852</v>
      </c>
      <c r="GW9" s="25">
        <v>13480</v>
      </c>
      <c r="GX9" s="49">
        <v>5000</v>
      </c>
      <c r="GY9" s="52">
        <v>334952.03094155685</v>
      </c>
      <c r="GZ9" s="25">
        <v>100485.60928246706</v>
      </c>
      <c r="HA9" s="25">
        <v>15000</v>
      </c>
      <c r="HB9" s="25">
        <v>25969</v>
      </c>
      <c r="HC9" s="25">
        <v>43419</v>
      </c>
      <c r="HD9" s="25">
        <v>37350</v>
      </c>
      <c r="HE9" s="28">
        <v>184610</v>
      </c>
      <c r="HF9" s="28">
        <v>3234</v>
      </c>
      <c r="HG9" s="28">
        <v>83378</v>
      </c>
      <c r="HH9" s="28">
        <v>87230</v>
      </c>
      <c r="HI9" s="28">
        <v>53075</v>
      </c>
      <c r="HJ9" s="66">
        <v>22284</v>
      </c>
      <c r="HK9" s="52">
        <v>80388.487425973653</v>
      </c>
      <c r="HL9" s="25">
        <v>16077.697485194729</v>
      </c>
      <c r="HM9" s="25">
        <v>3000</v>
      </c>
      <c r="HN9" s="25">
        <v>10033</v>
      </c>
      <c r="HO9" s="25">
        <v>6000</v>
      </c>
      <c r="HP9" s="25">
        <v>39732</v>
      </c>
      <c r="HQ9" s="28">
        <v>65376</v>
      </c>
      <c r="HR9" s="28">
        <v>835</v>
      </c>
      <c r="HS9" s="28">
        <v>37430</v>
      </c>
      <c r="HT9" s="28">
        <v>2150</v>
      </c>
      <c r="HU9" s="28">
        <v>6852</v>
      </c>
      <c r="HV9" s="66">
        <v>1408</v>
      </c>
      <c r="HW9" s="52">
        <v>334952.03094155685</v>
      </c>
      <c r="HX9" s="25">
        <v>66990.406188311375</v>
      </c>
      <c r="HY9" s="25">
        <v>42753</v>
      </c>
      <c r="HZ9" s="25">
        <v>126891</v>
      </c>
      <c r="IA9" s="25">
        <v>8159</v>
      </c>
      <c r="IB9" s="25">
        <v>87666</v>
      </c>
      <c r="IC9" s="28">
        <v>123570</v>
      </c>
      <c r="ID9" s="28">
        <v>4079</v>
      </c>
      <c r="IE9" s="33">
        <v>63070</v>
      </c>
      <c r="IF9" s="33">
        <v>3880</v>
      </c>
      <c r="IG9" s="33">
        <v>49264</v>
      </c>
      <c r="IH9" s="68">
        <v>37936</v>
      </c>
      <c r="II9" s="1"/>
      <c r="IJ9" s="2"/>
      <c r="IK9" s="2"/>
      <c r="IL9" s="2"/>
      <c r="IM9" s="2"/>
      <c r="IN9" s="1"/>
      <c r="IO9" s="1"/>
    </row>
    <row r="10" spans="1:249" s="3" customFormat="1" ht="17.25" customHeight="1" x14ac:dyDescent="0.2">
      <c r="A10" s="46" t="s">
        <v>8</v>
      </c>
      <c r="B10" s="29">
        <v>730147</v>
      </c>
      <c r="C10" s="29">
        <v>17911</v>
      </c>
      <c r="D10" s="135">
        <v>1768</v>
      </c>
      <c r="E10" s="135">
        <v>10</v>
      </c>
      <c r="F10" s="133">
        <v>1712</v>
      </c>
      <c r="G10" s="134">
        <v>16144.511581945728</v>
      </c>
      <c r="H10" s="29"/>
      <c r="I10" s="29"/>
      <c r="J10" s="29">
        <v>3827</v>
      </c>
      <c r="K10" s="29">
        <v>5314</v>
      </c>
      <c r="L10" s="25">
        <v>7187</v>
      </c>
      <c r="M10" s="25">
        <v>7661</v>
      </c>
      <c r="N10" s="25">
        <v>8517</v>
      </c>
      <c r="O10" s="25">
        <v>9481</v>
      </c>
      <c r="P10" s="25">
        <v>11882</v>
      </c>
      <c r="Q10" s="49">
        <v>13929</v>
      </c>
      <c r="R10" s="51">
        <v>18374</v>
      </c>
      <c r="S10" s="29">
        <v>0</v>
      </c>
      <c r="T10" s="29">
        <v>0</v>
      </c>
      <c r="U10" s="29">
        <v>1153</v>
      </c>
      <c r="V10" s="29">
        <v>1153</v>
      </c>
      <c r="W10" s="25">
        <v>4167</v>
      </c>
      <c r="X10" s="25">
        <v>1876</v>
      </c>
      <c r="Y10" s="25">
        <v>1876</v>
      </c>
      <c r="Z10" s="25">
        <v>1876</v>
      </c>
      <c r="AA10" s="25">
        <v>1876</v>
      </c>
      <c r="AB10" s="49">
        <v>8784</v>
      </c>
      <c r="AC10" s="51">
        <v>9003.2941918537545</v>
      </c>
      <c r="AD10" s="29">
        <v>0</v>
      </c>
      <c r="AE10" s="29">
        <v>0</v>
      </c>
      <c r="AF10" s="29">
        <v>0</v>
      </c>
      <c r="AG10" s="29">
        <v>1487</v>
      </c>
      <c r="AH10" s="25">
        <v>3319</v>
      </c>
      <c r="AI10" s="25">
        <v>3319</v>
      </c>
      <c r="AJ10" s="25">
        <v>3319</v>
      </c>
      <c r="AK10" s="25">
        <v>3319</v>
      </c>
      <c r="AL10" s="25">
        <v>3319</v>
      </c>
      <c r="AM10" s="49">
        <v>5058</v>
      </c>
      <c r="AN10" s="52">
        <v>19855.181584855509</v>
      </c>
      <c r="AO10" s="25">
        <v>0</v>
      </c>
      <c r="AP10" s="25">
        <v>0</v>
      </c>
      <c r="AQ10" s="25">
        <v>0</v>
      </c>
      <c r="AR10" s="25">
        <v>0</v>
      </c>
      <c r="AS10" s="25">
        <v>7187</v>
      </c>
      <c r="AT10" s="25">
        <v>7661</v>
      </c>
      <c r="AU10" s="25">
        <v>8517</v>
      </c>
      <c r="AV10" s="25">
        <v>8517</v>
      </c>
      <c r="AW10" s="25">
        <v>11882</v>
      </c>
      <c r="AX10" s="49">
        <v>13929</v>
      </c>
      <c r="AY10" s="55">
        <v>193015.01847342576</v>
      </c>
      <c r="AZ10" s="29">
        <v>57067</v>
      </c>
      <c r="BA10" s="29">
        <v>168070</v>
      </c>
      <c r="BB10" s="29">
        <v>229692</v>
      </c>
      <c r="BC10" s="29">
        <v>279773</v>
      </c>
      <c r="BD10" s="69">
        <v>219875.54288123437</v>
      </c>
      <c r="BE10" s="30">
        <v>256395</v>
      </c>
      <c r="BF10" s="30">
        <v>219875.54288123437</v>
      </c>
      <c r="BG10" s="30">
        <v>247681</v>
      </c>
      <c r="BH10" s="30">
        <v>219875.54288123437</v>
      </c>
      <c r="BI10" s="30">
        <v>225903</v>
      </c>
      <c r="BJ10" s="30">
        <v>219875.54288123437</v>
      </c>
      <c r="BK10" s="30">
        <v>235673</v>
      </c>
      <c r="BL10" s="30">
        <v>113315.44638123437</v>
      </c>
      <c r="BM10" s="30">
        <v>259314</v>
      </c>
      <c r="BN10" s="30">
        <v>113315.44638123437</v>
      </c>
      <c r="BO10" s="56">
        <v>249438</v>
      </c>
      <c r="BP10" s="58">
        <v>83141.095953904296</v>
      </c>
      <c r="BQ10" s="29">
        <v>3076</v>
      </c>
      <c r="BR10" s="29">
        <v>9276</v>
      </c>
      <c r="BS10" s="29">
        <v>4614</v>
      </c>
      <c r="BT10" s="29">
        <v>14778</v>
      </c>
      <c r="BU10" s="69">
        <v>77654.483749999999</v>
      </c>
      <c r="BV10" s="31">
        <v>5220</v>
      </c>
      <c r="BW10" s="31">
        <v>3288</v>
      </c>
      <c r="BX10" s="31">
        <v>11736</v>
      </c>
      <c r="BY10" s="31">
        <v>26598</v>
      </c>
      <c r="BZ10" s="31">
        <v>119549.356875</v>
      </c>
      <c r="CA10" s="31">
        <v>14538</v>
      </c>
      <c r="CB10" s="59">
        <v>22908</v>
      </c>
      <c r="CC10" s="58">
        <v>171997.77667733005</v>
      </c>
      <c r="CD10" s="29">
        <v>78450</v>
      </c>
      <c r="CE10" s="39">
        <v>171997.77667733005</v>
      </c>
      <c r="CF10" s="29">
        <v>0</v>
      </c>
      <c r="CG10" s="29">
        <v>36912</v>
      </c>
      <c r="CH10" s="29">
        <v>106416</v>
      </c>
      <c r="CI10" s="70">
        <v>105827.51013123439</v>
      </c>
      <c r="CJ10" s="27">
        <v>118716</v>
      </c>
      <c r="CK10" s="27">
        <v>137496</v>
      </c>
      <c r="CL10" s="27">
        <v>140256</v>
      </c>
      <c r="CM10" s="42">
        <v>105827.51013123439</v>
      </c>
      <c r="CN10" s="27">
        <v>15600</v>
      </c>
      <c r="CO10" s="42">
        <v>234206.55575623433</v>
      </c>
      <c r="CP10" s="27">
        <v>86563</v>
      </c>
      <c r="CQ10" s="57">
        <v>148765</v>
      </c>
      <c r="CR10" s="58">
        <v>87000</v>
      </c>
      <c r="CS10" s="29">
        <v>12916.666666666666</v>
      </c>
      <c r="CT10" s="29">
        <v>4560</v>
      </c>
      <c r="CU10" s="29">
        <v>4973</v>
      </c>
      <c r="CV10" s="29">
        <v>6387</v>
      </c>
      <c r="CW10" s="29">
        <v>7887</v>
      </c>
      <c r="CX10" s="71">
        <v>16183</v>
      </c>
      <c r="CY10" s="71">
        <v>12815</v>
      </c>
      <c r="CZ10" s="71">
        <v>11641</v>
      </c>
      <c r="DA10" s="71">
        <v>10913</v>
      </c>
      <c r="DB10" s="71">
        <v>9864</v>
      </c>
      <c r="DC10" s="72">
        <v>9456</v>
      </c>
      <c r="DD10" s="58">
        <v>3141.4790669035679</v>
      </c>
      <c r="DE10" s="29">
        <v>570</v>
      </c>
      <c r="DF10" s="29">
        <v>5464.3173585969453</v>
      </c>
      <c r="DG10" s="29">
        <v>2172</v>
      </c>
      <c r="DH10" s="29">
        <v>5108.8532007107024</v>
      </c>
      <c r="DI10" s="29">
        <v>7978</v>
      </c>
      <c r="DJ10" s="29">
        <v>5070.9667735849307</v>
      </c>
      <c r="DK10" s="29">
        <v>2127</v>
      </c>
      <c r="DL10" s="29">
        <v>7688.861404857952</v>
      </c>
      <c r="DM10" s="29">
        <v>7668</v>
      </c>
      <c r="DN10" s="29">
        <v>6001.7419899454471</v>
      </c>
      <c r="DO10" s="29">
        <v>2545</v>
      </c>
      <c r="DP10" s="29">
        <v>5494.0531213219201</v>
      </c>
      <c r="DQ10" s="29">
        <v>3715</v>
      </c>
      <c r="DR10" s="34">
        <v>4307.9218001701811</v>
      </c>
      <c r="DS10" s="29">
        <v>2986</v>
      </c>
      <c r="DT10" s="29">
        <v>5442.4998789395886</v>
      </c>
      <c r="DU10" s="29">
        <v>1372</v>
      </c>
      <c r="DV10" s="29">
        <v>6562.1687249583047</v>
      </c>
      <c r="DW10" s="60"/>
      <c r="DX10" s="58">
        <v>87616</v>
      </c>
      <c r="DY10" s="29">
        <v>17373</v>
      </c>
      <c r="DZ10" s="29">
        <v>25628</v>
      </c>
      <c r="EA10" s="29">
        <v>40771</v>
      </c>
      <c r="EB10" s="29">
        <v>38955</v>
      </c>
      <c r="EC10" s="37">
        <v>47183.5</v>
      </c>
      <c r="ED10" s="37">
        <v>47183.5</v>
      </c>
      <c r="EE10" s="37">
        <v>47271.75</v>
      </c>
      <c r="EF10" s="37">
        <v>46367</v>
      </c>
      <c r="EG10" s="37">
        <v>0</v>
      </c>
      <c r="EH10" s="62">
        <v>40630</v>
      </c>
      <c r="EI10" s="64">
        <v>17675.224000000002</v>
      </c>
      <c r="EJ10" s="37">
        <v>8164</v>
      </c>
      <c r="EK10" s="37">
        <v>18091.04</v>
      </c>
      <c r="EL10" s="37">
        <v>7395</v>
      </c>
      <c r="EM10" s="37">
        <v>23295.588</v>
      </c>
      <c r="EN10" s="37">
        <v>23238</v>
      </c>
      <c r="EO10" s="37">
        <v>24684.952000000001</v>
      </c>
      <c r="EP10" s="37">
        <v>36015.718000000001</v>
      </c>
      <c r="EQ10" s="37">
        <v>24226.194515179395</v>
      </c>
      <c r="ER10" s="37">
        <v>37184</v>
      </c>
      <c r="ES10" s="37">
        <v>26834.088</v>
      </c>
      <c r="ET10" s="37">
        <v>27348.176479910202</v>
      </c>
      <c r="EU10" s="37">
        <v>27448.088</v>
      </c>
      <c r="EV10" s="37">
        <v>34598.754644998218</v>
      </c>
      <c r="EW10" s="35">
        <v>25517.802</v>
      </c>
      <c r="EX10" s="37">
        <v>27438.059599910201</v>
      </c>
      <c r="EY10" s="37">
        <v>25517.802</v>
      </c>
      <c r="EZ10" s="37">
        <v>20342</v>
      </c>
      <c r="FA10" s="37">
        <v>23945.224000000002</v>
      </c>
      <c r="FB10" s="62">
        <v>14244</v>
      </c>
      <c r="FC10" s="58"/>
      <c r="FD10" s="29">
        <v>1576</v>
      </c>
      <c r="FE10" s="29">
        <v>2247</v>
      </c>
      <c r="FF10" s="29">
        <v>2611</v>
      </c>
      <c r="FG10" s="29">
        <v>819</v>
      </c>
      <c r="FH10" s="25">
        <v>2518</v>
      </c>
      <c r="FI10" s="25">
        <v>0</v>
      </c>
      <c r="FJ10" s="25">
        <v>6434</v>
      </c>
      <c r="FK10" s="25">
        <v>1581</v>
      </c>
      <c r="FL10" s="25">
        <v>2374</v>
      </c>
      <c r="FM10" s="49">
        <v>1952</v>
      </c>
      <c r="FN10" s="52">
        <v>16073</v>
      </c>
      <c r="FO10" s="29">
        <v>14000</v>
      </c>
      <c r="FP10" s="29">
        <v>2333.3333333333335</v>
      </c>
      <c r="FQ10" s="29">
        <v>2112</v>
      </c>
      <c r="FR10" s="29">
        <v>8820</v>
      </c>
      <c r="FS10" s="29">
        <v>300</v>
      </c>
      <c r="FT10" s="29">
        <v>876</v>
      </c>
      <c r="FU10" s="29"/>
      <c r="FV10" s="29">
        <v>9000</v>
      </c>
      <c r="FW10" s="29">
        <v>3600</v>
      </c>
      <c r="FX10" s="29">
        <v>4800</v>
      </c>
      <c r="FY10" s="29"/>
      <c r="FZ10" s="60">
        <v>2400</v>
      </c>
      <c r="GA10" s="58">
        <v>9000</v>
      </c>
      <c r="GB10" s="29">
        <v>1500</v>
      </c>
      <c r="GC10" s="29">
        <v>0</v>
      </c>
      <c r="GD10" s="29">
        <v>0</v>
      </c>
      <c r="GE10" s="29">
        <v>0</v>
      </c>
      <c r="GF10" s="29">
        <v>0</v>
      </c>
      <c r="GG10" s="29"/>
      <c r="GH10" s="29"/>
      <c r="GI10" s="29"/>
      <c r="GJ10" s="29">
        <v>1458</v>
      </c>
      <c r="GK10" s="29"/>
      <c r="GL10" s="60"/>
      <c r="GM10" s="58">
        <v>87625.228365128947</v>
      </c>
      <c r="GN10" s="29">
        <v>17525.04567302579</v>
      </c>
      <c r="GO10" s="29">
        <v>0</v>
      </c>
      <c r="GP10" s="29">
        <v>4600</v>
      </c>
      <c r="GQ10" s="29">
        <v>13800</v>
      </c>
      <c r="GR10" s="29">
        <v>30341</v>
      </c>
      <c r="GS10" s="29">
        <v>9850</v>
      </c>
      <c r="GT10" s="29">
        <v>17300</v>
      </c>
      <c r="GU10" s="29">
        <v>22010</v>
      </c>
      <c r="GV10" s="29">
        <v>7343</v>
      </c>
      <c r="GW10" s="29">
        <v>13530</v>
      </c>
      <c r="GX10" s="60">
        <v>6500</v>
      </c>
      <c r="GY10" s="58">
        <v>146042.04727521489</v>
      </c>
      <c r="GZ10" s="29">
        <v>43812.614182564474</v>
      </c>
      <c r="HA10" s="29">
        <v>7469</v>
      </c>
      <c r="HB10" s="29">
        <v>62501</v>
      </c>
      <c r="HC10" s="29">
        <v>105029</v>
      </c>
      <c r="HD10" s="29">
        <v>38512</v>
      </c>
      <c r="HE10" s="32">
        <v>9029</v>
      </c>
      <c r="HF10" s="32">
        <v>39524</v>
      </c>
      <c r="HG10" s="32">
        <v>8800</v>
      </c>
      <c r="HH10" s="32">
        <v>8800</v>
      </c>
      <c r="HI10" s="32">
        <v>0</v>
      </c>
      <c r="HJ10" s="67">
        <v>800</v>
      </c>
      <c r="HK10" s="58">
        <v>35050.09134605158</v>
      </c>
      <c r="HL10" s="29">
        <v>7010.0182692103153</v>
      </c>
      <c r="HM10" s="29">
        <v>0</v>
      </c>
      <c r="HN10" s="29"/>
      <c r="HO10" s="29"/>
      <c r="HP10" s="29">
        <v>5800</v>
      </c>
      <c r="HQ10" s="32">
        <v>4522</v>
      </c>
      <c r="HR10" s="32">
        <v>0</v>
      </c>
      <c r="HS10" s="32">
        <v>1200</v>
      </c>
      <c r="HT10" s="32">
        <v>0</v>
      </c>
      <c r="HU10" s="32">
        <v>9450</v>
      </c>
      <c r="HV10" s="67">
        <v>0</v>
      </c>
      <c r="HW10" s="58">
        <v>146042.04727521489</v>
      </c>
      <c r="HX10" s="29">
        <v>29208.40945504298</v>
      </c>
      <c r="HY10" s="29">
        <v>0</v>
      </c>
      <c r="HZ10" s="29">
        <v>15564</v>
      </c>
      <c r="IA10" s="29"/>
      <c r="IB10" s="29">
        <v>45042</v>
      </c>
      <c r="IC10" s="32"/>
      <c r="ID10" s="32"/>
      <c r="IE10" s="33">
        <v>0</v>
      </c>
      <c r="IF10" s="33"/>
      <c r="IG10" s="33">
        <v>6370</v>
      </c>
      <c r="IH10" s="68">
        <v>11426</v>
      </c>
      <c r="II10" s="1"/>
      <c r="IJ10" s="2"/>
      <c r="IK10" s="2"/>
      <c r="IL10" s="2"/>
      <c r="IM10" s="2"/>
      <c r="IN10" s="1"/>
      <c r="IO10" s="1"/>
    </row>
    <row r="11" spans="1:249" ht="17.25" customHeight="1" x14ac:dyDescent="0.2">
      <c r="A11" s="45" t="s">
        <v>3</v>
      </c>
      <c r="B11" s="25">
        <v>792182</v>
      </c>
      <c r="C11" s="25">
        <v>253162</v>
      </c>
      <c r="D11" s="135">
        <v>14913</v>
      </c>
      <c r="E11" s="135">
        <v>214</v>
      </c>
      <c r="F11" s="133">
        <v>515</v>
      </c>
      <c r="G11" s="134">
        <v>20159.712529849548</v>
      </c>
      <c r="H11" s="25"/>
      <c r="I11" s="25"/>
      <c r="J11" s="25">
        <v>13956</v>
      </c>
      <c r="K11" s="25">
        <v>15511</v>
      </c>
      <c r="L11" s="25">
        <v>12734</v>
      </c>
      <c r="M11" s="25">
        <v>12660</v>
      </c>
      <c r="N11" s="25">
        <v>12660</v>
      </c>
      <c r="O11" s="25">
        <v>10273</v>
      </c>
      <c r="P11" s="25">
        <v>15234</v>
      </c>
      <c r="Q11" s="49">
        <v>18944</v>
      </c>
      <c r="R11" s="50">
        <v>22943</v>
      </c>
      <c r="S11" s="25">
        <v>0</v>
      </c>
      <c r="T11" s="25">
        <v>0</v>
      </c>
      <c r="U11" s="25">
        <v>7584</v>
      </c>
      <c r="V11" s="25">
        <v>7421</v>
      </c>
      <c r="W11" s="25">
        <v>7031</v>
      </c>
      <c r="X11" s="25">
        <v>5383</v>
      </c>
      <c r="Y11" s="25">
        <v>5378</v>
      </c>
      <c r="Z11" s="25">
        <v>4573</v>
      </c>
      <c r="AA11" s="25">
        <v>11567</v>
      </c>
      <c r="AB11" s="49">
        <v>15355</v>
      </c>
      <c r="AC11" s="50">
        <v>11242.447429156669</v>
      </c>
      <c r="AD11" s="25">
        <v>0</v>
      </c>
      <c r="AE11" s="25">
        <v>0</v>
      </c>
      <c r="AF11" s="25">
        <v>2540</v>
      </c>
      <c r="AG11" s="25">
        <v>1196</v>
      </c>
      <c r="AH11" s="25">
        <v>4745</v>
      </c>
      <c r="AI11" s="25">
        <v>4745</v>
      </c>
      <c r="AJ11" s="25">
        <v>4745</v>
      </c>
      <c r="AK11" s="25">
        <v>4745</v>
      </c>
      <c r="AL11" s="25">
        <v>5671</v>
      </c>
      <c r="AM11" s="49">
        <v>5747</v>
      </c>
      <c r="AN11" s="52">
        <v>22321.076070460193</v>
      </c>
      <c r="AO11" s="25">
        <v>0</v>
      </c>
      <c r="AP11" s="25">
        <v>0</v>
      </c>
      <c r="AQ11" s="25">
        <v>0</v>
      </c>
      <c r="AR11" s="25">
        <v>0</v>
      </c>
      <c r="AS11" s="25">
        <v>12734</v>
      </c>
      <c r="AT11" s="25">
        <v>12660</v>
      </c>
      <c r="AU11" s="25">
        <v>12660</v>
      </c>
      <c r="AV11" s="25">
        <v>12660</v>
      </c>
      <c r="AW11" s="25">
        <v>15234</v>
      </c>
      <c r="AX11" s="49">
        <v>18944</v>
      </c>
      <c r="AY11" s="53">
        <v>331729.86125000007</v>
      </c>
      <c r="AZ11" s="25">
        <v>13497</v>
      </c>
      <c r="BA11" s="25">
        <v>50334</v>
      </c>
      <c r="BB11" s="25">
        <v>158920</v>
      </c>
      <c r="BC11" s="25">
        <v>362472</v>
      </c>
      <c r="BD11" s="69">
        <v>331729.86125000007</v>
      </c>
      <c r="BE11" s="26">
        <v>318438</v>
      </c>
      <c r="BF11" s="26">
        <v>331729.86125000007</v>
      </c>
      <c r="BG11" s="26">
        <v>319092</v>
      </c>
      <c r="BH11" s="26">
        <v>331729.86125000007</v>
      </c>
      <c r="BI11" s="26">
        <v>253438</v>
      </c>
      <c r="BJ11" s="26">
        <v>331729.86125000007</v>
      </c>
      <c r="BK11" s="26">
        <v>194070</v>
      </c>
      <c r="BL11" s="26">
        <v>326170.70124999993</v>
      </c>
      <c r="BM11" s="26">
        <v>368206</v>
      </c>
      <c r="BN11" s="26">
        <v>326170.70124999993</v>
      </c>
      <c r="BO11" s="54">
        <v>356352</v>
      </c>
      <c r="BP11" s="52">
        <v>99128.116750000001</v>
      </c>
      <c r="BQ11" s="25" t="s">
        <v>17</v>
      </c>
      <c r="BR11" s="25">
        <v>6876</v>
      </c>
      <c r="BS11" s="25">
        <v>16428</v>
      </c>
      <c r="BT11" s="25">
        <v>33468</v>
      </c>
      <c r="BU11" s="69">
        <v>99128.116750000001</v>
      </c>
      <c r="BV11" s="27">
        <v>37500</v>
      </c>
      <c r="BW11" s="27">
        <v>31212</v>
      </c>
      <c r="BX11" s="27">
        <v>42174</v>
      </c>
      <c r="BY11" s="27">
        <v>35358</v>
      </c>
      <c r="BZ11" s="27">
        <v>60097.462875000005</v>
      </c>
      <c r="CA11" s="27">
        <v>12476</v>
      </c>
      <c r="CB11" s="57">
        <v>33073</v>
      </c>
      <c r="CC11" s="52">
        <v>501338.36237500003</v>
      </c>
      <c r="CD11" s="25">
        <v>124704</v>
      </c>
      <c r="CE11" s="38">
        <v>501338.36237500003</v>
      </c>
      <c r="CF11" s="25">
        <v>1800</v>
      </c>
      <c r="CG11" s="25">
        <v>63420</v>
      </c>
      <c r="CH11" s="25">
        <v>200106</v>
      </c>
      <c r="CI11" s="70">
        <v>588882.54112499999</v>
      </c>
      <c r="CJ11" s="31">
        <v>275178</v>
      </c>
      <c r="CK11" s="31">
        <v>297360</v>
      </c>
      <c r="CL11" s="31">
        <v>297360</v>
      </c>
      <c r="CM11" s="43">
        <v>588882.54112499999</v>
      </c>
      <c r="CN11" s="31">
        <v>120</v>
      </c>
      <c r="CO11" s="43">
        <v>527727.36225000001</v>
      </c>
      <c r="CP11" s="31">
        <v>68913</v>
      </c>
      <c r="CQ11" s="59">
        <v>240221</v>
      </c>
      <c r="CR11" s="52">
        <v>110000</v>
      </c>
      <c r="CS11" s="25">
        <v>31666.666666666668</v>
      </c>
      <c r="CT11" s="25">
        <v>3924</v>
      </c>
      <c r="CU11" s="25">
        <v>4512</v>
      </c>
      <c r="CV11" s="25">
        <v>11733</v>
      </c>
      <c r="CW11" s="25">
        <v>17768</v>
      </c>
      <c r="CX11" s="71">
        <v>22409</v>
      </c>
      <c r="CY11" s="71">
        <v>18720</v>
      </c>
      <c r="CZ11" s="71">
        <v>18590</v>
      </c>
      <c r="DA11" s="71">
        <v>18751</v>
      </c>
      <c r="DB11" s="71">
        <v>17653</v>
      </c>
      <c r="DC11" s="72">
        <v>16965</v>
      </c>
      <c r="DD11" s="52">
        <v>4298.990764898308</v>
      </c>
      <c r="DE11" s="25">
        <v>3607</v>
      </c>
      <c r="DF11" s="25">
        <v>7694.0049066943657</v>
      </c>
      <c r="DG11" s="25">
        <v>4458</v>
      </c>
      <c r="DH11" s="25">
        <v>6428.3853455557473</v>
      </c>
      <c r="DI11" s="25">
        <v>4747</v>
      </c>
      <c r="DJ11" s="25">
        <v>6374.7129071275704</v>
      </c>
      <c r="DK11" s="25">
        <v>3343</v>
      </c>
      <c r="DL11" s="25">
        <v>7643.6418061555305</v>
      </c>
      <c r="DM11" s="25">
        <v>7961</v>
      </c>
      <c r="DN11" s="25">
        <v>5571.9014909878042</v>
      </c>
      <c r="DO11" s="25">
        <v>5228</v>
      </c>
      <c r="DP11" s="25">
        <v>5742.9498778055531</v>
      </c>
      <c r="DQ11" s="25">
        <v>8227</v>
      </c>
      <c r="DR11" s="40">
        <v>6428.9926220168491</v>
      </c>
      <c r="DS11" s="25">
        <v>3735</v>
      </c>
      <c r="DT11" s="25">
        <v>5678.3674182717759</v>
      </c>
      <c r="DU11" s="25">
        <v>4055</v>
      </c>
      <c r="DV11" s="25">
        <v>6927.5828201253371</v>
      </c>
      <c r="DW11" s="49">
        <v>750</v>
      </c>
      <c r="DX11" s="52">
        <v>95061</v>
      </c>
      <c r="DY11" s="25">
        <v>3761</v>
      </c>
      <c r="DZ11" s="25">
        <v>7500</v>
      </c>
      <c r="EA11" s="25">
        <v>9000</v>
      </c>
      <c r="EB11" s="25">
        <v>11560</v>
      </c>
      <c r="EC11" s="37">
        <v>9000</v>
      </c>
      <c r="ED11" s="37">
        <v>15000</v>
      </c>
      <c r="EE11" s="37">
        <v>17560</v>
      </c>
      <c r="EF11" s="37">
        <v>17560</v>
      </c>
      <c r="EG11" s="37">
        <v>17560</v>
      </c>
      <c r="EH11" s="62">
        <v>11560</v>
      </c>
      <c r="EI11" s="64">
        <v>12003.984</v>
      </c>
      <c r="EJ11" s="37">
        <v>2711</v>
      </c>
      <c r="EK11" s="37">
        <v>12416.64</v>
      </c>
      <c r="EL11" s="37">
        <v>9406</v>
      </c>
      <c r="EM11" s="37">
        <v>27773.207999999999</v>
      </c>
      <c r="EN11" s="37">
        <v>10699</v>
      </c>
      <c r="EO11" s="37">
        <v>18201.432000000001</v>
      </c>
      <c r="EP11" s="37">
        <v>9664</v>
      </c>
      <c r="EQ11" s="37">
        <v>24999.722533315813</v>
      </c>
      <c r="ER11" s="37">
        <v>12932</v>
      </c>
      <c r="ES11" s="37">
        <v>20992.207999999999</v>
      </c>
      <c r="ET11" s="37">
        <v>12608</v>
      </c>
      <c r="EU11" s="37">
        <v>21670.207999999999</v>
      </c>
      <c r="EV11" s="37">
        <v>16466</v>
      </c>
      <c r="EW11" s="35">
        <v>30637.932000000001</v>
      </c>
      <c r="EX11" s="37">
        <v>14195</v>
      </c>
      <c r="EY11" s="37">
        <v>30637.932000000001</v>
      </c>
      <c r="EZ11" s="37">
        <v>12912</v>
      </c>
      <c r="FA11" s="37">
        <v>15335.984</v>
      </c>
      <c r="FB11" s="62">
        <v>13612</v>
      </c>
      <c r="FC11" s="52"/>
      <c r="FD11" s="25">
        <v>20548</v>
      </c>
      <c r="FE11" s="25">
        <v>4008</v>
      </c>
      <c r="FF11" s="25">
        <v>5146</v>
      </c>
      <c r="FG11" s="25">
        <v>4309</v>
      </c>
      <c r="FH11" s="25">
        <v>6384</v>
      </c>
      <c r="FI11" s="25">
        <v>5033</v>
      </c>
      <c r="FJ11" s="25">
        <v>8777</v>
      </c>
      <c r="FK11" s="25">
        <v>2711</v>
      </c>
      <c r="FL11" s="25">
        <v>2895</v>
      </c>
      <c r="FM11" s="49">
        <v>22084</v>
      </c>
      <c r="FN11" s="52">
        <v>53420</v>
      </c>
      <c r="FO11" s="25">
        <v>60000</v>
      </c>
      <c r="FP11" s="25">
        <v>10000</v>
      </c>
      <c r="FQ11" s="25">
        <v>0</v>
      </c>
      <c r="FR11" s="25">
        <v>0</v>
      </c>
      <c r="FS11" s="25">
        <v>3000</v>
      </c>
      <c r="FT11" s="25">
        <v>20868</v>
      </c>
      <c r="FU11" s="25"/>
      <c r="FV11" s="25"/>
      <c r="FW11" s="25"/>
      <c r="FX11" s="25">
        <v>5460</v>
      </c>
      <c r="FY11" s="25">
        <v>4200</v>
      </c>
      <c r="FZ11" s="49"/>
      <c r="GA11" s="52">
        <v>38600</v>
      </c>
      <c r="GB11" s="25">
        <v>6433.333333333333</v>
      </c>
      <c r="GC11" s="25">
        <v>0</v>
      </c>
      <c r="GD11" s="25">
        <v>0</v>
      </c>
      <c r="GE11" s="25">
        <v>0</v>
      </c>
      <c r="GF11" s="25">
        <v>0</v>
      </c>
      <c r="GG11" s="25">
        <v>43740</v>
      </c>
      <c r="GH11" s="25">
        <v>18000</v>
      </c>
      <c r="GI11" s="25"/>
      <c r="GJ11" s="25"/>
      <c r="GK11" s="25"/>
      <c r="GL11" s="49"/>
      <c r="GM11" s="52">
        <v>96474.899767782437</v>
      </c>
      <c r="GN11" s="25">
        <v>19294.979953556489</v>
      </c>
      <c r="GO11" s="25">
        <v>2000</v>
      </c>
      <c r="GP11" s="25">
        <v>2000</v>
      </c>
      <c r="GQ11" s="25">
        <v>25266</v>
      </c>
      <c r="GR11" s="25">
        <v>19844</v>
      </c>
      <c r="GS11" s="25"/>
      <c r="GT11" s="25">
        <v>17877</v>
      </c>
      <c r="GU11" s="25">
        <v>430</v>
      </c>
      <c r="GV11" s="25">
        <v>6000</v>
      </c>
      <c r="GW11" s="25">
        <v>20716</v>
      </c>
      <c r="GX11" s="49">
        <v>1488</v>
      </c>
      <c r="GY11" s="52">
        <v>160791.49961297071</v>
      </c>
      <c r="GZ11" s="25">
        <v>48237.449883891219</v>
      </c>
      <c r="HA11" s="25">
        <v>7200</v>
      </c>
      <c r="HB11" s="25">
        <v>97314</v>
      </c>
      <c r="HC11" s="25">
        <v>138493</v>
      </c>
      <c r="HD11" s="25">
        <v>101573</v>
      </c>
      <c r="HE11" s="28">
        <v>41052</v>
      </c>
      <c r="HF11" s="28">
        <v>89386</v>
      </c>
      <c r="HG11" s="28">
        <v>13722</v>
      </c>
      <c r="HH11" s="28">
        <v>20094</v>
      </c>
      <c r="HI11" s="28">
        <v>36061</v>
      </c>
      <c r="HJ11" s="66">
        <v>14424</v>
      </c>
      <c r="HK11" s="52">
        <v>38589.959907112978</v>
      </c>
      <c r="HL11" s="25">
        <v>7717.991981422595</v>
      </c>
      <c r="HM11" s="25">
        <v>2500</v>
      </c>
      <c r="HN11" s="25">
        <v>12000</v>
      </c>
      <c r="HO11" s="25">
        <v>13790</v>
      </c>
      <c r="HP11" s="25">
        <v>59945</v>
      </c>
      <c r="HQ11" s="28">
        <v>27943</v>
      </c>
      <c r="HR11" s="28">
        <v>25000</v>
      </c>
      <c r="HS11" s="28">
        <v>8282</v>
      </c>
      <c r="HT11" s="28">
        <v>950</v>
      </c>
      <c r="HU11" s="28">
        <v>14510</v>
      </c>
      <c r="HV11" s="66">
        <v>0</v>
      </c>
      <c r="HW11" s="52">
        <v>160791.49961297071</v>
      </c>
      <c r="HX11" s="25">
        <v>32158.299922594146</v>
      </c>
      <c r="HY11" s="25">
        <v>0</v>
      </c>
      <c r="HZ11" s="25">
        <v>97124</v>
      </c>
      <c r="IA11" s="25">
        <v>29311</v>
      </c>
      <c r="IB11" s="25">
        <v>97843</v>
      </c>
      <c r="IC11" s="28">
        <v>23241</v>
      </c>
      <c r="ID11" s="28">
        <v>83263</v>
      </c>
      <c r="IE11" s="33">
        <v>21594</v>
      </c>
      <c r="IF11" s="33">
        <v>372</v>
      </c>
      <c r="IG11" s="33">
        <v>18763</v>
      </c>
      <c r="IH11" s="68">
        <v>0</v>
      </c>
      <c r="IJ11" s="2"/>
      <c r="IK11" s="2"/>
      <c r="IL11" s="2"/>
      <c r="IM11" s="2"/>
    </row>
    <row r="12" spans="1:249" ht="17.25" customHeight="1" x14ac:dyDescent="0.2">
      <c r="A12" s="46" t="s">
        <v>6</v>
      </c>
      <c r="B12" s="29">
        <v>569434</v>
      </c>
      <c r="C12" s="29">
        <v>39537</v>
      </c>
      <c r="D12" s="135">
        <v>4106</v>
      </c>
      <c r="E12" s="135">
        <v>22</v>
      </c>
      <c r="F12" s="133">
        <v>584</v>
      </c>
      <c r="G12" s="134">
        <v>10451.528059702872</v>
      </c>
      <c r="H12" s="29"/>
      <c r="I12" s="29"/>
      <c r="J12" s="29">
        <v>1751</v>
      </c>
      <c r="K12" s="29">
        <v>1751</v>
      </c>
      <c r="L12" s="25">
        <v>305</v>
      </c>
      <c r="M12" s="25">
        <v>305</v>
      </c>
      <c r="N12" s="25">
        <v>642</v>
      </c>
      <c r="O12" s="25">
        <v>642</v>
      </c>
      <c r="P12" s="25">
        <v>1599</v>
      </c>
      <c r="Q12" s="49">
        <v>1599</v>
      </c>
      <c r="R12" s="51">
        <v>11895</v>
      </c>
      <c r="S12" s="29">
        <v>0</v>
      </c>
      <c r="T12" s="29">
        <v>0</v>
      </c>
      <c r="U12" s="29">
        <v>0</v>
      </c>
      <c r="V12" s="29"/>
      <c r="W12" s="25">
        <v>133</v>
      </c>
      <c r="X12" s="25">
        <v>133</v>
      </c>
      <c r="Y12" s="25">
        <v>11326</v>
      </c>
      <c r="Z12" s="25">
        <v>11326</v>
      </c>
      <c r="AA12" s="25">
        <v>11326</v>
      </c>
      <c r="AB12" s="49">
        <v>11326</v>
      </c>
      <c r="AC12" s="51">
        <v>5828.4935656491853</v>
      </c>
      <c r="AD12" s="29">
        <v>0</v>
      </c>
      <c r="AE12" s="29">
        <v>0</v>
      </c>
      <c r="AF12" s="29">
        <v>0</v>
      </c>
      <c r="AG12" s="29">
        <v>0</v>
      </c>
      <c r="AH12" s="25">
        <v>1451</v>
      </c>
      <c r="AI12" s="25">
        <v>1451</v>
      </c>
      <c r="AJ12" s="25">
        <v>1114</v>
      </c>
      <c r="AK12" s="25">
        <v>1114</v>
      </c>
      <c r="AL12" s="25">
        <v>1114</v>
      </c>
      <c r="AM12" s="49">
        <v>1114</v>
      </c>
      <c r="AN12" s="52">
        <v>12494.81193534303</v>
      </c>
      <c r="AO12" s="25">
        <v>0</v>
      </c>
      <c r="AP12" s="25">
        <v>0</v>
      </c>
      <c r="AQ12" s="25">
        <v>0</v>
      </c>
      <c r="AR12" s="25">
        <v>0</v>
      </c>
      <c r="AS12" s="25">
        <v>1451</v>
      </c>
      <c r="AT12" s="25">
        <v>1451</v>
      </c>
      <c r="AU12" s="25">
        <v>11326</v>
      </c>
      <c r="AV12" s="25">
        <v>11326</v>
      </c>
      <c r="AW12" s="25">
        <v>11326</v>
      </c>
      <c r="AX12" s="49">
        <v>11326</v>
      </c>
      <c r="AY12" s="55">
        <v>141756.76849327717</v>
      </c>
      <c r="AZ12" s="29">
        <v>5546</v>
      </c>
      <c r="BA12" s="29">
        <v>44358</v>
      </c>
      <c r="BB12" s="29">
        <v>55349</v>
      </c>
      <c r="BC12" s="29">
        <v>94896</v>
      </c>
      <c r="BD12" s="69">
        <v>167649.2736811894</v>
      </c>
      <c r="BE12" s="30">
        <v>87281</v>
      </c>
      <c r="BF12" s="30">
        <v>167649.2736811894</v>
      </c>
      <c r="BG12" s="30">
        <v>91061</v>
      </c>
      <c r="BH12" s="30">
        <v>167649.2736811894</v>
      </c>
      <c r="BI12" s="30">
        <v>153212</v>
      </c>
      <c r="BJ12" s="30">
        <v>167649.2736811894</v>
      </c>
      <c r="BK12" s="30">
        <v>102936</v>
      </c>
      <c r="BL12" s="30">
        <v>286219.01246559568</v>
      </c>
      <c r="BM12" s="30">
        <v>144078</v>
      </c>
      <c r="BN12" s="30">
        <v>286219.01246559568</v>
      </c>
      <c r="BO12" s="56">
        <v>247607</v>
      </c>
      <c r="BP12" s="58">
        <v>100601.41668557875</v>
      </c>
      <c r="BQ12" s="29" t="s">
        <v>17</v>
      </c>
      <c r="BR12" s="29">
        <v>9692</v>
      </c>
      <c r="BS12" s="29">
        <v>1062</v>
      </c>
      <c r="BT12" s="29">
        <v>498</v>
      </c>
      <c r="BU12" s="69">
        <v>118774.60984624844</v>
      </c>
      <c r="BV12" s="31">
        <v>16332</v>
      </c>
      <c r="BW12" s="31">
        <v>3960</v>
      </c>
      <c r="BX12" s="31">
        <v>15480</v>
      </c>
      <c r="BY12" s="31">
        <v>17760</v>
      </c>
      <c r="BZ12" s="31">
        <v>55013.305154592003</v>
      </c>
      <c r="CA12" s="31">
        <v>16344</v>
      </c>
      <c r="CB12" s="59">
        <v>15840</v>
      </c>
      <c r="CC12" s="58">
        <v>151666.36533386644</v>
      </c>
      <c r="CD12" s="29">
        <v>123246</v>
      </c>
      <c r="CE12" s="39">
        <v>151666.36533386644</v>
      </c>
      <c r="CF12" s="29">
        <v>0</v>
      </c>
      <c r="CG12" s="29">
        <v>49374</v>
      </c>
      <c r="CH12" s="29">
        <v>99036</v>
      </c>
      <c r="CI12" s="70">
        <v>197586.25950727434</v>
      </c>
      <c r="CJ12" s="27">
        <v>182418</v>
      </c>
      <c r="CK12" s="27">
        <v>187980</v>
      </c>
      <c r="CL12" s="27">
        <v>187980</v>
      </c>
      <c r="CM12" s="42">
        <v>197586.25950727434</v>
      </c>
      <c r="CN12" s="27">
        <v>0</v>
      </c>
      <c r="CO12" s="42">
        <v>203079.73660946844</v>
      </c>
      <c r="CP12" s="27">
        <v>46005</v>
      </c>
      <c r="CQ12" s="57">
        <v>125392</v>
      </c>
      <c r="CR12" s="58">
        <v>38000</v>
      </c>
      <c r="CS12" s="29">
        <v>11250</v>
      </c>
      <c r="CT12" s="29">
        <v>2259</v>
      </c>
      <c r="CU12" s="29">
        <v>3919</v>
      </c>
      <c r="CV12" s="29">
        <v>8245</v>
      </c>
      <c r="CW12" s="29">
        <v>17431</v>
      </c>
      <c r="CX12" s="71">
        <v>19953</v>
      </c>
      <c r="CY12" s="71">
        <v>13530</v>
      </c>
      <c r="CZ12" s="71">
        <v>12768</v>
      </c>
      <c r="DA12" s="71">
        <v>10648</v>
      </c>
      <c r="DB12" s="71">
        <v>9869</v>
      </c>
      <c r="DC12" s="72">
        <v>8794</v>
      </c>
      <c r="DD12" s="58">
        <v>4549.9151512293274</v>
      </c>
      <c r="DE12" s="29">
        <v>641</v>
      </c>
      <c r="DF12" s="29">
        <v>6032.0356631637787</v>
      </c>
      <c r="DG12" s="29">
        <v>2408</v>
      </c>
      <c r="DH12" s="29">
        <v>5690.2246922213008</v>
      </c>
      <c r="DI12" s="29">
        <v>7394</v>
      </c>
      <c r="DJ12" s="29">
        <v>6579.6562277713065</v>
      </c>
      <c r="DK12" s="29">
        <v>4604</v>
      </c>
      <c r="DL12" s="29">
        <v>8026.3359512436837</v>
      </c>
      <c r="DM12" s="29">
        <v>7279</v>
      </c>
      <c r="DN12" s="29">
        <v>5460.7188113167613</v>
      </c>
      <c r="DO12" s="29">
        <v>5399</v>
      </c>
      <c r="DP12" s="29">
        <v>5472.1322527806433</v>
      </c>
      <c r="DQ12" s="29">
        <v>11040</v>
      </c>
      <c r="DR12" s="34">
        <v>5541.8969627164188</v>
      </c>
      <c r="DS12" s="29">
        <v>4415</v>
      </c>
      <c r="DT12" s="29">
        <v>5222.9529653319169</v>
      </c>
      <c r="DU12" s="29">
        <v>8201</v>
      </c>
      <c r="DV12" s="29">
        <v>7335.9488932989698</v>
      </c>
      <c r="DW12" s="60">
        <v>1340</v>
      </c>
      <c r="DX12" s="58">
        <v>68332</v>
      </c>
      <c r="DY12" s="29">
        <v>0</v>
      </c>
      <c r="DZ12" s="29">
        <v>1250</v>
      </c>
      <c r="EA12" s="29">
        <v>3500</v>
      </c>
      <c r="EB12" s="29">
        <v>13500</v>
      </c>
      <c r="EC12" s="37">
        <v>18000</v>
      </c>
      <c r="ED12" s="37">
        <v>18000</v>
      </c>
      <c r="EE12" s="37">
        <v>14500</v>
      </c>
      <c r="EF12" s="37">
        <v>14500</v>
      </c>
      <c r="EG12" s="37">
        <v>18000</v>
      </c>
      <c r="EH12" s="62">
        <v>18000</v>
      </c>
      <c r="EI12" s="64">
        <v>10978.046</v>
      </c>
      <c r="EJ12" s="37">
        <v>1737</v>
      </c>
      <c r="EK12" s="37">
        <v>11429.41</v>
      </c>
      <c r="EL12" s="37">
        <v>6159</v>
      </c>
      <c r="EM12" s="37">
        <v>19501.152000000002</v>
      </c>
      <c r="EN12" s="37">
        <v>19219</v>
      </c>
      <c r="EO12" s="37">
        <v>14664.258</v>
      </c>
      <c r="EP12" s="37">
        <v>18537</v>
      </c>
      <c r="EQ12" s="37">
        <v>20874.763880141938</v>
      </c>
      <c r="ER12" s="37">
        <v>24913</v>
      </c>
      <c r="ES12" s="37">
        <v>13767.152</v>
      </c>
      <c r="ET12" s="37">
        <v>27814</v>
      </c>
      <c r="EU12" s="37">
        <v>16721.152000000002</v>
      </c>
      <c r="EV12" s="37">
        <v>29802</v>
      </c>
      <c r="EW12" s="35">
        <v>20291.407999999999</v>
      </c>
      <c r="EX12" s="37">
        <v>31166</v>
      </c>
      <c r="EY12" s="37">
        <v>20291.407999999999</v>
      </c>
      <c r="EZ12" s="37">
        <v>30863</v>
      </c>
      <c r="FA12" s="37">
        <v>13596.046</v>
      </c>
      <c r="FB12" s="62">
        <v>32404</v>
      </c>
      <c r="FC12" s="58"/>
      <c r="FD12" s="29">
        <v>87</v>
      </c>
      <c r="FE12" s="29">
        <v>450</v>
      </c>
      <c r="FF12" s="29">
        <v>1028</v>
      </c>
      <c r="FG12" s="29">
        <v>563</v>
      </c>
      <c r="FH12" s="25">
        <v>1107</v>
      </c>
      <c r="FI12" s="25">
        <v>454</v>
      </c>
      <c r="FJ12" s="25">
        <v>2006</v>
      </c>
      <c r="FK12" s="25">
        <v>5560</v>
      </c>
      <c r="FL12" s="25">
        <v>29970</v>
      </c>
      <c r="FM12" s="49">
        <v>362</v>
      </c>
      <c r="FN12" s="52">
        <v>11185</v>
      </c>
      <c r="FO12" s="29">
        <v>36000</v>
      </c>
      <c r="FP12" s="29">
        <v>6000</v>
      </c>
      <c r="FQ12" s="29">
        <v>0</v>
      </c>
      <c r="FR12" s="29">
        <v>0</v>
      </c>
      <c r="FS12" s="29">
        <v>0</v>
      </c>
      <c r="FT12" s="29"/>
      <c r="FU12" s="29"/>
      <c r="FV12" s="29"/>
      <c r="FW12" s="29">
        <v>4800</v>
      </c>
      <c r="FX12" s="29"/>
      <c r="FY12" s="29"/>
      <c r="FZ12" s="60"/>
      <c r="GA12" s="58">
        <v>23100</v>
      </c>
      <c r="GB12" s="29">
        <v>3850</v>
      </c>
      <c r="GC12" s="29">
        <v>0</v>
      </c>
      <c r="GD12" s="29">
        <v>0</v>
      </c>
      <c r="GE12" s="29">
        <v>0</v>
      </c>
      <c r="GF12" s="29">
        <v>0</v>
      </c>
      <c r="GG12" s="29"/>
      <c r="GH12" s="29"/>
      <c r="GI12" s="29"/>
      <c r="GJ12" s="29"/>
      <c r="GK12" s="29"/>
      <c r="GL12" s="60"/>
      <c r="GM12" s="58">
        <v>69347.777338092754</v>
      </c>
      <c r="GN12" s="29">
        <v>13869.555467618551</v>
      </c>
      <c r="GO12" s="29">
        <v>5000</v>
      </c>
      <c r="GP12" s="29">
        <v>7650</v>
      </c>
      <c r="GQ12" s="29">
        <v>15050</v>
      </c>
      <c r="GR12" s="29"/>
      <c r="GS12" s="29"/>
      <c r="GT12" s="29"/>
      <c r="GU12" s="29">
        <v>5406</v>
      </c>
      <c r="GV12" s="29">
        <v>7480</v>
      </c>
      <c r="GW12" s="29">
        <v>15800</v>
      </c>
      <c r="GX12" s="60">
        <v>0</v>
      </c>
      <c r="GY12" s="58">
        <v>115579.62889682126</v>
      </c>
      <c r="GZ12" s="29">
        <v>34673.888669046377</v>
      </c>
      <c r="HA12" s="29">
        <v>0</v>
      </c>
      <c r="HB12" s="29">
        <v>5000</v>
      </c>
      <c r="HC12" s="29">
        <v>17000</v>
      </c>
      <c r="HD12" s="29">
        <v>98328</v>
      </c>
      <c r="HE12" s="32">
        <v>10050</v>
      </c>
      <c r="HF12" s="32">
        <v>19434</v>
      </c>
      <c r="HG12" s="32">
        <v>0</v>
      </c>
      <c r="HH12" s="32">
        <v>7480</v>
      </c>
      <c r="HI12" s="32">
        <v>12800</v>
      </c>
      <c r="HJ12" s="67">
        <v>2100</v>
      </c>
      <c r="HK12" s="58">
        <v>27739.110935237102</v>
      </c>
      <c r="HL12" s="29">
        <v>5547.8221870474199</v>
      </c>
      <c r="HM12" s="29">
        <v>0</v>
      </c>
      <c r="HN12" s="29"/>
      <c r="HO12" s="29"/>
      <c r="HP12" s="29"/>
      <c r="HQ12" s="32"/>
      <c r="HR12" s="32">
        <v>0</v>
      </c>
      <c r="HS12" s="32">
        <v>450</v>
      </c>
      <c r="HT12" s="32">
        <v>0</v>
      </c>
      <c r="HU12" s="32">
        <v>0</v>
      </c>
      <c r="HV12" s="67">
        <v>0</v>
      </c>
      <c r="HW12" s="58">
        <v>115579.62889682126</v>
      </c>
      <c r="HX12" s="29">
        <v>23115.92577936425</v>
      </c>
      <c r="HY12" s="29">
        <v>0</v>
      </c>
      <c r="HZ12" s="29">
        <v>19136</v>
      </c>
      <c r="IA12" s="29"/>
      <c r="IB12" s="29"/>
      <c r="IC12" s="32"/>
      <c r="ID12" s="32">
        <v>0</v>
      </c>
      <c r="IE12" s="33">
        <v>0</v>
      </c>
      <c r="IF12" s="33">
        <v>0</v>
      </c>
      <c r="IG12" s="33">
        <v>8260</v>
      </c>
      <c r="IH12" s="68">
        <v>0</v>
      </c>
      <c r="IJ12" s="2"/>
      <c r="IK12" s="2"/>
      <c r="IL12" s="2"/>
      <c r="IM12" s="2"/>
    </row>
    <row r="13" spans="1:249" ht="17.25" customHeight="1" x14ac:dyDescent="0.2">
      <c r="A13" s="47" t="s">
        <v>4</v>
      </c>
      <c r="B13" s="25">
        <v>508403</v>
      </c>
      <c r="C13" s="25">
        <v>34414</v>
      </c>
      <c r="D13" s="135">
        <v>5622</v>
      </c>
      <c r="E13" s="135">
        <v>53</v>
      </c>
      <c r="F13" s="133">
        <v>164</v>
      </c>
      <c r="G13" s="134">
        <v>19941.131135583102</v>
      </c>
      <c r="H13" s="25"/>
      <c r="I13" s="25"/>
      <c r="J13" s="25">
        <v>0</v>
      </c>
      <c r="K13" s="25">
        <v>3105</v>
      </c>
      <c r="L13" s="25">
        <v>2076</v>
      </c>
      <c r="M13" s="25">
        <v>4581</v>
      </c>
      <c r="N13" s="25">
        <v>2156</v>
      </c>
      <c r="O13" s="25">
        <v>2156</v>
      </c>
      <c r="P13" s="25">
        <v>2296</v>
      </c>
      <c r="Q13" s="49">
        <v>4121</v>
      </c>
      <c r="R13" s="50">
        <v>22695</v>
      </c>
      <c r="S13" s="25">
        <v>0</v>
      </c>
      <c r="T13" s="25">
        <v>0</v>
      </c>
      <c r="U13" s="25">
        <v>24323</v>
      </c>
      <c r="V13" s="25">
        <v>24323</v>
      </c>
      <c r="W13" s="25">
        <v>27277</v>
      </c>
      <c r="X13" s="25">
        <v>27277</v>
      </c>
      <c r="Y13" s="25">
        <v>6679</v>
      </c>
      <c r="Z13" s="25">
        <v>6679</v>
      </c>
      <c r="AA13" s="25">
        <v>6679</v>
      </c>
      <c r="AB13" s="49">
        <v>6679</v>
      </c>
      <c r="AC13" s="50">
        <v>11120.551353982295</v>
      </c>
      <c r="AD13" s="25">
        <v>0</v>
      </c>
      <c r="AE13" s="25">
        <v>0</v>
      </c>
      <c r="AF13" s="25">
        <v>1650</v>
      </c>
      <c r="AG13" s="25">
        <v>1651</v>
      </c>
      <c r="AH13" s="25">
        <v>2650</v>
      </c>
      <c r="AI13" s="25">
        <v>2650</v>
      </c>
      <c r="AJ13" s="25">
        <v>2830</v>
      </c>
      <c r="AK13" s="25">
        <v>2830</v>
      </c>
      <c r="AL13" s="25">
        <v>2830</v>
      </c>
      <c r="AM13" s="49">
        <v>4329</v>
      </c>
      <c r="AN13" s="52">
        <v>24389.948555504812</v>
      </c>
      <c r="AO13" s="25">
        <v>0</v>
      </c>
      <c r="AP13" s="25">
        <v>0</v>
      </c>
      <c r="AQ13" s="25">
        <v>0</v>
      </c>
      <c r="AR13" s="25">
        <v>0</v>
      </c>
      <c r="AS13" s="25">
        <v>27277</v>
      </c>
      <c r="AT13" s="25">
        <v>27277</v>
      </c>
      <c r="AU13" s="25">
        <v>6679</v>
      </c>
      <c r="AV13" s="25">
        <v>6679</v>
      </c>
      <c r="AW13" s="25">
        <v>6679</v>
      </c>
      <c r="AX13" s="49">
        <v>6679</v>
      </c>
      <c r="AY13" s="53">
        <v>89965.046270227002</v>
      </c>
      <c r="AZ13" s="25">
        <v>50953</v>
      </c>
      <c r="BA13" s="25">
        <v>67646</v>
      </c>
      <c r="BB13" s="25">
        <v>125296</v>
      </c>
      <c r="BC13" s="25">
        <v>153982</v>
      </c>
      <c r="BD13" s="69">
        <v>100602.30657327741</v>
      </c>
      <c r="BE13" s="26">
        <v>172514</v>
      </c>
      <c r="BF13" s="26">
        <v>100602.30657327741</v>
      </c>
      <c r="BG13" s="26">
        <v>167784</v>
      </c>
      <c r="BH13" s="26">
        <v>100602.30657327741</v>
      </c>
      <c r="BI13" s="26">
        <v>111678</v>
      </c>
      <c r="BJ13" s="26">
        <v>100602.30657327741</v>
      </c>
      <c r="BK13" s="26">
        <v>214794</v>
      </c>
      <c r="BL13" s="26">
        <v>96869.283595969711</v>
      </c>
      <c r="BM13" s="26">
        <v>143614</v>
      </c>
      <c r="BN13" s="26">
        <v>96869.283595969711</v>
      </c>
      <c r="BO13" s="54">
        <v>186718</v>
      </c>
      <c r="BP13" s="52">
        <v>80352.164592442976</v>
      </c>
      <c r="BQ13" s="25">
        <v>2868</v>
      </c>
      <c r="BR13" s="25">
        <v>7878</v>
      </c>
      <c r="BS13" s="25">
        <v>12276</v>
      </c>
      <c r="BT13" s="25">
        <v>10197</v>
      </c>
      <c r="BU13" s="69">
        <v>80784.739906879317</v>
      </c>
      <c r="BV13" s="27">
        <v>18558</v>
      </c>
      <c r="BW13" s="27">
        <v>2062</v>
      </c>
      <c r="BX13" s="27">
        <v>5952</v>
      </c>
      <c r="BY13" s="27">
        <v>36298</v>
      </c>
      <c r="BZ13" s="27">
        <v>78435.992418225476</v>
      </c>
      <c r="CA13" s="27">
        <v>16217</v>
      </c>
      <c r="CB13" s="57">
        <v>29716</v>
      </c>
      <c r="CC13" s="52">
        <v>129615.7250083463</v>
      </c>
      <c r="CD13" s="25">
        <v>219105</v>
      </c>
      <c r="CE13" s="38">
        <v>129615.7250083463</v>
      </c>
      <c r="CF13" s="25">
        <v>0</v>
      </c>
      <c r="CG13" s="25">
        <v>77516</v>
      </c>
      <c r="CH13" s="25">
        <v>87416</v>
      </c>
      <c r="CI13" s="70">
        <v>145817.42354644986</v>
      </c>
      <c r="CJ13" s="27">
        <v>154946</v>
      </c>
      <c r="CK13" s="27">
        <v>172646</v>
      </c>
      <c r="CL13" s="27">
        <v>189854</v>
      </c>
      <c r="CM13" s="42">
        <v>145817.42354644986</v>
      </c>
      <c r="CN13" s="27">
        <v>4800</v>
      </c>
      <c r="CO13" s="42">
        <v>140252.98531139674</v>
      </c>
      <c r="CP13" s="27">
        <v>75531</v>
      </c>
      <c r="CQ13" s="57">
        <v>147831</v>
      </c>
      <c r="CR13" s="52">
        <v>130000</v>
      </c>
      <c r="CS13" s="25">
        <v>25000</v>
      </c>
      <c r="CT13" s="25">
        <v>4237</v>
      </c>
      <c r="CU13" s="25">
        <v>4643</v>
      </c>
      <c r="CV13" s="25">
        <v>8770</v>
      </c>
      <c r="CW13" s="25">
        <v>18932</v>
      </c>
      <c r="CX13" s="71">
        <v>21518</v>
      </c>
      <c r="CY13" s="71">
        <v>17190</v>
      </c>
      <c r="CZ13" s="71">
        <v>16874</v>
      </c>
      <c r="DA13" s="71">
        <v>16549</v>
      </c>
      <c r="DB13" s="71">
        <v>17546</v>
      </c>
      <c r="DC13" s="72">
        <v>17169</v>
      </c>
      <c r="DD13" s="52">
        <v>3786.0044817479293</v>
      </c>
      <c r="DE13" s="25">
        <v>4430</v>
      </c>
      <c r="DF13" s="25">
        <v>4727.6512527357927</v>
      </c>
      <c r="DG13" s="25">
        <v>5444</v>
      </c>
      <c r="DH13" s="25">
        <v>5368.7278137547619</v>
      </c>
      <c r="DI13" s="25">
        <v>6433</v>
      </c>
      <c r="DJ13" s="25">
        <v>2825.6695629990782</v>
      </c>
      <c r="DK13" s="25">
        <v>5429</v>
      </c>
      <c r="DL13" s="25">
        <v>5662.1052493187872</v>
      </c>
      <c r="DM13" s="25">
        <v>4246</v>
      </c>
      <c r="DN13" s="25">
        <v>3898.8424997301427</v>
      </c>
      <c r="DO13" s="25">
        <v>3991</v>
      </c>
      <c r="DP13" s="25">
        <v>3707.9923647312371</v>
      </c>
      <c r="DQ13" s="25">
        <v>8170</v>
      </c>
      <c r="DR13" s="40">
        <v>4573.0269878363324</v>
      </c>
      <c r="DS13" s="25">
        <v>4070</v>
      </c>
      <c r="DT13" s="25">
        <v>4121.2171149498381</v>
      </c>
      <c r="DU13" s="25">
        <v>4787</v>
      </c>
      <c r="DV13" s="25">
        <v>3744.3527618425524</v>
      </c>
      <c r="DW13" s="49">
        <v>3393</v>
      </c>
      <c r="DX13" s="52">
        <v>61008</v>
      </c>
      <c r="DY13" s="25">
        <v>8555</v>
      </c>
      <c r="DZ13" s="25">
        <v>17340</v>
      </c>
      <c r="EA13" s="25">
        <v>22664</v>
      </c>
      <c r="EB13" s="25">
        <v>25748</v>
      </c>
      <c r="EC13" s="37">
        <v>25748</v>
      </c>
      <c r="ED13" s="37">
        <v>25748</v>
      </c>
      <c r="EE13" s="37">
        <v>25748</v>
      </c>
      <c r="EF13" s="37">
        <v>25748</v>
      </c>
      <c r="EG13" s="37">
        <v>27048</v>
      </c>
      <c r="EH13" s="62">
        <v>28268</v>
      </c>
      <c r="EI13" s="64">
        <v>14311.23</v>
      </c>
      <c r="EJ13" s="37">
        <v>5526</v>
      </c>
      <c r="EK13" s="37">
        <v>11822.05</v>
      </c>
      <c r="EL13" s="37">
        <v>15866</v>
      </c>
      <c r="EM13" s="37">
        <v>19939.260000000002</v>
      </c>
      <c r="EN13" s="37">
        <v>16630</v>
      </c>
      <c r="EO13" s="37">
        <v>21475.29</v>
      </c>
      <c r="EP13" s="37">
        <v>16211</v>
      </c>
      <c r="EQ13" s="37">
        <v>13260.337944539362</v>
      </c>
      <c r="ER13" s="37">
        <v>16656</v>
      </c>
      <c r="ES13" s="37">
        <v>23114.760000000002</v>
      </c>
      <c r="ET13" s="37">
        <v>16888</v>
      </c>
      <c r="EU13" s="37">
        <v>22573.760000000002</v>
      </c>
      <c r="EV13" s="37">
        <v>18834</v>
      </c>
      <c r="EW13" s="35">
        <v>15223.44</v>
      </c>
      <c r="EX13" s="37">
        <v>14996</v>
      </c>
      <c r="EY13" s="37">
        <v>15223.44</v>
      </c>
      <c r="EZ13" s="37">
        <v>15548</v>
      </c>
      <c r="FA13" s="37">
        <v>16208.23</v>
      </c>
      <c r="FB13" s="62">
        <v>19665</v>
      </c>
      <c r="FC13" s="52"/>
      <c r="FD13" s="25">
        <v>284</v>
      </c>
      <c r="FE13" s="25">
        <v>1471</v>
      </c>
      <c r="FF13" s="25">
        <v>411</v>
      </c>
      <c r="FG13" s="25">
        <v>129</v>
      </c>
      <c r="FH13" s="25">
        <v>2297</v>
      </c>
      <c r="FI13" s="25">
        <v>1374</v>
      </c>
      <c r="FJ13" s="25">
        <v>33888</v>
      </c>
      <c r="FK13" s="25">
        <v>7396</v>
      </c>
      <c r="FL13" s="25">
        <v>1767</v>
      </c>
      <c r="FM13" s="49">
        <v>1875</v>
      </c>
      <c r="FN13" s="52">
        <v>47209</v>
      </c>
      <c r="FO13" s="25">
        <v>54000</v>
      </c>
      <c r="FP13" s="25">
        <v>9000</v>
      </c>
      <c r="FQ13" s="25">
        <v>180</v>
      </c>
      <c r="FR13" s="25">
        <v>1548</v>
      </c>
      <c r="FS13" s="25">
        <v>0</v>
      </c>
      <c r="FT13" s="25">
        <v>12</v>
      </c>
      <c r="FU13" s="25"/>
      <c r="FV13" s="25">
        <v>21000</v>
      </c>
      <c r="FW13" s="25"/>
      <c r="FX13" s="25"/>
      <c r="FY13" s="25"/>
      <c r="FZ13" s="49">
        <v>19266</v>
      </c>
      <c r="GA13" s="52">
        <v>34700</v>
      </c>
      <c r="GB13" s="25">
        <v>5783.333333333333</v>
      </c>
      <c r="GC13" s="25">
        <v>0</v>
      </c>
      <c r="GD13" s="25">
        <v>0</v>
      </c>
      <c r="GE13" s="25">
        <v>0</v>
      </c>
      <c r="GF13" s="25">
        <v>0</v>
      </c>
      <c r="GG13" s="25"/>
      <c r="GH13" s="25"/>
      <c r="GI13" s="25"/>
      <c r="GJ13" s="25"/>
      <c r="GK13" s="25"/>
      <c r="GL13" s="49"/>
      <c r="GM13" s="52">
        <v>61915.427082370901</v>
      </c>
      <c r="GN13" s="25">
        <v>12383.08541647418</v>
      </c>
      <c r="GO13" s="25">
        <v>11390</v>
      </c>
      <c r="GP13" s="25">
        <v>11390</v>
      </c>
      <c r="GQ13" s="25">
        <v>11390</v>
      </c>
      <c r="GR13" s="25">
        <v>4300</v>
      </c>
      <c r="GS13" s="25">
        <v>13563</v>
      </c>
      <c r="GT13" s="25">
        <v>797</v>
      </c>
      <c r="GU13" s="25">
        <v>19834</v>
      </c>
      <c r="GV13" s="25">
        <v>3600</v>
      </c>
      <c r="GW13" s="25">
        <v>7506</v>
      </c>
      <c r="GX13" s="49">
        <v>21860</v>
      </c>
      <c r="GY13" s="52">
        <v>103192.37847061816</v>
      </c>
      <c r="GZ13" s="25">
        <v>30957.713541185451</v>
      </c>
      <c r="HA13" s="25">
        <v>5000</v>
      </c>
      <c r="HB13" s="25">
        <v>20522</v>
      </c>
      <c r="HC13" s="25">
        <v>34914</v>
      </c>
      <c r="HD13" s="25">
        <v>142247</v>
      </c>
      <c r="HE13" s="28">
        <v>71973</v>
      </c>
      <c r="HF13" s="28">
        <v>10947</v>
      </c>
      <c r="HG13" s="28">
        <v>6934</v>
      </c>
      <c r="HH13" s="28">
        <v>60300</v>
      </c>
      <c r="HI13" s="28">
        <v>22080</v>
      </c>
      <c r="HJ13" s="66">
        <v>14204</v>
      </c>
      <c r="HK13" s="52">
        <v>24766.170832948359</v>
      </c>
      <c r="HL13" s="25">
        <v>4953.234166589672</v>
      </c>
      <c r="HM13" s="25">
        <v>0</v>
      </c>
      <c r="HN13" s="25"/>
      <c r="HO13" s="25"/>
      <c r="HP13" s="25">
        <v>8499</v>
      </c>
      <c r="HQ13" s="28">
        <v>7236</v>
      </c>
      <c r="HR13" s="28">
        <v>4350</v>
      </c>
      <c r="HS13" s="28">
        <v>6050</v>
      </c>
      <c r="HT13" s="28">
        <v>323</v>
      </c>
      <c r="HU13" s="28">
        <v>0</v>
      </c>
      <c r="HV13" s="66">
        <v>2214</v>
      </c>
      <c r="HW13" s="52">
        <v>103192.37847061816</v>
      </c>
      <c r="HX13" s="25">
        <v>20638.475694123634</v>
      </c>
      <c r="HY13" s="25">
        <v>0</v>
      </c>
      <c r="HZ13" s="25">
        <v>30904</v>
      </c>
      <c r="IA13" s="25">
        <v>660</v>
      </c>
      <c r="IB13" s="25">
        <v>49655</v>
      </c>
      <c r="IC13" s="28">
        <v>41072</v>
      </c>
      <c r="ID13" s="28">
        <v>18110</v>
      </c>
      <c r="IE13" s="33">
        <v>909</v>
      </c>
      <c r="IF13" s="33">
        <v>19938</v>
      </c>
      <c r="IG13" s="33">
        <v>3250</v>
      </c>
      <c r="IH13" s="68">
        <v>4860</v>
      </c>
      <c r="IJ13" s="2"/>
      <c r="IK13" s="2"/>
      <c r="IL13" s="2"/>
      <c r="IM13" s="2"/>
    </row>
    <row r="14" spans="1:249" ht="17.25" customHeight="1" x14ac:dyDescent="0.2">
      <c r="A14" s="48" t="s">
        <v>5</v>
      </c>
      <c r="B14" s="29">
        <v>520686</v>
      </c>
      <c r="C14" s="29">
        <v>11166</v>
      </c>
      <c r="D14" s="135">
        <v>382</v>
      </c>
      <c r="E14" s="135">
        <v>3</v>
      </c>
      <c r="F14" s="133">
        <v>1287</v>
      </c>
      <c r="G14" s="134">
        <v>21315.013883221265</v>
      </c>
      <c r="H14" s="29"/>
      <c r="I14" s="29"/>
      <c r="J14" s="29">
        <v>10063</v>
      </c>
      <c r="K14" s="29">
        <v>10063</v>
      </c>
      <c r="L14" s="25">
        <v>12353</v>
      </c>
      <c r="M14" s="25">
        <v>3484</v>
      </c>
      <c r="N14" s="25">
        <v>3484</v>
      </c>
      <c r="O14" s="25">
        <v>3484</v>
      </c>
      <c r="P14" s="25">
        <v>3484</v>
      </c>
      <c r="Q14" s="49">
        <v>3484</v>
      </c>
      <c r="R14" s="51">
        <v>24258</v>
      </c>
      <c r="S14" s="29">
        <v>0</v>
      </c>
      <c r="T14" s="29">
        <v>0</v>
      </c>
      <c r="U14" s="29">
        <v>9071</v>
      </c>
      <c r="V14" s="29">
        <v>9071</v>
      </c>
      <c r="W14" s="25">
        <v>9825</v>
      </c>
      <c r="X14" s="25">
        <v>6281</v>
      </c>
      <c r="Y14" s="25">
        <v>13635</v>
      </c>
      <c r="Z14" s="25">
        <v>13635</v>
      </c>
      <c r="AA14" s="25">
        <v>13635</v>
      </c>
      <c r="AB14" s="49">
        <v>14562</v>
      </c>
      <c r="AC14" s="51">
        <v>11886.723219839881</v>
      </c>
      <c r="AD14" s="29">
        <v>0</v>
      </c>
      <c r="AE14" s="29">
        <v>0</v>
      </c>
      <c r="AF14" s="29">
        <v>0</v>
      </c>
      <c r="AG14" s="29">
        <v>0</v>
      </c>
      <c r="AH14" s="25">
        <v>2792</v>
      </c>
      <c r="AI14" s="25">
        <v>2792</v>
      </c>
      <c r="AJ14" s="25">
        <v>2692</v>
      </c>
      <c r="AK14" s="25">
        <v>2692</v>
      </c>
      <c r="AL14" s="25">
        <v>2692</v>
      </c>
      <c r="AM14" s="49">
        <v>2692</v>
      </c>
      <c r="AN14" s="52">
        <v>25796.671248087852</v>
      </c>
      <c r="AO14" s="25">
        <v>0</v>
      </c>
      <c r="AP14" s="25">
        <v>0</v>
      </c>
      <c r="AQ14" s="25">
        <v>0</v>
      </c>
      <c r="AR14" s="25">
        <v>0</v>
      </c>
      <c r="AS14" s="25">
        <v>12353</v>
      </c>
      <c r="AT14" s="25">
        <v>6281</v>
      </c>
      <c r="AU14" s="25">
        <v>13635</v>
      </c>
      <c r="AV14" s="25">
        <v>13635</v>
      </c>
      <c r="AW14" s="25">
        <v>13635</v>
      </c>
      <c r="AX14" s="49">
        <v>14562</v>
      </c>
      <c r="AY14" s="55">
        <v>229076.48092448572</v>
      </c>
      <c r="AZ14" s="29">
        <v>15172</v>
      </c>
      <c r="BA14" s="29">
        <v>24405</v>
      </c>
      <c r="BB14" s="29">
        <v>78879</v>
      </c>
      <c r="BC14" s="29">
        <v>162560</v>
      </c>
      <c r="BD14" s="69">
        <v>256444.84594354263</v>
      </c>
      <c r="BE14" s="30">
        <v>156953</v>
      </c>
      <c r="BF14" s="30">
        <v>256444.84594354263</v>
      </c>
      <c r="BG14" s="30">
        <v>172290</v>
      </c>
      <c r="BH14" s="30">
        <v>256444.84594354263</v>
      </c>
      <c r="BI14" s="30">
        <v>155532</v>
      </c>
      <c r="BJ14" s="30">
        <v>256444.84594354263</v>
      </c>
      <c r="BK14" s="30">
        <v>114790</v>
      </c>
      <c r="BL14" s="30">
        <v>214256.95255223045</v>
      </c>
      <c r="BM14" s="30">
        <v>221734</v>
      </c>
      <c r="BN14" s="30">
        <v>214256.95255223045</v>
      </c>
      <c r="BO14" s="56">
        <v>137473</v>
      </c>
      <c r="BP14" s="58">
        <v>30763.315286038145</v>
      </c>
      <c r="BQ14" s="29">
        <v>5100</v>
      </c>
      <c r="BR14" s="29">
        <v>14226</v>
      </c>
      <c r="BS14" s="29">
        <v>11661</v>
      </c>
      <c r="BT14" s="29">
        <v>32682</v>
      </c>
      <c r="BU14" s="69">
        <v>45357.328569380159</v>
      </c>
      <c r="BV14" s="31">
        <v>19176</v>
      </c>
      <c r="BW14" s="31">
        <v>3600</v>
      </c>
      <c r="BX14" s="31">
        <v>3600</v>
      </c>
      <c r="BY14" s="31">
        <v>6600</v>
      </c>
      <c r="BZ14" s="31">
        <v>53824.61935750203</v>
      </c>
      <c r="CA14" s="31">
        <v>4908</v>
      </c>
      <c r="CB14" s="59">
        <v>0</v>
      </c>
      <c r="CC14" s="58">
        <v>257191.99348825385</v>
      </c>
      <c r="CD14" s="29">
        <v>190688</v>
      </c>
      <c r="CE14" s="39">
        <v>257191.99348825385</v>
      </c>
      <c r="CF14" s="29">
        <v>840</v>
      </c>
      <c r="CG14" s="29">
        <v>49432</v>
      </c>
      <c r="CH14" s="29">
        <v>134776</v>
      </c>
      <c r="CI14" s="70">
        <v>315712.99916472123</v>
      </c>
      <c r="CJ14" s="31">
        <v>275514</v>
      </c>
      <c r="CK14" s="31">
        <v>321252</v>
      </c>
      <c r="CL14" s="31">
        <v>357924</v>
      </c>
      <c r="CM14" s="43">
        <v>315712.99916472123</v>
      </c>
      <c r="CN14" s="31">
        <v>2472</v>
      </c>
      <c r="CO14" s="43">
        <v>331195.21276336163</v>
      </c>
      <c r="CP14" s="31">
        <v>67030</v>
      </c>
      <c r="CQ14" s="59">
        <v>223532</v>
      </c>
      <c r="CR14" s="58">
        <v>70000</v>
      </c>
      <c r="CS14" s="29">
        <v>11666.666666666666</v>
      </c>
      <c r="CT14" s="29">
        <v>5145</v>
      </c>
      <c r="CU14" s="29">
        <v>5816</v>
      </c>
      <c r="CV14" s="29">
        <v>11866</v>
      </c>
      <c r="CW14" s="29">
        <v>16528</v>
      </c>
      <c r="CX14" s="71">
        <v>18899</v>
      </c>
      <c r="CY14" s="71">
        <v>14528</v>
      </c>
      <c r="CZ14" s="71">
        <v>13458</v>
      </c>
      <c r="DA14" s="71">
        <v>12789</v>
      </c>
      <c r="DB14" s="71">
        <v>11754</v>
      </c>
      <c r="DC14" s="72">
        <v>10894</v>
      </c>
      <c r="DD14" s="58">
        <v>1699.737699272001</v>
      </c>
      <c r="DE14" s="29">
        <v>883</v>
      </c>
      <c r="DF14" s="29">
        <v>2618.3843309066706</v>
      </c>
      <c r="DG14" s="29">
        <v>3112</v>
      </c>
      <c r="DH14" s="29">
        <v>2581.7890978160035</v>
      </c>
      <c r="DI14" s="29">
        <v>2386</v>
      </c>
      <c r="DJ14" s="29">
        <v>2449.2930978160034</v>
      </c>
      <c r="DK14" s="29">
        <v>3248</v>
      </c>
      <c r="DL14" s="29">
        <v>3557.5779342711076</v>
      </c>
      <c r="DM14" s="29">
        <v>13105</v>
      </c>
      <c r="DN14" s="29">
        <v>3040.031917480379</v>
      </c>
      <c r="DO14" s="29">
        <v>3130</v>
      </c>
      <c r="DP14" s="29">
        <v>2074.5153985440024</v>
      </c>
      <c r="DQ14" s="29">
        <v>4725</v>
      </c>
      <c r="DR14" s="34">
        <v>2111.1106316346695</v>
      </c>
      <c r="DS14" s="29">
        <v>3974</v>
      </c>
      <c r="DT14" s="29">
        <v>2280.2018647253367</v>
      </c>
      <c r="DU14" s="29">
        <v>3643</v>
      </c>
      <c r="DV14" s="29">
        <v>3510.7103836617125</v>
      </c>
      <c r="DW14" s="60"/>
      <c r="DX14" s="58">
        <v>62481</v>
      </c>
      <c r="DY14" s="29">
        <v>0</v>
      </c>
      <c r="DZ14" s="29">
        <v>5700</v>
      </c>
      <c r="EA14" s="29">
        <v>11025</v>
      </c>
      <c r="EB14" s="29">
        <v>11912</v>
      </c>
      <c r="EC14" s="37">
        <v>16389</v>
      </c>
      <c r="ED14" s="37">
        <v>19808</v>
      </c>
      <c r="EE14" s="37">
        <v>15635</v>
      </c>
      <c r="EF14" s="37">
        <v>16884</v>
      </c>
      <c r="EG14" s="37">
        <v>32000</v>
      </c>
      <c r="EH14" s="62">
        <v>17460</v>
      </c>
      <c r="EI14" s="64">
        <v>10565.464</v>
      </c>
      <c r="EJ14" s="37">
        <v>2745</v>
      </c>
      <c r="EK14" s="37">
        <v>9498.44</v>
      </c>
      <c r="EL14" s="37">
        <v>6788</v>
      </c>
      <c r="EM14" s="37">
        <v>17630.968000000001</v>
      </c>
      <c r="EN14" s="37">
        <v>10037</v>
      </c>
      <c r="EO14" s="37">
        <v>14173.472</v>
      </c>
      <c r="EP14" s="37">
        <v>9296</v>
      </c>
      <c r="EQ14" s="37">
        <v>39123.365603364437</v>
      </c>
      <c r="ER14" s="37">
        <v>19314</v>
      </c>
      <c r="ES14" s="37">
        <v>16862.968000000001</v>
      </c>
      <c r="ET14" s="37">
        <v>20211</v>
      </c>
      <c r="EU14" s="37">
        <v>16477.968000000001</v>
      </c>
      <c r="EV14" s="37">
        <v>25725</v>
      </c>
      <c r="EW14" s="35">
        <v>42361.171999999999</v>
      </c>
      <c r="EX14" s="37">
        <v>22127</v>
      </c>
      <c r="EY14" s="37">
        <v>42361.171999999999</v>
      </c>
      <c r="EZ14" s="37">
        <v>27679</v>
      </c>
      <c r="FA14" s="37">
        <v>12395.464</v>
      </c>
      <c r="FB14" s="62">
        <v>22190</v>
      </c>
      <c r="FC14" s="58"/>
      <c r="FD14" s="29">
        <v>740</v>
      </c>
      <c r="FE14" s="29">
        <v>48</v>
      </c>
      <c r="FF14" s="29">
        <v>5074</v>
      </c>
      <c r="FG14" s="29">
        <v>2757</v>
      </c>
      <c r="FH14" s="25">
        <v>1346</v>
      </c>
      <c r="FI14" s="25">
        <v>702</v>
      </c>
      <c r="FJ14" s="25">
        <v>6755</v>
      </c>
      <c r="FK14" s="25">
        <v>3546</v>
      </c>
      <c r="FL14" s="25">
        <v>3430</v>
      </c>
      <c r="FM14" s="49">
        <v>3977</v>
      </c>
      <c r="FN14" s="52">
        <v>20729</v>
      </c>
      <c r="FO14" s="29">
        <v>36000</v>
      </c>
      <c r="FP14" s="29">
        <v>6000</v>
      </c>
      <c r="FQ14" s="29">
        <v>0</v>
      </c>
      <c r="FR14" s="29">
        <v>0</v>
      </c>
      <c r="FS14" s="29">
        <v>3000</v>
      </c>
      <c r="FT14" s="29"/>
      <c r="FU14" s="29"/>
      <c r="FV14" s="29"/>
      <c r="FW14" s="29">
        <v>3000</v>
      </c>
      <c r="FX14" s="29"/>
      <c r="FY14" s="29"/>
      <c r="FZ14" s="60"/>
      <c r="GA14" s="58">
        <v>23100</v>
      </c>
      <c r="GB14" s="29">
        <v>3850</v>
      </c>
      <c r="GC14" s="29">
        <v>0</v>
      </c>
      <c r="GD14" s="29">
        <v>0</v>
      </c>
      <c r="GE14" s="29">
        <v>0</v>
      </c>
      <c r="GF14" s="29">
        <v>0</v>
      </c>
      <c r="GG14" s="29"/>
      <c r="GH14" s="29"/>
      <c r="GI14" s="29"/>
      <c r="GJ14" s="29"/>
      <c r="GK14" s="29"/>
      <c r="GL14" s="60"/>
      <c r="GM14" s="58">
        <v>63411.177067472672</v>
      </c>
      <c r="GN14" s="29">
        <v>12682.235413494534</v>
      </c>
      <c r="GO14" s="29">
        <v>0</v>
      </c>
      <c r="GP14" s="29">
        <v>1200</v>
      </c>
      <c r="GQ14" s="29">
        <v>1200</v>
      </c>
      <c r="GR14" s="29">
        <v>10450</v>
      </c>
      <c r="GS14" s="29"/>
      <c r="GT14" s="29">
        <v>6200</v>
      </c>
      <c r="GU14" s="29">
        <v>2300</v>
      </c>
      <c r="GV14" s="29">
        <v>0</v>
      </c>
      <c r="GW14" s="29">
        <v>0</v>
      </c>
      <c r="GX14" s="60">
        <v>0</v>
      </c>
      <c r="GY14" s="58">
        <v>105685.29511245445</v>
      </c>
      <c r="GZ14" s="29">
        <v>31705.588533736336</v>
      </c>
      <c r="HA14" s="29">
        <v>13710</v>
      </c>
      <c r="HB14" s="29">
        <v>39700</v>
      </c>
      <c r="HC14" s="29">
        <v>214989</v>
      </c>
      <c r="HD14" s="29">
        <v>22420</v>
      </c>
      <c r="HE14" s="32">
        <v>6750</v>
      </c>
      <c r="HF14" s="32">
        <v>1200</v>
      </c>
      <c r="HG14" s="32">
        <v>22600</v>
      </c>
      <c r="HH14" s="32">
        <v>22600</v>
      </c>
      <c r="HI14" s="32">
        <v>4800</v>
      </c>
      <c r="HJ14" s="67">
        <v>0</v>
      </c>
      <c r="HK14" s="58">
        <v>25364.470826989069</v>
      </c>
      <c r="HL14" s="29">
        <v>5072.8941653978136</v>
      </c>
      <c r="HM14" s="29">
        <v>1386</v>
      </c>
      <c r="HN14" s="29"/>
      <c r="HO14" s="29"/>
      <c r="HP14" s="29">
        <v>8300</v>
      </c>
      <c r="HQ14" s="32">
        <v>14280</v>
      </c>
      <c r="HR14" s="32">
        <v>1100</v>
      </c>
      <c r="HS14" s="32">
        <v>0</v>
      </c>
      <c r="HT14" s="32">
        <v>0</v>
      </c>
      <c r="HU14" s="32">
        <v>0</v>
      </c>
      <c r="HV14" s="67">
        <v>0</v>
      </c>
      <c r="HW14" s="58">
        <v>105685.29511245445</v>
      </c>
      <c r="HX14" s="29">
        <v>21137.059022490888</v>
      </c>
      <c r="HY14" s="29">
        <v>138</v>
      </c>
      <c r="HZ14" s="29"/>
      <c r="IA14" s="29"/>
      <c r="IB14" s="29">
        <v>41330</v>
      </c>
      <c r="IC14" s="32">
        <v>9132</v>
      </c>
      <c r="ID14" s="32">
        <v>6150</v>
      </c>
      <c r="IE14" s="33">
        <v>5600</v>
      </c>
      <c r="IF14" s="33">
        <v>0</v>
      </c>
      <c r="IG14" s="33">
        <v>10000</v>
      </c>
      <c r="IH14" s="68">
        <v>0</v>
      </c>
      <c r="IJ14" s="2"/>
      <c r="IK14" s="2"/>
      <c r="IL14" s="2"/>
      <c r="IM14" s="2"/>
      <c r="IN14" s="3"/>
      <c r="IO14" s="3"/>
    </row>
    <row r="15" spans="1:249" ht="17.25" customHeight="1" x14ac:dyDescent="0.2">
      <c r="A15" s="45" t="s">
        <v>23</v>
      </c>
      <c r="B15" s="25">
        <v>489307</v>
      </c>
      <c r="C15" s="25">
        <v>16363</v>
      </c>
      <c r="D15" s="135">
        <v>3142</v>
      </c>
      <c r="E15" s="135">
        <v>15</v>
      </c>
      <c r="F15" s="133">
        <v>357</v>
      </c>
      <c r="G15" s="134">
        <v>10022.354820710043</v>
      </c>
      <c r="H15" s="25"/>
      <c r="I15" s="25"/>
      <c r="J15" s="25">
        <v>0</v>
      </c>
      <c r="K15" s="25">
        <v>2660</v>
      </c>
      <c r="L15" s="25">
        <v>4378</v>
      </c>
      <c r="M15" s="25">
        <v>4378</v>
      </c>
      <c r="N15" s="25">
        <v>4378</v>
      </c>
      <c r="O15" s="25">
        <v>4378</v>
      </c>
      <c r="P15" s="25">
        <v>4378</v>
      </c>
      <c r="Q15" s="49">
        <v>4465</v>
      </c>
      <c r="R15" s="50">
        <v>11406</v>
      </c>
      <c r="S15" s="25">
        <v>0</v>
      </c>
      <c r="T15" s="25">
        <v>0</v>
      </c>
      <c r="U15" s="25">
        <v>2000</v>
      </c>
      <c r="V15" s="25">
        <v>3287</v>
      </c>
      <c r="W15" s="25">
        <v>4378</v>
      </c>
      <c r="X15" s="25">
        <v>4378</v>
      </c>
      <c r="Y15" s="25">
        <v>4383</v>
      </c>
      <c r="Z15" s="25">
        <v>4383</v>
      </c>
      <c r="AA15" s="25">
        <v>12389</v>
      </c>
      <c r="AB15" s="49">
        <v>12389</v>
      </c>
      <c r="AC15" s="50">
        <v>5589.1569396812456</v>
      </c>
      <c r="AD15" s="25">
        <v>0</v>
      </c>
      <c r="AE15" s="25">
        <v>0</v>
      </c>
      <c r="AF15" s="25">
        <v>0</v>
      </c>
      <c r="AG15" s="25">
        <v>3286</v>
      </c>
      <c r="AH15" s="25">
        <v>718</v>
      </c>
      <c r="AI15" s="25">
        <v>718</v>
      </c>
      <c r="AJ15" s="25">
        <v>718</v>
      </c>
      <c r="AK15" s="25">
        <v>718</v>
      </c>
      <c r="AL15" s="25">
        <v>718</v>
      </c>
      <c r="AM15" s="49">
        <v>718</v>
      </c>
      <c r="AN15" s="52">
        <v>12228.193703578832</v>
      </c>
      <c r="AO15" s="25">
        <v>0</v>
      </c>
      <c r="AP15" s="25">
        <v>0</v>
      </c>
      <c r="AQ15" s="25">
        <v>0</v>
      </c>
      <c r="AR15" s="25">
        <v>0</v>
      </c>
      <c r="AS15" s="25">
        <v>4378</v>
      </c>
      <c r="AT15" s="25">
        <v>4378</v>
      </c>
      <c r="AU15" s="25">
        <v>4383</v>
      </c>
      <c r="AV15" s="25">
        <v>4383</v>
      </c>
      <c r="AW15" s="25">
        <v>12389</v>
      </c>
      <c r="AX15" s="49">
        <v>12389</v>
      </c>
      <c r="AY15" s="53">
        <v>89239.069618774913</v>
      </c>
      <c r="AZ15" s="25">
        <v>61612</v>
      </c>
      <c r="BA15" s="25">
        <v>94385</v>
      </c>
      <c r="BB15" s="25">
        <v>111058</v>
      </c>
      <c r="BC15" s="25">
        <v>91608</v>
      </c>
      <c r="BD15" s="69">
        <v>107930.82080937072</v>
      </c>
      <c r="BE15" s="26">
        <v>149515</v>
      </c>
      <c r="BF15" s="26">
        <v>107930.82080937072</v>
      </c>
      <c r="BG15" s="26">
        <v>168365</v>
      </c>
      <c r="BH15" s="26">
        <v>107930.82080937072</v>
      </c>
      <c r="BI15" s="26">
        <v>162038</v>
      </c>
      <c r="BJ15" s="26">
        <v>107930.82080937072</v>
      </c>
      <c r="BK15" s="26">
        <v>151116</v>
      </c>
      <c r="BL15" s="26">
        <v>95911.828573589184</v>
      </c>
      <c r="BM15" s="26">
        <v>193206</v>
      </c>
      <c r="BN15" s="26">
        <v>95911.828573589184</v>
      </c>
      <c r="BO15" s="54">
        <v>138920</v>
      </c>
      <c r="BP15" s="52">
        <v>61761.726186882355</v>
      </c>
      <c r="BQ15" s="25">
        <v>14014</v>
      </c>
      <c r="BR15" s="25">
        <v>11454</v>
      </c>
      <c r="BS15" s="25">
        <v>16296</v>
      </c>
      <c r="BT15" s="25">
        <v>18060</v>
      </c>
      <c r="BU15" s="69">
        <v>62203.168984774791</v>
      </c>
      <c r="BV15" s="27">
        <v>10368</v>
      </c>
      <c r="BW15" s="27">
        <v>8640</v>
      </c>
      <c r="BX15" s="27">
        <v>1260</v>
      </c>
      <c r="BY15" s="27">
        <v>17646</v>
      </c>
      <c r="BZ15" s="27">
        <v>65609.372755909862</v>
      </c>
      <c r="CA15" s="27">
        <v>5675</v>
      </c>
      <c r="CB15" s="57">
        <v>13753</v>
      </c>
      <c r="CC15" s="52">
        <v>138031.62281431118</v>
      </c>
      <c r="CD15" s="25">
        <v>174882</v>
      </c>
      <c r="CE15" s="38">
        <v>138031.62281431118</v>
      </c>
      <c r="CF15" s="25">
        <v>0</v>
      </c>
      <c r="CG15" s="25">
        <v>21888</v>
      </c>
      <c r="CH15" s="25">
        <v>46104</v>
      </c>
      <c r="CI15" s="70">
        <v>167894.40952706186</v>
      </c>
      <c r="CJ15" s="27">
        <v>140199</v>
      </c>
      <c r="CK15" s="27">
        <v>147415</v>
      </c>
      <c r="CL15" s="27">
        <v>147511</v>
      </c>
      <c r="CM15" s="42">
        <v>167894.40952706186</v>
      </c>
      <c r="CN15" s="27">
        <v>96</v>
      </c>
      <c r="CO15" s="42">
        <v>85176.986018099473</v>
      </c>
      <c r="CP15" s="27">
        <v>63048</v>
      </c>
      <c r="CQ15" s="57">
        <v>141405</v>
      </c>
      <c r="CR15" s="52">
        <v>105000</v>
      </c>
      <c r="CS15" s="25">
        <v>17500</v>
      </c>
      <c r="CT15" s="25">
        <v>3832</v>
      </c>
      <c r="CU15" s="25">
        <v>4257</v>
      </c>
      <c r="CV15" s="25">
        <v>6610</v>
      </c>
      <c r="CW15" s="25">
        <v>29659</v>
      </c>
      <c r="CX15" s="73">
        <v>33656</v>
      </c>
      <c r="CY15" s="73">
        <v>21601</v>
      </c>
      <c r="CZ15" s="73">
        <v>19123</v>
      </c>
      <c r="DA15" s="73">
        <v>18672</v>
      </c>
      <c r="DB15" s="74">
        <v>18481</v>
      </c>
      <c r="DC15" s="75">
        <v>17085</v>
      </c>
      <c r="DD15" s="52">
        <v>1727.8841033349581</v>
      </c>
      <c r="DE15" s="25">
        <v>3415</v>
      </c>
      <c r="DF15" s="25">
        <v>3332.8565512225418</v>
      </c>
      <c r="DG15" s="25">
        <v>1160</v>
      </c>
      <c r="DH15" s="25">
        <v>3025.860310004874</v>
      </c>
      <c r="DI15" s="25">
        <v>5693</v>
      </c>
      <c r="DJ15" s="25">
        <v>3460.3275314531593</v>
      </c>
      <c r="DK15" s="25">
        <v>2805</v>
      </c>
      <c r="DL15" s="25">
        <v>5211.9836144371557</v>
      </c>
      <c r="DM15" s="25">
        <v>4109</v>
      </c>
      <c r="DN15" s="25">
        <v>3592.2755258216093</v>
      </c>
      <c r="DO15" s="25">
        <v>3772</v>
      </c>
      <c r="DP15" s="25">
        <v>2919.3785207716373</v>
      </c>
      <c r="DQ15" s="25">
        <v>8926</v>
      </c>
      <c r="DR15" s="40">
        <v>2701.9957371502992</v>
      </c>
      <c r="DS15" s="25">
        <v>3258</v>
      </c>
      <c r="DT15" s="25">
        <v>2953.0239026681375</v>
      </c>
      <c r="DU15" s="25">
        <v>2095</v>
      </c>
      <c r="DV15" s="25">
        <v>3825.4580116739503</v>
      </c>
      <c r="DW15" s="49">
        <v>3095</v>
      </c>
      <c r="DX15" s="52">
        <v>58716</v>
      </c>
      <c r="DY15" s="25">
        <v>4003</v>
      </c>
      <c r="DZ15" s="25">
        <v>4003</v>
      </c>
      <c r="EA15" s="25">
        <v>20940</v>
      </c>
      <c r="EB15" s="25">
        <v>24936</v>
      </c>
      <c r="EC15" s="37">
        <v>24936</v>
      </c>
      <c r="ED15" s="37">
        <v>27348</v>
      </c>
      <c r="EE15" s="37">
        <v>27348</v>
      </c>
      <c r="EF15" s="37">
        <v>27348</v>
      </c>
      <c r="EG15" s="37">
        <v>27348</v>
      </c>
      <c r="EH15" s="62">
        <v>21624</v>
      </c>
      <c r="EI15" s="64">
        <v>10810.112000000001</v>
      </c>
      <c r="EJ15" s="37">
        <v>4349</v>
      </c>
      <c r="EK15" s="37">
        <v>9575.52</v>
      </c>
      <c r="EL15" s="37">
        <v>4508</v>
      </c>
      <c r="EM15" s="37">
        <v>17465.044000000002</v>
      </c>
      <c r="EN15" s="37">
        <v>12227</v>
      </c>
      <c r="EO15" s="37">
        <v>15504.976000000001</v>
      </c>
      <c r="EP15" s="37">
        <v>13101</v>
      </c>
      <c r="EQ15" s="37">
        <v>19548.809936653965</v>
      </c>
      <c r="ER15" s="37">
        <v>15472</v>
      </c>
      <c r="ES15" s="37">
        <v>19364.544000000002</v>
      </c>
      <c r="ET15" s="37">
        <v>16810</v>
      </c>
      <c r="EU15" s="37">
        <v>18292.544000000002</v>
      </c>
      <c r="EV15" s="37">
        <v>18917</v>
      </c>
      <c r="EW15" s="35">
        <v>25087.376000000004</v>
      </c>
      <c r="EX15" s="37">
        <v>18650</v>
      </c>
      <c r="EY15" s="37">
        <v>25087.376000000004</v>
      </c>
      <c r="EZ15" s="37">
        <v>15563</v>
      </c>
      <c r="FA15" s="37">
        <v>12763.112000000001</v>
      </c>
      <c r="FB15" s="62">
        <v>14283</v>
      </c>
      <c r="FC15" s="52"/>
      <c r="FD15" s="25">
        <v>4043</v>
      </c>
      <c r="FE15" s="25">
        <v>2809</v>
      </c>
      <c r="FF15" s="25">
        <v>3086</v>
      </c>
      <c r="FG15" s="25">
        <v>5427</v>
      </c>
      <c r="FH15" s="25">
        <v>5484</v>
      </c>
      <c r="FI15" s="25">
        <v>4083</v>
      </c>
      <c r="FJ15" s="25">
        <v>14614</v>
      </c>
      <c r="FK15" s="25">
        <v>5441</v>
      </c>
      <c r="FL15" s="25">
        <v>3055</v>
      </c>
      <c r="FM15" s="49">
        <v>7865</v>
      </c>
      <c r="FN15" s="52">
        <v>44977</v>
      </c>
      <c r="FO15" s="25">
        <v>54000</v>
      </c>
      <c r="FP15" s="25">
        <v>9000</v>
      </c>
      <c r="FQ15" s="25">
        <v>1080</v>
      </c>
      <c r="FR15" s="25">
        <v>0</v>
      </c>
      <c r="FS15" s="25">
        <v>14658</v>
      </c>
      <c r="FT15" s="25"/>
      <c r="FU15" s="25"/>
      <c r="FV15" s="25">
        <v>6000</v>
      </c>
      <c r="FW15" s="25"/>
      <c r="FX15" s="25"/>
      <c r="FY15" s="25"/>
      <c r="FZ15" s="49"/>
      <c r="GA15" s="52">
        <v>34700</v>
      </c>
      <c r="GB15" s="25">
        <v>5783.333333333333</v>
      </c>
      <c r="GC15" s="25">
        <v>1800</v>
      </c>
      <c r="GD15" s="25">
        <v>0</v>
      </c>
      <c r="GE15" s="25">
        <v>0</v>
      </c>
      <c r="GF15" s="25">
        <v>0</v>
      </c>
      <c r="GG15" s="25"/>
      <c r="GH15" s="25"/>
      <c r="GI15" s="25"/>
      <c r="GJ15" s="25"/>
      <c r="GK15" s="25"/>
      <c r="GL15" s="49"/>
      <c r="GM15" s="52">
        <v>59589.841533152256</v>
      </c>
      <c r="GN15" s="25">
        <v>11917.968306630451</v>
      </c>
      <c r="GO15" s="25">
        <v>13200</v>
      </c>
      <c r="GP15" s="25">
        <v>13200</v>
      </c>
      <c r="GQ15" s="25">
        <v>45900</v>
      </c>
      <c r="GR15" s="25">
        <v>2600</v>
      </c>
      <c r="GS15" s="25">
        <v>2802</v>
      </c>
      <c r="GT15" s="25">
        <v>1600</v>
      </c>
      <c r="GU15" s="25">
        <v>8400</v>
      </c>
      <c r="GV15" s="25">
        <v>7220</v>
      </c>
      <c r="GW15" s="25">
        <v>17140</v>
      </c>
      <c r="GX15" s="49">
        <v>0</v>
      </c>
      <c r="GY15" s="52">
        <v>99316.402555253764</v>
      </c>
      <c r="GZ15" s="25">
        <v>29794.920766576128</v>
      </c>
      <c r="HA15" s="25">
        <v>29319</v>
      </c>
      <c r="HB15" s="25">
        <v>33301</v>
      </c>
      <c r="HC15" s="25">
        <v>97633</v>
      </c>
      <c r="HD15" s="25">
        <v>125939</v>
      </c>
      <c r="HE15" s="28">
        <v>34852</v>
      </c>
      <c r="HF15" s="28">
        <v>38620</v>
      </c>
      <c r="HG15" s="28">
        <v>28990</v>
      </c>
      <c r="HH15" s="28">
        <v>50310</v>
      </c>
      <c r="HI15" s="28">
        <v>25690</v>
      </c>
      <c r="HJ15" s="66">
        <v>400</v>
      </c>
      <c r="HK15" s="52">
        <v>23835.936613260903</v>
      </c>
      <c r="HL15" s="25">
        <v>4767.1873226521802</v>
      </c>
      <c r="HM15" s="25">
        <v>6033</v>
      </c>
      <c r="HN15" s="25"/>
      <c r="HO15" s="25">
        <v>8905</v>
      </c>
      <c r="HP15" s="25">
        <v>27155</v>
      </c>
      <c r="HQ15" s="28">
        <v>4602</v>
      </c>
      <c r="HR15" s="28">
        <v>7830</v>
      </c>
      <c r="HS15" s="28">
        <v>9250</v>
      </c>
      <c r="HT15" s="28">
        <v>0</v>
      </c>
      <c r="HU15" s="28">
        <v>100</v>
      </c>
      <c r="HV15" s="66">
        <v>0</v>
      </c>
      <c r="HW15" s="52">
        <v>99316.402555253764</v>
      </c>
      <c r="HX15" s="25">
        <v>19863.280511050751</v>
      </c>
      <c r="HY15" s="25">
        <v>23184</v>
      </c>
      <c r="HZ15" s="25">
        <v>5878</v>
      </c>
      <c r="IA15" s="25">
        <v>19530</v>
      </c>
      <c r="IB15" s="25">
        <v>120568</v>
      </c>
      <c r="IC15" s="28">
        <v>35124</v>
      </c>
      <c r="ID15" s="28">
        <v>28020</v>
      </c>
      <c r="IE15" s="33">
        <v>9290</v>
      </c>
      <c r="IF15" s="33">
        <v>1800</v>
      </c>
      <c r="IG15" s="33">
        <v>21466</v>
      </c>
      <c r="IH15" s="68">
        <v>1200</v>
      </c>
      <c r="II15" s="3"/>
      <c r="IJ15" s="7"/>
      <c r="IK15" s="7"/>
      <c r="IL15" s="2"/>
      <c r="IM15" s="2"/>
    </row>
    <row r="16" spans="1:249" ht="17.25" customHeight="1" x14ac:dyDescent="0.2">
      <c r="A16" s="48" t="s">
        <v>24</v>
      </c>
      <c r="B16" s="29">
        <v>1202219</v>
      </c>
      <c r="C16" s="29">
        <v>87914</v>
      </c>
      <c r="D16" s="135">
        <v>5599</v>
      </c>
      <c r="E16" s="135">
        <v>63</v>
      </c>
      <c r="F16" s="133">
        <v>1807</v>
      </c>
      <c r="G16" s="134">
        <v>9325.4997375864241</v>
      </c>
      <c r="H16" s="29"/>
      <c r="I16" s="29"/>
      <c r="J16" s="29">
        <v>0</v>
      </c>
      <c r="K16" s="29">
        <v>5428</v>
      </c>
      <c r="L16" s="25">
        <v>5957</v>
      </c>
      <c r="M16" s="25">
        <v>5957</v>
      </c>
      <c r="N16" s="25">
        <v>10992</v>
      </c>
      <c r="O16" s="25">
        <v>5035</v>
      </c>
      <c r="P16" s="25">
        <v>10802</v>
      </c>
      <c r="Q16" s="49">
        <v>10802</v>
      </c>
      <c r="R16" s="51">
        <v>10613</v>
      </c>
      <c r="S16" s="29">
        <v>0</v>
      </c>
      <c r="T16" s="29">
        <v>0</v>
      </c>
      <c r="U16" s="29">
        <v>0</v>
      </c>
      <c r="V16" s="29">
        <v>1319</v>
      </c>
      <c r="W16" s="25">
        <v>1319</v>
      </c>
      <c r="X16" s="25">
        <v>4383</v>
      </c>
      <c r="Y16" s="25">
        <v>8416</v>
      </c>
      <c r="Z16" s="25">
        <v>1950</v>
      </c>
      <c r="AA16" s="25">
        <v>5394</v>
      </c>
      <c r="AB16" s="49">
        <v>6545</v>
      </c>
      <c r="AC16" s="51">
        <v>5200.5424380529166</v>
      </c>
      <c r="AD16" s="29">
        <v>0</v>
      </c>
      <c r="AE16" s="29">
        <v>0</v>
      </c>
      <c r="AF16" s="29">
        <v>0</v>
      </c>
      <c r="AG16" s="29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49">
        <v>0</v>
      </c>
      <c r="AN16" s="52">
        <v>11205.992830856996</v>
      </c>
      <c r="AO16" s="25">
        <v>0</v>
      </c>
      <c r="AP16" s="25">
        <v>0</v>
      </c>
      <c r="AQ16" s="25">
        <v>0</v>
      </c>
      <c r="AR16" s="25">
        <v>0</v>
      </c>
      <c r="AS16" s="25">
        <v>5957</v>
      </c>
      <c r="AT16" s="25">
        <v>5957</v>
      </c>
      <c r="AU16" s="25">
        <v>10992</v>
      </c>
      <c r="AV16" s="25">
        <v>10992</v>
      </c>
      <c r="AW16" s="25">
        <v>10802</v>
      </c>
      <c r="AX16" s="49">
        <v>10802</v>
      </c>
      <c r="AY16" s="55">
        <v>214244.56458692986</v>
      </c>
      <c r="AZ16" s="29">
        <v>3600</v>
      </c>
      <c r="BA16" s="29">
        <v>6689</v>
      </c>
      <c r="BB16" s="29">
        <v>31104</v>
      </c>
      <c r="BC16" s="29">
        <v>124842</v>
      </c>
      <c r="BD16" s="69">
        <v>226484.22746330645</v>
      </c>
      <c r="BE16" s="30">
        <v>57552</v>
      </c>
      <c r="BF16" s="30">
        <v>226484.22746330645</v>
      </c>
      <c r="BG16" s="30">
        <v>53760</v>
      </c>
      <c r="BH16" s="30">
        <v>226484.22746330645</v>
      </c>
      <c r="BI16" s="30">
        <v>100704</v>
      </c>
      <c r="BJ16" s="30">
        <v>226484.22746330645</v>
      </c>
      <c r="BK16" s="30">
        <v>53898</v>
      </c>
      <c r="BL16" s="30">
        <v>137015.07841072243</v>
      </c>
      <c r="BM16" s="30">
        <v>98089</v>
      </c>
      <c r="BN16" s="30">
        <v>137015.07841072243</v>
      </c>
      <c r="BO16" s="56">
        <v>140597</v>
      </c>
      <c r="BP16" s="58">
        <v>175854.88962281251</v>
      </c>
      <c r="BQ16" s="29" t="s">
        <v>17</v>
      </c>
      <c r="BR16" s="29">
        <v>312</v>
      </c>
      <c r="BS16" s="29">
        <v>4968</v>
      </c>
      <c r="BT16" s="29">
        <v>10568</v>
      </c>
      <c r="BU16" s="69">
        <v>181974.72106100083</v>
      </c>
      <c r="BV16" s="31">
        <v>24936</v>
      </c>
      <c r="BW16" s="31">
        <v>9108</v>
      </c>
      <c r="BX16" s="31">
        <v>9768</v>
      </c>
      <c r="BY16" s="31">
        <v>29220</v>
      </c>
      <c r="BZ16" s="31">
        <v>170166.45890049284</v>
      </c>
      <c r="CA16" s="31">
        <v>27315</v>
      </c>
      <c r="CB16" s="59">
        <v>22560</v>
      </c>
      <c r="CC16" s="58">
        <v>370437.07848817419</v>
      </c>
      <c r="CD16" s="29">
        <v>75174</v>
      </c>
      <c r="CE16" s="39">
        <v>370437.07848817419</v>
      </c>
      <c r="CF16" s="29">
        <v>0</v>
      </c>
      <c r="CG16" s="29">
        <v>21036</v>
      </c>
      <c r="CH16" s="29">
        <v>76584</v>
      </c>
      <c r="CI16" s="70">
        <v>392837.97092229745</v>
      </c>
      <c r="CJ16" s="27">
        <v>145242</v>
      </c>
      <c r="CK16" s="27">
        <v>172428</v>
      </c>
      <c r="CL16" s="27">
        <v>183228</v>
      </c>
      <c r="CM16" s="42">
        <v>392837.97092229745</v>
      </c>
      <c r="CN16" s="27">
        <v>21900</v>
      </c>
      <c r="CO16" s="42">
        <v>247348.37455349485</v>
      </c>
      <c r="CP16" s="27">
        <v>63206</v>
      </c>
      <c r="CQ16" s="57">
        <v>148167</v>
      </c>
      <c r="CR16" s="58">
        <v>204000</v>
      </c>
      <c r="CS16" s="29">
        <v>34000</v>
      </c>
      <c r="CT16" s="29">
        <v>5578</v>
      </c>
      <c r="CU16" s="29">
        <v>6053</v>
      </c>
      <c r="CV16" s="29">
        <v>9214</v>
      </c>
      <c r="CW16" s="29">
        <v>42932</v>
      </c>
      <c r="CX16" s="71">
        <v>46412</v>
      </c>
      <c r="CY16" s="71">
        <v>38512</v>
      </c>
      <c r="CZ16" s="71">
        <v>37615</v>
      </c>
      <c r="DA16" s="71">
        <v>38126</v>
      </c>
      <c r="DB16" s="71">
        <v>31786</v>
      </c>
      <c r="DC16" s="72">
        <v>31478</v>
      </c>
      <c r="DD16" s="58">
        <v>5251.5807129408504</v>
      </c>
      <c r="DE16" s="29">
        <v>2353</v>
      </c>
      <c r="DF16" s="29">
        <v>12843.353312291116</v>
      </c>
      <c r="DG16" s="29">
        <v>9264</v>
      </c>
      <c r="DH16" s="29">
        <v>11636.63361102652</v>
      </c>
      <c r="DI16" s="29">
        <v>6411</v>
      </c>
      <c r="DJ16" s="29">
        <v>7383.1893671048492</v>
      </c>
      <c r="DK16" s="29">
        <v>7115</v>
      </c>
      <c r="DL16" s="29">
        <v>8035.745808545551</v>
      </c>
      <c r="DM16" s="29">
        <v>15060</v>
      </c>
      <c r="DN16" s="29">
        <v>6736.8077577153599</v>
      </c>
      <c r="DO16" s="29">
        <v>12102</v>
      </c>
      <c r="DP16" s="29">
        <v>6437.6373727866821</v>
      </c>
      <c r="DQ16" s="29">
        <v>13542</v>
      </c>
      <c r="DR16" s="34">
        <v>6422.1202492385564</v>
      </c>
      <c r="DS16" s="29">
        <v>10974</v>
      </c>
      <c r="DT16" s="29">
        <v>6145.6565166747914</v>
      </c>
      <c r="DU16" s="29">
        <v>8370</v>
      </c>
      <c r="DV16" s="29">
        <v>8083.5329738862911</v>
      </c>
      <c r="DW16" s="60">
        <v>2039</v>
      </c>
      <c r="DX16" s="58">
        <v>61923</v>
      </c>
      <c r="DY16" s="29">
        <v>0</v>
      </c>
      <c r="DZ16" s="29">
        <v>0</v>
      </c>
      <c r="EA16" s="29">
        <v>3526</v>
      </c>
      <c r="EB16" s="29">
        <v>18754</v>
      </c>
      <c r="EC16" s="37">
        <v>18986</v>
      </c>
      <c r="ED16" s="37">
        <v>23864</v>
      </c>
      <c r="EE16" s="37">
        <v>21477.600000000002</v>
      </c>
      <c r="EF16" s="37">
        <v>21341</v>
      </c>
      <c r="EG16" s="37">
        <v>19088.8</v>
      </c>
      <c r="EH16" s="62">
        <v>25387.5</v>
      </c>
      <c r="EI16" s="64">
        <v>32026.451999999997</v>
      </c>
      <c r="EJ16" s="37">
        <v>6997</v>
      </c>
      <c r="EK16" s="37">
        <v>29313.42</v>
      </c>
      <c r="EL16" s="37">
        <v>16187</v>
      </c>
      <c r="EM16" s="37">
        <v>43251.123999999996</v>
      </c>
      <c r="EN16" s="37">
        <v>24255</v>
      </c>
      <c r="EO16" s="37">
        <v>42919.796000000002</v>
      </c>
      <c r="EP16" s="37">
        <v>30855</v>
      </c>
      <c r="EQ16" s="37">
        <v>14828.070162702063</v>
      </c>
      <c r="ER16" s="37">
        <v>30375</v>
      </c>
      <c r="ES16" s="37">
        <v>39250.623999999996</v>
      </c>
      <c r="ET16" s="37">
        <v>28486</v>
      </c>
      <c r="EU16" s="37">
        <v>45503.623999999996</v>
      </c>
      <c r="EV16" s="37">
        <v>42866</v>
      </c>
      <c r="EW16" s="35">
        <v>28831.196000000004</v>
      </c>
      <c r="EX16" s="37">
        <v>42364</v>
      </c>
      <c r="EY16" s="37">
        <v>28831.196000000004</v>
      </c>
      <c r="EZ16" s="37">
        <v>35670.5</v>
      </c>
      <c r="FA16" s="37">
        <v>36033.452000000005</v>
      </c>
      <c r="FB16" s="62">
        <v>38342.700000000004</v>
      </c>
      <c r="FC16" s="52"/>
      <c r="FD16" s="25">
        <v>341</v>
      </c>
      <c r="FE16" s="25">
        <v>124</v>
      </c>
      <c r="FF16" s="25">
        <v>208</v>
      </c>
      <c r="FG16" s="25">
        <v>264</v>
      </c>
      <c r="FH16" s="25">
        <v>1850</v>
      </c>
      <c r="FI16" s="25">
        <v>1675</v>
      </c>
      <c r="FJ16" s="25">
        <v>9539</v>
      </c>
      <c r="FK16" s="25">
        <v>3629</v>
      </c>
      <c r="FL16" s="25">
        <v>3344</v>
      </c>
      <c r="FM16" s="49">
        <v>1388</v>
      </c>
      <c r="FN16" s="52">
        <v>17630</v>
      </c>
      <c r="FO16" s="29">
        <v>38000</v>
      </c>
      <c r="FP16" s="29">
        <v>6333.333333333333</v>
      </c>
      <c r="FQ16" s="29">
        <v>0</v>
      </c>
      <c r="FR16" s="29">
        <v>0</v>
      </c>
      <c r="FS16" s="29">
        <v>0</v>
      </c>
      <c r="FT16" s="29"/>
      <c r="FU16" s="29"/>
      <c r="FV16" s="29"/>
      <c r="FW16" s="29"/>
      <c r="FX16" s="29"/>
      <c r="FY16" s="29"/>
      <c r="FZ16" s="60"/>
      <c r="GA16" s="58">
        <v>24400</v>
      </c>
      <c r="GB16" s="29">
        <v>4066.6666666666665</v>
      </c>
      <c r="GC16" s="29">
        <v>0</v>
      </c>
      <c r="GD16" s="29">
        <v>0</v>
      </c>
      <c r="GE16" s="29">
        <v>0</v>
      </c>
      <c r="GF16" s="29">
        <v>0</v>
      </c>
      <c r="GG16" s="29"/>
      <c r="GH16" s="29"/>
      <c r="GI16" s="29"/>
      <c r="GJ16" s="29"/>
      <c r="GK16" s="29"/>
      <c r="GL16" s="60"/>
      <c r="GM16" s="58">
        <v>146410.93073921697</v>
      </c>
      <c r="GN16" s="29">
        <v>29282.186147843393</v>
      </c>
      <c r="GO16" s="29">
        <v>0</v>
      </c>
      <c r="GP16" s="29">
        <v>0</v>
      </c>
      <c r="GQ16" s="29">
        <v>400</v>
      </c>
      <c r="GR16" s="29">
        <v>1600</v>
      </c>
      <c r="GS16" s="29">
        <v>3000</v>
      </c>
      <c r="GT16" s="29">
        <v>25000</v>
      </c>
      <c r="GU16" s="29">
        <v>7600</v>
      </c>
      <c r="GV16" s="29">
        <v>0</v>
      </c>
      <c r="GW16" s="29">
        <v>0</v>
      </c>
      <c r="GX16" s="60">
        <v>2100</v>
      </c>
      <c r="GY16" s="58">
        <v>244018.21789869494</v>
      </c>
      <c r="GZ16" s="29">
        <v>73205.465369608486</v>
      </c>
      <c r="HA16" s="29">
        <v>5000</v>
      </c>
      <c r="HB16" s="29">
        <v>11000</v>
      </c>
      <c r="HC16" s="29">
        <v>165974</v>
      </c>
      <c r="HD16" s="29">
        <v>5912</v>
      </c>
      <c r="HE16" s="32">
        <v>18996</v>
      </c>
      <c r="HF16" s="32">
        <v>42368</v>
      </c>
      <c r="HG16" s="32">
        <v>48559</v>
      </c>
      <c r="HH16" s="32">
        <v>46950</v>
      </c>
      <c r="HI16" s="32">
        <v>18802</v>
      </c>
      <c r="HJ16" s="67">
        <v>9626</v>
      </c>
      <c r="HK16" s="58">
        <v>58564.372295686786</v>
      </c>
      <c r="HL16" s="29">
        <v>11712.874459137356</v>
      </c>
      <c r="HM16" s="29">
        <v>0</v>
      </c>
      <c r="HN16" s="29">
        <v>324</v>
      </c>
      <c r="HO16" s="29"/>
      <c r="HP16" s="29">
        <v>3698</v>
      </c>
      <c r="HQ16" s="32">
        <v>1840</v>
      </c>
      <c r="HR16" s="32">
        <v>14130</v>
      </c>
      <c r="HS16" s="32">
        <v>8245</v>
      </c>
      <c r="HT16" s="32">
        <v>0</v>
      </c>
      <c r="HU16" s="32">
        <v>0</v>
      </c>
      <c r="HV16" s="67">
        <v>0</v>
      </c>
      <c r="HW16" s="58">
        <v>244018.21789869494</v>
      </c>
      <c r="HX16" s="29">
        <v>48803.643579738986</v>
      </c>
      <c r="HY16" s="29">
        <v>150</v>
      </c>
      <c r="HZ16" s="29">
        <v>98748</v>
      </c>
      <c r="IA16" s="29">
        <v>9500</v>
      </c>
      <c r="IB16" s="29">
        <v>17412</v>
      </c>
      <c r="IC16" s="32">
        <v>25665</v>
      </c>
      <c r="ID16" s="32">
        <v>32000</v>
      </c>
      <c r="IE16" s="33">
        <v>10439</v>
      </c>
      <c r="IF16" s="33">
        <v>0</v>
      </c>
      <c r="IG16" s="33">
        <v>0</v>
      </c>
      <c r="IH16" s="68">
        <v>3238</v>
      </c>
      <c r="IJ16" s="2"/>
      <c r="IK16" s="2"/>
      <c r="IL16" s="2"/>
      <c r="IM16" s="2"/>
    </row>
    <row r="17" spans="1:249" ht="17.25" customHeight="1" x14ac:dyDescent="0.2">
      <c r="A17" s="45" t="s">
        <v>25</v>
      </c>
      <c r="B17" s="25">
        <v>362921</v>
      </c>
      <c r="C17" s="25">
        <v>11837</v>
      </c>
      <c r="D17" s="27">
        <v>0</v>
      </c>
      <c r="E17" s="27">
        <v>0</v>
      </c>
      <c r="F17" s="133">
        <v>60</v>
      </c>
      <c r="G17" s="134">
        <v>0</v>
      </c>
      <c r="H17" s="25"/>
      <c r="I17" s="25"/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49">
        <v>0</v>
      </c>
      <c r="R17" s="50">
        <v>0</v>
      </c>
      <c r="S17" s="25">
        <v>0</v>
      </c>
      <c r="T17" s="25">
        <v>0</v>
      </c>
      <c r="U17" s="25">
        <v>0</v>
      </c>
      <c r="V17" s="25"/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49">
        <v>0</v>
      </c>
      <c r="AC17" s="50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49">
        <v>0</v>
      </c>
      <c r="AN17" s="52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49">
        <v>0</v>
      </c>
      <c r="AY17" s="53">
        <v>83046.498046341658</v>
      </c>
      <c r="AZ17" s="25" t="s">
        <v>17</v>
      </c>
      <c r="BA17" s="25">
        <v>0</v>
      </c>
      <c r="BB17" s="25">
        <v>1446</v>
      </c>
      <c r="BC17" s="25">
        <v>1614</v>
      </c>
      <c r="BD17" s="69">
        <v>89224.84290148961</v>
      </c>
      <c r="BE17" s="26">
        <v>0</v>
      </c>
      <c r="BF17" s="26">
        <v>89224.84290148961</v>
      </c>
      <c r="BG17" s="26">
        <v>11700</v>
      </c>
      <c r="BH17" s="26">
        <v>89224.84290148961</v>
      </c>
      <c r="BI17" s="26">
        <v>12084</v>
      </c>
      <c r="BJ17" s="26">
        <v>89224.84290148961</v>
      </c>
      <c r="BK17" s="26">
        <v>0</v>
      </c>
      <c r="BL17" s="26">
        <v>30540.113534661185</v>
      </c>
      <c r="BM17" s="26">
        <v>0</v>
      </c>
      <c r="BN17" s="26">
        <v>30540.113534661185</v>
      </c>
      <c r="BO17" s="54">
        <v>2880</v>
      </c>
      <c r="BP17" s="52">
        <v>43903.00085225769</v>
      </c>
      <c r="BQ17" s="25" t="s">
        <v>17</v>
      </c>
      <c r="BR17" s="25">
        <v>0</v>
      </c>
      <c r="BS17" s="25">
        <v>0</v>
      </c>
      <c r="BT17" s="25">
        <v>7200</v>
      </c>
      <c r="BU17" s="69">
        <v>45848.318721936448</v>
      </c>
      <c r="BV17" s="27">
        <v>7200</v>
      </c>
      <c r="BW17" s="27"/>
      <c r="BX17" s="27">
        <v>0</v>
      </c>
      <c r="BY17" s="27">
        <v>0</v>
      </c>
      <c r="BZ17" s="27">
        <v>49171.152625011688</v>
      </c>
      <c r="CA17" s="27">
        <v>0</v>
      </c>
      <c r="CB17" s="57">
        <v>0</v>
      </c>
      <c r="CC17" s="52">
        <v>127486.39971713001</v>
      </c>
      <c r="CD17" s="25" t="s">
        <v>18</v>
      </c>
      <c r="CE17" s="38">
        <v>127486.39971713001</v>
      </c>
      <c r="CF17" s="25">
        <v>0</v>
      </c>
      <c r="CG17" s="25">
        <v>0</v>
      </c>
      <c r="CH17" s="25"/>
      <c r="CI17" s="70">
        <v>137335.2163027834</v>
      </c>
      <c r="CJ17" s="31"/>
      <c r="CK17" s="31">
        <v>558</v>
      </c>
      <c r="CL17" s="31">
        <v>558</v>
      </c>
      <c r="CM17" s="43">
        <v>137335.2163027834</v>
      </c>
      <c r="CN17" s="31"/>
      <c r="CO17" s="43">
        <v>64836.417293734354</v>
      </c>
      <c r="CP17" s="31"/>
      <c r="CQ17" s="59">
        <v>0</v>
      </c>
      <c r="CR17" s="52">
        <v>39000</v>
      </c>
      <c r="CS17" s="25">
        <v>5416.666666666667</v>
      </c>
      <c r="CT17" s="25">
        <v>2947</v>
      </c>
      <c r="CU17" s="25">
        <v>3382</v>
      </c>
      <c r="CV17" s="25">
        <v>4134</v>
      </c>
      <c r="CW17" s="25">
        <v>6251</v>
      </c>
      <c r="CX17" s="76">
        <v>6688</v>
      </c>
      <c r="CY17" s="76">
        <v>5260</v>
      </c>
      <c r="CZ17" s="76">
        <v>4347</v>
      </c>
      <c r="DA17" s="76">
        <v>3840</v>
      </c>
      <c r="DB17" s="76">
        <v>2871</v>
      </c>
      <c r="DC17" s="77">
        <v>2664</v>
      </c>
      <c r="DD17" s="52">
        <v>1266.348310665262</v>
      </c>
      <c r="DE17" s="25"/>
      <c r="DF17" s="25">
        <v>2316.5310355508736</v>
      </c>
      <c r="DG17" s="25">
        <v>183</v>
      </c>
      <c r="DH17" s="25">
        <v>2225.6549319957858</v>
      </c>
      <c r="DI17" s="25">
        <v>30</v>
      </c>
      <c r="DJ17" s="25">
        <v>2142.8449319957858</v>
      </c>
      <c r="DK17" s="25">
        <v>240</v>
      </c>
      <c r="DL17" s="25">
        <v>2482.1510355508735</v>
      </c>
      <c r="DM17" s="25"/>
      <c r="DN17" s="25">
        <v>1878.2827248856113</v>
      </c>
      <c r="DO17" s="25"/>
      <c r="DP17" s="25">
        <v>1704.5966213305239</v>
      </c>
      <c r="DQ17" s="25"/>
      <c r="DR17" s="40">
        <v>1795.4727248856113</v>
      </c>
      <c r="DS17" s="25"/>
      <c r="DT17" s="25">
        <v>1969.1588284406987</v>
      </c>
      <c r="DU17" s="25"/>
      <c r="DV17" s="25">
        <v>2308.4649319957857</v>
      </c>
      <c r="DW17" s="49"/>
      <c r="DX17" s="52">
        <v>43550</v>
      </c>
      <c r="DY17" s="25">
        <v>0</v>
      </c>
      <c r="DZ17" s="25">
        <v>0</v>
      </c>
      <c r="EA17" s="25">
        <v>0</v>
      </c>
      <c r="EB17" s="25">
        <v>0</v>
      </c>
      <c r="EC17" s="37">
        <v>0</v>
      </c>
      <c r="ED17" s="37">
        <v>0</v>
      </c>
      <c r="EE17" s="37">
        <v>0</v>
      </c>
      <c r="EF17" s="37">
        <v>0</v>
      </c>
      <c r="EG17" s="37">
        <v>0</v>
      </c>
      <c r="EH17" s="62">
        <v>0</v>
      </c>
      <c r="EI17" s="64">
        <v>745.29000000000008</v>
      </c>
      <c r="EJ17" s="37">
        <v>0</v>
      </c>
      <c r="EK17" s="37">
        <v>1242.1500000000001</v>
      </c>
      <c r="EL17" s="37">
        <v>2300</v>
      </c>
      <c r="EM17" s="37">
        <v>10962.98</v>
      </c>
      <c r="EN17" s="37">
        <v>0</v>
      </c>
      <c r="EO17" s="37">
        <v>2409.67</v>
      </c>
      <c r="EP17" s="37">
        <v>1875</v>
      </c>
      <c r="EQ17" s="37">
        <v>12020.19</v>
      </c>
      <c r="ER17" s="37">
        <v>2194</v>
      </c>
      <c r="ES17" s="37">
        <v>662.48</v>
      </c>
      <c r="ET17" s="37">
        <v>0</v>
      </c>
      <c r="EU17" s="37">
        <v>662.48</v>
      </c>
      <c r="EV17" s="37">
        <v>0</v>
      </c>
      <c r="EW17" s="35">
        <v>11854.57</v>
      </c>
      <c r="EX17" s="37">
        <v>0</v>
      </c>
      <c r="EY17" s="37">
        <v>11854.57</v>
      </c>
      <c r="EZ17" s="37">
        <v>0</v>
      </c>
      <c r="FA17" s="37">
        <v>745.29000000000008</v>
      </c>
      <c r="FB17" s="62">
        <v>0</v>
      </c>
      <c r="FC17" s="58"/>
      <c r="FD17" s="29">
        <v>169</v>
      </c>
      <c r="FE17" s="29">
        <v>511</v>
      </c>
      <c r="FF17" s="29">
        <v>392</v>
      </c>
      <c r="FG17" s="29">
        <v>699</v>
      </c>
      <c r="FH17" s="25">
        <v>858</v>
      </c>
      <c r="FI17" s="25">
        <v>508</v>
      </c>
      <c r="FJ17" s="25">
        <v>6</v>
      </c>
      <c r="FK17" s="25">
        <v>10</v>
      </c>
      <c r="FL17" s="25">
        <v>0</v>
      </c>
      <c r="FM17" s="49">
        <v>1481</v>
      </c>
      <c r="FN17" s="52">
        <v>3150</v>
      </c>
      <c r="FO17" s="25">
        <v>0</v>
      </c>
      <c r="FP17" s="25">
        <v>0</v>
      </c>
      <c r="FQ17" s="25">
        <v>0</v>
      </c>
      <c r="FR17" s="25">
        <v>0</v>
      </c>
      <c r="FS17" s="25">
        <v>0</v>
      </c>
      <c r="FT17" s="25"/>
      <c r="FU17" s="25">
        <v>3000</v>
      </c>
      <c r="FV17" s="25"/>
      <c r="FW17" s="25"/>
      <c r="FX17" s="25"/>
      <c r="FY17" s="25"/>
      <c r="FZ17" s="49"/>
      <c r="GA17" s="52">
        <v>0</v>
      </c>
      <c r="GB17" s="25">
        <v>0</v>
      </c>
      <c r="GC17" s="25">
        <v>0</v>
      </c>
      <c r="GD17" s="25">
        <v>0</v>
      </c>
      <c r="GE17" s="25">
        <v>0</v>
      </c>
      <c r="GF17" s="25">
        <v>0</v>
      </c>
      <c r="GG17" s="25"/>
      <c r="GH17" s="25"/>
      <c r="GI17" s="25"/>
      <c r="GJ17" s="25"/>
      <c r="GK17" s="25"/>
      <c r="GL17" s="49"/>
      <c r="GM17" s="52">
        <v>44197.938474443807</v>
      </c>
      <c r="GN17" s="25">
        <v>8839.5876948887617</v>
      </c>
      <c r="GO17" s="25">
        <v>0</v>
      </c>
      <c r="GP17" s="25">
        <v>0</v>
      </c>
      <c r="GQ17" s="25">
        <v>0</v>
      </c>
      <c r="GR17" s="25"/>
      <c r="GS17" s="25"/>
      <c r="GT17" s="25"/>
      <c r="GU17" s="25">
        <v>0</v>
      </c>
      <c r="GV17" s="25"/>
      <c r="GW17" s="25"/>
      <c r="GX17" s="49"/>
      <c r="GY17" s="52">
        <v>73663.230790739675</v>
      </c>
      <c r="GZ17" s="25">
        <v>22098.969237221903</v>
      </c>
      <c r="HA17" s="25">
        <v>0</v>
      </c>
      <c r="HB17" s="25">
        <v>0</v>
      </c>
      <c r="HC17" s="25">
        <v>0</v>
      </c>
      <c r="HD17" s="25">
        <v>12500</v>
      </c>
      <c r="HE17" s="28"/>
      <c r="HF17" s="28">
        <v>0</v>
      </c>
      <c r="HG17" s="28">
        <v>0</v>
      </c>
      <c r="HH17" s="28"/>
      <c r="HI17" s="28"/>
      <c r="HJ17" s="66"/>
      <c r="HK17" s="52">
        <v>17679.175389777523</v>
      </c>
      <c r="HL17" s="25">
        <v>3535.8350779555044</v>
      </c>
      <c r="HM17" s="25">
        <v>0</v>
      </c>
      <c r="HN17" s="25"/>
      <c r="HO17" s="25"/>
      <c r="HP17" s="25"/>
      <c r="HQ17" s="28"/>
      <c r="HR17" s="28">
        <v>0</v>
      </c>
      <c r="HS17" s="28">
        <v>0</v>
      </c>
      <c r="HT17" s="28"/>
      <c r="HU17" s="28">
        <v>0</v>
      </c>
      <c r="HV17" s="66">
        <v>0</v>
      </c>
      <c r="HW17" s="52">
        <v>73663.230790739675</v>
      </c>
      <c r="HX17" s="25">
        <v>14732.646158147934</v>
      </c>
      <c r="HY17" s="25">
        <v>0</v>
      </c>
      <c r="HZ17" s="25"/>
      <c r="IA17" s="25"/>
      <c r="IB17" s="25"/>
      <c r="IC17" s="28"/>
      <c r="ID17" s="28">
        <v>0</v>
      </c>
      <c r="IE17" s="33">
        <v>0</v>
      </c>
      <c r="IF17" s="33"/>
      <c r="IG17" s="33">
        <v>0</v>
      </c>
      <c r="IH17" s="68">
        <v>0</v>
      </c>
      <c r="II17" s="3"/>
      <c r="IJ17" s="7"/>
      <c r="IK17" s="7"/>
      <c r="IL17" s="2"/>
      <c r="IM17" s="2"/>
    </row>
    <row r="18" spans="1:249" ht="17.25" customHeight="1" x14ac:dyDescent="0.2">
      <c r="A18" s="48" t="s">
        <v>26</v>
      </c>
      <c r="B18" s="29">
        <v>516035</v>
      </c>
      <c r="C18" s="29">
        <v>19578</v>
      </c>
      <c r="D18" s="135">
        <v>2491</v>
      </c>
      <c r="E18" s="135">
        <v>23</v>
      </c>
      <c r="F18" s="133">
        <v>638</v>
      </c>
      <c r="G18" s="134">
        <v>7783.7146453410396</v>
      </c>
      <c r="H18" s="29"/>
      <c r="I18" s="29"/>
      <c r="J18" s="29">
        <v>1777</v>
      </c>
      <c r="K18" s="29">
        <v>1777</v>
      </c>
      <c r="L18" s="25">
        <v>3101</v>
      </c>
      <c r="M18" s="25">
        <v>3108</v>
      </c>
      <c r="N18" s="25">
        <v>4172</v>
      </c>
      <c r="O18" s="25">
        <v>4167</v>
      </c>
      <c r="P18" s="25">
        <v>5347</v>
      </c>
      <c r="Q18" s="49">
        <v>5928</v>
      </c>
      <c r="R18" s="51">
        <v>8858</v>
      </c>
      <c r="S18" s="29">
        <v>0</v>
      </c>
      <c r="T18" s="29">
        <v>0</v>
      </c>
      <c r="U18" s="29">
        <v>4120</v>
      </c>
      <c r="V18" s="29">
        <v>4120</v>
      </c>
      <c r="W18" s="25">
        <v>3027</v>
      </c>
      <c r="X18" s="25">
        <v>6582</v>
      </c>
      <c r="Y18" s="25">
        <v>6420</v>
      </c>
      <c r="Z18" s="25">
        <v>6420</v>
      </c>
      <c r="AA18" s="25">
        <v>10277</v>
      </c>
      <c r="AB18" s="49">
        <v>10554</v>
      </c>
      <c r="AC18" s="51">
        <v>4340.736633730985</v>
      </c>
      <c r="AD18" s="29">
        <v>0</v>
      </c>
      <c r="AE18" s="29">
        <v>0</v>
      </c>
      <c r="AF18" s="29">
        <v>0</v>
      </c>
      <c r="AG18" s="29">
        <v>0</v>
      </c>
      <c r="AH18" s="25">
        <v>1407</v>
      </c>
      <c r="AI18" s="25">
        <v>1407</v>
      </c>
      <c r="AJ18" s="25">
        <v>1634</v>
      </c>
      <c r="AK18" s="25">
        <v>1634</v>
      </c>
      <c r="AL18" s="25">
        <v>2300</v>
      </c>
      <c r="AM18" s="49">
        <v>2587</v>
      </c>
      <c r="AN18" s="52">
        <v>9694.8516074498984</v>
      </c>
      <c r="AO18" s="25">
        <v>0</v>
      </c>
      <c r="AP18" s="25">
        <v>0</v>
      </c>
      <c r="AQ18" s="25">
        <v>0</v>
      </c>
      <c r="AR18" s="25">
        <v>0</v>
      </c>
      <c r="AS18" s="25">
        <v>3101</v>
      </c>
      <c r="AT18" s="25">
        <v>6582</v>
      </c>
      <c r="AU18" s="25">
        <v>6420</v>
      </c>
      <c r="AV18" s="25">
        <v>6420</v>
      </c>
      <c r="AW18" s="25">
        <v>16564</v>
      </c>
      <c r="AX18" s="49">
        <v>10554</v>
      </c>
      <c r="AY18" s="55">
        <v>71637.827862752689</v>
      </c>
      <c r="AZ18" s="29" t="s">
        <v>17</v>
      </c>
      <c r="BA18" s="29">
        <v>5508</v>
      </c>
      <c r="BB18" s="29">
        <v>15854</v>
      </c>
      <c r="BC18" s="29">
        <v>75750</v>
      </c>
      <c r="BD18" s="69">
        <v>107166.37090351133</v>
      </c>
      <c r="BE18" s="30">
        <v>49452</v>
      </c>
      <c r="BF18" s="30">
        <v>107166.37090351133</v>
      </c>
      <c r="BG18" s="30">
        <v>45498</v>
      </c>
      <c r="BH18" s="30">
        <v>107166.37090351133</v>
      </c>
      <c r="BI18" s="30">
        <v>72204</v>
      </c>
      <c r="BJ18" s="30">
        <v>107166.37090351133</v>
      </c>
      <c r="BK18" s="30">
        <v>85818</v>
      </c>
      <c r="BL18" s="30">
        <v>47314.685696543973</v>
      </c>
      <c r="BM18" s="30">
        <v>68154</v>
      </c>
      <c r="BN18" s="30">
        <v>47314.685696543973</v>
      </c>
      <c r="BO18" s="56">
        <v>60152</v>
      </c>
      <c r="BP18" s="58">
        <v>67141.097777731615</v>
      </c>
      <c r="BQ18" s="29" t="s">
        <v>17</v>
      </c>
      <c r="BR18" s="29">
        <v>288</v>
      </c>
      <c r="BS18" s="29">
        <v>5322</v>
      </c>
      <c r="BT18" s="29">
        <v>920</v>
      </c>
      <c r="BU18" s="69">
        <v>67369.729175807224</v>
      </c>
      <c r="BV18" s="31">
        <v>4520</v>
      </c>
      <c r="BW18" s="31">
        <v>1980</v>
      </c>
      <c r="BX18" s="31">
        <v>5400</v>
      </c>
      <c r="BY18" s="31">
        <v>6684</v>
      </c>
      <c r="BZ18" s="31">
        <v>81616.312736960084</v>
      </c>
      <c r="CA18" s="31">
        <v>4962</v>
      </c>
      <c r="CB18" s="59">
        <v>495</v>
      </c>
      <c r="CC18" s="58">
        <v>159573.08753584797</v>
      </c>
      <c r="CD18" s="29">
        <v>60330</v>
      </c>
      <c r="CE18" s="39">
        <v>159573.08753584797</v>
      </c>
      <c r="CF18" s="29">
        <v>2640</v>
      </c>
      <c r="CG18" s="29">
        <v>41334</v>
      </c>
      <c r="CH18" s="29">
        <v>80154</v>
      </c>
      <c r="CI18" s="70">
        <v>226846.83941351651</v>
      </c>
      <c r="CJ18" s="27">
        <v>162816</v>
      </c>
      <c r="CK18" s="27">
        <v>173874</v>
      </c>
      <c r="CL18" s="27">
        <v>173874</v>
      </c>
      <c r="CM18" s="42">
        <v>226846.83941351651</v>
      </c>
      <c r="CN18" s="27">
        <v>0</v>
      </c>
      <c r="CO18" s="42">
        <v>127286.5135890574</v>
      </c>
      <c r="CP18" s="27">
        <v>50759</v>
      </c>
      <c r="CQ18" s="57">
        <v>138374</v>
      </c>
      <c r="CR18" s="58">
        <v>81000</v>
      </c>
      <c r="CS18" s="29">
        <v>15166.666666666666</v>
      </c>
      <c r="CT18" s="29">
        <v>3445</v>
      </c>
      <c r="CU18" s="29">
        <v>3874</v>
      </c>
      <c r="CV18" s="29">
        <v>10659</v>
      </c>
      <c r="CW18" s="29">
        <v>25664</v>
      </c>
      <c r="CX18" s="71">
        <v>24475</v>
      </c>
      <c r="CY18" s="71">
        <v>18690</v>
      </c>
      <c r="CZ18" s="71">
        <v>18275</v>
      </c>
      <c r="DA18" s="71">
        <v>17759</v>
      </c>
      <c r="DB18" s="71">
        <v>14487</v>
      </c>
      <c r="DC18" s="72">
        <v>14278</v>
      </c>
      <c r="DD18" s="58">
        <v>4482.0406001463543</v>
      </c>
      <c r="DE18" s="29">
        <v>1026</v>
      </c>
      <c r="DF18" s="29">
        <v>9987.4836192200491</v>
      </c>
      <c r="DG18" s="29">
        <v>7121</v>
      </c>
      <c r="DH18" s="29">
        <v>6755.2476580813272</v>
      </c>
      <c r="DI18" s="29">
        <v>2053</v>
      </c>
      <c r="DJ18" s="29">
        <v>6676.5952219136316</v>
      </c>
      <c r="DK18" s="29">
        <v>5749</v>
      </c>
      <c r="DL18" s="29">
        <v>6872.3479606052515</v>
      </c>
      <c r="DM18" s="29">
        <v>5168</v>
      </c>
      <c r="DN18" s="29">
        <v>6713.8362202827902</v>
      </c>
      <c r="DO18" s="29">
        <v>5398</v>
      </c>
      <c r="DP18" s="29">
        <v>5614.802205943909</v>
      </c>
      <c r="DQ18" s="29">
        <v>6972</v>
      </c>
      <c r="DR18" s="34">
        <v>6398.6218180223095</v>
      </c>
      <c r="DS18" s="29">
        <v>6763</v>
      </c>
      <c r="DT18" s="29">
        <v>7864.3268798050049</v>
      </c>
      <c r="DU18" s="29">
        <v>2859</v>
      </c>
      <c r="DV18" s="29">
        <v>6620.9943247655165</v>
      </c>
      <c r="DW18" s="60">
        <v>297</v>
      </c>
      <c r="DX18" s="58">
        <v>144265</v>
      </c>
      <c r="DY18" s="29">
        <v>0</v>
      </c>
      <c r="DZ18" s="29">
        <v>0</v>
      </c>
      <c r="EA18" s="29">
        <v>4305</v>
      </c>
      <c r="EB18" s="29">
        <v>14374</v>
      </c>
      <c r="EC18" s="37">
        <v>18886</v>
      </c>
      <c r="ED18" s="37">
        <v>20025</v>
      </c>
      <c r="EE18" s="37">
        <v>14746.500000000002</v>
      </c>
      <c r="EF18" s="37">
        <v>14942</v>
      </c>
      <c r="EG18" s="37">
        <v>13108.8</v>
      </c>
      <c r="EH18" s="62">
        <v>15868.8</v>
      </c>
      <c r="EI18" s="64">
        <v>9194.8667999999998</v>
      </c>
      <c r="EJ18" s="37">
        <v>195</v>
      </c>
      <c r="EK18" s="37">
        <v>11073.778</v>
      </c>
      <c r="EL18" s="37">
        <v>7131</v>
      </c>
      <c r="EM18" s="37">
        <v>17765.881600000001</v>
      </c>
      <c r="EN18" s="37">
        <v>6870</v>
      </c>
      <c r="EO18" s="37">
        <v>14699.896400000001</v>
      </c>
      <c r="EP18" s="37">
        <v>13110</v>
      </c>
      <c r="EQ18" s="37">
        <v>52477.016800000005</v>
      </c>
      <c r="ER18" s="37">
        <v>15723</v>
      </c>
      <c r="ES18" s="37">
        <v>16557.881600000001</v>
      </c>
      <c r="ET18" s="37">
        <v>15924</v>
      </c>
      <c r="EU18" s="37">
        <v>17423.881600000001</v>
      </c>
      <c r="EV18" s="37">
        <v>20997</v>
      </c>
      <c r="EW18" s="35">
        <v>54394.046399999999</v>
      </c>
      <c r="EX18" s="37">
        <v>16971</v>
      </c>
      <c r="EY18" s="37">
        <v>54394.046399999999</v>
      </c>
      <c r="EZ18" s="37">
        <v>15936</v>
      </c>
      <c r="FA18" s="37">
        <v>14704.8668</v>
      </c>
      <c r="FB18" s="62">
        <v>17912.900000000001</v>
      </c>
      <c r="FC18" s="52"/>
      <c r="FD18" s="25">
        <v>110</v>
      </c>
      <c r="FE18" s="25">
        <v>1</v>
      </c>
      <c r="FF18" s="25">
        <v>0</v>
      </c>
      <c r="FG18" s="25">
        <v>9</v>
      </c>
      <c r="FH18" s="25">
        <v>460</v>
      </c>
      <c r="FI18" s="25">
        <v>4</v>
      </c>
      <c r="FJ18" s="25">
        <v>54</v>
      </c>
      <c r="FK18" s="25">
        <v>249</v>
      </c>
      <c r="FL18" s="25">
        <v>682</v>
      </c>
      <c r="FM18" s="49">
        <v>642</v>
      </c>
      <c r="FN18" s="52">
        <v>878</v>
      </c>
      <c r="FO18" s="29">
        <v>24000</v>
      </c>
      <c r="FP18" s="29">
        <v>4000</v>
      </c>
      <c r="FQ18" s="29">
        <v>0</v>
      </c>
      <c r="FR18" s="29">
        <v>0</v>
      </c>
      <c r="FS18" s="29">
        <v>0</v>
      </c>
      <c r="FT18" s="29"/>
      <c r="FU18" s="29"/>
      <c r="FV18" s="29"/>
      <c r="FW18" s="29"/>
      <c r="FX18" s="29">
        <v>18000</v>
      </c>
      <c r="FY18" s="29"/>
      <c r="FZ18" s="60"/>
      <c r="GA18" s="58">
        <v>15400</v>
      </c>
      <c r="GB18" s="29">
        <v>2566.6666666666665</v>
      </c>
      <c r="GC18" s="29">
        <v>0</v>
      </c>
      <c r="GD18" s="29">
        <v>0</v>
      </c>
      <c r="GE18" s="29">
        <v>0</v>
      </c>
      <c r="GF18" s="29">
        <v>0</v>
      </c>
      <c r="GG18" s="29"/>
      <c r="GH18" s="29"/>
      <c r="GI18" s="29"/>
      <c r="GJ18" s="29"/>
      <c r="GK18" s="29"/>
      <c r="GL18" s="60"/>
      <c r="GM18" s="58">
        <v>62845.003668943267</v>
      </c>
      <c r="GN18" s="29">
        <v>12569.000733788653</v>
      </c>
      <c r="GO18" s="29">
        <v>0</v>
      </c>
      <c r="GP18" s="29">
        <v>2600</v>
      </c>
      <c r="GQ18" s="29">
        <v>5000</v>
      </c>
      <c r="GR18" s="29">
        <v>1600</v>
      </c>
      <c r="GS18" s="29">
        <v>10450</v>
      </c>
      <c r="GT18" s="29">
        <v>5250</v>
      </c>
      <c r="GU18" s="29">
        <v>6400</v>
      </c>
      <c r="GV18" s="29">
        <v>0</v>
      </c>
      <c r="GW18" s="29">
        <v>22000</v>
      </c>
      <c r="GX18" s="60">
        <v>2100</v>
      </c>
      <c r="GY18" s="58">
        <v>104741.67278157211</v>
      </c>
      <c r="GZ18" s="29">
        <v>31422.501834471634</v>
      </c>
      <c r="HA18" s="29">
        <v>0</v>
      </c>
      <c r="HB18" s="29">
        <v>9830</v>
      </c>
      <c r="HC18" s="29">
        <v>17080</v>
      </c>
      <c r="HD18" s="29">
        <v>11930</v>
      </c>
      <c r="HE18" s="32">
        <v>111652</v>
      </c>
      <c r="HF18" s="32">
        <v>0</v>
      </c>
      <c r="HG18" s="32">
        <v>91780.140000000014</v>
      </c>
      <c r="HH18" s="32">
        <v>92547</v>
      </c>
      <c r="HI18" s="32">
        <v>5800</v>
      </c>
      <c r="HJ18" s="67">
        <v>0</v>
      </c>
      <c r="HK18" s="58">
        <v>25138.001467577305</v>
      </c>
      <c r="HL18" s="29">
        <v>5027.6002935154611</v>
      </c>
      <c r="HM18" s="29">
        <v>0</v>
      </c>
      <c r="HN18" s="29">
        <v>60</v>
      </c>
      <c r="HO18" s="29"/>
      <c r="HP18" s="29">
        <v>1020</v>
      </c>
      <c r="HQ18" s="32">
        <v>3150</v>
      </c>
      <c r="HR18" s="32">
        <v>0</v>
      </c>
      <c r="HS18" s="32">
        <v>3108</v>
      </c>
      <c r="HT18" s="32"/>
      <c r="HU18" s="32">
        <v>5589</v>
      </c>
      <c r="HV18" s="67">
        <v>1524</v>
      </c>
      <c r="HW18" s="58">
        <v>104741.67278157211</v>
      </c>
      <c r="HX18" s="29">
        <v>20948.334556314421</v>
      </c>
      <c r="HY18" s="29">
        <v>0</v>
      </c>
      <c r="HZ18" s="29">
        <v>250</v>
      </c>
      <c r="IA18" s="29">
        <v>8994</v>
      </c>
      <c r="IB18" s="29">
        <v>13237</v>
      </c>
      <c r="IC18" s="32">
        <v>4798</v>
      </c>
      <c r="ID18" s="32">
        <v>0</v>
      </c>
      <c r="IE18" s="33">
        <v>46222</v>
      </c>
      <c r="IF18" s="33">
        <v>44192</v>
      </c>
      <c r="IG18" s="33">
        <v>0</v>
      </c>
      <c r="IH18" s="68">
        <v>11057</v>
      </c>
      <c r="IJ18" s="2"/>
      <c r="IK18" s="2"/>
      <c r="IL18" s="2"/>
      <c r="IM18" s="2"/>
      <c r="IN18" s="3"/>
      <c r="IO18" s="3"/>
    </row>
    <row r="19" spans="1:249" ht="17.25" customHeight="1" x14ac:dyDescent="0.2">
      <c r="A19" s="45" t="s">
        <v>7</v>
      </c>
      <c r="B19" s="25">
        <v>717862</v>
      </c>
      <c r="C19" s="25">
        <v>40617</v>
      </c>
      <c r="D19" s="135">
        <v>2722</v>
      </c>
      <c r="E19" s="135">
        <v>17</v>
      </c>
      <c r="F19" s="133">
        <v>2006</v>
      </c>
      <c r="G19" s="134">
        <v>6451.9501946012297</v>
      </c>
      <c r="H19" s="25"/>
      <c r="I19" s="25"/>
      <c r="J19" s="25">
        <v>0</v>
      </c>
      <c r="K19" s="25">
        <v>0</v>
      </c>
      <c r="L19" s="25">
        <v>7778</v>
      </c>
      <c r="M19" s="25">
        <v>9410</v>
      </c>
      <c r="N19" s="25">
        <v>8532</v>
      </c>
      <c r="O19" s="25">
        <v>8532</v>
      </c>
      <c r="P19" s="25">
        <v>8532</v>
      </c>
      <c r="Q19" s="49">
        <v>18035</v>
      </c>
      <c r="R19" s="50">
        <v>7343</v>
      </c>
      <c r="S19" s="25">
        <v>0</v>
      </c>
      <c r="T19" s="25">
        <v>0</v>
      </c>
      <c r="U19" s="25">
        <v>10500</v>
      </c>
      <c r="V19" s="25">
        <v>10500</v>
      </c>
      <c r="W19" s="25">
        <v>11044</v>
      </c>
      <c r="X19" s="25">
        <v>11074</v>
      </c>
      <c r="Y19" s="25">
        <v>15890</v>
      </c>
      <c r="Z19" s="25">
        <v>15890</v>
      </c>
      <c r="AA19" s="25">
        <v>15890</v>
      </c>
      <c r="AB19" s="49">
        <v>26090</v>
      </c>
      <c r="AC19" s="50">
        <v>3598.0528378537765</v>
      </c>
      <c r="AD19" s="25">
        <v>0</v>
      </c>
      <c r="AE19" s="25">
        <v>0</v>
      </c>
      <c r="AF19" s="25">
        <v>3795</v>
      </c>
      <c r="AG19" s="25">
        <v>3795</v>
      </c>
      <c r="AH19" s="25">
        <v>4928</v>
      </c>
      <c r="AI19" s="25">
        <v>4928</v>
      </c>
      <c r="AJ19" s="25">
        <v>8174</v>
      </c>
      <c r="AK19" s="25">
        <v>8174</v>
      </c>
      <c r="AL19" s="25">
        <v>8174</v>
      </c>
      <c r="AM19" s="49">
        <v>9753</v>
      </c>
      <c r="AN19" s="52">
        <v>7312.8009992237057</v>
      </c>
      <c r="AO19" s="25">
        <v>0</v>
      </c>
      <c r="AP19" s="25">
        <v>0</v>
      </c>
      <c r="AQ19" s="25">
        <v>0</v>
      </c>
      <c r="AR19" s="25">
        <v>0</v>
      </c>
      <c r="AS19" s="25">
        <v>11044</v>
      </c>
      <c r="AT19" s="25">
        <v>19202</v>
      </c>
      <c r="AU19" s="25">
        <v>24018</v>
      </c>
      <c r="AV19" s="25">
        <v>24018</v>
      </c>
      <c r="AW19" s="25">
        <v>24018</v>
      </c>
      <c r="AX19" s="49">
        <v>34218</v>
      </c>
      <c r="AY19" s="53">
        <v>290526.48062599346</v>
      </c>
      <c r="AZ19" s="25">
        <v>39264</v>
      </c>
      <c r="BA19" s="25">
        <v>78169</v>
      </c>
      <c r="BB19" s="25">
        <v>151624</v>
      </c>
      <c r="BC19" s="25">
        <v>255776</v>
      </c>
      <c r="BD19" s="69">
        <v>319733.74100064067</v>
      </c>
      <c r="BE19" s="26">
        <v>233140</v>
      </c>
      <c r="BF19" s="26">
        <v>319733.74100064067</v>
      </c>
      <c r="BG19" s="26">
        <v>264983</v>
      </c>
      <c r="BH19" s="26">
        <v>319733.74100064067</v>
      </c>
      <c r="BI19" s="26">
        <v>200755</v>
      </c>
      <c r="BJ19" s="26">
        <v>319733.74100064067</v>
      </c>
      <c r="BK19" s="26">
        <v>271061</v>
      </c>
      <c r="BL19" s="26">
        <v>278673.13691514131</v>
      </c>
      <c r="BM19" s="26">
        <v>277268</v>
      </c>
      <c r="BN19" s="26">
        <v>278673.13691514131</v>
      </c>
      <c r="BO19" s="54">
        <v>257979</v>
      </c>
      <c r="BP19" s="52">
        <v>55957.963561347184</v>
      </c>
      <c r="BQ19" s="25">
        <v>0</v>
      </c>
      <c r="BR19" s="25">
        <v>7428</v>
      </c>
      <c r="BS19" s="25">
        <v>1914</v>
      </c>
      <c r="BT19" s="25">
        <v>10586</v>
      </c>
      <c r="BU19" s="69">
        <v>76503.941416286601</v>
      </c>
      <c r="BV19" s="27">
        <v>32220</v>
      </c>
      <c r="BW19" s="27">
        <v>21648</v>
      </c>
      <c r="BX19" s="27">
        <v>7860</v>
      </c>
      <c r="BY19" s="27">
        <v>50478</v>
      </c>
      <c r="BZ19" s="27">
        <v>75400.013311102884</v>
      </c>
      <c r="CA19" s="27">
        <v>11238</v>
      </c>
      <c r="CB19" s="57">
        <v>16</v>
      </c>
      <c r="CC19" s="52">
        <v>143967.40352888382</v>
      </c>
      <c r="CD19" s="25">
        <v>189454</v>
      </c>
      <c r="CE19" s="38">
        <v>143967.40352888382</v>
      </c>
      <c r="CF19" s="25">
        <v>0</v>
      </c>
      <c r="CG19" s="25">
        <v>46380</v>
      </c>
      <c r="CH19" s="25">
        <v>101226</v>
      </c>
      <c r="CI19" s="70">
        <v>196945.09402392563</v>
      </c>
      <c r="CJ19" s="27">
        <v>197808</v>
      </c>
      <c r="CK19" s="27">
        <v>208878</v>
      </c>
      <c r="CL19" s="27">
        <v>208878</v>
      </c>
      <c r="CM19" s="42">
        <v>196945.09402392563</v>
      </c>
      <c r="CN19" s="27">
        <v>4500</v>
      </c>
      <c r="CO19" s="42">
        <v>175536.90258801592</v>
      </c>
      <c r="CP19" s="27">
        <v>69583</v>
      </c>
      <c r="CQ19" s="57">
        <v>157713</v>
      </c>
      <c r="CR19" s="52">
        <v>57000</v>
      </c>
      <c r="CS19" s="25">
        <v>18333.333333333332</v>
      </c>
      <c r="CT19" s="25">
        <v>2673</v>
      </c>
      <c r="CU19" s="25">
        <v>4207</v>
      </c>
      <c r="CV19" s="25">
        <v>12473</v>
      </c>
      <c r="CW19" s="25">
        <v>23333</v>
      </c>
      <c r="CX19" s="71">
        <v>28855</v>
      </c>
      <c r="CY19" s="71">
        <v>17010</v>
      </c>
      <c r="CZ19" s="71">
        <v>16349</v>
      </c>
      <c r="DA19" s="71">
        <v>16563</v>
      </c>
      <c r="DB19" s="71">
        <v>16548</v>
      </c>
      <c r="DC19" s="72">
        <v>16486</v>
      </c>
      <c r="DD19" s="52">
        <v>5839.1778664350049</v>
      </c>
      <c r="DE19" s="25">
        <v>1465</v>
      </c>
      <c r="DF19" s="25">
        <v>7266.1005862811398</v>
      </c>
      <c r="DG19" s="25">
        <v>7801</v>
      </c>
      <c r="DH19" s="25">
        <v>7318.559558826636</v>
      </c>
      <c r="DI19" s="25">
        <v>9959</v>
      </c>
      <c r="DJ19" s="25">
        <v>6843.8170899082497</v>
      </c>
      <c r="DK19" s="25">
        <v>7051</v>
      </c>
      <c r="DL19" s="25">
        <v>8913.443324091626</v>
      </c>
      <c r="DM19" s="25">
        <v>11889</v>
      </c>
      <c r="DN19" s="25">
        <v>4494.757449771223</v>
      </c>
      <c r="DO19" s="25">
        <v>7563</v>
      </c>
      <c r="DP19" s="25">
        <v>6268.5575386263527</v>
      </c>
      <c r="DQ19" s="25">
        <v>6707</v>
      </c>
      <c r="DR19" s="40">
        <v>5624.6936508488943</v>
      </c>
      <c r="DS19" s="25">
        <v>8468</v>
      </c>
      <c r="DT19" s="25">
        <v>7324.4117641228222</v>
      </c>
      <c r="DU19" s="25">
        <v>11173</v>
      </c>
      <c r="DV19" s="25">
        <v>7694.7345418730274</v>
      </c>
      <c r="DW19" s="49">
        <v>524</v>
      </c>
      <c r="DX19" s="52">
        <v>86143</v>
      </c>
      <c r="DY19" s="25">
        <v>5232</v>
      </c>
      <c r="DZ19" s="25">
        <v>11190</v>
      </c>
      <c r="EA19" s="25">
        <v>33555</v>
      </c>
      <c r="EB19" s="25">
        <v>35877</v>
      </c>
      <c r="EC19" s="37">
        <v>63581</v>
      </c>
      <c r="ED19" s="37">
        <v>63311</v>
      </c>
      <c r="EE19" s="37">
        <v>63581</v>
      </c>
      <c r="EF19" s="37">
        <v>53651</v>
      </c>
      <c r="EG19" s="37">
        <v>47357</v>
      </c>
      <c r="EH19" s="62">
        <v>67089</v>
      </c>
      <c r="EI19" s="64">
        <v>25704.045999999998</v>
      </c>
      <c r="EJ19" s="37">
        <v>4900</v>
      </c>
      <c r="EK19" s="37">
        <v>26133.41</v>
      </c>
      <c r="EL19" s="37">
        <v>13367</v>
      </c>
      <c r="EM19" s="37">
        <v>23251.652000000002</v>
      </c>
      <c r="EN19" s="37">
        <v>34251</v>
      </c>
      <c r="EO19" s="37">
        <v>36391.258000000002</v>
      </c>
      <c r="EP19" s="37">
        <v>27190</v>
      </c>
      <c r="EQ19" s="37">
        <v>38108.871252989877</v>
      </c>
      <c r="ER19" s="37">
        <v>42641</v>
      </c>
      <c r="ES19" s="37">
        <v>37388.152000000002</v>
      </c>
      <c r="ET19" s="37">
        <v>48170</v>
      </c>
      <c r="EU19" s="37">
        <v>37716.152000000002</v>
      </c>
      <c r="EV19" s="37">
        <v>55866</v>
      </c>
      <c r="EW19" s="35">
        <v>37046.407999999996</v>
      </c>
      <c r="EX19" s="37">
        <v>49974</v>
      </c>
      <c r="EY19" s="37">
        <v>37046.407999999996</v>
      </c>
      <c r="EZ19" s="37">
        <v>39698</v>
      </c>
      <c r="FA19" s="37">
        <v>35529.046000000002</v>
      </c>
      <c r="FB19" s="62">
        <v>42180</v>
      </c>
      <c r="FC19" s="58"/>
      <c r="FD19" s="29">
        <v>1809</v>
      </c>
      <c r="FE19" s="29">
        <v>304</v>
      </c>
      <c r="FF19" s="29">
        <v>3631</v>
      </c>
      <c r="FG19" s="29">
        <v>1295</v>
      </c>
      <c r="FH19" s="25">
        <v>2458</v>
      </c>
      <c r="FI19" s="25">
        <v>1298</v>
      </c>
      <c r="FJ19" s="25">
        <v>12560</v>
      </c>
      <c r="FK19" s="25">
        <v>13734</v>
      </c>
      <c r="FL19" s="25">
        <v>24370</v>
      </c>
      <c r="FM19" s="49">
        <v>331</v>
      </c>
      <c r="FN19" s="52">
        <v>37088</v>
      </c>
      <c r="FO19" s="25">
        <v>48000</v>
      </c>
      <c r="FP19" s="25">
        <v>8000</v>
      </c>
      <c r="FQ19" s="25">
        <v>2976</v>
      </c>
      <c r="FR19" s="25">
        <v>21000</v>
      </c>
      <c r="FS19" s="25">
        <v>0</v>
      </c>
      <c r="FT19" s="25"/>
      <c r="FU19" s="25"/>
      <c r="FV19" s="25">
        <v>13200</v>
      </c>
      <c r="FW19" s="25"/>
      <c r="FX19" s="25"/>
      <c r="FY19" s="25">
        <v>40200</v>
      </c>
      <c r="FZ19" s="49"/>
      <c r="GA19" s="52">
        <v>30900</v>
      </c>
      <c r="GB19" s="25">
        <v>5150</v>
      </c>
      <c r="GC19" s="25">
        <v>0</v>
      </c>
      <c r="GD19" s="25">
        <v>0</v>
      </c>
      <c r="GE19" s="25">
        <v>0</v>
      </c>
      <c r="GF19" s="25">
        <v>0</v>
      </c>
      <c r="GG19" s="25"/>
      <c r="GH19" s="25"/>
      <c r="GI19" s="25"/>
      <c r="GJ19" s="25"/>
      <c r="GK19" s="25">
        <v>28800</v>
      </c>
      <c r="GL19" s="49"/>
      <c r="GM19" s="52">
        <v>87424.163129385328</v>
      </c>
      <c r="GN19" s="25">
        <v>17484.832625877068</v>
      </c>
      <c r="GO19" s="25">
        <v>9811</v>
      </c>
      <c r="GP19" s="25">
        <v>14811</v>
      </c>
      <c r="GQ19" s="25">
        <v>26411</v>
      </c>
      <c r="GR19" s="25">
        <v>37226</v>
      </c>
      <c r="GS19" s="25">
        <v>9488</v>
      </c>
      <c r="GT19" s="25">
        <v>39324</v>
      </c>
      <c r="GU19" s="25">
        <v>27640</v>
      </c>
      <c r="GV19" s="25">
        <v>17282</v>
      </c>
      <c r="GW19" s="25">
        <v>38480</v>
      </c>
      <c r="GX19" s="49"/>
      <c r="GY19" s="52">
        <v>145706.93854897557</v>
      </c>
      <c r="GZ19" s="25">
        <v>43712.081564692664</v>
      </c>
      <c r="HA19" s="25">
        <v>0</v>
      </c>
      <c r="HB19" s="25">
        <v>49257</v>
      </c>
      <c r="HC19" s="25">
        <v>109323</v>
      </c>
      <c r="HD19" s="25">
        <v>60007</v>
      </c>
      <c r="HE19" s="28">
        <v>131552</v>
      </c>
      <c r="HF19" s="28">
        <v>76681</v>
      </c>
      <c r="HG19" s="28">
        <v>11803</v>
      </c>
      <c r="HH19" s="28">
        <v>17303</v>
      </c>
      <c r="HI19" s="28">
        <v>35851</v>
      </c>
      <c r="HJ19" s="66">
        <v>3800</v>
      </c>
      <c r="HK19" s="52">
        <v>34969.665251754137</v>
      </c>
      <c r="HL19" s="25">
        <v>6993.9330503508263</v>
      </c>
      <c r="HM19" s="25">
        <v>0</v>
      </c>
      <c r="HN19" s="25">
        <v>600</v>
      </c>
      <c r="HO19" s="25">
        <v>9936</v>
      </c>
      <c r="HP19" s="25">
        <v>4311</v>
      </c>
      <c r="HQ19" s="28">
        <v>8900</v>
      </c>
      <c r="HR19" s="28">
        <v>0</v>
      </c>
      <c r="HS19" s="28">
        <v>0</v>
      </c>
      <c r="HT19" s="28"/>
      <c r="HU19" s="28">
        <v>0</v>
      </c>
      <c r="HV19" s="66">
        <v>15891</v>
      </c>
      <c r="HW19" s="52">
        <v>145706.93854897557</v>
      </c>
      <c r="HX19" s="25">
        <v>29141.387709795112</v>
      </c>
      <c r="HY19" s="25">
        <v>2222</v>
      </c>
      <c r="HZ19" s="25">
        <v>120</v>
      </c>
      <c r="IA19" s="25">
        <v>18776</v>
      </c>
      <c r="IB19" s="25">
        <v>11566</v>
      </c>
      <c r="IC19" s="28">
        <v>36305</v>
      </c>
      <c r="ID19" s="28">
        <v>8977</v>
      </c>
      <c r="IE19" s="33">
        <v>7646</v>
      </c>
      <c r="IF19" s="33">
        <v>8982</v>
      </c>
      <c r="IG19" s="33">
        <v>6473</v>
      </c>
      <c r="IH19" s="68">
        <v>1901</v>
      </c>
      <c r="IJ19" s="2"/>
      <c r="IK19" s="2"/>
      <c r="IL19" s="2"/>
      <c r="IM19" s="2"/>
    </row>
    <row r="20" spans="1:249" ht="17.25" customHeight="1" x14ac:dyDescent="0.2">
      <c r="A20" s="46" t="s">
        <v>9</v>
      </c>
      <c r="B20" s="29">
        <v>392698</v>
      </c>
      <c r="C20" s="29">
        <v>6016</v>
      </c>
      <c r="D20" s="135">
        <v>2485</v>
      </c>
      <c r="E20" s="135">
        <v>30</v>
      </c>
      <c r="F20" s="133">
        <v>1414</v>
      </c>
      <c r="G20" s="134">
        <v>11314.746182602534</v>
      </c>
      <c r="H20" s="29"/>
      <c r="I20" s="29"/>
      <c r="J20" s="29">
        <v>7102</v>
      </c>
      <c r="K20" s="29">
        <v>10003</v>
      </c>
      <c r="L20" s="25">
        <v>10222</v>
      </c>
      <c r="M20" s="25">
        <v>10222</v>
      </c>
      <c r="N20" s="25">
        <v>9343</v>
      </c>
      <c r="O20" s="25">
        <v>9431</v>
      </c>
      <c r="P20" s="25">
        <v>10286</v>
      </c>
      <c r="Q20" s="49">
        <v>12311</v>
      </c>
      <c r="R20" s="51">
        <v>12877</v>
      </c>
      <c r="S20" s="29">
        <v>0</v>
      </c>
      <c r="T20" s="29">
        <v>0</v>
      </c>
      <c r="U20" s="29">
        <v>4612</v>
      </c>
      <c r="V20" s="29">
        <v>1176</v>
      </c>
      <c r="W20" s="25">
        <v>2892</v>
      </c>
      <c r="X20" s="25">
        <v>2892</v>
      </c>
      <c r="Y20" s="25">
        <v>2282</v>
      </c>
      <c r="Z20" s="25">
        <v>2282</v>
      </c>
      <c r="AA20" s="25">
        <v>2523</v>
      </c>
      <c r="AB20" s="49">
        <v>8358</v>
      </c>
      <c r="AC20" s="51">
        <v>6309.8835831023343</v>
      </c>
      <c r="AD20" s="29">
        <v>0</v>
      </c>
      <c r="AE20" s="29">
        <v>0</v>
      </c>
      <c r="AF20" s="29">
        <v>0</v>
      </c>
      <c r="AG20" s="29">
        <v>2904</v>
      </c>
      <c r="AH20" s="25">
        <v>8335</v>
      </c>
      <c r="AI20" s="25">
        <v>8335</v>
      </c>
      <c r="AJ20" s="25">
        <v>8335</v>
      </c>
      <c r="AK20" s="25">
        <v>8335</v>
      </c>
      <c r="AL20" s="25">
        <v>8335</v>
      </c>
      <c r="AM20" s="49">
        <v>14993</v>
      </c>
      <c r="AN20" s="52">
        <v>14092.858000896764</v>
      </c>
      <c r="AO20" s="25">
        <v>0</v>
      </c>
      <c r="AP20" s="25">
        <v>0</v>
      </c>
      <c r="AQ20" s="25">
        <v>0</v>
      </c>
      <c r="AR20" s="25">
        <v>0</v>
      </c>
      <c r="AS20" s="25">
        <v>10222</v>
      </c>
      <c r="AT20" s="25">
        <v>10222</v>
      </c>
      <c r="AU20" s="25">
        <v>9343</v>
      </c>
      <c r="AV20" s="25">
        <v>9343</v>
      </c>
      <c r="AW20" s="25">
        <v>10286</v>
      </c>
      <c r="AX20" s="49">
        <v>14993</v>
      </c>
      <c r="AY20" s="55">
        <v>117290.39733148337</v>
      </c>
      <c r="AZ20" s="29">
        <v>4713</v>
      </c>
      <c r="BA20" s="29">
        <v>26817</v>
      </c>
      <c r="BB20" s="29">
        <v>95370</v>
      </c>
      <c r="BC20" s="29">
        <v>123438</v>
      </c>
      <c r="BD20" s="69">
        <v>130731.50160648336</v>
      </c>
      <c r="BE20" s="30">
        <v>143986</v>
      </c>
      <c r="BF20" s="30">
        <v>130731.50160648336</v>
      </c>
      <c r="BG20" s="30">
        <v>103697</v>
      </c>
      <c r="BH20" s="30">
        <v>130731.50160648336</v>
      </c>
      <c r="BI20" s="30">
        <v>101209</v>
      </c>
      <c r="BJ20" s="30">
        <v>130731.50160648336</v>
      </c>
      <c r="BK20" s="30">
        <v>142296</v>
      </c>
      <c r="BL20" s="30">
        <v>108550.28645148335</v>
      </c>
      <c r="BM20" s="30">
        <v>138948</v>
      </c>
      <c r="BN20" s="30">
        <v>108550.28645148335</v>
      </c>
      <c r="BO20" s="56">
        <v>140552</v>
      </c>
      <c r="BP20" s="58">
        <v>43391.273402348044</v>
      </c>
      <c r="BQ20" s="29">
        <v>558</v>
      </c>
      <c r="BR20" s="29">
        <v>5598</v>
      </c>
      <c r="BS20" s="29">
        <v>1656</v>
      </c>
      <c r="BT20" s="29">
        <v>18186</v>
      </c>
      <c r="BU20" s="69">
        <v>52724.116628598043</v>
      </c>
      <c r="BV20" s="31">
        <v>10422</v>
      </c>
      <c r="BW20" s="31">
        <v>3480</v>
      </c>
      <c r="BX20" s="31">
        <v>2712</v>
      </c>
      <c r="BY20" s="31">
        <v>2550</v>
      </c>
      <c r="BZ20" s="31">
        <v>35198.799277424027</v>
      </c>
      <c r="CA20" s="31">
        <v>5598</v>
      </c>
      <c r="CB20" s="59">
        <v>9718</v>
      </c>
      <c r="CC20" s="58">
        <v>123177.47448383142</v>
      </c>
      <c r="CD20" s="29">
        <v>59760</v>
      </c>
      <c r="CE20" s="39">
        <v>123177.47448383142</v>
      </c>
      <c r="CF20" s="29">
        <v>0</v>
      </c>
      <c r="CG20" s="29">
        <v>19794</v>
      </c>
      <c r="CH20" s="29">
        <v>46722</v>
      </c>
      <c r="CI20" s="70">
        <v>145951.42198508143</v>
      </c>
      <c r="CJ20" s="31">
        <v>55722</v>
      </c>
      <c r="CK20" s="31">
        <v>67092</v>
      </c>
      <c r="CL20" s="31">
        <v>68718</v>
      </c>
      <c r="CM20" s="43">
        <v>145951.42198508143</v>
      </c>
      <c r="CN20" s="31">
        <v>9000</v>
      </c>
      <c r="CO20" s="43">
        <v>119184.56447890738</v>
      </c>
      <c r="CP20" s="31">
        <v>56141</v>
      </c>
      <c r="CQ20" s="59">
        <v>99658</v>
      </c>
      <c r="CR20" s="58">
        <v>76000</v>
      </c>
      <c r="CS20" s="29">
        <v>13333.333333333334</v>
      </c>
      <c r="CT20" s="29">
        <v>3438</v>
      </c>
      <c r="CU20" s="29">
        <v>4314</v>
      </c>
      <c r="CV20" s="29">
        <v>6731</v>
      </c>
      <c r="CW20" s="29">
        <v>7115</v>
      </c>
      <c r="CX20" s="71">
        <v>14643</v>
      </c>
      <c r="CY20" s="71">
        <v>12685</v>
      </c>
      <c r="CZ20" s="71">
        <v>12646</v>
      </c>
      <c r="DA20" s="71">
        <v>12356</v>
      </c>
      <c r="DB20" s="71">
        <v>12285</v>
      </c>
      <c r="DC20" s="72">
        <v>11794</v>
      </c>
      <c r="DD20" s="58">
        <v>3791.2265353708035</v>
      </c>
      <c r="DE20" s="29">
        <v>365</v>
      </c>
      <c r="DF20" s="29">
        <v>2941.8427452737733</v>
      </c>
      <c r="DG20" s="29">
        <v>3919</v>
      </c>
      <c r="DH20" s="29">
        <v>2868.8794707463958</v>
      </c>
      <c r="DI20" s="29">
        <v>3837</v>
      </c>
      <c r="DJ20" s="29">
        <v>3302.5554899341996</v>
      </c>
      <c r="DK20" s="29">
        <v>4364</v>
      </c>
      <c r="DL20" s="29">
        <v>5015.744485318457</v>
      </c>
      <c r="DM20" s="29">
        <v>4207</v>
      </c>
      <c r="DN20" s="29">
        <v>3436.5396821069394</v>
      </c>
      <c r="DO20" s="29">
        <v>4069</v>
      </c>
      <c r="DP20" s="29">
        <v>5200.8534255845552</v>
      </c>
      <c r="DQ20" s="29">
        <v>5133</v>
      </c>
      <c r="DR20" s="34">
        <v>3826.8460075110656</v>
      </c>
      <c r="DS20" s="29">
        <v>4260</v>
      </c>
      <c r="DT20" s="29">
        <v>4581.9172029216079</v>
      </c>
      <c r="DU20" s="29">
        <v>5132</v>
      </c>
      <c r="DV20" s="29">
        <v>8179.7165281783855</v>
      </c>
      <c r="DW20" s="60">
        <v>780</v>
      </c>
      <c r="DX20" s="58">
        <v>47123</v>
      </c>
      <c r="DY20" s="29">
        <v>2553</v>
      </c>
      <c r="DZ20" s="29">
        <v>13322</v>
      </c>
      <c r="EA20" s="29">
        <v>17097</v>
      </c>
      <c r="EB20" s="29">
        <v>19133</v>
      </c>
      <c r="EC20" s="37">
        <v>20095</v>
      </c>
      <c r="ED20" s="37">
        <v>20095</v>
      </c>
      <c r="EE20" s="37">
        <v>20095</v>
      </c>
      <c r="EF20" s="37">
        <v>20005</v>
      </c>
      <c r="EG20" s="37">
        <v>0</v>
      </c>
      <c r="EH20" s="62">
        <v>21771</v>
      </c>
      <c r="EI20" s="64">
        <v>14972.17</v>
      </c>
      <c r="EJ20" s="37">
        <v>5464</v>
      </c>
      <c r="EK20" s="37">
        <v>14810.95</v>
      </c>
      <c r="EL20" s="37">
        <v>6753</v>
      </c>
      <c r="EM20" s="37">
        <v>12965.04</v>
      </c>
      <c r="EN20" s="37">
        <v>14925</v>
      </c>
      <c r="EO20" s="37">
        <v>19049.91</v>
      </c>
      <c r="EP20" s="37">
        <v>22867</v>
      </c>
      <c r="EQ20" s="37">
        <v>14710.811740044683</v>
      </c>
      <c r="ER20" s="37">
        <v>23006</v>
      </c>
      <c r="ES20" s="37">
        <v>21585.040000000001</v>
      </c>
      <c r="ET20" s="37">
        <v>24668.463739685711</v>
      </c>
      <c r="EU20" s="37">
        <v>20565.04</v>
      </c>
      <c r="EV20" s="37">
        <v>33420.805623371423</v>
      </c>
      <c r="EW20" s="35">
        <v>15695.91</v>
      </c>
      <c r="EX20" s="37">
        <v>24690.871217133954</v>
      </c>
      <c r="EY20" s="37">
        <v>15695.91</v>
      </c>
      <c r="EZ20" s="37">
        <v>15903</v>
      </c>
      <c r="FA20" s="37">
        <v>17912.169999999998</v>
      </c>
      <c r="FB20" s="62">
        <v>22384</v>
      </c>
      <c r="FC20" s="52"/>
      <c r="FD20" s="25">
        <v>94</v>
      </c>
      <c r="FE20" s="25">
        <v>1612</v>
      </c>
      <c r="FF20" s="25">
        <v>1220</v>
      </c>
      <c r="FG20" s="25">
        <v>222</v>
      </c>
      <c r="FH20" s="25">
        <v>2686</v>
      </c>
      <c r="FI20" s="25">
        <v>0</v>
      </c>
      <c r="FJ20" s="25">
        <v>369</v>
      </c>
      <c r="FK20" s="25">
        <v>872</v>
      </c>
      <c r="FL20" s="25">
        <v>695</v>
      </c>
      <c r="FM20" s="49">
        <v>3017</v>
      </c>
      <c r="FN20" s="52">
        <v>7065</v>
      </c>
      <c r="FO20" s="29">
        <v>24000</v>
      </c>
      <c r="FP20" s="29">
        <v>4000</v>
      </c>
      <c r="FQ20" s="29">
        <v>0</v>
      </c>
      <c r="FR20" s="29">
        <v>2400</v>
      </c>
      <c r="FS20" s="29">
        <v>0</v>
      </c>
      <c r="FT20" s="29"/>
      <c r="FU20" s="29"/>
      <c r="FV20" s="29"/>
      <c r="FW20" s="29"/>
      <c r="FX20" s="29"/>
      <c r="FY20" s="29"/>
      <c r="FZ20" s="60">
        <v>5310</v>
      </c>
      <c r="GA20" s="58">
        <v>15400</v>
      </c>
      <c r="GB20" s="29">
        <v>2566.6666666666665</v>
      </c>
      <c r="GC20" s="29">
        <v>0</v>
      </c>
      <c r="GD20" s="29">
        <v>0</v>
      </c>
      <c r="GE20" s="29">
        <v>0</v>
      </c>
      <c r="GF20" s="29">
        <v>0</v>
      </c>
      <c r="GG20" s="29"/>
      <c r="GH20" s="29"/>
      <c r="GI20" s="29"/>
      <c r="GJ20" s="29">
        <v>6600</v>
      </c>
      <c r="GK20" s="29"/>
      <c r="GL20" s="60"/>
      <c r="GM20" s="58">
        <v>47824.176184620512</v>
      </c>
      <c r="GN20" s="29">
        <v>9564.835236924102</v>
      </c>
      <c r="GO20" s="29">
        <v>0</v>
      </c>
      <c r="GP20" s="29">
        <v>0</v>
      </c>
      <c r="GQ20" s="29">
        <v>0</v>
      </c>
      <c r="GR20" s="29">
        <v>46693</v>
      </c>
      <c r="GS20" s="29">
        <v>10791</v>
      </c>
      <c r="GT20" s="29">
        <v>366</v>
      </c>
      <c r="GU20" s="29">
        <v>5000</v>
      </c>
      <c r="GV20" s="29">
        <v>0</v>
      </c>
      <c r="GW20" s="29">
        <v>0</v>
      </c>
      <c r="GX20" s="60">
        <v>51690</v>
      </c>
      <c r="GY20" s="58">
        <v>79706.960307700851</v>
      </c>
      <c r="GZ20" s="29">
        <v>23912.088092310256</v>
      </c>
      <c r="HA20" s="29">
        <v>0</v>
      </c>
      <c r="HB20" s="29">
        <v>14090</v>
      </c>
      <c r="HC20" s="29">
        <v>25588</v>
      </c>
      <c r="HD20" s="29">
        <v>26152</v>
      </c>
      <c r="HE20" s="32">
        <v>40738</v>
      </c>
      <c r="HF20" s="32">
        <v>14090</v>
      </c>
      <c r="HG20" s="32">
        <v>666</v>
      </c>
      <c r="HH20" s="32">
        <v>666</v>
      </c>
      <c r="HI20" s="32">
        <v>26702</v>
      </c>
      <c r="HJ20" s="67">
        <v>21287</v>
      </c>
      <c r="HK20" s="58">
        <v>19129.670473848204</v>
      </c>
      <c r="HL20" s="29">
        <v>3825.9340947696405</v>
      </c>
      <c r="HM20" s="29">
        <v>0</v>
      </c>
      <c r="HN20" s="29"/>
      <c r="HO20" s="29">
        <v>1200</v>
      </c>
      <c r="HP20" s="29">
        <v>1241</v>
      </c>
      <c r="HQ20" s="32"/>
      <c r="HR20" s="32">
        <v>0</v>
      </c>
      <c r="HS20" s="32">
        <v>2000</v>
      </c>
      <c r="HT20" s="32"/>
      <c r="HU20" s="32">
        <v>0</v>
      </c>
      <c r="HV20" s="67">
        <v>1100</v>
      </c>
      <c r="HW20" s="58">
        <v>79706.960307700851</v>
      </c>
      <c r="HX20" s="29">
        <v>15941.392061540169</v>
      </c>
      <c r="HY20" s="29">
        <v>0</v>
      </c>
      <c r="HZ20" s="29"/>
      <c r="IA20" s="29">
        <v>1211</v>
      </c>
      <c r="IB20" s="29"/>
      <c r="IC20" s="32"/>
      <c r="ID20" s="32"/>
      <c r="IE20" s="33">
        <v>1332</v>
      </c>
      <c r="IF20" s="33"/>
      <c r="IG20" s="33">
        <v>1186</v>
      </c>
      <c r="IH20" s="68">
        <v>20145</v>
      </c>
      <c r="IJ20" s="2"/>
      <c r="IK20" s="2"/>
      <c r="IL20" s="2"/>
      <c r="IM20" s="2"/>
    </row>
    <row r="21" spans="1:249" ht="17.25" customHeight="1" x14ac:dyDescent="0.2">
      <c r="A21" s="45" t="s">
        <v>10</v>
      </c>
      <c r="B21" s="25">
        <v>544123</v>
      </c>
      <c r="C21" s="25">
        <v>60304</v>
      </c>
      <c r="D21" s="135">
        <v>1149</v>
      </c>
      <c r="E21" s="135">
        <v>16</v>
      </c>
      <c r="F21" s="133">
        <v>244</v>
      </c>
      <c r="G21" s="134">
        <v>12521.970052681329</v>
      </c>
      <c r="H21" s="25"/>
      <c r="I21" s="25"/>
      <c r="J21" s="25">
        <v>488</v>
      </c>
      <c r="K21" s="25">
        <v>488</v>
      </c>
      <c r="L21" s="25">
        <v>488</v>
      </c>
      <c r="M21" s="25">
        <v>5774</v>
      </c>
      <c r="N21" s="25">
        <v>5779</v>
      </c>
      <c r="O21" s="25">
        <v>5926</v>
      </c>
      <c r="P21" s="25">
        <v>6037</v>
      </c>
      <c r="Q21" s="49">
        <v>6926</v>
      </c>
      <c r="R21" s="50">
        <v>14251</v>
      </c>
      <c r="S21" s="25">
        <v>0</v>
      </c>
      <c r="T21" s="25">
        <v>0</v>
      </c>
      <c r="U21" s="25">
        <v>0</v>
      </c>
      <c r="V21" s="25"/>
      <c r="W21" s="25">
        <v>0</v>
      </c>
      <c r="X21" s="25">
        <v>4780</v>
      </c>
      <c r="Y21" s="25">
        <v>4540</v>
      </c>
      <c r="Z21" s="25">
        <v>4622</v>
      </c>
      <c r="AA21" s="25">
        <v>4798</v>
      </c>
      <c r="AB21" s="49">
        <v>5549</v>
      </c>
      <c r="AC21" s="50">
        <v>6983.1149535640043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49">
        <v>0</v>
      </c>
      <c r="AN21" s="52">
        <v>14944.98809002003</v>
      </c>
      <c r="AO21" s="25">
        <v>0</v>
      </c>
      <c r="AP21" s="25">
        <v>0</v>
      </c>
      <c r="AQ21" s="25">
        <v>0</v>
      </c>
      <c r="AR21" s="25">
        <v>0</v>
      </c>
      <c r="AS21" s="25">
        <v>488</v>
      </c>
      <c r="AT21" s="25">
        <v>5774</v>
      </c>
      <c r="AU21" s="25">
        <v>5779</v>
      </c>
      <c r="AV21" s="25">
        <v>5779</v>
      </c>
      <c r="AW21" s="25">
        <v>6037</v>
      </c>
      <c r="AX21" s="49">
        <v>6926</v>
      </c>
      <c r="AY21" s="53">
        <v>141390.54078140983</v>
      </c>
      <c r="AZ21" s="25">
        <v>30215</v>
      </c>
      <c r="BA21" s="25">
        <v>122952</v>
      </c>
      <c r="BB21" s="25">
        <v>118005</v>
      </c>
      <c r="BC21" s="25">
        <v>203493</v>
      </c>
      <c r="BD21" s="69">
        <v>168579.31630918506</v>
      </c>
      <c r="BE21" s="26">
        <v>169385</v>
      </c>
      <c r="BF21" s="26">
        <v>168579.31630918506</v>
      </c>
      <c r="BG21" s="26">
        <v>183519</v>
      </c>
      <c r="BH21" s="26">
        <v>168579.31630918506</v>
      </c>
      <c r="BI21" s="26">
        <v>201797</v>
      </c>
      <c r="BJ21" s="26">
        <v>168579.31630918506</v>
      </c>
      <c r="BK21" s="26">
        <v>206825</v>
      </c>
      <c r="BL21" s="26">
        <v>218055.461828417</v>
      </c>
      <c r="BM21" s="26">
        <v>234615</v>
      </c>
      <c r="BN21" s="26">
        <v>218055.461828417</v>
      </c>
      <c r="BO21" s="54">
        <v>227477</v>
      </c>
      <c r="BP21" s="52">
        <v>81494.821720619511</v>
      </c>
      <c r="BQ21" s="25">
        <v>11655</v>
      </c>
      <c r="BR21" s="25">
        <v>1136</v>
      </c>
      <c r="BS21" s="25">
        <v>13226</v>
      </c>
      <c r="BT21" s="25">
        <v>12784</v>
      </c>
      <c r="BU21" s="69">
        <v>75941.159947115957</v>
      </c>
      <c r="BV21" s="27">
        <v>6354</v>
      </c>
      <c r="BW21" s="27">
        <v>6000</v>
      </c>
      <c r="BX21" s="27">
        <v>8400</v>
      </c>
      <c r="BY21" s="27">
        <v>24780</v>
      </c>
      <c r="BZ21" s="27">
        <v>66265.930259615954</v>
      </c>
      <c r="CA21" s="27">
        <v>8620</v>
      </c>
      <c r="CB21" s="57">
        <v>4200</v>
      </c>
      <c r="CC21" s="52">
        <v>182900.40500202938</v>
      </c>
      <c r="CD21" s="25">
        <v>122058</v>
      </c>
      <c r="CE21" s="38">
        <v>182900.40500202938</v>
      </c>
      <c r="CF21" s="25">
        <v>0</v>
      </c>
      <c r="CG21" s="25">
        <v>28800</v>
      </c>
      <c r="CH21" s="25">
        <v>125748</v>
      </c>
      <c r="CI21" s="70">
        <v>204535.51875630103</v>
      </c>
      <c r="CJ21" s="27">
        <v>132528</v>
      </c>
      <c r="CK21" s="27">
        <v>155598</v>
      </c>
      <c r="CL21" s="27">
        <v>160740</v>
      </c>
      <c r="CM21" s="42">
        <v>204535.51875630103</v>
      </c>
      <c r="CN21" s="27">
        <v>4500</v>
      </c>
      <c r="CO21" s="42">
        <v>236137.01146303292</v>
      </c>
      <c r="CP21" s="27">
        <v>85119</v>
      </c>
      <c r="CQ21" s="57">
        <v>149666</v>
      </c>
      <c r="CR21" s="52">
        <v>75000</v>
      </c>
      <c r="CS21" s="25">
        <v>15000</v>
      </c>
      <c r="CT21" s="25">
        <v>3871</v>
      </c>
      <c r="CU21" s="25">
        <v>4362</v>
      </c>
      <c r="CV21" s="25">
        <v>7335</v>
      </c>
      <c r="CW21" s="25">
        <v>7835</v>
      </c>
      <c r="CX21" s="71">
        <v>7611</v>
      </c>
      <c r="CY21" s="71">
        <v>6668</v>
      </c>
      <c r="CZ21" s="71">
        <v>6432</v>
      </c>
      <c r="DA21" s="71">
        <v>6169</v>
      </c>
      <c r="DB21" s="71">
        <v>6752</v>
      </c>
      <c r="DC21" s="72">
        <v>6683</v>
      </c>
      <c r="DD21" s="52">
        <v>2348.7067760773393</v>
      </c>
      <c r="DE21" s="25">
        <v>1354</v>
      </c>
      <c r="DF21" s="25">
        <v>4203.798966212149</v>
      </c>
      <c r="DG21" s="25">
        <v>659</v>
      </c>
      <c r="DH21" s="25">
        <v>4368.5576931945607</v>
      </c>
      <c r="DI21" s="25">
        <v>6243</v>
      </c>
      <c r="DJ21" s="25">
        <v>3891.4663395344214</v>
      </c>
      <c r="DK21" s="25">
        <v>11922</v>
      </c>
      <c r="DL21" s="25">
        <v>4594.1756543446245</v>
      </c>
      <c r="DM21" s="25">
        <v>701</v>
      </c>
      <c r="DN21" s="25">
        <v>3688.6946477507909</v>
      </c>
      <c r="DO21" s="25">
        <v>4084</v>
      </c>
      <c r="DP21" s="25">
        <v>3033.3471702385259</v>
      </c>
      <c r="DQ21" s="25">
        <v>1034</v>
      </c>
      <c r="DR21" s="40">
        <v>3235.2594906999302</v>
      </c>
      <c r="DS21" s="25">
        <v>5616</v>
      </c>
      <c r="DT21" s="25">
        <v>3551.5348168125361</v>
      </c>
      <c r="DU21" s="25">
        <v>1288</v>
      </c>
      <c r="DV21" s="25">
        <v>4120.1923508368263</v>
      </c>
      <c r="DW21" s="49">
        <v>87</v>
      </c>
      <c r="DX21" s="52">
        <v>59322</v>
      </c>
      <c r="DY21" s="25">
        <v>3605</v>
      </c>
      <c r="DZ21" s="25">
        <v>11678</v>
      </c>
      <c r="EA21" s="25">
        <v>25720</v>
      </c>
      <c r="EB21" s="25">
        <v>29470.2</v>
      </c>
      <c r="EC21" s="37">
        <v>25830.751908008213</v>
      </c>
      <c r="ED21" s="37">
        <v>31544.551908008212</v>
      </c>
      <c r="EE21" s="37">
        <v>31544.551908008212</v>
      </c>
      <c r="EF21" s="37">
        <v>31544</v>
      </c>
      <c r="EG21" s="37">
        <v>8447</v>
      </c>
      <c r="EH21" s="62">
        <v>16534</v>
      </c>
      <c r="EI21" s="64">
        <v>13391.11</v>
      </c>
      <c r="EJ21" s="37">
        <v>2794</v>
      </c>
      <c r="EK21" s="37">
        <v>13249.85</v>
      </c>
      <c r="EL21" s="37">
        <v>5049</v>
      </c>
      <c r="EM21" s="37">
        <v>18006.82</v>
      </c>
      <c r="EN21" s="37">
        <v>18125</v>
      </c>
      <c r="EO21" s="37">
        <v>18974.53</v>
      </c>
      <c r="EP21" s="37">
        <v>11706</v>
      </c>
      <c r="EQ21" s="37">
        <v>10394.030370613747</v>
      </c>
      <c r="ER21" s="37">
        <v>12142</v>
      </c>
      <c r="ES21" s="37">
        <v>19043.32</v>
      </c>
      <c r="ET21" s="37">
        <v>21886.217543271734</v>
      </c>
      <c r="EU21" s="37">
        <v>18614.32</v>
      </c>
      <c r="EV21" s="37">
        <v>26760.363086543468</v>
      </c>
      <c r="EW21" s="35">
        <v>11104.43</v>
      </c>
      <c r="EX21" s="37">
        <v>22215.145543271734</v>
      </c>
      <c r="EY21" s="37">
        <v>11104.43</v>
      </c>
      <c r="EZ21" s="37">
        <v>10936</v>
      </c>
      <c r="FA21" s="37">
        <v>17706.11</v>
      </c>
      <c r="FB21" s="62">
        <v>11718</v>
      </c>
      <c r="FC21" s="58"/>
      <c r="FD21" s="29">
        <v>379</v>
      </c>
      <c r="FE21" s="29">
        <v>71</v>
      </c>
      <c r="FF21" s="29">
        <v>0</v>
      </c>
      <c r="FG21" s="29">
        <v>821</v>
      </c>
      <c r="FH21" s="25">
        <v>3604</v>
      </c>
      <c r="FI21" s="25">
        <v>0</v>
      </c>
      <c r="FJ21" s="25">
        <v>1110</v>
      </c>
      <c r="FK21" s="25">
        <v>80</v>
      </c>
      <c r="FL21" s="25">
        <v>1266</v>
      </c>
      <c r="FM21" s="49">
        <v>175</v>
      </c>
      <c r="FN21" s="52">
        <v>6065</v>
      </c>
      <c r="FO21" s="25">
        <v>14000</v>
      </c>
      <c r="FP21" s="25">
        <v>2333.3333333333335</v>
      </c>
      <c r="FQ21" s="25">
        <v>0</v>
      </c>
      <c r="FR21" s="25">
        <v>13416</v>
      </c>
      <c r="FS21" s="25">
        <v>0</v>
      </c>
      <c r="FT21" s="25"/>
      <c r="FU21" s="25"/>
      <c r="FV21" s="25"/>
      <c r="FW21" s="25">
        <v>600</v>
      </c>
      <c r="FX21" s="25">
        <v>2052</v>
      </c>
      <c r="FY21" s="25"/>
      <c r="FZ21" s="49">
        <v>2490</v>
      </c>
      <c r="GA21" s="52">
        <v>9000</v>
      </c>
      <c r="GB21" s="25">
        <v>1500</v>
      </c>
      <c r="GC21" s="25">
        <v>0</v>
      </c>
      <c r="GD21" s="25">
        <v>0</v>
      </c>
      <c r="GE21" s="25">
        <v>0</v>
      </c>
      <c r="GF21" s="25">
        <v>0</v>
      </c>
      <c r="GG21" s="25"/>
      <c r="GH21" s="25"/>
      <c r="GI21" s="25"/>
      <c r="GJ21" s="25"/>
      <c r="GK21" s="25"/>
      <c r="GL21" s="49"/>
      <c r="GM21" s="52">
        <v>66265.426570878481</v>
      </c>
      <c r="GN21" s="25">
        <v>13253.085314175696</v>
      </c>
      <c r="GO21" s="25">
        <v>1200</v>
      </c>
      <c r="GP21" s="25">
        <v>1200</v>
      </c>
      <c r="GQ21" s="25">
        <v>2400</v>
      </c>
      <c r="GR21" s="25">
        <v>20000</v>
      </c>
      <c r="GS21" s="25">
        <v>22500</v>
      </c>
      <c r="GT21" s="25">
        <v>5000</v>
      </c>
      <c r="GU21" s="25">
        <v>22400</v>
      </c>
      <c r="GV21" s="25">
        <v>0</v>
      </c>
      <c r="GW21" s="25">
        <v>5400</v>
      </c>
      <c r="GX21" s="49"/>
      <c r="GY21" s="52">
        <v>110442.37761813079</v>
      </c>
      <c r="GZ21" s="25">
        <v>33132.71328543924</v>
      </c>
      <c r="HA21" s="25">
        <v>6874</v>
      </c>
      <c r="HB21" s="25">
        <v>27142</v>
      </c>
      <c r="HC21" s="25">
        <v>59382</v>
      </c>
      <c r="HD21" s="25">
        <v>77768</v>
      </c>
      <c r="HE21" s="28">
        <v>12392</v>
      </c>
      <c r="HF21" s="28">
        <v>9740</v>
      </c>
      <c r="HG21" s="28">
        <v>15890</v>
      </c>
      <c r="HH21" s="28">
        <v>15890</v>
      </c>
      <c r="HI21" s="28">
        <v>10666</v>
      </c>
      <c r="HJ21" s="66">
        <v>2086</v>
      </c>
      <c r="HK21" s="52">
        <v>26506.170628351392</v>
      </c>
      <c r="HL21" s="25">
        <v>5301.2341256702784</v>
      </c>
      <c r="HM21" s="25">
        <v>0</v>
      </c>
      <c r="HN21" s="25"/>
      <c r="HO21" s="25"/>
      <c r="HP21" s="25"/>
      <c r="HQ21" s="28"/>
      <c r="HR21" s="28">
        <v>0</v>
      </c>
      <c r="HS21" s="28">
        <v>1000</v>
      </c>
      <c r="HT21" s="28"/>
      <c r="HU21" s="28">
        <v>0</v>
      </c>
      <c r="HV21" s="66">
        <v>0</v>
      </c>
      <c r="HW21" s="52">
        <v>110442.37761813079</v>
      </c>
      <c r="HX21" s="25">
        <v>22088.475523626159</v>
      </c>
      <c r="HY21" s="25">
        <v>0</v>
      </c>
      <c r="HZ21" s="25">
        <v>1278</v>
      </c>
      <c r="IA21" s="25"/>
      <c r="IB21" s="25">
        <v>1800</v>
      </c>
      <c r="IC21" s="28"/>
      <c r="ID21" s="28"/>
      <c r="IE21" s="33">
        <v>17256</v>
      </c>
      <c r="IF21" s="33"/>
      <c r="IG21" s="33">
        <v>0</v>
      </c>
      <c r="IH21" s="68">
        <v>0</v>
      </c>
      <c r="IJ21" s="2"/>
      <c r="IL21" s="2"/>
      <c r="IM21" s="2"/>
    </row>
    <row r="22" spans="1:249" ht="17.25" customHeight="1" x14ac:dyDescent="0.2">
      <c r="A22" s="46" t="s">
        <v>11</v>
      </c>
      <c r="B22" s="29">
        <v>327427</v>
      </c>
      <c r="C22" s="29">
        <v>73435</v>
      </c>
      <c r="D22" s="135">
        <v>1422</v>
      </c>
      <c r="E22" s="135">
        <v>7</v>
      </c>
      <c r="F22" s="133">
        <v>611</v>
      </c>
      <c r="G22" s="134">
        <v>11756.639218535542</v>
      </c>
      <c r="H22" s="29"/>
      <c r="I22" s="29"/>
      <c r="J22" s="29">
        <v>90</v>
      </c>
      <c r="K22" s="29">
        <v>90</v>
      </c>
      <c r="L22" s="25">
        <v>90</v>
      </c>
      <c r="M22" s="25">
        <v>9318</v>
      </c>
      <c r="N22" s="25">
        <v>13075</v>
      </c>
      <c r="O22" s="25">
        <v>13075</v>
      </c>
      <c r="P22" s="25">
        <v>11272</v>
      </c>
      <c r="Q22" s="49">
        <v>11728</v>
      </c>
      <c r="R22" s="51">
        <v>13380</v>
      </c>
      <c r="S22" s="29">
        <v>0</v>
      </c>
      <c r="T22" s="29">
        <v>0</v>
      </c>
      <c r="U22" s="29">
        <v>0</v>
      </c>
      <c r="V22" s="29">
        <v>1989</v>
      </c>
      <c r="W22" s="25">
        <v>4827</v>
      </c>
      <c r="X22" s="25">
        <v>5923</v>
      </c>
      <c r="Y22" s="25">
        <v>5909</v>
      </c>
      <c r="Z22" s="25">
        <v>5926</v>
      </c>
      <c r="AA22" s="25">
        <v>5926</v>
      </c>
      <c r="AB22" s="49">
        <v>6382</v>
      </c>
      <c r="AC22" s="51">
        <v>6556.3136459532525</v>
      </c>
      <c r="AD22" s="29">
        <v>0</v>
      </c>
      <c r="AE22" s="29">
        <v>0</v>
      </c>
      <c r="AF22" s="29">
        <v>0</v>
      </c>
      <c r="AG22" s="29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49">
        <v>0</v>
      </c>
      <c r="AN22" s="52">
        <v>13456.327246720015</v>
      </c>
      <c r="AO22" s="25">
        <v>0</v>
      </c>
      <c r="AP22" s="25">
        <v>0</v>
      </c>
      <c r="AQ22" s="25">
        <v>0</v>
      </c>
      <c r="AR22" s="25">
        <v>0</v>
      </c>
      <c r="AS22" s="25">
        <v>4827</v>
      </c>
      <c r="AT22" s="25">
        <v>10968</v>
      </c>
      <c r="AU22" s="25">
        <v>14725</v>
      </c>
      <c r="AV22" s="25">
        <v>14725</v>
      </c>
      <c r="AW22" s="25">
        <v>12922</v>
      </c>
      <c r="AX22" s="49">
        <v>13378</v>
      </c>
      <c r="AY22" s="55">
        <v>103883.55975</v>
      </c>
      <c r="AZ22" s="29">
        <v>57571</v>
      </c>
      <c r="BA22" s="29">
        <v>99019</v>
      </c>
      <c r="BB22" s="29">
        <v>95265</v>
      </c>
      <c r="BC22" s="29">
        <v>106856</v>
      </c>
      <c r="BD22" s="69">
        <v>108999.50475000001</v>
      </c>
      <c r="BE22" s="30">
        <v>213604</v>
      </c>
      <c r="BF22" s="30">
        <v>108999.50475000001</v>
      </c>
      <c r="BG22" s="30">
        <v>102590</v>
      </c>
      <c r="BH22" s="30">
        <v>108999.50475000001</v>
      </c>
      <c r="BI22" s="30">
        <v>75762</v>
      </c>
      <c r="BJ22" s="30">
        <v>108999.50475000001</v>
      </c>
      <c r="BK22" s="30">
        <v>137310</v>
      </c>
      <c r="BL22" s="30">
        <v>144686.8095</v>
      </c>
      <c r="BM22" s="30">
        <v>85304</v>
      </c>
      <c r="BN22" s="30">
        <v>144686.8095</v>
      </c>
      <c r="BO22" s="56">
        <v>128716</v>
      </c>
      <c r="BP22" s="58">
        <v>47123.174500000001</v>
      </c>
      <c r="BQ22" s="29">
        <v>1000</v>
      </c>
      <c r="BR22" s="29">
        <v>630</v>
      </c>
      <c r="BS22" s="29">
        <v>1788</v>
      </c>
      <c r="BT22" s="29">
        <v>1772</v>
      </c>
      <c r="BU22" s="69">
        <v>50704.335999999996</v>
      </c>
      <c r="BV22" s="31">
        <v>6504</v>
      </c>
      <c r="BW22" s="31">
        <v>15600</v>
      </c>
      <c r="BX22" s="31">
        <v>8520</v>
      </c>
      <c r="BY22" s="31">
        <v>48480</v>
      </c>
      <c r="BZ22" s="31">
        <v>41430.841500000002</v>
      </c>
      <c r="CA22" s="31">
        <v>23361</v>
      </c>
      <c r="CB22" s="59">
        <v>28617</v>
      </c>
      <c r="CC22" s="58">
        <v>107915.303</v>
      </c>
      <c r="CD22" s="29">
        <v>105150</v>
      </c>
      <c r="CE22" s="39">
        <v>107915.303</v>
      </c>
      <c r="CF22" s="29">
        <v>0</v>
      </c>
      <c r="CG22" s="29">
        <v>21762</v>
      </c>
      <c r="CH22" s="29">
        <v>100578</v>
      </c>
      <c r="CI22" s="70">
        <v>116612.40950000001</v>
      </c>
      <c r="CJ22" s="27">
        <v>108438</v>
      </c>
      <c r="CK22" s="27">
        <v>131388</v>
      </c>
      <c r="CL22" s="27">
        <v>135942</v>
      </c>
      <c r="CM22" s="42">
        <v>116612.40950000001</v>
      </c>
      <c r="CN22" s="27">
        <v>6600</v>
      </c>
      <c r="CO22" s="42">
        <v>135617.86350000001</v>
      </c>
      <c r="CP22" s="27">
        <v>85039</v>
      </c>
      <c r="CQ22" s="57">
        <v>160536</v>
      </c>
      <c r="CR22" s="58">
        <v>86000</v>
      </c>
      <c r="CS22" s="29">
        <v>16250</v>
      </c>
      <c r="CT22" s="29">
        <v>3935</v>
      </c>
      <c r="CU22" s="29">
        <v>4537</v>
      </c>
      <c r="CV22" s="29">
        <v>5649</v>
      </c>
      <c r="CW22" s="29">
        <v>9609</v>
      </c>
      <c r="CX22" s="71">
        <v>6925</v>
      </c>
      <c r="CY22" s="71">
        <v>6628</v>
      </c>
      <c r="CZ22" s="71">
        <v>6617</v>
      </c>
      <c r="DA22" s="71">
        <v>6484</v>
      </c>
      <c r="DB22" s="71">
        <v>6748</v>
      </c>
      <c r="DC22" s="72">
        <v>6725</v>
      </c>
      <c r="DD22" s="58">
        <v>1068.8998754697402</v>
      </c>
      <c r="DE22" s="29">
        <v>1087</v>
      </c>
      <c r="DF22" s="29">
        <v>2655.9162809170075</v>
      </c>
      <c r="DG22" s="29">
        <v>1057</v>
      </c>
      <c r="DH22" s="29">
        <v>3896.4552342420502</v>
      </c>
      <c r="DI22" s="29">
        <v>6907</v>
      </c>
      <c r="DJ22" s="29">
        <v>2950.1959596987463</v>
      </c>
      <c r="DK22" s="29">
        <v>4784</v>
      </c>
      <c r="DL22" s="29">
        <v>3677.0982548951911</v>
      </c>
      <c r="DM22" s="29">
        <v>1143</v>
      </c>
      <c r="DN22" s="29">
        <v>3294.3193624718433</v>
      </c>
      <c r="DO22" s="29">
        <v>1250</v>
      </c>
      <c r="DP22" s="29">
        <v>1427.9997509394802</v>
      </c>
      <c r="DQ22" s="29">
        <v>3122</v>
      </c>
      <c r="DR22" s="34">
        <v>1985.3317399196026</v>
      </c>
      <c r="DS22" s="29">
        <v>3458</v>
      </c>
      <c r="DT22" s="29">
        <v>3449.4960090942313</v>
      </c>
      <c r="DU22" s="29">
        <v>4585</v>
      </c>
      <c r="DV22" s="29">
        <v>3210.4369427451384</v>
      </c>
      <c r="DW22" s="60">
        <v>670</v>
      </c>
      <c r="DX22" s="58">
        <v>37452</v>
      </c>
      <c r="DY22" s="29">
        <v>4831</v>
      </c>
      <c r="DZ22" s="29">
        <v>12171</v>
      </c>
      <c r="EA22" s="29">
        <v>25628</v>
      </c>
      <c r="EB22" s="29">
        <v>25966</v>
      </c>
      <c r="EC22" s="37">
        <v>27188.489151540041</v>
      </c>
      <c r="ED22" s="37">
        <v>33605.489151540038</v>
      </c>
      <c r="EE22" s="37">
        <v>33605.489151540038</v>
      </c>
      <c r="EF22" s="37">
        <v>33394.56084106776</v>
      </c>
      <c r="EG22" s="37">
        <v>10226</v>
      </c>
      <c r="EH22" s="62">
        <v>20975.120841067761</v>
      </c>
      <c r="EI22" s="64">
        <v>7390.82</v>
      </c>
      <c r="EJ22" s="37">
        <v>2866</v>
      </c>
      <c r="EK22" s="37">
        <v>7649.7</v>
      </c>
      <c r="EL22" s="37">
        <v>2906</v>
      </c>
      <c r="EM22" s="37">
        <v>10982.34</v>
      </c>
      <c r="EN22" s="37">
        <v>17643</v>
      </c>
      <c r="EO22" s="37">
        <v>11527.86</v>
      </c>
      <c r="EP22" s="37">
        <v>16852</v>
      </c>
      <c r="EQ22" s="37">
        <v>14682.648669996059</v>
      </c>
      <c r="ER22" s="37">
        <v>15312</v>
      </c>
      <c r="ES22" s="37">
        <v>11493.84</v>
      </c>
      <c r="ET22" s="37">
        <v>15351.704208164272</v>
      </c>
      <c r="EU22" s="37">
        <v>11384.84</v>
      </c>
      <c r="EV22" s="37">
        <v>20423.171408164271</v>
      </c>
      <c r="EW22" s="35">
        <v>14577.010000000002</v>
      </c>
      <c r="EX22" s="37">
        <v>15787.1824</v>
      </c>
      <c r="EY22" s="37">
        <v>14577.010000000002</v>
      </c>
      <c r="EZ22" s="37">
        <v>15566</v>
      </c>
      <c r="FA22" s="37">
        <v>10460.82</v>
      </c>
      <c r="FB22" s="62">
        <v>17316</v>
      </c>
      <c r="FC22" s="52"/>
      <c r="FD22" s="25">
        <v>0</v>
      </c>
      <c r="FE22" s="25">
        <v>0</v>
      </c>
      <c r="FF22" s="25">
        <v>1315</v>
      </c>
      <c r="FG22" s="25">
        <v>30</v>
      </c>
      <c r="FH22" s="25">
        <v>48</v>
      </c>
      <c r="FI22" s="25">
        <v>0</v>
      </c>
      <c r="FJ22" s="25">
        <v>404</v>
      </c>
      <c r="FK22" s="25">
        <v>779</v>
      </c>
      <c r="FL22" s="25">
        <v>1406</v>
      </c>
      <c r="FM22" s="49">
        <v>3399</v>
      </c>
      <c r="FN22" s="52">
        <v>2405</v>
      </c>
      <c r="FO22" s="29">
        <v>18000</v>
      </c>
      <c r="FP22" s="29">
        <v>3000</v>
      </c>
      <c r="FQ22" s="29">
        <v>0</v>
      </c>
      <c r="FR22" s="29">
        <v>5280</v>
      </c>
      <c r="FS22" s="29">
        <v>0</v>
      </c>
      <c r="FT22" s="29"/>
      <c r="FU22" s="29">
        <v>1200</v>
      </c>
      <c r="FV22" s="29"/>
      <c r="FW22" s="29"/>
      <c r="FX22" s="29"/>
      <c r="FY22" s="29"/>
      <c r="FZ22" s="60"/>
      <c r="GA22" s="58">
        <v>11600</v>
      </c>
      <c r="GB22" s="29">
        <v>1933.3333333333333</v>
      </c>
      <c r="GC22" s="29">
        <v>0</v>
      </c>
      <c r="GD22" s="29">
        <v>0</v>
      </c>
      <c r="GE22" s="29">
        <v>0</v>
      </c>
      <c r="GF22" s="29">
        <v>0</v>
      </c>
      <c r="GG22" s="29">
        <v>900</v>
      </c>
      <c r="GH22" s="29"/>
      <c r="GI22" s="29"/>
      <c r="GJ22" s="29"/>
      <c r="GK22" s="29"/>
      <c r="GL22" s="60"/>
      <c r="GM22" s="58">
        <v>39875.462149641899</v>
      </c>
      <c r="GN22" s="29">
        <v>7975.0924299283797</v>
      </c>
      <c r="GO22" s="29">
        <v>20000</v>
      </c>
      <c r="GP22" s="29">
        <v>20000</v>
      </c>
      <c r="GQ22" s="29">
        <v>25800</v>
      </c>
      <c r="GR22" s="29">
        <v>22923</v>
      </c>
      <c r="GS22" s="29">
        <v>11500</v>
      </c>
      <c r="GT22" s="29"/>
      <c r="GU22" s="29">
        <v>16327</v>
      </c>
      <c r="GV22" s="29">
        <v>89</v>
      </c>
      <c r="GW22" s="29">
        <v>0</v>
      </c>
      <c r="GX22" s="60">
        <v>9486</v>
      </c>
      <c r="GY22" s="58">
        <v>66459.103582736498</v>
      </c>
      <c r="GZ22" s="29">
        <v>19937.731074820949</v>
      </c>
      <c r="HA22" s="29">
        <v>0</v>
      </c>
      <c r="HB22" s="29">
        <v>62442</v>
      </c>
      <c r="HC22" s="29">
        <v>72072</v>
      </c>
      <c r="HD22" s="29">
        <v>63618</v>
      </c>
      <c r="HE22" s="32">
        <v>12865</v>
      </c>
      <c r="HF22" s="32">
        <v>25870</v>
      </c>
      <c r="HG22" s="32">
        <v>14678</v>
      </c>
      <c r="HH22" s="32">
        <v>14678</v>
      </c>
      <c r="HI22" s="32">
        <v>9611</v>
      </c>
      <c r="HJ22" s="67">
        <v>0</v>
      </c>
      <c r="HK22" s="58">
        <v>15950.184859856759</v>
      </c>
      <c r="HL22" s="29">
        <v>3190.0369719713517</v>
      </c>
      <c r="HM22" s="29">
        <v>0</v>
      </c>
      <c r="HN22" s="29"/>
      <c r="HO22" s="29"/>
      <c r="HP22" s="29">
        <v>2000</v>
      </c>
      <c r="HQ22" s="32">
        <v>4000</v>
      </c>
      <c r="HR22" s="32">
        <v>8200</v>
      </c>
      <c r="HS22" s="32">
        <v>750</v>
      </c>
      <c r="HT22" s="32"/>
      <c r="HU22" s="32">
        <v>0</v>
      </c>
      <c r="HV22" s="67">
        <v>0</v>
      </c>
      <c r="HW22" s="58">
        <v>66459.103582736498</v>
      </c>
      <c r="HX22" s="29">
        <v>13291.820716547298</v>
      </c>
      <c r="HY22" s="29">
        <v>0</v>
      </c>
      <c r="HZ22" s="29">
        <v>28956</v>
      </c>
      <c r="IA22" s="29">
        <v>40</v>
      </c>
      <c r="IB22" s="29">
        <v>8000</v>
      </c>
      <c r="IC22" s="32"/>
      <c r="ID22" s="32">
        <v>13570</v>
      </c>
      <c r="IE22" s="33">
        <v>7879</v>
      </c>
      <c r="IF22" s="33"/>
      <c r="IG22" s="33">
        <v>0</v>
      </c>
      <c r="IH22" s="68">
        <v>0</v>
      </c>
      <c r="IJ22" s="2"/>
      <c r="IK22" s="2"/>
      <c r="IL22" s="2"/>
      <c r="IM22" s="2"/>
    </row>
    <row r="23" spans="1:249" ht="17.25" customHeight="1" x14ac:dyDescent="0.2">
      <c r="A23" s="45" t="s">
        <v>12</v>
      </c>
      <c r="B23" s="25">
        <v>721363</v>
      </c>
      <c r="C23" s="25">
        <v>58706</v>
      </c>
      <c r="D23" s="135">
        <v>3779</v>
      </c>
      <c r="E23" s="135">
        <v>69</v>
      </c>
      <c r="F23" s="133">
        <v>2211</v>
      </c>
      <c r="G23" s="134">
        <v>14057.557982157727</v>
      </c>
      <c r="H23" s="25"/>
      <c r="I23" s="25"/>
      <c r="J23" s="25">
        <v>0</v>
      </c>
      <c r="K23" s="25">
        <v>0</v>
      </c>
      <c r="L23" s="25">
        <v>4746</v>
      </c>
      <c r="M23" s="25">
        <v>4632</v>
      </c>
      <c r="N23" s="25">
        <v>4632</v>
      </c>
      <c r="O23" s="25">
        <v>4632</v>
      </c>
      <c r="P23" s="25">
        <v>7919</v>
      </c>
      <c r="Q23" s="49">
        <v>8283</v>
      </c>
      <c r="R23" s="50">
        <v>15999</v>
      </c>
      <c r="S23" s="25">
        <v>0</v>
      </c>
      <c r="T23" s="25">
        <v>0</v>
      </c>
      <c r="U23" s="25">
        <v>0</v>
      </c>
      <c r="V23" s="25">
        <v>596</v>
      </c>
      <c r="W23" s="25">
        <v>3121</v>
      </c>
      <c r="X23" s="25">
        <v>7919</v>
      </c>
      <c r="Y23" s="25">
        <v>7919</v>
      </c>
      <c r="Z23" s="25">
        <v>7919</v>
      </c>
      <c r="AA23" s="25">
        <v>7919</v>
      </c>
      <c r="AB23" s="49">
        <v>8283</v>
      </c>
      <c r="AC23" s="50">
        <v>7839.4647921058131</v>
      </c>
      <c r="AD23" s="25">
        <v>0</v>
      </c>
      <c r="AE23" s="25">
        <v>0</v>
      </c>
      <c r="AF23" s="25">
        <v>0</v>
      </c>
      <c r="AG23" s="25">
        <v>404</v>
      </c>
      <c r="AH23" s="25">
        <v>404</v>
      </c>
      <c r="AI23" s="25">
        <v>404</v>
      </c>
      <c r="AJ23" s="25">
        <v>404</v>
      </c>
      <c r="AK23" s="25">
        <v>404</v>
      </c>
      <c r="AL23" s="25">
        <v>404</v>
      </c>
      <c r="AM23" s="49">
        <v>404</v>
      </c>
      <c r="AN23" s="52">
        <v>17081.026884834489</v>
      </c>
      <c r="AO23" s="25">
        <v>0</v>
      </c>
      <c r="AP23" s="25">
        <v>0</v>
      </c>
      <c r="AQ23" s="25">
        <v>0</v>
      </c>
      <c r="AR23" s="25">
        <v>0</v>
      </c>
      <c r="AS23" s="25">
        <v>4746</v>
      </c>
      <c r="AT23" s="25">
        <v>15434</v>
      </c>
      <c r="AU23" s="25">
        <v>15434</v>
      </c>
      <c r="AV23" s="25">
        <v>15434</v>
      </c>
      <c r="AW23" s="25">
        <v>15434</v>
      </c>
      <c r="AX23" s="49">
        <v>15798</v>
      </c>
      <c r="AY23" s="53">
        <v>154632.52209499999</v>
      </c>
      <c r="AZ23" s="25">
        <v>31780</v>
      </c>
      <c r="BA23" s="25">
        <v>47559</v>
      </c>
      <c r="BB23" s="25">
        <v>71313</v>
      </c>
      <c r="BC23" s="25">
        <v>98438</v>
      </c>
      <c r="BD23" s="69">
        <v>175445.06480750002</v>
      </c>
      <c r="BE23" s="26">
        <v>89986</v>
      </c>
      <c r="BF23" s="26">
        <v>175445.06480750002</v>
      </c>
      <c r="BG23" s="26">
        <v>104373</v>
      </c>
      <c r="BH23" s="26">
        <v>175445.06480750002</v>
      </c>
      <c r="BI23" s="26">
        <v>116533</v>
      </c>
      <c r="BJ23" s="26">
        <v>175445.06480750002</v>
      </c>
      <c r="BK23" s="26">
        <v>95608</v>
      </c>
      <c r="BL23" s="26">
        <v>178800.0235525</v>
      </c>
      <c r="BM23" s="26">
        <v>124046</v>
      </c>
      <c r="BN23" s="26">
        <v>178800.0235525</v>
      </c>
      <c r="BO23" s="54">
        <v>129431</v>
      </c>
      <c r="BP23" s="52">
        <v>93976.845415000003</v>
      </c>
      <c r="BQ23" s="25" t="s">
        <v>17</v>
      </c>
      <c r="BR23" s="25">
        <v>1326</v>
      </c>
      <c r="BS23" s="25">
        <v>2310</v>
      </c>
      <c r="BT23" s="25">
        <v>3206</v>
      </c>
      <c r="BU23" s="69">
        <v>108119.32177124999</v>
      </c>
      <c r="BV23" s="27">
        <v>942</v>
      </c>
      <c r="BW23" s="27">
        <v>1218</v>
      </c>
      <c r="BX23" s="27">
        <v>5340</v>
      </c>
      <c r="BY23" s="27">
        <v>9960</v>
      </c>
      <c r="BZ23" s="27">
        <v>101172.91739875001</v>
      </c>
      <c r="CA23" s="27">
        <v>1392</v>
      </c>
      <c r="CB23" s="57">
        <v>7393</v>
      </c>
      <c r="CC23" s="52">
        <v>97990.334088750009</v>
      </c>
      <c r="CD23" s="25">
        <v>100162</v>
      </c>
      <c r="CE23" s="38">
        <v>97990.334088750009</v>
      </c>
      <c r="CF23" s="25">
        <v>0</v>
      </c>
      <c r="CG23" s="25">
        <v>29940</v>
      </c>
      <c r="CH23" s="25">
        <v>154135</v>
      </c>
      <c r="CI23" s="70">
        <v>133584.80847125</v>
      </c>
      <c r="CJ23" s="31">
        <v>155035</v>
      </c>
      <c r="CK23" s="31">
        <v>170779</v>
      </c>
      <c r="CL23" s="31">
        <v>175411</v>
      </c>
      <c r="CM23" s="43">
        <v>133584.80847125</v>
      </c>
      <c r="CN23" s="31">
        <v>0</v>
      </c>
      <c r="CO23" s="43">
        <v>135809.82409874999</v>
      </c>
      <c r="CP23" s="31">
        <v>67075</v>
      </c>
      <c r="CQ23" s="59">
        <v>137535</v>
      </c>
      <c r="CR23" s="52">
        <v>70000</v>
      </c>
      <c r="CS23" s="25">
        <v>10000</v>
      </c>
      <c r="CT23" s="25">
        <v>3876</v>
      </c>
      <c r="CU23" s="25">
        <v>4285</v>
      </c>
      <c r="CV23" s="25">
        <v>5486</v>
      </c>
      <c r="CW23" s="25">
        <v>5670</v>
      </c>
      <c r="CX23" s="71">
        <v>12047</v>
      </c>
      <c r="CY23" s="71">
        <v>11619</v>
      </c>
      <c r="CZ23" s="71">
        <v>10965</v>
      </c>
      <c r="DA23" s="71">
        <v>9573</v>
      </c>
      <c r="DB23" s="71">
        <v>9874</v>
      </c>
      <c r="DC23" s="72">
        <v>8769</v>
      </c>
      <c r="DD23" s="52">
        <v>1559.198668822718</v>
      </c>
      <c r="DE23" s="25">
        <v>2092</v>
      </c>
      <c r="DF23" s="25">
        <v>2715.5489333999476</v>
      </c>
      <c r="DG23" s="25">
        <v>2526</v>
      </c>
      <c r="DH23" s="25">
        <v>3233.5771330288057</v>
      </c>
      <c r="DI23" s="25">
        <v>24671</v>
      </c>
      <c r="DJ23" s="25">
        <v>2867.683975977945</v>
      </c>
      <c r="DK23" s="25">
        <v>2829</v>
      </c>
      <c r="DL23" s="25">
        <v>2713.9931526140367</v>
      </c>
      <c r="DM23" s="25">
        <v>4320</v>
      </c>
      <c r="DN23" s="25">
        <v>2252.5272024140022</v>
      </c>
      <c r="DO23" s="25">
        <v>4292</v>
      </c>
      <c r="DP23" s="25">
        <v>1698.9190461485246</v>
      </c>
      <c r="DQ23" s="25">
        <v>4373</v>
      </c>
      <c r="DR23" s="40">
        <v>2698.8301289483693</v>
      </c>
      <c r="DS23" s="25">
        <v>6353</v>
      </c>
      <c r="DT23" s="25">
        <v>3524.4845462205499</v>
      </c>
      <c r="DU23" s="25">
        <v>3120</v>
      </c>
      <c r="DV23" s="25">
        <v>3863.6311522166097</v>
      </c>
      <c r="DW23" s="49">
        <v>281</v>
      </c>
      <c r="DX23" s="52">
        <v>86563</v>
      </c>
      <c r="DY23" s="25">
        <v>11380</v>
      </c>
      <c r="DZ23" s="25">
        <v>20554</v>
      </c>
      <c r="EA23" s="25">
        <v>24121</v>
      </c>
      <c r="EB23" s="25">
        <v>15337</v>
      </c>
      <c r="EC23" s="37">
        <v>23876.293233675562</v>
      </c>
      <c r="ED23" s="37">
        <v>23876.293233675562</v>
      </c>
      <c r="EE23" s="37">
        <v>23876.293233675566</v>
      </c>
      <c r="EF23" s="37">
        <v>23878</v>
      </c>
      <c r="EG23" s="37">
        <v>14424</v>
      </c>
      <c r="EH23" s="62">
        <v>24243</v>
      </c>
      <c r="EI23" s="64">
        <v>16600.232</v>
      </c>
      <c r="EJ23" s="37">
        <v>5843</v>
      </c>
      <c r="EK23" s="37">
        <v>15500.72</v>
      </c>
      <c r="EL23" s="37">
        <v>5857</v>
      </c>
      <c r="EM23" s="37">
        <v>23022.484</v>
      </c>
      <c r="EN23" s="37">
        <v>20303</v>
      </c>
      <c r="EO23" s="37">
        <v>24077.736000000001</v>
      </c>
      <c r="EP23" s="37">
        <v>12383</v>
      </c>
      <c r="EQ23" s="37">
        <v>16015.418075699828</v>
      </c>
      <c r="ER23" s="37">
        <v>12842</v>
      </c>
      <c r="ES23" s="37">
        <v>24634.984</v>
      </c>
      <c r="ET23" s="37">
        <v>12890.502838137472</v>
      </c>
      <c r="EU23" s="37">
        <v>24583.984</v>
      </c>
      <c r="EV23" s="37">
        <v>18465</v>
      </c>
      <c r="EW23" s="35">
        <v>18432.386000000002</v>
      </c>
      <c r="EX23" s="37">
        <v>9378</v>
      </c>
      <c r="EY23" s="37">
        <v>18432.386000000002</v>
      </c>
      <c r="EZ23" s="37">
        <v>12421</v>
      </c>
      <c r="FA23" s="37">
        <v>22234.232</v>
      </c>
      <c r="FB23" s="62">
        <v>13389</v>
      </c>
      <c r="FC23" s="58"/>
      <c r="FD23" s="29">
        <v>478</v>
      </c>
      <c r="FE23" s="29">
        <v>832</v>
      </c>
      <c r="FF23" s="29">
        <v>49</v>
      </c>
      <c r="FG23" s="29">
        <v>3568</v>
      </c>
      <c r="FH23" s="25">
        <v>4531</v>
      </c>
      <c r="FI23" s="25">
        <v>640</v>
      </c>
      <c r="FJ23" s="25">
        <v>1339</v>
      </c>
      <c r="FK23" s="25">
        <v>806</v>
      </c>
      <c r="FL23" s="25">
        <v>4732</v>
      </c>
      <c r="FM23" s="49">
        <v>2642</v>
      </c>
      <c r="FN23" s="52">
        <v>11908</v>
      </c>
      <c r="FO23" s="25">
        <v>18000</v>
      </c>
      <c r="FP23" s="25">
        <v>3000</v>
      </c>
      <c r="FQ23" s="25">
        <v>0</v>
      </c>
      <c r="FR23" s="25">
        <v>0</v>
      </c>
      <c r="FS23" s="25">
        <v>0</v>
      </c>
      <c r="FT23" s="25"/>
      <c r="FU23" s="25"/>
      <c r="FV23" s="25"/>
      <c r="FW23" s="25"/>
      <c r="FX23" s="25"/>
      <c r="FY23" s="25"/>
      <c r="FZ23" s="49"/>
      <c r="GA23" s="52">
        <v>11600</v>
      </c>
      <c r="GB23" s="25">
        <v>1933.3333333333333</v>
      </c>
      <c r="GC23" s="25">
        <v>0</v>
      </c>
      <c r="GD23" s="25">
        <v>0</v>
      </c>
      <c r="GE23" s="25">
        <v>0</v>
      </c>
      <c r="GF23" s="25">
        <v>0</v>
      </c>
      <c r="GG23" s="25"/>
      <c r="GH23" s="25"/>
      <c r="GI23" s="25"/>
      <c r="GJ23" s="25"/>
      <c r="GK23" s="25"/>
      <c r="GL23" s="49"/>
      <c r="GM23" s="52">
        <v>87850.40681509256</v>
      </c>
      <c r="GN23" s="25">
        <v>17570.081363018511</v>
      </c>
      <c r="GO23" s="25">
        <v>0</v>
      </c>
      <c r="GP23" s="25">
        <v>0</v>
      </c>
      <c r="GQ23" s="25">
        <v>0</v>
      </c>
      <c r="GR23" s="25"/>
      <c r="GS23" s="25"/>
      <c r="GT23" s="25"/>
      <c r="GU23" s="25">
        <v>900</v>
      </c>
      <c r="GV23" s="25">
        <v>0</v>
      </c>
      <c r="GW23" s="25">
        <v>2909</v>
      </c>
      <c r="GX23" s="49">
        <v>2091</v>
      </c>
      <c r="GY23" s="52">
        <v>146417.34469182094</v>
      </c>
      <c r="GZ23" s="25">
        <v>43925.20340754628</v>
      </c>
      <c r="HA23" s="25">
        <v>0</v>
      </c>
      <c r="HB23" s="25">
        <v>9494</v>
      </c>
      <c r="HC23" s="25">
        <v>18034</v>
      </c>
      <c r="HD23" s="25">
        <v>95714</v>
      </c>
      <c r="HE23" s="28">
        <v>6000</v>
      </c>
      <c r="HF23" s="28">
        <v>5000</v>
      </c>
      <c r="HG23" s="28">
        <v>14223</v>
      </c>
      <c r="HH23" s="28">
        <v>14223</v>
      </c>
      <c r="HI23" s="28">
        <v>5563</v>
      </c>
      <c r="HJ23" s="66">
        <v>0</v>
      </c>
      <c r="HK23" s="52">
        <v>35140.162726037022</v>
      </c>
      <c r="HL23" s="25">
        <v>7028.0325452074048</v>
      </c>
      <c r="HM23" s="25">
        <v>0</v>
      </c>
      <c r="HN23" s="25"/>
      <c r="HO23" s="25"/>
      <c r="HP23" s="25">
        <v>1400</v>
      </c>
      <c r="HQ23" s="28"/>
      <c r="HR23" s="28"/>
      <c r="HS23" s="28">
        <v>18600</v>
      </c>
      <c r="HT23" s="28"/>
      <c r="HU23" s="28">
        <v>0</v>
      </c>
      <c r="HV23" s="66">
        <v>0</v>
      </c>
      <c r="HW23" s="52">
        <v>146417.34469182094</v>
      </c>
      <c r="HX23" s="25">
        <v>29283.468938364185</v>
      </c>
      <c r="HY23" s="25">
        <v>0</v>
      </c>
      <c r="HZ23" s="25"/>
      <c r="IA23" s="25"/>
      <c r="IB23" s="25">
        <v>5000</v>
      </c>
      <c r="IC23" s="28"/>
      <c r="ID23" s="28"/>
      <c r="IE23" s="33">
        <v>19600</v>
      </c>
      <c r="IF23" s="33"/>
      <c r="IG23" s="33">
        <v>3470</v>
      </c>
      <c r="IH23" s="68">
        <v>0</v>
      </c>
      <c r="IJ23" s="2"/>
      <c r="IK23" s="2"/>
      <c r="IL23" s="2"/>
      <c r="IM23" s="2"/>
    </row>
    <row r="24" spans="1:249" ht="17.25" customHeight="1" x14ac:dyDescent="0.2">
      <c r="A24" s="46" t="s">
        <v>27</v>
      </c>
      <c r="B24" s="29">
        <v>1242003</v>
      </c>
      <c r="C24" s="29">
        <v>38717</v>
      </c>
      <c r="D24" s="31">
        <v>0</v>
      </c>
      <c r="E24" s="31">
        <v>0</v>
      </c>
      <c r="F24" s="133">
        <v>1301</v>
      </c>
      <c r="G24" s="134">
        <v>2973.1523206769898</v>
      </c>
      <c r="H24" s="29"/>
      <c r="I24" s="29"/>
      <c r="J24" s="29">
        <v>0</v>
      </c>
      <c r="K24" s="29">
        <v>0</v>
      </c>
      <c r="L24" s="25">
        <v>6549</v>
      </c>
      <c r="M24" s="25">
        <v>11154</v>
      </c>
      <c r="N24" s="25">
        <v>8574</v>
      </c>
      <c r="O24" s="25">
        <v>8574</v>
      </c>
      <c r="P24" s="25">
        <v>8574</v>
      </c>
      <c r="Q24" s="49">
        <v>9794</v>
      </c>
      <c r="R24" s="51">
        <v>3384</v>
      </c>
      <c r="S24" s="29">
        <v>0</v>
      </c>
      <c r="T24" s="29">
        <v>0</v>
      </c>
      <c r="U24" s="29">
        <v>0</v>
      </c>
      <c r="V24" s="29">
        <v>2116</v>
      </c>
      <c r="W24" s="25">
        <v>7388</v>
      </c>
      <c r="X24" s="25">
        <v>8778</v>
      </c>
      <c r="Y24" s="25">
        <v>8574</v>
      </c>
      <c r="Z24" s="25">
        <v>8574</v>
      </c>
      <c r="AA24" s="25">
        <v>8574</v>
      </c>
      <c r="AB24" s="49">
        <v>9794</v>
      </c>
      <c r="AC24" s="51">
        <v>1658.0349851018266</v>
      </c>
      <c r="AD24" s="29">
        <v>0</v>
      </c>
      <c r="AE24" s="29">
        <v>0</v>
      </c>
      <c r="AF24" s="29">
        <v>0</v>
      </c>
      <c r="AG24" s="29">
        <v>1077</v>
      </c>
      <c r="AH24" s="25">
        <v>994</v>
      </c>
      <c r="AI24" s="25">
        <v>994</v>
      </c>
      <c r="AJ24" s="25">
        <v>994</v>
      </c>
      <c r="AK24" s="25">
        <v>994</v>
      </c>
      <c r="AL24" s="25">
        <v>994</v>
      </c>
      <c r="AM24" s="49">
        <v>994</v>
      </c>
      <c r="AN24" s="52">
        <v>3102.3725747347266</v>
      </c>
      <c r="AO24" s="25">
        <v>0</v>
      </c>
      <c r="AP24" s="25">
        <v>0</v>
      </c>
      <c r="AQ24" s="25">
        <v>0</v>
      </c>
      <c r="AR24" s="25">
        <v>0</v>
      </c>
      <c r="AS24" s="25">
        <v>7388</v>
      </c>
      <c r="AT24" s="25">
        <v>18710</v>
      </c>
      <c r="AU24" s="25">
        <v>16130</v>
      </c>
      <c r="AV24" s="25">
        <v>16130</v>
      </c>
      <c r="AW24" s="25">
        <v>16130</v>
      </c>
      <c r="AX24" s="49">
        <v>17350</v>
      </c>
      <c r="AY24" s="55">
        <v>140409.0587575</v>
      </c>
      <c r="AZ24" s="29">
        <v>26140</v>
      </c>
      <c r="BA24" s="29">
        <v>61126</v>
      </c>
      <c r="BB24" s="29">
        <v>75877</v>
      </c>
      <c r="BC24" s="29">
        <v>153652</v>
      </c>
      <c r="BD24" s="69">
        <v>152965.6900075</v>
      </c>
      <c r="BE24" s="30">
        <v>102073</v>
      </c>
      <c r="BF24" s="30">
        <v>152965.6900075</v>
      </c>
      <c r="BG24" s="30">
        <v>61428</v>
      </c>
      <c r="BH24" s="30">
        <v>152965.6900075</v>
      </c>
      <c r="BI24" s="30">
        <v>135264</v>
      </c>
      <c r="BJ24" s="30">
        <v>152965.6900075</v>
      </c>
      <c r="BK24" s="30">
        <v>54816</v>
      </c>
      <c r="BL24" s="30">
        <v>167987.59625</v>
      </c>
      <c r="BM24" s="30">
        <v>79143</v>
      </c>
      <c r="BN24" s="30">
        <v>167987.59625</v>
      </c>
      <c r="BO24" s="56">
        <v>80061</v>
      </c>
      <c r="BP24" s="58">
        <v>219006.30687125004</v>
      </c>
      <c r="BQ24" s="29">
        <v>16566</v>
      </c>
      <c r="BR24" s="29">
        <v>8934</v>
      </c>
      <c r="BS24" s="29">
        <v>1140</v>
      </c>
      <c r="BT24" s="29">
        <v>11430</v>
      </c>
      <c r="BU24" s="69">
        <v>227795.94874625001</v>
      </c>
      <c r="BV24" s="31">
        <v>1128</v>
      </c>
      <c r="BW24" s="31">
        <v>2100</v>
      </c>
      <c r="BX24" s="31">
        <v>300</v>
      </c>
      <c r="BY24" s="31">
        <v>3000</v>
      </c>
      <c r="BZ24" s="31">
        <v>219179.95937500001</v>
      </c>
      <c r="CA24" s="31">
        <v>5094</v>
      </c>
      <c r="CB24" s="59">
        <v>4006</v>
      </c>
      <c r="CC24" s="58">
        <v>147032.22940124999</v>
      </c>
      <c r="CD24" s="29">
        <v>142764</v>
      </c>
      <c r="CE24" s="39">
        <v>147032.22940124999</v>
      </c>
      <c r="CF24" s="29">
        <v>0</v>
      </c>
      <c r="CG24" s="29">
        <v>8982</v>
      </c>
      <c r="CH24" s="29">
        <v>62460</v>
      </c>
      <c r="CI24" s="70">
        <v>168378.50252625</v>
      </c>
      <c r="CJ24" s="27">
        <v>78390</v>
      </c>
      <c r="CK24" s="27">
        <v>100278</v>
      </c>
      <c r="CL24" s="27">
        <v>103440</v>
      </c>
      <c r="CM24" s="42">
        <v>168378.50252625</v>
      </c>
      <c r="CN24" s="27">
        <v>846</v>
      </c>
      <c r="CO24" s="42">
        <v>193259.64002624998</v>
      </c>
      <c r="CP24" s="27">
        <v>42883</v>
      </c>
      <c r="CQ24" s="57">
        <v>88521</v>
      </c>
      <c r="CR24" s="58">
        <v>132000</v>
      </c>
      <c r="CS24" s="29">
        <v>18416.666666666668</v>
      </c>
      <c r="CT24" s="29">
        <v>4108</v>
      </c>
      <c r="CU24" s="29">
        <v>4673</v>
      </c>
      <c r="CV24" s="29">
        <v>6772</v>
      </c>
      <c r="CW24" s="29">
        <v>7199</v>
      </c>
      <c r="CX24" s="71">
        <v>7432</v>
      </c>
      <c r="CY24" s="71">
        <v>7901</v>
      </c>
      <c r="CZ24" s="71">
        <v>6928</v>
      </c>
      <c r="DA24" s="71">
        <v>4542</v>
      </c>
      <c r="DB24" s="71">
        <v>6346</v>
      </c>
      <c r="DC24" s="72">
        <v>6531</v>
      </c>
      <c r="DD24" s="58">
        <v>3790.6063540711884</v>
      </c>
      <c r="DE24" s="29">
        <v>1507</v>
      </c>
      <c r="DF24" s="29">
        <v>10108.540712019834</v>
      </c>
      <c r="DG24" s="29">
        <v>1523</v>
      </c>
      <c r="DH24" s="29">
        <v>11871.261952475099</v>
      </c>
      <c r="DI24" s="29">
        <v>6831</v>
      </c>
      <c r="DJ24" s="29">
        <v>8445.8188203946665</v>
      </c>
      <c r="DK24" s="29">
        <v>7520</v>
      </c>
      <c r="DL24" s="29">
        <v>8825.6380420237765</v>
      </c>
      <c r="DM24" s="29">
        <v>3850</v>
      </c>
      <c r="DN24" s="29">
        <v>6732.1764291800819</v>
      </c>
      <c r="DO24" s="29">
        <v>3252</v>
      </c>
      <c r="DP24" s="29">
        <v>4714.611588415738</v>
      </c>
      <c r="DQ24" s="29">
        <v>4622</v>
      </c>
      <c r="DR24" s="34">
        <v>5199.2290258419298</v>
      </c>
      <c r="DS24" s="29">
        <v>6648</v>
      </c>
      <c r="DT24" s="29">
        <v>6921.0914089902926</v>
      </c>
      <c r="DU24" s="29">
        <v>1987</v>
      </c>
      <c r="DV24" s="29">
        <v>9370.8278339312674</v>
      </c>
      <c r="DW24" s="60">
        <v>955</v>
      </c>
      <c r="DX24" s="58">
        <v>149040</v>
      </c>
      <c r="DY24" s="29">
        <v>21886</v>
      </c>
      <c r="DZ24" s="29">
        <v>21896</v>
      </c>
      <c r="EA24" s="29">
        <v>23755</v>
      </c>
      <c r="EB24" s="29">
        <v>22930</v>
      </c>
      <c r="EC24" s="37">
        <v>22930</v>
      </c>
      <c r="ED24" s="37">
        <v>22930</v>
      </c>
      <c r="EE24" s="37">
        <v>22930</v>
      </c>
      <c r="EF24" s="37">
        <v>22930</v>
      </c>
      <c r="EG24" s="37">
        <v>23538</v>
      </c>
      <c r="EH24" s="62">
        <v>23138</v>
      </c>
      <c r="EI24" s="64">
        <v>27222.991999999998</v>
      </c>
      <c r="EJ24" s="37">
        <v>10826</v>
      </c>
      <c r="EK24" s="37">
        <v>27391.32</v>
      </c>
      <c r="EL24" s="37">
        <v>10871</v>
      </c>
      <c r="EM24" s="37">
        <v>37394.103999999999</v>
      </c>
      <c r="EN24" s="37">
        <v>22996</v>
      </c>
      <c r="EO24" s="37">
        <v>39298.216</v>
      </c>
      <c r="EP24" s="37">
        <v>18438</v>
      </c>
      <c r="EQ24" s="37">
        <v>16476.503328689709</v>
      </c>
      <c r="ER24" s="37">
        <v>19057</v>
      </c>
      <c r="ES24" s="37">
        <v>39712.103999999999</v>
      </c>
      <c r="ET24" s="37">
        <v>18691</v>
      </c>
      <c r="EU24" s="37">
        <v>40158.103999999999</v>
      </c>
      <c r="EV24" s="37">
        <v>23141</v>
      </c>
      <c r="EW24" s="35">
        <v>14751.516</v>
      </c>
      <c r="EX24" s="37">
        <v>16913</v>
      </c>
      <c r="EY24" s="37">
        <v>14751.516</v>
      </c>
      <c r="EZ24" s="37">
        <v>20158</v>
      </c>
      <c r="FA24" s="37">
        <v>38704.991999999998</v>
      </c>
      <c r="FB24" s="62">
        <v>21668</v>
      </c>
      <c r="FC24" s="52"/>
      <c r="FD24" s="25">
        <v>2331</v>
      </c>
      <c r="FE24" s="25">
        <v>2087</v>
      </c>
      <c r="FF24" s="25">
        <v>3457</v>
      </c>
      <c r="FG24" s="25">
        <v>2926</v>
      </c>
      <c r="FH24" s="25">
        <v>3362</v>
      </c>
      <c r="FI24" s="25">
        <v>4309</v>
      </c>
      <c r="FJ24" s="25">
        <v>3162</v>
      </c>
      <c r="FK24" s="25">
        <v>1694</v>
      </c>
      <c r="FL24" s="25">
        <v>684</v>
      </c>
      <c r="FM24" s="49">
        <v>750</v>
      </c>
      <c r="FN24" s="52">
        <v>22672</v>
      </c>
      <c r="FO24" s="29">
        <v>18000</v>
      </c>
      <c r="FP24" s="29">
        <v>3000</v>
      </c>
      <c r="FQ24" s="29">
        <v>0</v>
      </c>
      <c r="FR24" s="29">
        <v>0</v>
      </c>
      <c r="FS24" s="29">
        <v>0</v>
      </c>
      <c r="FT24" s="29"/>
      <c r="FU24" s="29"/>
      <c r="FV24" s="29"/>
      <c r="FW24" s="29"/>
      <c r="FX24" s="29"/>
      <c r="FY24" s="29"/>
      <c r="FZ24" s="60"/>
      <c r="GA24" s="58">
        <v>11600</v>
      </c>
      <c r="GB24" s="29">
        <v>1933.3333333333333</v>
      </c>
      <c r="GC24" s="29">
        <v>0</v>
      </c>
      <c r="GD24" s="29">
        <v>0</v>
      </c>
      <c r="GE24" s="29">
        <v>0</v>
      </c>
      <c r="GF24" s="29">
        <v>0</v>
      </c>
      <c r="GG24" s="29"/>
      <c r="GH24" s="29"/>
      <c r="GI24" s="29"/>
      <c r="GJ24" s="29"/>
      <c r="GK24" s="29"/>
      <c r="GL24" s="60"/>
      <c r="GM24" s="58">
        <v>151255.98182269593</v>
      </c>
      <c r="GN24" s="29">
        <v>30251.196364539188</v>
      </c>
      <c r="GO24" s="29">
        <v>0</v>
      </c>
      <c r="GP24" s="29">
        <v>0</v>
      </c>
      <c r="GQ24" s="29">
        <v>1518</v>
      </c>
      <c r="GR24" s="29">
        <v>1518</v>
      </c>
      <c r="GS24" s="29"/>
      <c r="GT24" s="29"/>
      <c r="GU24" s="29">
        <v>8200</v>
      </c>
      <c r="GV24" s="29">
        <v>0</v>
      </c>
      <c r="GW24" s="29">
        <v>0</v>
      </c>
      <c r="GX24" s="60">
        <v>2992</v>
      </c>
      <c r="GY24" s="58">
        <v>252093.30303782655</v>
      </c>
      <c r="GZ24" s="29">
        <v>75627.990911347966</v>
      </c>
      <c r="HA24" s="29">
        <v>0</v>
      </c>
      <c r="HB24" s="29">
        <v>10686</v>
      </c>
      <c r="HC24" s="29">
        <v>12204</v>
      </c>
      <c r="HD24" s="29">
        <v>48324</v>
      </c>
      <c r="HE24" s="32">
        <v>4410</v>
      </c>
      <c r="HF24" s="32">
        <v>7800</v>
      </c>
      <c r="HG24" s="32">
        <v>4785</v>
      </c>
      <c r="HH24" s="32">
        <v>4785</v>
      </c>
      <c r="HI24" s="32">
        <v>1698</v>
      </c>
      <c r="HJ24" s="67">
        <v>0</v>
      </c>
      <c r="HK24" s="58">
        <v>60502.392729078376</v>
      </c>
      <c r="HL24" s="29">
        <v>12100.478545815675</v>
      </c>
      <c r="HM24" s="29">
        <v>0</v>
      </c>
      <c r="HN24" s="29"/>
      <c r="HO24" s="29">
        <v>1518</v>
      </c>
      <c r="HP24" s="29">
        <v>282</v>
      </c>
      <c r="HQ24" s="32"/>
      <c r="HR24" s="32"/>
      <c r="HS24" s="32"/>
      <c r="HT24" s="32"/>
      <c r="HU24" s="32">
        <v>18200</v>
      </c>
      <c r="HV24" s="67">
        <v>0</v>
      </c>
      <c r="HW24" s="58">
        <v>252093.30303782655</v>
      </c>
      <c r="HX24" s="29">
        <v>50418.660607565311</v>
      </c>
      <c r="HY24" s="29">
        <v>0</v>
      </c>
      <c r="HZ24" s="29">
        <v>4590</v>
      </c>
      <c r="IA24" s="29">
        <v>1518</v>
      </c>
      <c r="IB24" s="29">
        <v>3072</v>
      </c>
      <c r="IC24" s="32"/>
      <c r="ID24" s="32"/>
      <c r="IE24" s="33">
        <v>3195</v>
      </c>
      <c r="IF24" s="33"/>
      <c r="IG24" s="33">
        <v>0</v>
      </c>
      <c r="IH24" s="68">
        <v>6042</v>
      </c>
      <c r="IJ24" s="2"/>
      <c r="IK24" s="2"/>
      <c r="IL24" s="2"/>
      <c r="IM24" s="2"/>
    </row>
    <row r="25" spans="1:249" s="36" customFormat="1" ht="13.5" thickBot="1" x14ac:dyDescent="0.25">
      <c r="A25" s="78" t="s">
        <v>49</v>
      </c>
      <c r="B25" s="61">
        <f>SUM(B7:B24)</f>
        <v>12327529</v>
      </c>
      <c r="C25" s="61">
        <f t="shared" ref="C25:CS25" si="0">SUM(C7:C24)</f>
        <v>1061571</v>
      </c>
      <c r="D25" s="61">
        <f t="shared" si="0"/>
        <v>60763</v>
      </c>
      <c r="E25" s="172">
        <f t="shared" si="0"/>
        <v>820</v>
      </c>
      <c r="F25" s="171">
        <f t="shared" si="0"/>
        <v>20078</v>
      </c>
      <c r="G25" s="65">
        <f t="shared" si="0"/>
        <v>210711.00000000003</v>
      </c>
      <c r="H25" s="61">
        <f t="shared" si="0"/>
        <v>0</v>
      </c>
      <c r="I25" s="61">
        <f t="shared" si="0"/>
        <v>0</v>
      </c>
      <c r="J25" s="61">
        <f t="shared" si="0"/>
        <v>39464</v>
      </c>
      <c r="K25" s="61">
        <f t="shared" si="0"/>
        <v>63259</v>
      </c>
      <c r="L25" s="61">
        <f t="shared" si="0"/>
        <v>93594</v>
      </c>
      <c r="M25" s="61">
        <f t="shared" si="0"/>
        <v>108344</v>
      </c>
      <c r="N25" s="61">
        <f t="shared" si="0"/>
        <v>115953</v>
      </c>
      <c r="O25" s="61">
        <f>SUM(O7:O24)</f>
        <v>101911</v>
      </c>
      <c r="P25" s="61">
        <f>SUM(P7:P24)</f>
        <v>122738</v>
      </c>
      <c r="Q25" s="63">
        <f>SUM(Q7:Q24)</f>
        <v>147893</v>
      </c>
      <c r="R25" s="65">
        <f t="shared" si="0"/>
        <v>239806</v>
      </c>
      <c r="S25" s="61">
        <f t="shared" si="0"/>
        <v>0</v>
      </c>
      <c r="T25" s="61">
        <f t="shared" si="0"/>
        <v>0</v>
      </c>
      <c r="U25" s="61">
        <f t="shared" si="0"/>
        <v>63773</v>
      </c>
      <c r="V25" s="61">
        <f t="shared" si="0"/>
        <v>69887</v>
      </c>
      <c r="W25" s="61">
        <f t="shared" si="0"/>
        <v>98452</v>
      </c>
      <c r="X25" s="61">
        <f t="shared" si="0"/>
        <v>116561</v>
      </c>
      <c r="Y25" s="61">
        <f t="shared" si="0"/>
        <v>122129</v>
      </c>
      <c r="Z25" s="61">
        <f>SUM(Z7:Z24)</f>
        <v>112777</v>
      </c>
      <c r="AA25" s="61">
        <f>SUM(AA7:AA24)</f>
        <v>144167</v>
      </c>
      <c r="AB25" s="63">
        <f>SUM(AB7:AB24)</f>
        <v>177244</v>
      </c>
      <c r="AC25" s="65">
        <f t="shared" si="0"/>
        <v>117506.99999999999</v>
      </c>
      <c r="AD25" s="61">
        <f t="shared" si="0"/>
        <v>0</v>
      </c>
      <c r="AE25" s="61">
        <f t="shared" si="0"/>
        <v>0</v>
      </c>
      <c r="AF25" s="61">
        <f t="shared" si="0"/>
        <v>7985</v>
      </c>
      <c r="AG25" s="61">
        <f t="shared" si="0"/>
        <v>17635</v>
      </c>
      <c r="AH25" s="61">
        <f t="shared" si="0"/>
        <v>32920</v>
      </c>
      <c r="AI25" s="61">
        <f t="shared" si="0"/>
        <v>33855</v>
      </c>
      <c r="AJ25" s="61">
        <f t="shared" si="0"/>
        <v>37071</v>
      </c>
      <c r="AK25" s="61">
        <f>SUM(AK7:AK24)</f>
        <v>37071</v>
      </c>
      <c r="AL25" s="61">
        <f>SUM(AL7:AL24)</f>
        <v>41263</v>
      </c>
      <c r="AM25" s="63">
        <f>SUM(AM7:AM24)</f>
        <v>53501</v>
      </c>
      <c r="AN25" s="65">
        <f>SUM(AN7:AN24)</f>
        <v>249733.49236917429</v>
      </c>
      <c r="AO25" s="61">
        <v>0</v>
      </c>
      <c r="AP25" s="61">
        <v>0</v>
      </c>
      <c r="AQ25" s="61">
        <v>0</v>
      </c>
      <c r="AR25" s="61">
        <v>0</v>
      </c>
      <c r="AS25" s="61">
        <v>128783</v>
      </c>
      <c r="AT25" s="61">
        <f>SUM(AT7:AT24)</f>
        <v>171459</v>
      </c>
      <c r="AU25" s="61">
        <f>SUM(AU7:AU24)</f>
        <v>179630</v>
      </c>
      <c r="AV25" s="61">
        <f>SUM(AV7:AV24)</f>
        <v>179630</v>
      </c>
      <c r="AW25" s="61">
        <f>SUM(AW7:AW24)</f>
        <v>208732</v>
      </c>
      <c r="AX25" s="63">
        <f>SUM(AX7:AX24)</f>
        <v>229529</v>
      </c>
      <c r="AY25" s="65">
        <f t="shared" si="0"/>
        <v>2990560.9104205193</v>
      </c>
      <c r="AZ25" s="61">
        <f t="shared" si="0"/>
        <v>491475</v>
      </c>
      <c r="BA25" s="61">
        <f t="shared" si="0"/>
        <v>1079269</v>
      </c>
      <c r="BB25" s="61">
        <f t="shared" si="0"/>
        <v>1749339</v>
      </c>
      <c r="BC25" s="61">
        <f t="shared" si="0"/>
        <v>2693409</v>
      </c>
      <c r="BD25" s="61">
        <f t="shared" si="0"/>
        <v>3262280.12644115</v>
      </c>
      <c r="BE25" s="61">
        <f t="shared" si="0"/>
        <v>2656014</v>
      </c>
      <c r="BF25" s="61">
        <f t="shared" si="0"/>
        <v>3262280.12644115</v>
      </c>
      <c r="BG25" s="61">
        <f t="shared" si="0"/>
        <v>2478519</v>
      </c>
      <c r="BH25" s="61">
        <f t="shared" si="0"/>
        <v>3262280.12644115</v>
      </c>
      <c r="BI25" s="61">
        <f t="shared" si="0"/>
        <v>2458127</v>
      </c>
      <c r="BJ25" s="61">
        <f t="shared" ref="BJ25:BO25" si="1">SUM(BJ7:BJ24)</f>
        <v>3262280.12644115</v>
      </c>
      <c r="BK25" s="61">
        <f t="shared" si="1"/>
        <v>2379656</v>
      </c>
      <c r="BL25" s="61">
        <f t="shared" si="1"/>
        <v>3218699.5248456486</v>
      </c>
      <c r="BM25" s="61">
        <f t="shared" si="1"/>
        <v>2970915</v>
      </c>
      <c r="BN25" s="61">
        <f t="shared" si="1"/>
        <v>3218699.5248456486</v>
      </c>
      <c r="BO25" s="63">
        <f t="shared" si="1"/>
        <v>3110831</v>
      </c>
      <c r="BP25" s="65">
        <f t="shared" si="0"/>
        <v>1663198.0699193575</v>
      </c>
      <c r="BQ25" s="61">
        <f t="shared" si="0"/>
        <v>72657</v>
      </c>
      <c r="BR25" s="61">
        <f t="shared" si="0"/>
        <v>105298</v>
      </c>
      <c r="BS25" s="61">
        <f t="shared" si="0"/>
        <v>101795</v>
      </c>
      <c r="BT25" s="61">
        <f t="shared" si="0"/>
        <v>236587</v>
      </c>
      <c r="BU25" s="61">
        <f t="shared" si="0"/>
        <v>1761117.5832722844</v>
      </c>
      <c r="BV25" s="61">
        <f t="shared" si="0"/>
        <v>251870</v>
      </c>
      <c r="BW25" s="61">
        <f t="shared" si="0"/>
        <v>127354</v>
      </c>
      <c r="BX25" s="61">
        <f t="shared" si="0"/>
        <v>187134</v>
      </c>
      <c r="BY25" s="61">
        <f t="shared" ref="BY25:CB25" si="2">SUM(BY7:BY24)</f>
        <v>352870</v>
      </c>
      <c r="BZ25" s="61">
        <f t="shared" si="2"/>
        <v>1541766.6243937099</v>
      </c>
      <c r="CA25" s="61">
        <f t="shared" si="2"/>
        <v>186076</v>
      </c>
      <c r="CB25" s="63">
        <f t="shared" si="2"/>
        <v>207049</v>
      </c>
      <c r="CC25" s="65">
        <f t="shared" si="0"/>
        <v>3194167.2249967465</v>
      </c>
      <c r="CD25" s="61">
        <f t="shared" si="0"/>
        <v>1973963</v>
      </c>
      <c r="CE25" s="79">
        <f t="shared" si="0"/>
        <v>3194167.2249967465</v>
      </c>
      <c r="CF25" s="61">
        <f t="shared" si="0"/>
        <v>5280</v>
      </c>
      <c r="CG25" s="61">
        <f t="shared" si="0"/>
        <v>559968</v>
      </c>
      <c r="CH25" s="61">
        <f t="shared" si="0"/>
        <v>1602589</v>
      </c>
      <c r="CI25" s="79">
        <f t="shared" si="0"/>
        <v>3624415.8630228862</v>
      </c>
      <c r="CJ25" s="61">
        <f t="shared" si="0"/>
        <v>2511852</v>
      </c>
      <c r="CK25" s="61">
        <f t="shared" si="0"/>
        <v>2792890</v>
      </c>
      <c r="CL25" s="61">
        <f t="shared" si="0"/>
        <v>2882866</v>
      </c>
      <c r="CM25" s="79">
        <f>SUM(CM7:CM24)</f>
        <v>3624415.8630228862</v>
      </c>
      <c r="CN25" s="61">
        <f>SUM(CN7:CN24)</f>
        <v>70530</v>
      </c>
      <c r="CO25" s="79">
        <f>SUM(CO7:CO24)</f>
        <v>3416209.8235427802</v>
      </c>
      <c r="CP25" s="61">
        <f>SUM(CP7:CP24)</f>
        <v>1076183</v>
      </c>
      <c r="CQ25" s="63">
        <f>SUM(CQ7:CQ24)</f>
        <v>2399758</v>
      </c>
      <c r="CR25" s="65">
        <f t="shared" si="0"/>
        <v>1870000</v>
      </c>
      <c r="CS25" s="61">
        <f t="shared" si="0"/>
        <v>358333.33333333331</v>
      </c>
      <c r="CT25" s="61">
        <f t="shared" ref="CT25:IH25" si="3">SUM(CT7:CT24)</f>
        <v>104324</v>
      </c>
      <c r="CU25" s="61">
        <f t="shared" si="3"/>
        <v>125295</v>
      </c>
      <c r="CV25" s="61">
        <f t="shared" si="3"/>
        <v>194268</v>
      </c>
      <c r="CW25" s="61">
        <f t="shared" si="3"/>
        <v>338671</v>
      </c>
      <c r="CX25" s="61">
        <f t="shared" si="3"/>
        <v>395224</v>
      </c>
      <c r="CY25" s="61">
        <f t="shared" si="3"/>
        <v>319880</v>
      </c>
      <c r="CZ25" s="61">
        <f t="shared" si="3"/>
        <v>306167</v>
      </c>
      <c r="DA25" s="61">
        <f>SUM(DA7:DA24)</f>
        <v>297966</v>
      </c>
      <c r="DB25" s="61">
        <f>SUM(DB7:DB24)</f>
        <v>282698</v>
      </c>
      <c r="DC25" s="63">
        <f>SUM(DC7:DC24)</f>
        <v>274869</v>
      </c>
      <c r="DD25" s="65">
        <f t="shared" si="3"/>
        <v>59262.443244736503</v>
      </c>
      <c r="DE25" s="61">
        <f t="shared" si="3"/>
        <v>33367</v>
      </c>
      <c r="DF25" s="61">
        <f t="shared" si="3"/>
        <v>106065.09556730188</v>
      </c>
      <c r="DG25" s="61">
        <f t="shared" si="3"/>
        <v>68414</v>
      </c>
      <c r="DH25" s="61">
        <f t="shared" si="3"/>
        <v>104825.20816275463</v>
      </c>
      <c r="DI25" s="61">
        <f t="shared" si="3"/>
        <v>123350</v>
      </c>
      <c r="DJ25" s="61">
        <f t="shared" si="3"/>
        <v>88380.7014287817</v>
      </c>
      <c r="DK25" s="61">
        <f t="shared" si="3"/>
        <v>103930</v>
      </c>
      <c r="DL25" s="61">
        <f t="shared" si="3"/>
        <v>107810.72619913262</v>
      </c>
      <c r="DM25" s="61">
        <f t="shared" si="3"/>
        <v>140026</v>
      </c>
      <c r="DN25" s="61">
        <f t="shared" si="3"/>
        <v>84710.723999264024</v>
      </c>
      <c r="DO25" s="61">
        <f t="shared" si="3"/>
        <v>96104</v>
      </c>
      <c r="DP25" s="61">
        <f t="shared" si="3"/>
        <v>76327.157827625168</v>
      </c>
      <c r="DQ25" s="61">
        <f t="shared" si="3"/>
        <v>131191</v>
      </c>
      <c r="DR25" s="61">
        <f t="shared" ref="DR25:DW25" si="4">SUM(DR7:DR24)</f>
        <v>78714.37076772243</v>
      </c>
      <c r="DS25" s="61">
        <f t="shared" si="4"/>
        <v>114676</v>
      </c>
      <c r="DT25" s="61">
        <f>SUM(DT7:DT24)</f>
        <v>88213.720879432265</v>
      </c>
      <c r="DU25" s="61">
        <f>SUM(DU7:DU24)</f>
        <v>90113</v>
      </c>
      <c r="DV25" s="61">
        <f>SUM(DV7:DV24)</f>
        <v>105822.21851086868</v>
      </c>
      <c r="DW25" s="63">
        <f>SUM(DW7:DW24)</f>
        <v>19894</v>
      </c>
      <c r="DX25" s="65">
        <f t="shared" si="3"/>
        <v>1430223</v>
      </c>
      <c r="DY25" s="61">
        <f t="shared" si="3"/>
        <v>97495</v>
      </c>
      <c r="DZ25" s="61">
        <f t="shared" si="3"/>
        <v>199059</v>
      </c>
      <c r="EA25" s="61">
        <f t="shared" ref="EA25" si="5">SUM(EA7:EA24)</f>
        <v>317664</v>
      </c>
      <c r="EB25" s="61">
        <f t="shared" si="3"/>
        <v>398427.2</v>
      </c>
      <c r="EC25" s="61">
        <f t="shared" si="3"/>
        <v>464806.03429322387</v>
      </c>
      <c r="ED25" s="61">
        <f t="shared" si="3"/>
        <v>495314.8342932238</v>
      </c>
      <c r="EE25" s="61">
        <f t="shared" si="3"/>
        <v>473834.23429322388</v>
      </c>
      <c r="EF25" s="61">
        <f>SUM(EF7:EF24)</f>
        <v>452836.56084106775</v>
      </c>
      <c r="EG25" s="61">
        <f>SUM(EG7:EG24)</f>
        <v>352722.25</v>
      </c>
      <c r="EH25" s="63">
        <f>SUM(EH7:EH24)</f>
        <v>446390.67084106774</v>
      </c>
      <c r="EI25" s="65">
        <f t="shared" ref="EI25:EX25" si="6">SUM(EI7:EI24)</f>
        <v>295912.41879999998</v>
      </c>
      <c r="EJ25" s="61">
        <f t="shared" si="6"/>
        <v>92603</v>
      </c>
      <c r="EK25" s="61">
        <f t="shared" si="6"/>
        <v>281412.69800000003</v>
      </c>
      <c r="EL25" s="61">
        <f t="shared" si="6"/>
        <v>162300</v>
      </c>
      <c r="EM25" s="61">
        <f t="shared" si="6"/>
        <v>419166.70559999999</v>
      </c>
      <c r="EN25" s="61">
        <f t="shared" si="6"/>
        <v>329276</v>
      </c>
      <c r="EO25" s="61">
        <f t="shared" si="6"/>
        <v>417182.99239999993</v>
      </c>
      <c r="EP25" s="61">
        <f t="shared" si="6"/>
        <v>339381.71799999999</v>
      </c>
      <c r="EQ25" s="61">
        <f t="shared" si="6"/>
        <v>395550.03169913258</v>
      </c>
      <c r="ER25" s="61">
        <f t="shared" si="6"/>
        <v>386790</v>
      </c>
      <c r="ES25" s="61">
        <f t="shared" si="6"/>
        <v>434447.70559999999</v>
      </c>
      <c r="ET25" s="61">
        <f t="shared" si="6"/>
        <v>392373.06480916939</v>
      </c>
      <c r="EU25" s="61">
        <f t="shared" si="6"/>
        <v>450751.70560000004</v>
      </c>
      <c r="EV25" s="61">
        <f t="shared" si="6"/>
        <v>511977.09476307739</v>
      </c>
      <c r="EW25" s="61">
        <f t="shared" si="6"/>
        <v>452515.29789999995</v>
      </c>
      <c r="EX25" s="61">
        <f t="shared" si="6"/>
        <v>425872.25876031583</v>
      </c>
      <c r="EY25" s="61">
        <f>SUM(EY7:EY24)</f>
        <v>452515.29789999995</v>
      </c>
      <c r="EZ25" s="61">
        <f>SUM(EZ7:EZ24)</f>
        <v>377879.8</v>
      </c>
      <c r="FA25" s="61">
        <f>SUM(FA7:FA24)</f>
        <v>372522.41879999998</v>
      </c>
      <c r="FB25" s="63">
        <f>SUM(FB7:FB24)</f>
        <v>393234.5</v>
      </c>
      <c r="FC25" s="65">
        <f t="shared" si="3"/>
        <v>0</v>
      </c>
      <c r="FD25" s="61">
        <f t="shared" si="3"/>
        <v>61798</v>
      </c>
      <c r="FE25" s="61">
        <f t="shared" si="3"/>
        <v>23776</v>
      </c>
      <c r="FF25" s="61">
        <f t="shared" si="3"/>
        <v>46772</v>
      </c>
      <c r="FG25" s="61">
        <f t="shared" si="3"/>
        <v>34649</v>
      </c>
      <c r="FH25" s="61">
        <f t="shared" si="3"/>
        <v>43991</v>
      </c>
      <c r="FI25" s="61">
        <f t="shared" si="3"/>
        <v>24400</v>
      </c>
      <c r="FJ25" s="61">
        <f t="shared" si="3"/>
        <v>167461</v>
      </c>
      <c r="FK25" s="61">
        <f>SUM(FK7:FK24)</f>
        <v>61606</v>
      </c>
      <c r="FL25" s="61">
        <f>SUM(FL7:FL24)</f>
        <v>88074</v>
      </c>
      <c r="FM25" s="63">
        <f>SUM(FM7:FM24)</f>
        <v>74070</v>
      </c>
      <c r="FN25" s="65">
        <f t="shared" si="3"/>
        <v>456824</v>
      </c>
      <c r="FO25" s="61">
        <f t="shared" si="3"/>
        <v>700000</v>
      </c>
      <c r="FP25" s="61">
        <f t="shared" si="3"/>
        <v>116666.66666666666</v>
      </c>
      <c r="FQ25" s="61">
        <f t="shared" si="3"/>
        <v>6348</v>
      </c>
      <c r="FR25" s="61">
        <f t="shared" si="3"/>
        <v>52464</v>
      </c>
      <c r="FS25" s="61">
        <f t="shared" ref="FS25" si="7">SUM(FS7:FS24)</f>
        <v>23058</v>
      </c>
      <c r="FT25" s="61">
        <f t="shared" ref="FT25:FW25" si="8">SUM(FT7:FT24)</f>
        <v>21756</v>
      </c>
      <c r="FU25" s="61">
        <f t="shared" si="8"/>
        <v>11040</v>
      </c>
      <c r="FV25" s="61">
        <f t="shared" si="8"/>
        <v>49200</v>
      </c>
      <c r="FW25" s="61">
        <f t="shared" si="8"/>
        <v>12000</v>
      </c>
      <c r="FX25" s="61">
        <f>SUM(FX7:FX24)</f>
        <v>30312</v>
      </c>
      <c r="FY25" s="61">
        <f>SUM(FY9:FY24)</f>
        <v>44400</v>
      </c>
      <c r="FZ25" s="63">
        <f>SUM(FZ9:FZ24)</f>
        <v>32466</v>
      </c>
      <c r="GA25" s="65">
        <f t="shared" si="3"/>
        <v>450000</v>
      </c>
      <c r="GB25" s="61">
        <f t="shared" si="3"/>
        <v>74999.999999999985</v>
      </c>
      <c r="GC25" s="61">
        <f t="shared" si="3"/>
        <v>1800</v>
      </c>
      <c r="GD25" s="61">
        <f t="shared" si="3"/>
        <v>0</v>
      </c>
      <c r="GE25" s="61">
        <f t="shared" si="3"/>
        <v>3840</v>
      </c>
      <c r="GF25" s="61">
        <f t="shared" si="3"/>
        <v>0</v>
      </c>
      <c r="GG25" s="61">
        <f t="shared" si="3"/>
        <v>51480</v>
      </c>
      <c r="GH25" s="61">
        <f t="shared" si="3"/>
        <v>18000</v>
      </c>
      <c r="GI25" s="61">
        <f t="shared" si="3"/>
        <v>11148</v>
      </c>
      <c r="GJ25" s="61">
        <f>SUM(GJ7:GJ24)</f>
        <v>8058</v>
      </c>
      <c r="GK25" s="61">
        <f>SUM(GK9:GK24)</f>
        <v>28800</v>
      </c>
      <c r="GL25" s="63">
        <f>SUM(GL9:GL24)</f>
        <v>6600</v>
      </c>
      <c r="GM25" s="65">
        <f t="shared" si="3"/>
        <v>1500000.0000000005</v>
      </c>
      <c r="GN25" s="61">
        <f t="shared" si="3"/>
        <v>300000</v>
      </c>
      <c r="GO25" s="61">
        <f t="shared" si="3"/>
        <v>67601</v>
      </c>
      <c r="GP25" s="61">
        <f t="shared" si="3"/>
        <v>89901</v>
      </c>
      <c r="GQ25" s="61"/>
      <c r="GR25" s="61">
        <f t="shared" si="3"/>
        <v>212095</v>
      </c>
      <c r="GS25" s="61">
        <f t="shared" si="3"/>
        <v>128596</v>
      </c>
      <c r="GT25" s="61">
        <f t="shared" si="3"/>
        <v>126714</v>
      </c>
      <c r="GU25" s="61">
        <f t="shared" si="3"/>
        <v>224854</v>
      </c>
      <c r="GV25" s="61">
        <f>SUM(GV7:GV24)</f>
        <v>52866</v>
      </c>
      <c r="GW25" s="61">
        <f>SUM(GW7:GW24)</f>
        <v>157891</v>
      </c>
      <c r="GX25" s="63">
        <f>SUM(GX7:GX24)</f>
        <v>109757</v>
      </c>
      <c r="GY25" s="65">
        <f t="shared" si="3"/>
        <v>2499999.9999999995</v>
      </c>
      <c r="GZ25" s="61">
        <f t="shared" si="3"/>
        <v>750000.00000000023</v>
      </c>
      <c r="HA25" s="61">
        <f t="shared" si="3"/>
        <v>89572</v>
      </c>
      <c r="HB25" s="61">
        <f t="shared" si="3"/>
        <v>478718</v>
      </c>
      <c r="HC25" s="61"/>
      <c r="HD25" s="61">
        <f t="shared" si="3"/>
        <v>1052150</v>
      </c>
      <c r="HE25" s="61">
        <f t="shared" si="3"/>
        <v>706911</v>
      </c>
      <c r="HF25" s="61">
        <f t="shared" si="3"/>
        <v>405262</v>
      </c>
      <c r="HG25" s="61">
        <f t="shared" si="3"/>
        <v>377608.14</v>
      </c>
      <c r="HH25" s="61">
        <f>SUM(HH7:HH24)</f>
        <v>484280</v>
      </c>
      <c r="HI25" s="61">
        <f>SUM(HI8:HI24)</f>
        <v>286249</v>
      </c>
      <c r="HJ25" s="63">
        <f>SUM(HJ8:HJ24)</f>
        <v>143239</v>
      </c>
      <c r="HK25" s="65">
        <f t="shared" si="3"/>
        <v>600000</v>
      </c>
      <c r="HL25" s="61">
        <f t="shared" si="3"/>
        <v>120000</v>
      </c>
      <c r="HM25" s="61">
        <f t="shared" si="3"/>
        <v>12919</v>
      </c>
      <c r="HN25" s="61">
        <f t="shared" si="3"/>
        <v>23017</v>
      </c>
      <c r="HO25" s="61">
        <f t="shared" si="3"/>
        <v>41349</v>
      </c>
      <c r="HP25" s="61">
        <f t="shared" si="3"/>
        <v>165557</v>
      </c>
      <c r="HQ25" s="61">
        <f t="shared" si="3"/>
        <v>141849</v>
      </c>
      <c r="HR25" s="61">
        <f t="shared" si="3"/>
        <v>68700</v>
      </c>
      <c r="HS25" s="61">
        <f t="shared" si="3"/>
        <v>96365</v>
      </c>
      <c r="HT25" s="61">
        <f>SUM(HT7:HT24)</f>
        <v>3423</v>
      </c>
      <c r="HU25" s="61">
        <f>SUM(HU8:HU24)</f>
        <v>59779</v>
      </c>
      <c r="HV25" s="63">
        <f>SUM(HV8:HV24)</f>
        <v>22137</v>
      </c>
      <c r="HW25" s="65">
        <f t="shared" si="3"/>
        <v>2499999.9999999995</v>
      </c>
      <c r="HX25" s="61">
        <f t="shared" si="3"/>
        <v>499999.99999999994</v>
      </c>
      <c r="HY25" s="61">
        <f t="shared" si="3"/>
        <v>68447</v>
      </c>
      <c r="HZ25" s="61">
        <f t="shared" si="3"/>
        <v>429439</v>
      </c>
      <c r="IA25" s="61">
        <f t="shared" si="3"/>
        <v>100960</v>
      </c>
      <c r="IB25" s="61">
        <f t="shared" si="3"/>
        <v>502330</v>
      </c>
      <c r="IC25" s="61">
        <f t="shared" si="3"/>
        <v>301275</v>
      </c>
      <c r="ID25" s="61">
        <f t="shared" si="3"/>
        <v>194169</v>
      </c>
      <c r="IE25" s="61">
        <f t="shared" ref="IE25:IF25" si="9">SUM(IE7:IE24)</f>
        <v>229672</v>
      </c>
      <c r="IF25" s="61">
        <f t="shared" si="9"/>
        <v>79164</v>
      </c>
      <c r="IG25" s="61">
        <f>SUM(IG7:IG24)</f>
        <v>139138</v>
      </c>
      <c r="IH25" s="63">
        <f t="shared" si="3"/>
        <v>122569</v>
      </c>
    </row>
  </sheetData>
  <sortState ref="A7:CE30">
    <sortCondition ref="A7"/>
  </sortState>
  <mergeCells count="262">
    <mergeCell ref="EI1:FB1"/>
    <mergeCell ref="FC1:FM1"/>
    <mergeCell ref="FN1:FZ1"/>
    <mergeCell ref="GA1:GL1"/>
    <mergeCell ref="GM1:GX1"/>
    <mergeCell ref="GY1:HJ1"/>
    <mergeCell ref="HK1:HV1"/>
    <mergeCell ref="G1:Q1"/>
    <mergeCell ref="R1:AB1"/>
    <mergeCell ref="AN1:AX1"/>
    <mergeCell ref="AY1:BO1"/>
    <mergeCell ref="BP1:CB1"/>
    <mergeCell ref="CC1:CQ1"/>
    <mergeCell ref="CR1:DC1"/>
    <mergeCell ref="DD1:DW1"/>
    <mergeCell ref="DX1:EH1"/>
    <mergeCell ref="AC1:AM1"/>
    <mergeCell ref="IF2:IF6"/>
    <mergeCell ref="IG2:IG6"/>
    <mergeCell ref="FL2:FL6"/>
    <mergeCell ref="FM2:FM6"/>
    <mergeCell ref="BL2:BL6"/>
    <mergeCell ref="BM2:BM6"/>
    <mergeCell ref="BN2:BN6"/>
    <mergeCell ref="BO2:BO6"/>
    <mergeCell ref="BZ2:BZ6"/>
    <mergeCell ref="CA2:CA6"/>
    <mergeCell ref="CB2:CB6"/>
    <mergeCell ref="CO2:CO6"/>
    <mergeCell ref="CP2:CP6"/>
    <mergeCell ref="CQ2:CQ6"/>
    <mergeCell ref="ET2:ET6"/>
    <mergeCell ref="EU2:EU6"/>
    <mergeCell ref="EV2:EV6"/>
    <mergeCell ref="EW2:EW6"/>
    <mergeCell ref="EX2:EX6"/>
    <mergeCell ref="HI2:HI6"/>
    <mergeCell ref="HJ2:HJ6"/>
    <mergeCell ref="HU2:HU6"/>
    <mergeCell ref="HV2:HV6"/>
    <mergeCell ref="IA2:IA6"/>
    <mergeCell ref="IH2:IH6"/>
    <mergeCell ref="HW1:IH1"/>
    <mergeCell ref="BI2:BI6"/>
    <mergeCell ref="DP2:DP6"/>
    <mergeCell ref="DQ2:DQ6"/>
    <mergeCell ref="EI2:EI6"/>
    <mergeCell ref="EJ2:EJ6"/>
    <mergeCell ref="HR2:HR6"/>
    <mergeCell ref="ID2:ID6"/>
    <mergeCell ref="DN2:DN6"/>
    <mergeCell ref="DO2:DO6"/>
    <mergeCell ref="ED2:ED6"/>
    <mergeCell ref="FI2:FI6"/>
    <mergeCell ref="FV2:FV6"/>
    <mergeCell ref="GH2:GH6"/>
    <mergeCell ref="GT2:GT6"/>
    <mergeCell ref="HF2:HF6"/>
    <mergeCell ref="HC2:HC6"/>
    <mergeCell ref="HO2:HO6"/>
    <mergeCell ref="HL2:HL6"/>
    <mergeCell ref="HX2:HX6"/>
    <mergeCell ref="GQ2:GQ6"/>
    <mergeCell ref="GN2:GN6"/>
    <mergeCell ref="EK2:EK6"/>
    <mergeCell ref="GI2:GI6"/>
    <mergeCell ref="GU2:GU6"/>
    <mergeCell ref="GG2:GG6"/>
    <mergeCell ref="GS2:GS6"/>
    <mergeCell ref="HB2:HB6"/>
    <mergeCell ref="HS2:HS6"/>
    <mergeCell ref="O2:O6"/>
    <mergeCell ref="Z2:Z6"/>
    <mergeCell ref="AK2:AK6"/>
    <mergeCell ref="BJ2:BJ6"/>
    <mergeCell ref="BK2:BK6"/>
    <mergeCell ref="BP2:BP6"/>
    <mergeCell ref="BQ2:BQ6"/>
    <mergeCell ref="BG2:BG6"/>
    <mergeCell ref="BS2:BS6"/>
    <mergeCell ref="AE2:AE6"/>
    <mergeCell ref="AL2:AL6"/>
    <mergeCell ref="AM2:AM6"/>
    <mergeCell ref="AW2:AW6"/>
    <mergeCell ref="AX2:AX6"/>
    <mergeCell ref="HK2:HK6"/>
    <mergeCell ref="HM2:HM6"/>
    <mergeCell ref="EL2:EL6"/>
    <mergeCell ref="HN2:HN6"/>
    <mergeCell ref="IC2:IC6"/>
    <mergeCell ref="W2:W6"/>
    <mergeCell ref="AH2:AH6"/>
    <mergeCell ref="BE2:BE6"/>
    <mergeCell ref="BD2:BD6"/>
    <mergeCell ref="BU2:BU6"/>
    <mergeCell ref="BV2:BV6"/>
    <mergeCell ref="CI2:CI6"/>
    <mergeCell ref="CJ2:CJ6"/>
    <mergeCell ref="CX2:CX6"/>
    <mergeCell ref="DL2:DL6"/>
    <mergeCell ref="DM2:DM6"/>
    <mergeCell ref="EC2:EC6"/>
    <mergeCell ref="FH2:FH6"/>
    <mergeCell ref="FU2:FU6"/>
    <mergeCell ref="GZ2:GZ6"/>
    <mergeCell ref="FQ2:FQ6"/>
    <mergeCell ref="DX2:DX6"/>
    <mergeCell ref="AG2:AG6"/>
    <mergeCell ref="AY2:AY6"/>
    <mergeCell ref="HQ2:HQ6"/>
    <mergeCell ref="X2:X6"/>
    <mergeCell ref="AZ2:AZ6"/>
    <mergeCell ref="AJ2:AJ6"/>
    <mergeCell ref="B1:F1"/>
    <mergeCell ref="J2:J6"/>
    <mergeCell ref="U2:U6"/>
    <mergeCell ref="AF2:AF6"/>
    <mergeCell ref="AD2:AD6"/>
    <mergeCell ref="D2:E4"/>
    <mergeCell ref="F2:F6"/>
    <mergeCell ref="G2:G6"/>
    <mergeCell ref="H2:H6"/>
    <mergeCell ref="I2:I6"/>
    <mergeCell ref="K2:K6"/>
    <mergeCell ref="R2:R6"/>
    <mergeCell ref="S2:S6"/>
    <mergeCell ref="T2:T6"/>
    <mergeCell ref="V2:V6"/>
    <mergeCell ref="AC2:AC6"/>
    <mergeCell ref="L2:L6"/>
    <mergeCell ref="M2:M6"/>
    <mergeCell ref="N2:N6"/>
    <mergeCell ref="Y2:Y6"/>
    <mergeCell ref="P2:P6"/>
    <mergeCell ref="Q2:Q6"/>
    <mergeCell ref="AA2:AA6"/>
    <mergeCell ref="AB2:AB6"/>
    <mergeCell ref="A2:A6"/>
    <mergeCell ref="B2:B6"/>
    <mergeCell ref="C2:C6"/>
    <mergeCell ref="CS2:CS6"/>
    <mergeCell ref="DD2:DD6"/>
    <mergeCell ref="DE2:DE6"/>
    <mergeCell ref="DF2:DF6"/>
    <mergeCell ref="DG2:DG6"/>
    <mergeCell ref="CN2:CN6"/>
    <mergeCell ref="DA2:DA6"/>
    <mergeCell ref="CL2:CL6"/>
    <mergeCell ref="CZ2:CZ6"/>
    <mergeCell ref="BY2:BY6"/>
    <mergeCell ref="CM2:CM6"/>
    <mergeCell ref="CG2:CG6"/>
    <mergeCell ref="BA2:BA6"/>
    <mergeCell ref="BC2:BC6"/>
    <mergeCell ref="BX2:BX6"/>
    <mergeCell ref="BH2:BH6"/>
    <mergeCell ref="BB2:BB6"/>
    <mergeCell ref="AI2:AI6"/>
    <mergeCell ref="BF2:BF6"/>
    <mergeCell ref="D5:D6"/>
    <mergeCell ref="E5:E6"/>
    <mergeCell ref="BW2:BW6"/>
    <mergeCell ref="FT2:FT6"/>
    <mergeCell ref="GA2:GA6"/>
    <mergeCell ref="GC2:GC6"/>
    <mergeCell ref="GD2:GD6"/>
    <mergeCell ref="FF2:FF6"/>
    <mergeCell ref="FP2:FP6"/>
    <mergeCell ref="FC2:FC6"/>
    <mergeCell ref="FD2:FD6"/>
    <mergeCell ref="FX2:FX6"/>
    <mergeCell ref="FZ2:FZ6"/>
    <mergeCell ref="FW2:FW6"/>
    <mergeCell ref="EM2:EM6"/>
    <mergeCell ref="EN2:EN6"/>
    <mergeCell ref="EO2:EO6"/>
    <mergeCell ref="EP2:EP6"/>
    <mergeCell ref="EQ2:EQ6"/>
    <mergeCell ref="ER2:ER6"/>
    <mergeCell ref="ES2:ES6"/>
    <mergeCell ref="CF2:CF6"/>
    <mergeCell ref="HT2:HT6"/>
    <mergeCell ref="EH2:EH6"/>
    <mergeCell ref="DB2:DB6"/>
    <mergeCell ref="DC2:DC6"/>
    <mergeCell ref="DT2:DT6"/>
    <mergeCell ref="DU2:DU6"/>
    <mergeCell ref="DV2:DV6"/>
    <mergeCell ref="CE2:CE6"/>
    <mergeCell ref="DH2:DH6"/>
    <mergeCell ref="CY2:CY6"/>
    <mergeCell ref="CW2:CW6"/>
    <mergeCell ref="DI2:DI6"/>
    <mergeCell ref="DJ2:DJ6"/>
    <mergeCell ref="CV2:CV6"/>
    <mergeCell ref="HP2:HP6"/>
    <mergeCell ref="GM2:GM6"/>
    <mergeCell ref="GO2:GO6"/>
    <mergeCell ref="GP2:GP6"/>
    <mergeCell ref="GR2:GR6"/>
    <mergeCell ref="GY2:GY6"/>
    <mergeCell ref="HA2:HA6"/>
    <mergeCell ref="HE2:HE6"/>
    <mergeCell ref="HG2:HG6"/>
    <mergeCell ref="HH2:HH6"/>
    <mergeCell ref="IE2:IE6"/>
    <mergeCell ref="DR2:DR6"/>
    <mergeCell ref="DS2:DS6"/>
    <mergeCell ref="EF2:EF6"/>
    <mergeCell ref="HW2:HW6"/>
    <mergeCell ref="HY2:HY6"/>
    <mergeCell ref="HZ2:HZ6"/>
    <mergeCell ref="IB2:IB6"/>
    <mergeCell ref="FE2:FE6"/>
    <mergeCell ref="FG2:FG6"/>
    <mergeCell ref="FO2:FO6"/>
    <mergeCell ref="EE2:EE6"/>
    <mergeCell ref="FJ2:FJ6"/>
    <mergeCell ref="FN2:FN6"/>
    <mergeCell ref="FK2:FK6"/>
    <mergeCell ref="FS2:FS6"/>
    <mergeCell ref="GE2:GE6"/>
    <mergeCell ref="GB2:GB6"/>
    <mergeCell ref="FR2:FR6"/>
    <mergeCell ref="EB2:EB6"/>
    <mergeCell ref="EA2:EA6"/>
    <mergeCell ref="HD2:HD6"/>
    <mergeCell ref="DW2:DW6"/>
    <mergeCell ref="EG2:EG6"/>
    <mergeCell ref="AN2:AN6"/>
    <mergeCell ref="AO2:AO6"/>
    <mergeCell ref="AP2:AP6"/>
    <mergeCell ref="AQ2:AQ6"/>
    <mergeCell ref="AR2:AR6"/>
    <mergeCell ref="AS2:AS6"/>
    <mergeCell ref="AT2:AT6"/>
    <mergeCell ref="AU2:AU6"/>
    <mergeCell ref="AV2:AV6"/>
    <mergeCell ref="BR2:BR6"/>
    <mergeCell ref="DY2:DY6"/>
    <mergeCell ref="DZ2:DZ6"/>
    <mergeCell ref="DK2:DK6"/>
    <mergeCell ref="GK2:GK6"/>
    <mergeCell ref="GL2:GL6"/>
    <mergeCell ref="GW2:GW6"/>
    <mergeCell ref="GX2:GX6"/>
    <mergeCell ref="EY2:EY6"/>
    <mergeCell ref="EZ2:EZ6"/>
    <mergeCell ref="FA2:FA6"/>
    <mergeCell ref="FB2:FB6"/>
    <mergeCell ref="FY2:FY6"/>
    <mergeCell ref="GJ2:GJ6"/>
    <mergeCell ref="GV2:GV6"/>
    <mergeCell ref="GF2:GF6"/>
    <mergeCell ref="CH2:CH6"/>
    <mergeCell ref="CR2:CR6"/>
    <mergeCell ref="CK2:CK6"/>
    <mergeCell ref="CT2:CT6"/>
    <mergeCell ref="CU2:CU6"/>
    <mergeCell ref="CD2:CD6"/>
    <mergeCell ref="BT2:BT6"/>
    <mergeCell ref="CC2:CC6"/>
  </mergeCells>
  <pageMargins left="0.7" right="0.7" top="0.83875" bottom="0.75" header="0.3" footer="0.3"/>
  <pageSetup scale="61" fitToWidth="8" orientation="landscape" r:id="rId1"/>
  <headerFooter>
    <oddHeader>&amp;L&amp;G</oddHeader>
    <oddFooter>&amp;LNote: The percentages are used only for operational humanitarian purposes 
as part of calculation of number of people reached in the various administrations.
They do not imply official endorsement or acceptance.&amp;CPage &amp;P</oddFooter>
  </headerFooter>
  <colBreaks count="14" manualBreakCount="14">
    <brk id="6" max="24" man="1"/>
    <brk id="28" max="24" man="1"/>
    <brk id="50" max="24" man="1"/>
    <brk id="80" max="24" man="1"/>
    <brk id="95" max="24" man="1"/>
    <brk id="107" max="24" man="1"/>
    <brk id="127" max="24" man="1"/>
    <brk id="158" max="24" man="1"/>
    <brk id="170" max="24" man="1"/>
    <brk id="182" max="24" man="1"/>
    <brk id="194" max="24" man="1"/>
    <brk id="206" max="24" man="1"/>
    <brk id="218" max="24" man="1"/>
    <brk id="230" max="24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41"/>
  <sheetViews>
    <sheetView zoomScaleNormal="100" zoomScaleSheetLayoutView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R37" sqref="HR37"/>
    </sheetView>
  </sheetViews>
  <sheetFormatPr defaultColWidth="9.140625" defaultRowHeight="15" customHeight="1" x14ac:dyDescent="0.2"/>
  <cols>
    <col min="1" max="2" width="15.7109375" style="1" customWidth="1"/>
    <col min="3" max="7" width="12.7109375" style="1" customWidth="1"/>
    <col min="8" max="126" width="10.7109375" style="1" customWidth="1"/>
    <col min="127" max="127" width="10.42578125" style="1" customWidth="1"/>
    <col min="128" max="242" width="10.7109375" style="1" customWidth="1"/>
    <col min="243" max="16384" width="9.140625" style="1"/>
  </cols>
  <sheetData>
    <row r="1" spans="1:245" ht="82.15" customHeight="1" x14ac:dyDescent="0.2">
      <c r="A1" s="108"/>
      <c r="B1" s="108"/>
      <c r="C1" s="168" t="s">
        <v>74</v>
      </c>
      <c r="D1" s="168"/>
      <c r="E1" s="168"/>
      <c r="F1" s="168"/>
      <c r="G1" s="169"/>
      <c r="H1" s="153" t="s">
        <v>92</v>
      </c>
      <c r="I1" s="154"/>
      <c r="J1" s="154"/>
      <c r="K1" s="154"/>
      <c r="L1" s="154"/>
      <c r="M1" s="154"/>
      <c r="N1" s="154"/>
      <c r="O1" s="154"/>
      <c r="P1" s="155"/>
      <c r="Q1" s="155"/>
      <c r="R1" s="156"/>
      <c r="S1" s="153" t="s">
        <v>93</v>
      </c>
      <c r="T1" s="154"/>
      <c r="U1" s="154"/>
      <c r="V1" s="154"/>
      <c r="W1" s="154"/>
      <c r="X1" s="154"/>
      <c r="Y1" s="154"/>
      <c r="Z1" s="154"/>
      <c r="AA1" s="155"/>
      <c r="AB1" s="155"/>
      <c r="AC1" s="156"/>
      <c r="AD1" s="153" t="s">
        <v>94</v>
      </c>
      <c r="AE1" s="154"/>
      <c r="AF1" s="154"/>
      <c r="AG1" s="154"/>
      <c r="AH1" s="154"/>
      <c r="AI1" s="154"/>
      <c r="AJ1" s="154"/>
      <c r="AK1" s="154"/>
      <c r="AL1" s="157"/>
      <c r="AM1" s="157"/>
      <c r="AN1" s="158"/>
      <c r="AO1" s="153" t="s">
        <v>78</v>
      </c>
      <c r="AP1" s="155"/>
      <c r="AQ1" s="155"/>
      <c r="AR1" s="155"/>
      <c r="AS1" s="155"/>
      <c r="AT1" s="155"/>
      <c r="AU1" s="155"/>
      <c r="AV1" s="155"/>
      <c r="AW1" s="155"/>
      <c r="AX1" s="155"/>
      <c r="AY1" s="156"/>
      <c r="AZ1" s="153" t="s">
        <v>95</v>
      </c>
      <c r="BA1" s="154"/>
      <c r="BB1" s="154"/>
      <c r="BC1" s="154"/>
      <c r="BD1" s="154"/>
      <c r="BE1" s="154"/>
      <c r="BF1" s="154"/>
      <c r="BG1" s="154"/>
      <c r="BH1" s="154"/>
      <c r="BI1" s="154"/>
      <c r="BJ1" s="154"/>
      <c r="BK1" s="155"/>
      <c r="BL1" s="155"/>
      <c r="BM1" s="155"/>
      <c r="BN1" s="155"/>
      <c r="BO1" s="155"/>
      <c r="BP1" s="156"/>
      <c r="BQ1" s="153" t="s">
        <v>96</v>
      </c>
      <c r="BR1" s="154"/>
      <c r="BS1" s="154"/>
      <c r="BT1" s="154"/>
      <c r="BU1" s="154"/>
      <c r="BV1" s="154"/>
      <c r="BW1" s="154"/>
      <c r="BX1" s="154"/>
      <c r="BY1" s="154"/>
      <c r="BZ1" s="155"/>
      <c r="CA1" s="155"/>
      <c r="CB1" s="155"/>
      <c r="CC1" s="156"/>
      <c r="CD1" s="153" t="s">
        <v>28</v>
      </c>
      <c r="CE1" s="154"/>
      <c r="CF1" s="154"/>
      <c r="CG1" s="154"/>
      <c r="CH1" s="154"/>
      <c r="CI1" s="154"/>
      <c r="CJ1" s="154"/>
      <c r="CK1" s="154"/>
      <c r="CL1" s="154"/>
      <c r="CM1" s="154"/>
      <c r="CN1" s="155"/>
      <c r="CO1" s="155"/>
      <c r="CP1" s="155"/>
      <c r="CQ1" s="155"/>
      <c r="CR1" s="156"/>
      <c r="CS1" s="153" t="s">
        <v>15</v>
      </c>
      <c r="CT1" s="154"/>
      <c r="CU1" s="154"/>
      <c r="CV1" s="154"/>
      <c r="CW1" s="154"/>
      <c r="CX1" s="154"/>
      <c r="CY1" s="154"/>
      <c r="CZ1" s="154"/>
      <c r="DA1" s="154"/>
      <c r="DB1" s="155"/>
      <c r="DC1" s="155"/>
      <c r="DD1" s="156"/>
      <c r="DE1" s="153" t="s">
        <v>97</v>
      </c>
      <c r="DF1" s="154"/>
      <c r="DG1" s="154"/>
      <c r="DH1" s="154"/>
      <c r="DI1" s="154"/>
      <c r="DJ1" s="154"/>
      <c r="DK1" s="154"/>
      <c r="DL1" s="154"/>
      <c r="DM1" s="154"/>
      <c r="DN1" s="154"/>
      <c r="DO1" s="154"/>
      <c r="DP1" s="154"/>
      <c r="DQ1" s="154"/>
      <c r="DR1" s="154"/>
      <c r="DS1" s="155"/>
      <c r="DT1" s="155"/>
      <c r="DU1" s="155"/>
      <c r="DV1" s="155"/>
      <c r="DW1" s="155"/>
      <c r="DX1" s="156"/>
      <c r="DY1" s="153" t="s">
        <v>101</v>
      </c>
      <c r="DZ1" s="154"/>
      <c r="EA1" s="154"/>
      <c r="EB1" s="154"/>
      <c r="EC1" s="154"/>
      <c r="ED1" s="154"/>
      <c r="EE1" s="154"/>
      <c r="EF1" s="154"/>
      <c r="EG1" s="155"/>
      <c r="EH1" s="155"/>
      <c r="EI1" s="156"/>
      <c r="EJ1" s="153" t="s">
        <v>100</v>
      </c>
      <c r="EK1" s="154"/>
      <c r="EL1" s="154"/>
      <c r="EM1" s="154"/>
      <c r="EN1" s="154"/>
      <c r="EO1" s="154"/>
      <c r="EP1" s="154"/>
      <c r="EQ1" s="154"/>
      <c r="ER1" s="154"/>
      <c r="ES1" s="154"/>
      <c r="ET1" s="154"/>
      <c r="EU1" s="154"/>
      <c r="EV1" s="154"/>
      <c r="EW1" s="154"/>
      <c r="EX1" s="154"/>
      <c r="EY1" s="154"/>
      <c r="EZ1" s="155"/>
      <c r="FA1" s="155"/>
      <c r="FB1" s="155"/>
      <c r="FC1" s="156"/>
      <c r="FD1" s="153" t="s">
        <v>102</v>
      </c>
      <c r="FE1" s="154"/>
      <c r="FF1" s="154"/>
      <c r="FG1" s="154"/>
      <c r="FH1" s="154"/>
      <c r="FI1" s="154"/>
      <c r="FJ1" s="154"/>
      <c r="FK1" s="154"/>
      <c r="FL1" s="155"/>
      <c r="FM1" s="155"/>
      <c r="FN1" s="156"/>
      <c r="FO1" s="153" t="s">
        <v>51</v>
      </c>
      <c r="FP1" s="154"/>
      <c r="FQ1" s="154"/>
      <c r="FR1" s="154"/>
      <c r="FS1" s="154"/>
      <c r="FT1" s="154"/>
      <c r="FU1" s="154"/>
      <c r="FV1" s="154"/>
      <c r="FW1" s="154"/>
      <c r="FX1" s="155"/>
      <c r="FY1" s="155"/>
      <c r="FZ1" s="156"/>
      <c r="GA1" s="153" t="s">
        <v>53</v>
      </c>
      <c r="GB1" s="154"/>
      <c r="GC1" s="154"/>
      <c r="GD1" s="154"/>
      <c r="GE1" s="154"/>
      <c r="GF1" s="154"/>
      <c r="GG1" s="154"/>
      <c r="GH1" s="154"/>
      <c r="GI1" s="154"/>
      <c r="GJ1" s="155"/>
      <c r="GK1" s="155"/>
      <c r="GL1" s="156"/>
      <c r="GM1" s="153" t="s">
        <v>103</v>
      </c>
      <c r="GN1" s="154"/>
      <c r="GO1" s="154"/>
      <c r="GP1" s="154"/>
      <c r="GQ1" s="154"/>
      <c r="GR1" s="154"/>
      <c r="GS1" s="154"/>
      <c r="GT1" s="154"/>
      <c r="GU1" s="154"/>
      <c r="GV1" s="155"/>
      <c r="GW1" s="155"/>
      <c r="GX1" s="156"/>
      <c r="GY1" s="153" t="s">
        <v>104</v>
      </c>
      <c r="GZ1" s="154"/>
      <c r="HA1" s="154"/>
      <c r="HB1" s="154"/>
      <c r="HC1" s="154"/>
      <c r="HD1" s="154"/>
      <c r="HE1" s="154"/>
      <c r="HF1" s="154"/>
      <c r="HG1" s="154"/>
      <c r="HH1" s="155"/>
      <c r="HI1" s="155"/>
      <c r="HJ1" s="156"/>
      <c r="HK1" s="153" t="s">
        <v>105</v>
      </c>
      <c r="HL1" s="154"/>
      <c r="HM1" s="154"/>
      <c r="HN1" s="154"/>
      <c r="HO1" s="154"/>
      <c r="HP1" s="154"/>
      <c r="HQ1" s="154"/>
      <c r="HR1" s="154"/>
      <c r="HS1" s="154"/>
      <c r="HT1" s="155"/>
      <c r="HU1" s="155"/>
      <c r="HV1" s="156"/>
      <c r="HW1" s="159" t="s">
        <v>106</v>
      </c>
      <c r="HX1" s="160"/>
      <c r="HY1" s="160"/>
      <c r="HZ1" s="160"/>
      <c r="IA1" s="160"/>
      <c r="IB1" s="160"/>
      <c r="IC1" s="160"/>
      <c r="ID1" s="160"/>
      <c r="IE1" s="160"/>
      <c r="IF1" s="160"/>
      <c r="IG1" s="160"/>
      <c r="IH1" s="161"/>
    </row>
    <row r="2" spans="1:245" ht="15" customHeight="1" x14ac:dyDescent="0.2">
      <c r="A2" s="150" t="s">
        <v>41</v>
      </c>
      <c r="B2" s="150" t="s">
        <v>0</v>
      </c>
      <c r="C2" s="150" t="s">
        <v>37</v>
      </c>
      <c r="D2" s="150" t="s">
        <v>108</v>
      </c>
      <c r="E2" s="150" t="s">
        <v>91</v>
      </c>
      <c r="F2" s="150"/>
      <c r="G2" s="164" t="s">
        <v>90</v>
      </c>
      <c r="H2" s="152" t="s">
        <v>1</v>
      </c>
      <c r="I2" s="150" t="s">
        <v>20</v>
      </c>
      <c r="J2" s="150" t="s">
        <v>21</v>
      </c>
      <c r="K2" s="150" t="s">
        <v>22</v>
      </c>
      <c r="L2" s="150" t="s">
        <v>50</v>
      </c>
      <c r="M2" s="150" t="s">
        <v>55</v>
      </c>
      <c r="N2" s="150" t="s">
        <v>63</v>
      </c>
      <c r="O2" s="150" t="s">
        <v>66</v>
      </c>
      <c r="P2" s="150" t="s">
        <v>72</v>
      </c>
      <c r="Q2" s="150" t="s">
        <v>76</v>
      </c>
      <c r="R2" s="151" t="s">
        <v>77</v>
      </c>
      <c r="S2" s="152" t="s">
        <v>1</v>
      </c>
      <c r="T2" s="150" t="s">
        <v>20</v>
      </c>
      <c r="U2" s="150" t="s">
        <v>21</v>
      </c>
      <c r="V2" s="150" t="s">
        <v>22</v>
      </c>
      <c r="W2" s="150" t="s">
        <v>50</v>
      </c>
      <c r="X2" s="150" t="s">
        <v>55</v>
      </c>
      <c r="Y2" s="150" t="s">
        <v>63</v>
      </c>
      <c r="Z2" s="150" t="s">
        <v>66</v>
      </c>
      <c r="AA2" s="150" t="s">
        <v>72</v>
      </c>
      <c r="AB2" s="150" t="s">
        <v>76</v>
      </c>
      <c r="AC2" s="151" t="s">
        <v>77</v>
      </c>
      <c r="AD2" s="152" t="s">
        <v>1</v>
      </c>
      <c r="AE2" s="150" t="s">
        <v>20</v>
      </c>
      <c r="AF2" s="150" t="s">
        <v>21</v>
      </c>
      <c r="AG2" s="150" t="s">
        <v>22</v>
      </c>
      <c r="AH2" s="150" t="s">
        <v>50</v>
      </c>
      <c r="AI2" s="150" t="s">
        <v>55</v>
      </c>
      <c r="AJ2" s="150" t="s">
        <v>63</v>
      </c>
      <c r="AK2" s="150" t="s">
        <v>66</v>
      </c>
      <c r="AL2" s="150" t="s">
        <v>72</v>
      </c>
      <c r="AM2" s="150" t="s">
        <v>76</v>
      </c>
      <c r="AN2" s="151" t="s">
        <v>77</v>
      </c>
      <c r="AO2" s="152" t="s">
        <v>35</v>
      </c>
      <c r="AP2" s="150" t="s">
        <v>20</v>
      </c>
      <c r="AQ2" s="150" t="s">
        <v>21</v>
      </c>
      <c r="AR2" s="150" t="s">
        <v>22</v>
      </c>
      <c r="AS2" s="150" t="s">
        <v>50</v>
      </c>
      <c r="AT2" s="150" t="s">
        <v>55</v>
      </c>
      <c r="AU2" s="150" t="s">
        <v>63</v>
      </c>
      <c r="AV2" s="150" t="s">
        <v>66</v>
      </c>
      <c r="AW2" s="150" t="s">
        <v>72</v>
      </c>
      <c r="AX2" s="150" t="s">
        <v>76</v>
      </c>
      <c r="AY2" s="151" t="s">
        <v>77</v>
      </c>
      <c r="AZ2" s="152" t="s">
        <v>35</v>
      </c>
      <c r="BA2" s="150" t="s">
        <v>20</v>
      </c>
      <c r="BB2" s="150" t="s">
        <v>21</v>
      </c>
      <c r="BC2" s="162" t="s">
        <v>22</v>
      </c>
      <c r="BD2" s="150" t="s">
        <v>50</v>
      </c>
      <c r="BE2" s="150" t="s">
        <v>56</v>
      </c>
      <c r="BF2" s="150" t="s">
        <v>55</v>
      </c>
      <c r="BG2" s="150" t="s">
        <v>65</v>
      </c>
      <c r="BH2" s="150" t="s">
        <v>63</v>
      </c>
      <c r="BI2" s="150" t="s">
        <v>67</v>
      </c>
      <c r="BJ2" s="150" t="s">
        <v>66</v>
      </c>
      <c r="BK2" s="150" t="s">
        <v>73</v>
      </c>
      <c r="BL2" s="150" t="s">
        <v>72</v>
      </c>
      <c r="BM2" s="150" t="s">
        <v>79</v>
      </c>
      <c r="BN2" s="150" t="s">
        <v>76</v>
      </c>
      <c r="BO2" s="150" t="s">
        <v>80</v>
      </c>
      <c r="BP2" s="151" t="s">
        <v>77</v>
      </c>
      <c r="BQ2" s="139" t="s">
        <v>87</v>
      </c>
      <c r="BR2" s="150" t="s">
        <v>20</v>
      </c>
      <c r="BS2" s="150" t="s">
        <v>21</v>
      </c>
      <c r="BT2" s="162" t="s">
        <v>22</v>
      </c>
      <c r="BU2" s="150" t="s">
        <v>50</v>
      </c>
      <c r="BV2" s="137" t="s">
        <v>89</v>
      </c>
      <c r="BW2" s="150" t="s">
        <v>55</v>
      </c>
      <c r="BX2" s="150" t="s">
        <v>63</v>
      </c>
      <c r="BY2" s="150" t="s">
        <v>66</v>
      </c>
      <c r="BZ2" s="150" t="s">
        <v>72</v>
      </c>
      <c r="CA2" s="137" t="s">
        <v>88</v>
      </c>
      <c r="CB2" s="150" t="s">
        <v>76</v>
      </c>
      <c r="CC2" s="151" t="s">
        <v>77</v>
      </c>
      <c r="CD2" s="152" t="s">
        <v>83</v>
      </c>
      <c r="CE2" s="162" t="s">
        <v>19</v>
      </c>
      <c r="CF2" s="150" t="s">
        <v>82</v>
      </c>
      <c r="CG2" s="150" t="s">
        <v>21</v>
      </c>
      <c r="CH2" s="162" t="s">
        <v>22</v>
      </c>
      <c r="CI2" s="150" t="s">
        <v>50</v>
      </c>
      <c r="CJ2" s="150" t="s">
        <v>84</v>
      </c>
      <c r="CK2" s="150" t="s">
        <v>55</v>
      </c>
      <c r="CL2" s="150" t="s">
        <v>63</v>
      </c>
      <c r="CM2" s="150" t="s">
        <v>66</v>
      </c>
      <c r="CN2" s="150" t="s">
        <v>85</v>
      </c>
      <c r="CO2" s="150" t="s">
        <v>72</v>
      </c>
      <c r="CP2" s="150" t="s">
        <v>86</v>
      </c>
      <c r="CQ2" s="150" t="s">
        <v>76</v>
      </c>
      <c r="CR2" s="151" t="s">
        <v>77</v>
      </c>
      <c r="CS2" s="152" t="s">
        <v>34</v>
      </c>
      <c r="CT2" s="150" t="s">
        <v>36</v>
      </c>
      <c r="CU2" s="150" t="s">
        <v>20</v>
      </c>
      <c r="CV2" s="150" t="s">
        <v>21</v>
      </c>
      <c r="CW2" s="150" t="s">
        <v>22</v>
      </c>
      <c r="CX2" s="150" t="s">
        <v>50</v>
      </c>
      <c r="CY2" s="150" t="s">
        <v>55</v>
      </c>
      <c r="CZ2" s="150" t="s">
        <v>63</v>
      </c>
      <c r="DA2" s="150" t="s">
        <v>66</v>
      </c>
      <c r="DB2" s="150" t="s">
        <v>72</v>
      </c>
      <c r="DC2" s="150" t="s">
        <v>76</v>
      </c>
      <c r="DD2" s="151" t="s">
        <v>77</v>
      </c>
      <c r="DE2" s="152" t="s">
        <v>29</v>
      </c>
      <c r="DF2" s="150" t="s">
        <v>20</v>
      </c>
      <c r="DG2" s="150" t="s">
        <v>30</v>
      </c>
      <c r="DH2" s="150" t="s">
        <v>21</v>
      </c>
      <c r="DI2" s="150" t="s">
        <v>31</v>
      </c>
      <c r="DJ2" s="150" t="s">
        <v>22</v>
      </c>
      <c r="DK2" s="150" t="s">
        <v>48</v>
      </c>
      <c r="DL2" s="150" t="s">
        <v>50</v>
      </c>
      <c r="DM2" s="150" t="s">
        <v>56</v>
      </c>
      <c r="DN2" s="150" t="s">
        <v>55</v>
      </c>
      <c r="DO2" s="150" t="s">
        <v>65</v>
      </c>
      <c r="DP2" s="150" t="s">
        <v>63</v>
      </c>
      <c r="DQ2" s="150" t="s">
        <v>67</v>
      </c>
      <c r="DR2" s="150" t="s">
        <v>66</v>
      </c>
      <c r="DS2" s="150" t="s">
        <v>73</v>
      </c>
      <c r="DT2" s="150" t="s">
        <v>72</v>
      </c>
      <c r="DU2" s="150" t="s">
        <v>79</v>
      </c>
      <c r="DV2" s="150" t="s">
        <v>76</v>
      </c>
      <c r="DW2" s="150" t="s">
        <v>80</v>
      </c>
      <c r="DX2" s="151" t="s">
        <v>77</v>
      </c>
      <c r="DY2" s="152" t="s">
        <v>36</v>
      </c>
      <c r="DZ2" s="150" t="s">
        <v>20</v>
      </c>
      <c r="EA2" s="150" t="s">
        <v>21</v>
      </c>
      <c r="EB2" s="150" t="s">
        <v>22</v>
      </c>
      <c r="EC2" s="150" t="s">
        <v>50</v>
      </c>
      <c r="ED2" s="150" t="s">
        <v>55</v>
      </c>
      <c r="EE2" s="150" t="s">
        <v>63</v>
      </c>
      <c r="EF2" s="150" t="s">
        <v>66</v>
      </c>
      <c r="EG2" s="150" t="s">
        <v>72</v>
      </c>
      <c r="EH2" s="150" t="s">
        <v>76</v>
      </c>
      <c r="EI2" s="151" t="s">
        <v>77</v>
      </c>
      <c r="EJ2" s="152" t="s">
        <v>29</v>
      </c>
      <c r="EK2" s="150" t="s">
        <v>20</v>
      </c>
      <c r="EL2" s="150" t="s">
        <v>30</v>
      </c>
      <c r="EM2" s="150" t="s">
        <v>21</v>
      </c>
      <c r="EN2" s="150" t="s">
        <v>31</v>
      </c>
      <c r="EO2" s="150" t="s">
        <v>22</v>
      </c>
      <c r="EP2" s="150" t="s">
        <v>48</v>
      </c>
      <c r="EQ2" s="150" t="s">
        <v>50</v>
      </c>
      <c r="ER2" s="150" t="s">
        <v>56</v>
      </c>
      <c r="ES2" s="150" t="s">
        <v>55</v>
      </c>
      <c r="ET2" s="150" t="s">
        <v>64</v>
      </c>
      <c r="EU2" s="150" t="s">
        <v>63</v>
      </c>
      <c r="EV2" s="150" t="s">
        <v>67</v>
      </c>
      <c r="EW2" s="150" t="s">
        <v>66</v>
      </c>
      <c r="EX2" s="150" t="s">
        <v>73</v>
      </c>
      <c r="EY2" s="150" t="s">
        <v>72</v>
      </c>
      <c r="EZ2" s="150" t="s">
        <v>79</v>
      </c>
      <c r="FA2" s="150" t="s">
        <v>76</v>
      </c>
      <c r="FB2" s="150" t="s">
        <v>80</v>
      </c>
      <c r="FC2" s="151" t="s">
        <v>77</v>
      </c>
      <c r="FD2" s="152" t="s">
        <v>32</v>
      </c>
      <c r="FE2" s="150" t="s">
        <v>20</v>
      </c>
      <c r="FF2" s="150" t="s">
        <v>21</v>
      </c>
      <c r="FG2" s="150" t="s">
        <v>22</v>
      </c>
      <c r="FH2" s="150" t="s">
        <v>50</v>
      </c>
      <c r="FI2" s="150" t="s">
        <v>55</v>
      </c>
      <c r="FJ2" s="150" t="s">
        <v>63</v>
      </c>
      <c r="FK2" s="150" t="s">
        <v>66</v>
      </c>
      <c r="FL2" s="150" t="s">
        <v>72</v>
      </c>
      <c r="FM2" s="150" t="s">
        <v>76</v>
      </c>
      <c r="FN2" s="151" t="s">
        <v>77</v>
      </c>
      <c r="FO2" s="152" t="s">
        <v>33</v>
      </c>
      <c r="FP2" s="150" t="s">
        <v>52</v>
      </c>
      <c r="FQ2" s="150" t="s">
        <v>20</v>
      </c>
      <c r="FR2" s="150" t="s">
        <v>21</v>
      </c>
      <c r="FS2" s="150" t="s">
        <v>22</v>
      </c>
      <c r="FT2" s="150" t="s">
        <v>50</v>
      </c>
      <c r="FU2" s="150" t="s">
        <v>55</v>
      </c>
      <c r="FV2" s="150" t="s">
        <v>63</v>
      </c>
      <c r="FW2" s="150" t="s">
        <v>66</v>
      </c>
      <c r="FX2" s="150" t="s">
        <v>72</v>
      </c>
      <c r="FY2" s="150" t="s">
        <v>76</v>
      </c>
      <c r="FZ2" s="151" t="s">
        <v>77</v>
      </c>
      <c r="GA2" s="152" t="s">
        <v>33</v>
      </c>
      <c r="GB2" s="150" t="s">
        <v>52</v>
      </c>
      <c r="GC2" s="150" t="s">
        <v>20</v>
      </c>
      <c r="GD2" s="150" t="s">
        <v>21</v>
      </c>
      <c r="GE2" s="150" t="s">
        <v>22</v>
      </c>
      <c r="GF2" s="150" t="s">
        <v>50</v>
      </c>
      <c r="GG2" s="150" t="s">
        <v>55</v>
      </c>
      <c r="GH2" s="150" t="s">
        <v>63</v>
      </c>
      <c r="GI2" s="150" t="s">
        <v>66</v>
      </c>
      <c r="GJ2" s="150" t="s">
        <v>72</v>
      </c>
      <c r="GK2" s="150" t="s">
        <v>76</v>
      </c>
      <c r="GL2" s="151" t="s">
        <v>77</v>
      </c>
      <c r="GM2" s="152" t="s">
        <v>54</v>
      </c>
      <c r="GN2" s="150" t="s">
        <v>52</v>
      </c>
      <c r="GO2" s="150" t="s">
        <v>20</v>
      </c>
      <c r="GP2" s="150" t="s">
        <v>21</v>
      </c>
      <c r="GQ2" s="150" t="s">
        <v>22</v>
      </c>
      <c r="GR2" s="150" t="s">
        <v>50</v>
      </c>
      <c r="GS2" s="150" t="s">
        <v>55</v>
      </c>
      <c r="GT2" s="150" t="s">
        <v>63</v>
      </c>
      <c r="GU2" s="150" t="s">
        <v>66</v>
      </c>
      <c r="GV2" s="150" t="s">
        <v>72</v>
      </c>
      <c r="GW2" s="150" t="s">
        <v>76</v>
      </c>
      <c r="GX2" s="151" t="s">
        <v>77</v>
      </c>
      <c r="GY2" s="152" t="s">
        <v>54</v>
      </c>
      <c r="GZ2" s="150" t="s">
        <v>52</v>
      </c>
      <c r="HA2" s="150" t="s">
        <v>20</v>
      </c>
      <c r="HB2" s="150" t="s">
        <v>21</v>
      </c>
      <c r="HC2" s="150" t="s">
        <v>22</v>
      </c>
      <c r="HD2" s="150" t="s">
        <v>50</v>
      </c>
      <c r="HE2" s="150" t="s">
        <v>55</v>
      </c>
      <c r="HF2" s="150" t="s">
        <v>63</v>
      </c>
      <c r="HG2" s="150" t="s">
        <v>66</v>
      </c>
      <c r="HH2" s="150" t="s">
        <v>72</v>
      </c>
      <c r="HI2" s="150" t="s">
        <v>76</v>
      </c>
      <c r="HJ2" s="151" t="s">
        <v>77</v>
      </c>
      <c r="HK2" s="152" t="s">
        <v>54</v>
      </c>
      <c r="HL2" s="150" t="s">
        <v>52</v>
      </c>
      <c r="HM2" s="150" t="s">
        <v>20</v>
      </c>
      <c r="HN2" s="150" t="s">
        <v>21</v>
      </c>
      <c r="HO2" s="150" t="s">
        <v>22</v>
      </c>
      <c r="HP2" s="150" t="s">
        <v>50</v>
      </c>
      <c r="HQ2" s="150" t="s">
        <v>55</v>
      </c>
      <c r="HR2" s="150" t="s">
        <v>63</v>
      </c>
      <c r="HS2" s="150" t="s">
        <v>66</v>
      </c>
      <c r="HT2" s="150" t="s">
        <v>72</v>
      </c>
      <c r="HU2" s="150" t="s">
        <v>76</v>
      </c>
      <c r="HV2" s="151" t="s">
        <v>77</v>
      </c>
      <c r="HW2" s="152" t="s">
        <v>54</v>
      </c>
      <c r="HX2" s="150" t="s">
        <v>52</v>
      </c>
      <c r="HY2" s="150" t="s">
        <v>20</v>
      </c>
      <c r="HZ2" s="150" t="s">
        <v>21</v>
      </c>
      <c r="IA2" s="150" t="s">
        <v>22</v>
      </c>
      <c r="IB2" s="150" t="s">
        <v>50</v>
      </c>
      <c r="IC2" s="150" t="s">
        <v>55</v>
      </c>
      <c r="ID2" s="150" t="s">
        <v>63</v>
      </c>
      <c r="IE2" s="150" t="s">
        <v>66</v>
      </c>
      <c r="IF2" s="150" t="s">
        <v>72</v>
      </c>
      <c r="IG2" s="150" t="s">
        <v>76</v>
      </c>
      <c r="IH2" s="151" t="s">
        <v>77</v>
      </c>
    </row>
    <row r="3" spans="1:245" ht="15" customHeight="1" x14ac:dyDescent="0.2">
      <c r="A3" s="150"/>
      <c r="B3" s="150"/>
      <c r="C3" s="150"/>
      <c r="D3" s="150"/>
      <c r="E3" s="150"/>
      <c r="F3" s="150"/>
      <c r="G3" s="164"/>
      <c r="H3" s="152"/>
      <c r="I3" s="150"/>
      <c r="J3" s="150"/>
      <c r="K3" s="150"/>
      <c r="L3" s="150"/>
      <c r="M3" s="150"/>
      <c r="N3" s="150"/>
      <c r="O3" s="150"/>
      <c r="P3" s="150"/>
      <c r="Q3" s="150"/>
      <c r="R3" s="151"/>
      <c r="S3" s="152"/>
      <c r="T3" s="150"/>
      <c r="U3" s="150"/>
      <c r="V3" s="150"/>
      <c r="W3" s="150"/>
      <c r="X3" s="150"/>
      <c r="Y3" s="150"/>
      <c r="Z3" s="150"/>
      <c r="AA3" s="150"/>
      <c r="AB3" s="150"/>
      <c r="AC3" s="151"/>
      <c r="AD3" s="152"/>
      <c r="AE3" s="150"/>
      <c r="AF3" s="150"/>
      <c r="AG3" s="150"/>
      <c r="AH3" s="150"/>
      <c r="AI3" s="150"/>
      <c r="AJ3" s="150"/>
      <c r="AK3" s="150"/>
      <c r="AL3" s="150"/>
      <c r="AM3" s="150"/>
      <c r="AN3" s="151"/>
      <c r="AO3" s="152"/>
      <c r="AP3" s="150"/>
      <c r="AQ3" s="150"/>
      <c r="AR3" s="150"/>
      <c r="AS3" s="150"/>
      <c r="AT3" s="150"/>
      <c r="AU3" s="150"/>
      <c r="AV3" s="150"/>
      <c r="AW3" s="150"/>
      <c r="AX3" s="150"/>
      <c r="AY3" s="151"/>
      <c r="AZ3" s="152"/>
      <c r="BA3" s="150"/>
      <c r="BB3" s="150"/>
      <c r="BC3" s="162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1"/>
      <c r="BQ3" s="139"/>
      <c r="BR3" s="150"/>
      <c r="BS3" s="150"/>
      <c r="BT3" s="162"/>
      <c r="BU3" s="150"/>
      <c r="BV3" s="137"/>
      <c r="BW3" s="150"/>
      <c r="BX3" s="150"/>
      <c r="BY3" s="150"/>
      <c r="BZ3" s="150"/>
      <c r="CA3" s="137"/>
      <c r="CB3" s="150"/>
      <c r="CC3" s="151"/>
      <c r="CD3" s="152"/>
      <c r="CE3" s="162"/>
      <c r="CF3" s="150"/>
      <c r="CG3" s="150"/>
      <c r="CH3" s="162"/>
      <c r="CI3" s="150"/>
      <c r="CJ3" s="150"/>
      <c r="CK3" s="150"/>
      <c r="CL3" s="150"/>
      <c r="CM3" s="150"/>
      <c r="CN3" s="150"/>
      <c r="CO3" s="150"/>
      <c r="CP3" s="150"/>
      <c r="CQ3" s="150"/>
      <c r="CR3" s="151"/>
      <c r="CS3" s="152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1"/>
      <c r="DE3" s="152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1"/>
      <c r="DY3" s="152"/>
      <c r="DZ3" s="150"/>
      <c r="EA3" s="150"/>
      <c r="EB3" s="150"/>
      <c r="EC3" s="150"/>
      <c r="ED3" s="150"/>
      <c r="EE3" s="150"/>
      <c r="EF3" s="150"/>
      <c r="EG3" s="150"/>
      <c r="EH3" s="150"/>
      <c r="EI3" s="151"/>
      <c r="EJ3" s="152"/>
      <c r="EK3" s="150"/>
      <c r="EL3" s="150"/>
      <c r="EM3" s="150"/>
      <c r="EN3" s="150"/>
      <c r="EO3" s="150"/>
      <c r="EP3" s="150"/>
      <c r="EQ3" s="150"/>
      <c r="ER3" s="150"/>
      <c r="ES3" s="150"/>
      <c r="ET3" s="150"/>
      <c r="EU3" s="150"/>
      <c r="EV3" s="150"/>
      <c r="EW3" s="150"/>
      <c r="EX3" s="150"/>
      <c r="EY3" s="150"/>
      <c r="EZ3" s="150"/>
      <c r="FA3" s="150"/>
      <c r="FB3" s="150"/>
      <c r="FC3" s="151"/>
      <c r="FD3" s="152"/>
      <c r="FE3" s="150"/>
      <c r="FF3" s="150"/>
      <c r="FG3" s="150"/>
      <c r="FH3" s="150"/>
      <c r="FI3" s="150"/>
      <c r="FJ3" s="150"/>
      <c r="FK3" s="150"/>
      <c r="FL3" s="170"/>
      <c r="FM3" s="150"/>
      <c r="FN3" s="151"/>
      <c r="FO3" s="152"/>
      <c r="FP3" s="150"/>
      <c r="FQ3" s="150"/>
      <c r="FR3" s="150"/>
      <c r="FS3" s="150"/>
      <c r="FT3" s="150"/>
      <c r="FU3" s="150"/>
      <c r="FV3" s="150"/>
      <c r="FW3" s="150"/>
      <c r="FX3" s="150"/>
      <c r="FY3" s="150"/>
      <c r="FZ3" s="151"/>
      <c r="GA3" s="152"/>
      <c r="GB3" s="150"/>
      <c r="GC3" s="150"/>
      <c r="GD3" s="150"/>
      <c r="GE3" s="150"/>
      <c r="GF3" s="150"/>
      <c r="GG3" s="150"/>
      <c r="GH3" s="150"/>
      <c r="GI3" s="150"/>
      <c r="GJ3" s="150"/>
      <c r="GK3" s="150"/>
      <c r="GL3" s="151"/>
      <c r="GM3" s="152"/>
      <c r="GN3" s="150"/>
      <c r="GO3" s="150"/>
      <c r="GP3" s="150"/>
      <c r="GQ3" s="150"/>
      <c r="GR3" s="150"/>
      <c r="GS3" s="150"/>
      <c r="GT3" s="150"/>
      <c r="GU3" s="150"/>
      <c r="GV3" s="150"/>
      <c r="GW3" s="150"/>
      <c r="GX3" s="151"/>
      <c r="GY3" s="152"/>
      <c r="GZ3" s="150"/>
      <c r="HA3" s="150"/>
      <c r="HB3" s="150"/>
      <c r="HC3" s="150"/>
      <c r="HD3" s="150"/>
      <c r="HE3" s="150"/>
      <c r="HF3" s="150"/>
      <c r="HG3" s="150"/>
      <c r="HH3" s="150"/>
      <c r="HI3" s="150"/>
      <c r="HJ3" s="151"/>
      <c r="HK3" s="152"/>
      <c r="HL3" s="150"/>
      <c r="HM3" s="150"/>
      <c r="HN3" s="150"/>
      <c r="HO3" s="150"/>
      <c r="HP3" s="150"/>
      <c r="HQ3" s="150"/>
      <c r="HR3" s="150"/>
      <c r="HS3" s="150"/>
      <c r="HT3" s="150"/>
      <c r="HU3" s="150"/>
      <c r="HV3" s="151"/>
      <c r="HW3" s="152"/>
      <c r="HX3" s="150"/>
      <c r="HY3" s="150"/>
      <c r="HZ3" s="150"/>
      <c r="IA3" s="150"/>
      <c r="IB3" s="150"/>
      <c r="IC3" s="150"/>
      <c r="ID3" s="150"/>
      <c r="IE3" s="150"/>
      <c r="IF3" s="150"/>
      <c r="IG3" s="150"/>
      <c r="IH3" s="151"/>
    </row>
    <row r="4" spans="1:245" ht="15" customHeight="1" x14ac:dyDescent="0.2">
      <c r="A4" s="150"/>
      <c r="B4" s="150"/>
      <c r="C4" s="150"/>
      <c r="D4" s="150"/>
      <c r="E4" s="150"/>
      <c r="F4" s="150"/>
      <c r="G4" s="164"/>
      <c r="H4" s="152"/>
      <c r="I4" s="150"/>
      <c r="J4" s="150"/>
      <c r="K4" s="150"/>
      <c r="L4" s="150"/>
      <c r="M4" s="150"/>
      <c r="N4" s="150"/>
      <c r="O4" s="150"/>
      <c r="P4" s="150"/>
      <c r="Q4" s="150"/>
      <c r="R4" s="151"/>
      <c r="S4" s="152"/>
      <c r="T4" s="150"/>
      <c r="U4" s="150"/>
      <c r="V4" s="150"/>
      <c r="W4" s="150"/>
      <c r="X4" s="150"/>
      <c r="Y4" s="150"/>
      <c r="Z4" s="150"/>
      <c r="AA4" s="150"/>
      <c r="AB4" s="150"/>
      <c r="AC4" s="151"/>
      <c r="AD4" s="152"/>
      <c r="AE4" s="150"/>
      <c r="AF4" s="150"/>
      <c r="AG4" s="150"/>
      <c r="AH4" s="150"/>
      <c r="AI4" s="150"/>
      <c r="AJ4" s="150"/>
      <c r="AK4" s="150"/>
      <c r="AL4" s="150"/>
      <c r="AM4" s="150"/>
      <c r="AN4" s="151"/>
      <c r="AO4" s="152"/>
      <c r="AP4" s="150"/>
      <c r="AQ4" s="150"/>
      <c r="AR4" s="150"/>
      <c r="AS4" s="150"/>
      <c r="AT4" s="150"/>
      <c r="AU4" s="150"/>
      <c r="AV4" s="150"/>
      <c r="AW4" s="150"/>
      <c r="AX4" s="150"/>
      <c r="AY4" s="151"/>
      <c r="AZ4" s="152"/>
      <c r="BA4" s="150"/>
      <c r="BB4" s="150"/>
      <c r="BC4" s="162"/>
      <c r="BD4" s="150"/>
      <c r="BE4" s="150"/>
      <c r="BF4" s="150"/>
      <c r="BG4" s="150"/>
      <c r="BH4" s="150"/>
      <c r="BI4" s="150"/>
      <c r="BJ4" s="150"/>
      <c r="BK4" s="150"/>
      <c r="BL4" s="150"/>
      <c r="BM4" s="150"/>
      <c r="BN4" s="150"/>
      <c r="BO4" s="150"/>
      <c r="BP4" s="151"/>
      <c r="BQ4" s="139"/>
      <c r="BR4" s="150"/>
      <c r="BS4" s="150"/>
      <c r="BT4" s="162"/>
      <c r="BU4" s="150"/>
      <c r="BV4" s="137"/>
      <c r="BW4" s="150"/>
      <c r="BX4" s="150"/>
      <c r="BY4" s="150"/>
      <c r="BZ4" s="150"/>
      <c r="CA4" s="137"/>
      <c r="CB4" s="150"/>
      <c r="CC4" s="151"/>
      <c r="CD4" s="152"/>
      <c r="CE4" s="162"/>
      <c r="CF4" s="150"/>
      <c r="CG4" s="150"/>
      <c r="CH4" s="162"/>
      <c r="CI4" s="150"/>
      <c r="CJ4" s="150"/>
      <c r="CK4" s="150"/>
      <c r="CL4" s="150"/>
      <c r="CM4" s="150"/>
      <c r="CN4" s="150"/>
      <c r="CO4" s="150"/>
      <c r="CP4" s="150"/>
      <c r="CQ4" s="150"/>
      <c r="CR4" s="151"/>
      <c r="CS4" s="152"/>
      <c r="CT4" s="150"/>
      <c r="CU4" s="150"/>
      <c r="CV4" s="150"/>
      <c r="CW4" s="150"/>
      <c r="CX4" s="150"/>
      <c r="CY4" s="150"/>
      <c r="CZ4" s="150"/>
      <c r="DA4" s="150"/>
      <c r="DB4" s="150"/>
      <c r="DC4" s="150"/>
      <c r="DD4" s="151"/>
      <c r="DE4" s="152"/>
      <c r="DF4" s="150"/>
      <c r="DG4" s="150"/>
      <c r="DH4" s="150"/>
      <c r="DI4" s="150"/>
      <c r="DJ4" s="150"/>
      <c r="DK4" s="150"/>
      <c r="DL4" s="150"/>
      <c r="DM4" s="150"/>
      <c r="DN4" s="150"/>
      <c r="DO4" s="150"/>
      <c r="DP4" s="150"/>
      <c r="DQ4" s="150"/>
      <c r="DR4" s="150"/>
      <c r="DS4" s="150"/>
      <c r="DT4" s="150"/>
      <c r="DU4" s="150"/>
      <c r="DV4" s="150"/>
      <c r="DW4" s="150"/>
      <c r="DX4" s="151"/>
      <c r="DY4" s="152"/>
      <c r="DZ4" s="150"/>
      <c r="EA4" s="150"/>
      <c r="EB4" s="150"/>
      <c r="EC4" s="150"/>
      <c r="ED4" s="150"/>
      <c r="EE4" s="150"/>
      <c r="EF4" s="150"/>
      <c r="EG4" s="150"/>
      <c r="EH4" s="150"/>
      <c r="EI4" s="151"/>
      <c r="EJ4" s="152"/>
      <c r="EK4" s="150"/>
      <c r="EL4" s="150"/>
      <c r="EM4" s="150"/>
      <c r="EN4" s="150"/>
      <c r="EO4" s="150"/>
      <c r="EP4" s="150"/>
      <c r="EQ4" s="150"/>
      <c r="ER4" s="150"/>
      <c r="ES4" s="150"/>
      <c r="ET4" s="150"/>
      <c r="EU4" s="150"/>
      <c r="EV4" s="150"/>
      <c r="EW4" s="150"/>
      <c r="EX4" s="150"/>
      <c r="EY4" s="150"/>
      <c r="EZ4" s="150"/>
      <c r="FA4" s="150"/>
      <c r="FB4" s="150"/>
      <c r="FC4" s="151"/>
      <c r="FD4" s="152"/>
      <c r="FE4" s="150"/>
      <c r="FF4" s="150"/>
      <c r="FG4" s="150"/>
      <c r="FH4" s="150"/>
      <c r="FI4" s="150"/>
      <c r="FJ4" s="150"/>
      <c r="FK4" s="150"/>
      <c r="FL4" s="170"/>
      <c r="FM4" s="150"/>
      <c r="FN4" s="151"/>
      <c r="FO4" s="152"/>
      <c r="FP4" s="150"/>
      <c r="FQ4" s="150"/>
      <c r="FR4" s="150"/>
      <c r="FS4" s="150"/>
      <c r="FT4" s="150"/>
      <c r="FU4" s="150"/>
      <c r="FV4" s="150"/>
      <c r="FW4" s="150"/>
      <c r="FX4" s="150"/>
      <c r="FY4" s="150"/>
      <c r="FZ4" s="151"/>
      <c r="GA4" s="152"/>
      <c r="GB4" s="150"/>
      <c r="GC4" s="150"/>
      <c r="GD4" s="150"/>
      <c r="GE4" s="150"/>
      <c r="GF4" s="150"/>
      <c r="GG4" s="150"/>
      <c r="GH4" s="150"/>
      <c r="GI4" s="150"/>
      <c r="GJ4" s="150"/>
      <c r="GK4" s="150"/>
      <c r="GL4" s="151"/>
      <c r="GM4" s="152"/>
      <c r="GN4" s="150"/>
      <c r="GO4" s="150"/>
      <c r="GP4" s="150"/>
      <c r="GQ4" s="150"/>
      <c r="GR4" s="150"/>
      <c r="GS4" s="150"/>
      <c r="GT4" s="150"/>
      <c r="GU4" s="150"/>
      <c r="GV4" s="150"/>
      <c r="GW4" s="150"/>
      <c r="GX4" s="151"/>
      <c r="GY4" s="152"/>
      <c r="GZ4" s="150"/>
      <c r="HA4" s="150"/>
      <c r="HB4" s="150"/>
      <c r="HC4" s="150"/>
      <c r="HD4" s="150"/>
      <c r="HE4" s="150"/>
      <c r="HF4" s="150"/>
      <c r="HG4" s="150"/>
      <c r="HH4" s="150"/>
      <c r="HI4" s="150"/>
      <c r="HJ4" s="151"/>
      <c r="HK4" s="152"/>
      <c r="HL4" s="150"/>
      <c r="HM4" s="150"/>
      <c r="HN4" s="150"/>
      <c r="HO4" s="150"/>
      <c r="HP4" s="150"/>
      <c r="HQ4" s="150"/>
      <c r="HR4" s="150"/>
      <c r="HS4" s="150"/>
      <c r="HT4" s="150"/>
      <c r="HU4" s="150"/>
      <c r="HV4" s="151"/>
      <c r="HW4" s="152"/>
      <c r="HX4" s="150"/>
      <c r="HY4" s="150"/>
      <c r="HZ4" s="150"/>
      <c r="IA4" s="150"/>
      <c r="IB4" s="150"/>
      <c r="IC4" s="150"/>
      <c r="ID4" s="150"/>
      <c r="IE4" s="150"/>
      <c r="IF4" s="150"/>
      <c r="IG4" s="150"/>
      <c r="IH4" s="151"/>
    </row>
    <row r="5" spans="1:245" ht="15" customHeight="1" x14ac:dyDescent="0.2">
      <c r="A5" s="150"/>
      <c r="B5" s="150"/>
      <c r="C5" s="150"/>
      <c r="D5" s="150"/>
      <c r="E5" s="150" t="s">
        <v>38</v>
      </c>
      <c r="F5" s="150" t="s">
        <v>39</v>
      </c>
      <c r="G5" s="164"/>
      <c r="H5" s="152"/>
      <c r="I5" s="150"/>
      <c r="J5" s="150"/>
      <c r="K5" s="150"/>
      <c r="L5" s="150"/>
      <c r="M5" s="150"/>
      <c r="N5" s="150"/>
      <c r="O5" s="150"/>
      <c r="P5" s="150"/>
      <c r="Q5" s="150"/>
      <c r="R5" s="151"/>
      <c r="S5" s="152"/>
      <c r="T5" s="150"/>
      <c r="U5" s="150"/>
      <c r="V5" s="150"/>
      <c r="W5" s="150"/>
      <c r="X5" s="150"/>
      <c r="Y5" s="150"/>
      <c r="Z5" s="150"/>
      <c r="AA5" s="150"/>
      <c r="AB5" s="150"/>
      <c r="AC5" s="151"/>
      <c r="AD5" s="152"/>
      <c r="AE5" s="150"/>
      <c r="AF5" s="150"/>
      <c r="AG5" s="150"/>
      <c r="AH5" s="150"/>
      <c r="AI5" s="150"/>
      <c r="AJ5" s="150"/>
      <c r="AK5" s="150"/>
      <c r="AL5" s="150"/>
      <c r="AM5" s="150"/>
      <c r="AN5" s="151"/>
      <c r="AO5" s="152"/>
      <c r="AP5" s="150"/>
      <c r="AQ5" s="150"/>
      <c r="AR5" s="150"/>
      <c r="AS5" s="150"/>
      <c r="AT5" s="150"/>
      <c r="AU5" s="150"/>
      <c r="AV5" s="150"/>
      <c r="AW5" s="150"/>
      <c r="AX5" s="150"/>
      <c r="AY5" s="151"/>
      <c r="AZ5" s="152"/>
      <c r="BA5" s="150"/>
      <c r="BB5" s="150"/>
      <c r="BC5" s="162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/>
      <c r="BO5" s="150"/>
      <c r="BP5" s="151"/>
      <c r="BQ5" s="139"/>
      <c r="BR5" s="150"/>
      <c r="BS5" s="150"/>
      <c r="BT5" s="162"/>
      <c r="BU5" s="150"/>
      <c r="BV5" s="137"/>
      <c r="BW5" s="150"/>
      <c r="BX5" s="150"/>
      <c r="BY5" s="150"/>
      <c r="BZ5" s="150"/>
      <c r="CA5" s="137"/>
      <c r="CB5" s="150"/>
      <c r="CC5" s="151"/>
      <c r="CD5" s="152"/>
      <c r="CE5" s="162"/>
      <c r="CF5" s="150"/>
      <c r="CG5" s="150"/>
      <c r="CH5" s="162"/>
      <c r="CI5" s="150"/>
      <c r="CJ5" s="150"/>
      <c r="CK5" s="150"/>
      <c r="CL5" s="150"/>
      <c r="CM5" s="150"/>
      <c r="CN5" s="150"/>
      <c r="CO5" s="150"/>
      <c r="CP5" s="150"/>
      <c r="CQ5" s="150"/>
      <c r="CR5" s="151"/>
      <c r="CS5" s="152"/>
      <c r="CT5" s="150"/>
      <c r="CU5" s="150"/>
      <c r="CV5" s="150"/>
      <c r="CW5" s="150"/>
      <c r="CX5" s="150"/>
      <c r="CY5" s="150"/>
      <c r="CZ5" s="150"/>
      <c r="DA5" s="150"/>
      <c r="DB5" s="150"/>
      <c r="DC5" s="150"/>
      <c r="DD5" s="151"/>
      <c r="DE5" s="152"/>
      <c r="DF5" s="150"/>
      <c r="DG5" s="150"/>
      <c r="DH5" s="150"/>
      <c r="DI5" s="150"/>
      <c r="DJ5" s="150"/>
      <c r="DK5" s="150"/>
      <c r="DL5" s="150"/>
      <c r="DM5" s="150"/>
      <c r="DN5" s="150"/>
      <c r="DO5" s="150"/>
      <c r="DP5" s="150"/>
      <c r="DQ5" s="150"/>
      <c r="DR5" s="150"/>
      <c r="DS5" s="150"/>
      <c r="DT5" s="150"/>
      <c r="DU5" s="150"/>
      <c r="DV5" s="150"/>
      <c r="DW5" s="150"/>
      <c r="DX5" s="151"/>
      <c r="DY5" s="152"/>
      <c r="DZ5" s="150"/>
      <c r="EA5" s="150"/>
      <c r="EB5" s="150"/>
      <c r="EC5" s="150"/>
      <c r="ED5" s="150"/>
      <c r="EE5" s="150"/>
      <c r="EF5" s="150"/>
      <c r="EG5" s="150"/>
      <c r="EH5" s="150"/>
      <c r="EI5" s="151"/>
      <c r="EJ5" s="152"/>
      <c r="EK5" s="150"/>
      <c r="EL5" s="150"/>
      <c r="EM5" s="150"/>
      <c r="EN5" s="150"/>
      <c r="EO5" s="150"/>
      <c r="EP5" s="150"/>
      <c r="EQ5" s="150"/>
      <c r="ER5" s="150"/>
      <c r="ES5" s="150"/>
      <c r="ET5" s="150"/>
      <c r="EU5" s="150"/>
      <c r="EV5" s="150"/>
      <c r="EW5" s="150"/>
      <c r="EX5" s="150"/>
      <c r="EY5" s="150"/>
      <c r="EZ5" s="150"/>
      <c r="FA5" s="150"/>
      <c r="FB5" s="150"/>
      <c r="FC5" s="151"/>
      <c r="FD5" s="152"/>
      <c r="FE5" s="150"/>
      <c r="FF5" s="150"/>
      <c r="FG5" s="150"/>
      <c r="FH5" s="150"/>
      <c r="FI5" s="150"/>
      <c r="FJ5" s="150"/>
      <c r="FK5" s="150"/>
      <c r="FL5" s="170"/>
      <c r="FM5" s="150"/>
      <c r="FN5" s="151"/>
      <c r="FO5" s="152"/>
      <c r="FP5" s="150"/>
      <c r="FQ5" s="150"/>
      <c r="FR5" s="150"/>
      <c r="FS5" s="150"/>
      <c r="FT5" s="150"/>
      <c r="FU5" s="150"/>
      <c r="FV5" s="150"/>
      <c r="FW5" s="150"/>
      <c r="FX5" s="150"/>
      <c r="FY5" s="150"/>
      <c r="FZ5" s="151"/>
      <c r="GA5" s="152"/>
      <c r="GB5" s="150"/>
      <c r="GC5" s="150"/>
      <c r="GD5" s="150"/>
      <c r="GE5" s="150"/>
      <c r="GF5" s="150"/>
      <c r="GG5" s="150"/>
      <c r="GH5" s="150"/>
      <c r="GI5" s="150"/>
      <c r="GJ5" s="150"/>
      <c r="GK5" s="150"/>
      <c r="GL5" s="151"/>
      <c r="GM5" s="152"/>
      <c r="GN5" s="150"/>
      <c r="GO5" s="150"/>
      <c r="GP5" s="150"/>
      <c r="GQ5" s="150"/>
      <c r="GR5" s="150"/>
      <c r="GS5" s="150"/>
      <c r="GT5" s="150"/>
      <c r="GU5" s="150"/>
      <c r="GV5" s="150"/>
      <c r="GW5" s="150"/>
      <c r="GX5" s="151"/>
      <c r="GY5" s="152"/>
      <c r="GZ5" s="150"/>
      <c r="HA5" s="150"/>
      <c r="HB5" s="150"/>
      <c r="HC5" s="150"/>
      <c r="HD5" s="150"/>
      <c r="HE5" s="150"/>
      <c r="HF5" s="150"/>
      <c r="HG5" s="150"/>
      <c r="HH5" s="150"/>
      <c r="HI5" s="150"/>
      <c r="HJ5" s="151"/>
      <c r="HK5" s="152"/>
      <c r="HL5" s="150"/>
      <c r="HM5" s="150"/>
      <c r="HN5" s="150"/>
      <c r="HO5" s="150"/>
      <c r="HP5" s="150"/>
      <c r="HQ5" s="150"/>
      <c r="HR5" s="150"/>
      <c r="HS5" s="150"/>
      <c r="HT5" s="150"/>
      <c r="HU5" s="150"/>
      <c r="HV5" s="151"/>
      <c r="HW5" s="152"/>
      <c r="HX5" s="150"/>
      <c r="HY5" s="150"/>
      <c r="HZ5" s="150"/>
      <c r="IA5" s="150"/>
      <c r="IB5" s="150"/>
      <c r="IC5" s="150"/>
      <c r="ID5" s="150"/>
      <c r="IE5" s="150"/>
      <c r="IF5" s="150"/>
      <c r="IG5" s="150"/>
      <c r="IH5" s="151"/>
    </row>
    <row r="6" spans="1:245" ht="15" customHeight="1" x14ac:dyDescent="0.2">
      <c r="A6" s="150"/>
      <c r="B6" s="150"/>
      <c r="C6" s="150"/>
      <c r="D6" s="150"/>
      <c r="E6" s="150"/>
      <c r="F6" s="150"/>
      <c r="G6" s="164"/>
      <c r="H6" s="152"/>
      <c r="I6" s="150"/>
      <c r="J6" s="150"/>
      <c r="K6" s="150"/>
      <c r="L6" s="150"/>
      <c r="M6" s="150"/>
      <c r="N6" s="150"/>
      <c r="O6" s="150"/>
      <c r="P6" s="150"/>
      <c r="Q6" s="150"/>
      <c r="R6" s="151"/>
      <c r="S6" s="152"/>
      <c r="T6" s="150"/>
      <c r="U6" s="150"/>
      <c r="V6" s="150"/>
      <c r="W6" s="150"/>
      <c r="X6" s="150"/>
      <c r="Y6" s="150"/>
      <c r="Z6" s="150"/>
      <c r="AA6" s="150"/>
      <c r="AB6" s="150"/>
      <c r="AC6" s="151"/>
      <c r="AD6" s="152"/>
      <c r="AE6" s="150"/>
      <c r="AF6" s="150"/>
      <c r="AG6" s="150"/>
      <c r="AH6" s="150"/>
      <c r="AI6" s="150"/>
      <c r="AJ6" s="150"/>
      <c r="AK6" s="150"/>
      <c r="AL6" s="150"/>
      <c r="AM6" s="150"/>
      <c r="AN6" s="151"/>
      <c r="AO6" s="152"/>
      <c r="AP6" s="150"/>
      <c r="AQ6" s="150"/>
      <c r="AR6" s="150"/>
      <c r="AS6" s="150"/>
      <c r="AT6" s="150"/>
      <c r="AU6" s="150"/>
      <c r="AV6" s="150"/>
      <c r="AW6" s="150"/>
      <c r="AX6" s="150"/>
      <c r="AY6" s="151"/>
      <c r="AZ6" s="152"/>
      <c r="BA6" s="150"/>
      <c r="BB6" s="150"/>
      <c r="BC6" s="162"/>
      <c r="BD6" s="150"/>
      <c r="BE6" s="150"/>
      <c r="BF6" s="150"/>
      <c r="BG6" s="150"/>
      <c r="BH6" s="150"/>
      <c r="BI6" s="150"/>
      <c r="BJ6" s="150"/>
      <c r="BK6" s="150"/>
      <c r="BL6" s="150"/>
      <c r="BM6" s="150"/>
      <c r="BN6" s="150"/>
      <c r="BO6" s="150"/>
      <c r="BP6" s="151"/>
      <c r="BQ6" s="139"/>
      <c r="BR6" s="150"/>
      <c r="BS6" s="150"/>
      <c r="BT6" s="162"/>
      <c r="BU6" s="150"/>
      <c r="BV6" s="137"/>
      <c r="BW6" s="150"/>
      <c r="BX6" s="150"/>
      <c r="BY6" s="150"/>
      <c r="BZ6" s="150"/>
      <c r="CA6" s="137"/>
      <c r="CB6" s="150"/>
      <c r="CC6" s="151"/>
      <c r="CD6" s="152"/>
      <c r="CE6" s="162"/>
      <c r="CF6" s="150"/>
      <c r="CG6" s="150"/>
      <c r="CH6" s="162"/>
      <c r="CI6" s="150"/>
      <c r="CJ6" s="150"/>
      <c r="CK6" s="150"/>
      <c r="CL6" s="150"/>
      <c r="CM6" s="150"/>
      <c r="CN6" s="150"/>
      <c r="CO6" s="150"/>
      <c r="CP6" s="150"/>
      <c r="CQ6" s="150"/>
      <c r="CR6" s="151"/>
      <c r="CS6" s="152"/>
      <c r="CT6" s="150"/>
      <c r="CU6" s="150"/>
      <c r="CV6" s="150"/>
      <c r="CW6" s="150"/>
      <c r="CX6" s="150"/>
      <c r="CY6" s="150"/>
      <c r="CZ6" s="150"/>
      <c r="DA6" s="150"/>
      <c r="DB6" s="150"/>
      <c r="DC6" s="150"/>
      <c r="DD6" s="151"/>
      <c r="DE6" s="152"/>
      <c r="DF6" s="150"/>
      <c r="DG6" s="150"/>
      <c r="DH6" s="150"/>
      <c r="DI6" s="150"/>
      <c r="DJ6" s="150"/>
      <c r="DK6" s="150"/>
      <c r="DL6" s="150"/>
      <c r="DM6" s="150"/>
      <c r="DN6" s="150"/>
      <c r="DO6" s="150"/>
      <c r="DP6" s="150"/>
      <c r="DQ6" s="150"/>
      <c r="DR6" s="150"/>
      <c r="DS6" s="150"/>
      <c r="DT6" s="150"/>
      <c r="DU6" s="150"/>
      <c r="DV6" s="150"/>
      <c r="DW6" s="150"/>
      <c r="DX6" s="151"/>
      <c r="DY6" s="152"/>
      <c r="DZ6" s="150"/>
      <c r="EA6" s="150"/>
      <c r="EB6" s="150"/>
      <c r="EC6" s="150"/>
      <c r="ED6" s="150"/>
      <c r="EE6" s="150"/>
      <c r="EF6" s="150"/>
      <c r="EG6" s="150"/>
      <c r="EH6" s="150"/>
      <c r="EI6" s="151"/>
      <c r="EJ6" s="152"/>
      <c r="EK6" s="150"/>
      <c r="EL6" s="150"/>
      <c r="EM6" s="150"/>
      <c r="EN6" s="150"/>
      <c r="EO6" s="150"/>
      <c r="EP6" s="150"/>
      <c r="EQ6" s="150"/>
      <c r="ER6" s="150"/>
      <c r="ES6" s="150"/>
      <c r="ET6" s="150"/>
      <c r="EU6" s="150"/>
      <c r="EV6" s="150"/>
      <c r="EW6" s="150"/>
      <c r="EX6" s="150"/>
      <c r="EY6" s="150"/>
      <c r="EZ6" s="150"/>
      <c r="FA6" s="150"/>
      <c r="FB6" s="150"/>
      <c r="FC6" s="151"/>
      <c r="FD6" s="152"/>
      <c r="FE6" s="150"/>
      <c r="FF6" s="150"/>
      <c r="FG6" s="150"/>
      <c r="FH6" s="150"/>
      <c r="FI6" s="150"/>
      <c r="FJ6" s="150"/>
      <c r="FK6" s="150"/>
      <c r="FL6" s="170"/>
      <c r="FM6" s="150"/>
      <c r="FN6" s="151"/>
      <c r="FO6" s="152"/>
      <c r="FP6" s="150"/>
      <c r="FQ6" s="150"/>
      <c r="FR6" s="150"/>
      <c r="FS6" s="150"/>
      <c r="FT6" s="150"/>
      <c r="FU6" s="150"/>
      <c r="FV6" s="150"/>
      <c r="FW6" s="150"/>
      <c r="FX6" s="150"/>
      <c r="FY6" s="150"/>
      <c r="FZ6" s="151"/>
      <c r="GA6" s="152"/>
      <c r="GB6" s="150"/>
      <c r="GC6" s="150"/>
      <c r="GD6" s="150"/>
      <c r="GE6" s="150"/>
      <c r="GF6" s="150"/>
      <c r="GG6" s="150"/>
      <c r="GH6" s="150"/>
      <c r="GI6" s="150"/>
      <c r="GJ6" s="150"/>
      <c r="GK6" s="150"/>
      <c r="GL6" s="151"/>
      <c r="GM6" s="152"/>
      <c r="GN6" s="150"/>
      <c r="GO6" s="150"/>
      <c r="GP6" s="150"/>
      <c r="GQ6" s="150"/>
      <c r="GR6" s="150"/>
      <c r="GS6" s="150"/>
      <c r="GT6" s="150"/>
      <c r="GU6" s="150"/>
      <c r="GV6" s="150"/>
      <c r="GW6" s="150"/>
      <c r="GX6" s="151"/>
      <c r="GY6" s="152"/>
      <c r="GZ6" s="150"/>
      <c r="HA6" s="150"/>
      <c r="HB6" s="150"/>
      <c r="HC6" s="150"/>
      <c r="HD6" s="150"/>
      <c r="HE6" s="150"/>
      <c r="HF6" s="150"/>
      <c r="HG6" s="150"/>
      <c r="HH6" s="150"/>
      <c r="HI6" s="150"/>
      <c r="HJ6" s="151"/>
      <c r="HK6" s="152"/>
      <c r="HL6" s="150"/>
      <c r="HM6" s="150"/>
      <c r="HN6" s="150"/>
      <c r="HO6" s="150"/>
      <c r="HP6" s="150"/>
      <c r="HQ6" s="150"/>
      <c r="HR6" s="150"/>
      <c r="HS6" s="150"/>
      <c r="HT6" s="150"/>
      <c r="HU6" s="150"/>
      <c r="HV6" s="151"/>
      <c r="HW6" s="152"/>
      <c r="HX6" s="150"/>
      <c r="HY6" s="150"/>
      <c r="HZ6" s="150"/>
      <c r="IA6" s="150"/>
      <c r="IB6" s="150"/>
      <c r="IC6" s="150"/>
      <c r="ID6" s="150"/>
      <c r="IE6" s="150"/>
      <c r="IF6" s="150"/>
      <c r="IG6" s="150"/>
      <c r="IH6" s="151"/>
    </row>
    <row r="7" spans="1:245" ht="15" customHeight="1" x14ac:dyDescent="0.2">
      <c r="A7" s="109" t="s">
        <v>45</v>
      </c>
      <c r="B7" s="110" t="s">
        <v>6</v>
      </c>
      <c r="C7" s="80">
        <f>'Full - Working doc'!B12</f>
        <v>569434</v>
      </c>
      <c r="D7" s="80">
        <f>'Full - Working doc'!C12</f>
        <v>39537</v>
      </c>
      <c r="E7" s="80">
        <f>'Full - Working doc'!D12</f>
        <v>4106</v>
      </c>
      <c r="F7" s="80">
        <f>'Full - Working doc'!E12</f>
        <v>22</v>
      </c>
      <c r="G7" s="102">
        <f>'Full - Working doc'!F12</f>
        <v>584</v>
      </c>
      <c r="H7" s="87">
        <f>'Full - Working doc'!G12</f>
        <v>10451.528059702872</v>
      </c>
      <c r="I7" s="80">
        <f>'Full - Working doc'!H12</f>
        <v>0</v>
      </c>
      <c r="J7" s="80">
        <f>'Full - Working doc'!I12</f>
        <v>0</v>
      </c>
      <c r="K7" s="80">
        <f>'Full - Working doc'!J12</f>
        <v>1751</v>
      </c>
      <c r="L7" s="80">
        <f>'Full - Working doc'!K12</f>
        <v>1751</v>
      </c>
      <c r="M7" s="80">
        <f>'Full - Working doc'!L12</f>
        <v>305</v>
      </c>
      <c r="N7" s="80">
        <f>'Full - Working doc'!M12</f>
        <v>305</v>
      </c>
      <c r="O7" s="80">
        <f>'Full - Working doc'!N12</f>
        <v>642</v>
      </c>
      <c r="P7" s="80">
        <f>'Full - Working doc'!O12</f>
        <v>642</v>
      </c>
      <c r="Q7" s="80">
        <f>'Full - Working doc'!P12</f>
        <v>1599</v>
      </c>
      <c r="R7" s="88">
        <f>'Full - Working doc'!Q12</f>
        <v>1599</v>
      </c>
      <c r="S7" s="87">
        <f>'Full - Working doc'!R12</f>
        <v>11895</v>
      </c>
      <c r="T7" s="80">
        <f>'Full - Working doc'!S12</f>
        <v>0</v>
      </c>
      <c r="U7" s="80">
        <f>'Full - Working doc'!T12</f>
        <v>0</v>
      </c>
      <c r="V7" s="80">
        <f>'Full - Working doc'!U12</f>
        <v>0</v>
      </c>
      <c r="W7" s="80">
        <f>'Full - Working doc'!V12</f>
        <v>0</v>
      </c>
      <c r="X7" s="80">
        <f>'Full - Working doc'!W12</f>
        <v>133</v>
      </c>
      <c r="Y7" s="80">
        <f>'Full - Working doc'!X12</f>
        <v>133</v>
      </c>
      <c r="Z7" s="80">
        <f>'Full - Working doc'!Y12</f>
        <v>11326</v>
      </c>
      <c r="AA7" s="80">
        <f>'Full - Working doc'!Z12</f>
        <v>11326</v>
      </c>
      <c r="AB7" s="80">
        <f>'Full - Working doc'!AA12</f>
        <v>11326</v>
      </c>
      <c r="AC7" s="88">
        <f>'Full - Working doc'!AB12</f>
        <v>11326</v>
      </c>
      <c r="AD7" s="125">
        <f>'Full - Working doc'!AC12</f>
        <v>5828.4935656491853</v>
      </c>
      <c r="AE7" s="121">
        <f>'Full - Working doc'!AD12</f>
        <v>0</v>
      </c>
      <c r="AF7" s="121">
        <f>'Full - Working doc'!AE12</f>
        <v>0</v>
      </c>
      <c r="AG7" s="121">
        <f>'Full - Working doc'!AF12</f>
        <v>0</v>
      </c>
      <c r="AH7" s="121">
        <f>'Full - Working doc'!AG12</f>
        <v>0</v>
      </c>
      <c r="AI7" s="121">
        <f>'Full - Working doc'!AH12</f>
        <v>1451</v>
      </c>
      <c r="AJ7" s="121">
        <f>'Full - Working doc'!AI12</f>
        <v>1451</v>
      </c>
      <c r="AK7" s="121">
        <f>'Full - Working doc'!AJ12</f>
        <v>1114</v>
      </c>
      <c r="AL7" s="121">
        <f>'Full - Working doc'!AK12</f>
        <v>1114</v>
      </c>
      <c r="AM7" s="121">
        <f>'Full - Working doc'!AL12</f>
        <v>1114</v>
      </c>
      <c r="AN7" s="126">
        <f>'Full - Working doc'!AM12</f>
        <v>1114</v>
      </c>
      <c r="AO7" s="87">
        <f>'Full - Working doc'!AN12</f>
        <v>12494.81193534303</v>
      </c>
      <c r="AP7" s="80">
        <f>'Full - Working doc'!AO12</f>
        <v>0</v>
      </c>
      <c r="AQ7" s="80">
        <f>'Full - Working doc'!AP12</f>
        <v>0</v>
      </c>
      <c r="AR7" s="80">
        <f>'Full - Working doc'!AQ12</f>
        <v>0</v>
      </c>
      <c r="AS7" s="80">
        <f>'Full - Working doc'!AR12</f>
        <v>0</v>
      </c>
      <c r="AT7" s="80">
        <f>'Full - Working doc'!AS12</f>
        <v>1451</v>
      </c>
      <c r="AU7" s="80">
        <f>'Full - Working doc'!AT12</f>
        <v>1451</v>
      </c>
      <c r="AV7" s="80">
        <f>'Full - Working doc'!AU12</f>
        <v>11326</v>
      </c>
      <c r="AW7" s="80">
        <f>'Full - Working doc'!AV12</f>
        <v>11326</v>
      </c>
      <c r="AX7" s="80">
        <f>'Full - Working doc'!AW12</f>
        <v>11326</v>
      </c>
      <c r="AY7" s="88">
        <f>'Full - Working doc'!AX12</f>
        <v>11326</v>
      </c>
      <c r="AZ7" s="87">
        <f>'Full - Working doc'!AY12</f>
        <v>141756.76849327717</v>
      </c>
      <c r="BA7" s="80">
        <f>'Full - Working doc'!AZ12</f>
        <v>5546</v>
      </c>
      <c r="BB7" s="80">
        <f>'Full - Working doc'!BA12</f>
        <v>44358</v>
      </c>
      <c r="BC7" s="80">
        <f>'Full - Working doc'!BB12</f>
        <v>55349</v>
      </c>
      <c r="BD7" s="80">
        <f>'Full - Working doc'!BC12</f>
        <v>94896</v>
      </c>
      <c r="BE7" s="80">
        <f>'Full - Working doc'!BD12</f>
        <v>167649.2736811894</v>
      </c>
      <c r="BF7" s="80">
        <f>'Full - Working doc'!BE12</f>
        <v>87281</v>
      </c>
      <c r="BG7" s="80">
        <f>'Full - Working doc'!BF12</f>
        <v>167649.2736811894</v>
      </c>
      <c r="BH7" s="80">
        <f>'Full - Working doc'!BG12</f>
        <v>91061</v>
      </c>
      <c r="BI7" s="80">
        <f>'Full - Working doc'!BH12</f>
        <v>167649.2736811894</v>
      </c>
      <c r="BJ7" s="80">
        <f>'Full - Working doc'!BI12</f>
        <v>153212</v>
      </c>
      <c r="BK7" s="80">
        <f>'Full - Working doc'!BJ12</f>
        <v>167649.2736811894</v>
      </c>
      <c r="BL7" s="80">
        <f>'Full - Working doc'!BK12</f>
        <v>102936</v>
      </c>
      <c r="BM7" s="80">
        <f>'Full - Working doc'!BL12</f>
        <v>286219.01246559568</v>
      </c>
      <c r="BN7" s="80">
        <f>'Full - Working doc'!BM12</f>
        <v>144078</v>
      </c>
      <c r="BO7" s="80">
        <f>'Full - Working doc'!BN12</f>
        <v>286219.01246559568</v>
      </c>
      <c r="BP7" s="88">
        <f>'Full - Working doc'!BO12</f>
        <v>247607</v>
      </c>
      <c r="BQ7" s="87">
        <f>'Full - Working doc'!BP12</f>
        <v>100601.41668557875</v>
      </c>
      <c r="BR7" s="80" t="str">
        <f>'Full - Working doc'!BQ12</f>
        <v xml:space="preserve">                   -  </v>
      </c>
      <c r="BS7" s="80">
        <f>'Full - Working doc'!BR12</f>
        <v>9692</v>
      </c>
      <c r="BT7" s="80">
        <f>'Full - Working doc'!BS12</f>
        <v>1062</v>
      </c>
      <c r="BU7" s="80">
        <f>'Full - Working doc'!BT12</f>
        <v>498</v>
      </c>
      <c r="BV7" s="80">
        <f>'Full - Working doc'!BU12</f>
        <v>118774.60984624844</v>
      </c>
      <c r="BW7" s="80">
        <f>'Full - Working doc'!BV12</f>
        <v>16332</v>
      </c>
      <c r="BX7" s="80">
        <f>'Full - Working doc'!BW12</f>
        <v>3960</v>
      </c>
      <c r="BY7" s="80">
        <f>'Full - Working doc'!BX12</f>
        <v>15480</v>
      </c>
      <c r="BZ7" s="80">
        <f>'Full - Working doc'!BY12</f>
        <v>17760</v>
      </c>
      <c r="CA7" s="80">
        <f>'Full - Working doc'!BZ12</f>
        <v>55013.305154592003</v>
      </c>
      <c r="CB7" s="80">
        <f>'Full - Working doc'!CA12</f>
        <v>16344</v>
      </c>
      <c r="CC7" s="88">
        <f>'Full - Working doc'!CB12</f>
        <v>15840</v>
      </c>
      <c r="CD7" s="87">
        <f>'Full - Working doc'!CC12</f>
        <v>151666.36533386644</v>
      </c>
      <c r="CE7" s="80">
        <f>'Full - Working doc'!CD12</f>
        <v>123246</v>
      </c>
      <c r="CF7" s="80">
        <f>'Full - Working doc'!CE12</f>
        <v>151666.36533386644</v>
      </c>
      <c r="CG7" s="80">
        <f>'Full - Working doc'!CF12</f>
        <v>0</v>
      </c>
      <c r="CH7" s="80">
        <f>'Full - Working doc'!CG12</f>
        <v>49374</v>
      </c>
      <c r="CI7" s="80">
        <f>'Full - Working doc'!CH12</f>
        <v>99036</v>
      </c>
      <c r="CJ7" s="80">
        <f>'Full - Working doc'!CI12</f>
        <v>197586.25950727434</v>
      </c>
      <c r="CK7" s="80">
        <f>'Full - Working doc'!CJ12</f>
        <v>182418</v>
      </c>
      <c r="CL7" s="80">
        <f>'Full - Working doc'!CK12</f>
        <v>187980</v>
      </c>
      <c r="CM7" s="80">
        <f>'Full - Working doc'!CL12</f>
        <v>187980</v>
      </c>
      <c r="CN7" s="80">
        <f>'Full - Working doc'!CM12</f>
        <v>197586.25950727434</v>
      </c>
      <c r="CO7" s="80">
        <f>'Full - Working doc'!CN12</f>
        <v>0</v>
      </c>
      <c r="CP7" s="80">
        <f>'Full - Working doc'!CO12</f>
        <v>203079.73660946844</v>
      </c>
      <c r="CQ7" s="80">
        <f>'Full - Working doc'!CP12</f>
        <v>46005</v>
      </c>
      <c r="CR7" s="88">
        <f>'Full - Working doc'!CQ12</f>
        <v>125392</v>
      </c>
      <c r="CS7" s="87">
        <f>'Full - Working doc'!CR12</f>
        <v>38000</v>
      </c>
      <c r="CT7" s="80">
        <f>'Full - Working doc'!CS12</f>
        <v>11250</v>
      </c>
      <c r="CU7" s="80">
        <f>'Full - Working doc'!CT12</f>
        <v>2259</v>
      </c>
      <c r="CV7" s="80">
        <f>'Full - Working doc'!CU12</f>
        <v>3919</v>
      </c>
      <c r="CW7" s="80">
        <f>'Full - Working doc'!CV12</f>
        <v>8245</v>
      </c>
      <c r="CX7" s="80">
        <f>'Full - Working doc'!CW12</f>
        <v>17431</v>
      </c>
      <c r="CY7" s="80">
        <f>'Full - Working doc'!CX12</f>
        <v>19953</v>
      </c>
      <c r="CZ7" s="80">
        <f>'Full - Working doc'!CY12</f>
        <v>13530</v>
      </c>
      <c r="DA7" s="80">
        <f>'Full - Working doc'!CZ12</f>
        <v>12768</v>
      </c>
      <c r="DB7" s="80">
        <f>'Full - Working doc'!DA12</f>
        <v>10648</v>
      </c>
      <c r="DC7" s="80">
        <f>'Full - Working doc'!DB12</f>
        <v>9869</v>
      </c>
      <c r="DD7" s="88">
        <f>'Full - Working doc'!DC12</f>
        <v>8794</v>
      </c>
      <c r="DE7" s="87">
        <f>'Full - Working doc'!DD12</f>
        <v>4549.9151512293274</v>
      </c>
      <c r="DF7" s="80">
        <f>'Full - Working doc'!DE12</f>
        <v>641</v>
      </c>
      <c r="DG7" s="80">
        <f>'Full - Working doc'!DF12</f>
        <v>6032.0356631637787</v>
      </c>
      <c r="DH7" s="80">
        <f>'Full - Working doc'!DG12</f>
        <v>2408</v>
      </c>
      <c r="DI7" s="80">
        <f>'Full - Working doc'!DH12</f>
        <v>5690.2246922213008</v>
      </c>
      <c r="DJ7" s="80">
        <f>'Full - Working doc'!DI12</f>
        <v>7394</v>
      </c>
      <c r="DK7" s="80">
        <f>'Full - Working doc'!DJ12</f>
        <v>6579.6562277713065</v>
      </c>
      <c r="DL7" s="80">
        <f>'Full - Working doc'!DK12</f>
        <v>4604</v>
      </c>
      <c r="DM7" s="80">
        <f>'Full - Working doc'!DL12</f>
        <v>8026.3359512436837</v>
      </c>
      <c r="DN7" s="80">
        <f>'Full - Working doc'!DM12</f>
        <v>7279</v>
      </c>
      <c r="DO7" s="80">
        <f>'Full - Working doc'!DN12</f>
        <v>5460.7188113167613</v>
      </c>
      <c r="DP7" s="80">
        <f>'Full - Working doc'!DO12</f>
        <v>5399</v>
      </c>
      <c r="DQ7" s="80">
        <f>'Full - Working doc'!DP12</f>
        <v>5472.1322527806433</v>
      </c>
      <c r="DR7" s="80">
        <f>'Full - Working doc'!DQ12</f>
        <v>11040</v>
      </c>
      <c r="DS7" s="80">
        <f>'Full - Working doc'!DR12</f>
        <v>5541.8969627164188</v>
      </c>
      <c r="DT7" s="80">
        <f>'Full - Working doc'!DS12</f>
        <v>4415</v>
      </c>
      <c r="DU7" s="80">
        <f>'Full - Working doc'!DT12</f>
        <v>5222.9529653319169</v>
      </c>
      <c r="DV7" s="80">
        <f>'Full - Working doc'!DU12</f>
        <v>8201</v>
      </c>
      <c r="DW7" s="80">
        <f>'Full - Working doc'!DV12</f>
        <v>7335.9488932989698</v>
      </c>
      <c r="DX7" s="88">
        <f>'Full - Working doc'!DW12</f>
        <v>1340</v>
      </c>
      <c r="DY7" s="87">
        <f>'Full - Working doc'!DX12</f>
        <v>68332</v>
      </c>
      <c r="DZ7" s="80">
        <f>'Full - Working doc'!DY12</f>
        <v>0</v>
      </c>
      <c r="EA7" s="80">
        <f>'Full - Working doc'!DZ12</f>
        <v>1250</v>
      </c>
      <c r="EB7" s="80">
        <f>'Full - Working doc'!EA12</f>
        <v>3500</v>
      </c>
      <c r="EC7" s="80">
        <f>'Full - Working doc'!EB12</f>
        <v>13500</v>
      </c>
      <c r="ED7" s="80">
        <f>'Full - Working doc'!EC12</f>
        <v>18000</v>
      </c>
      <c r="EE7" s="80">
        <f>'Full - Working doc'!ED12</f>
        <v>18000</v>
      </c>
      <c r="EF7" s="80">
        <f>'Full - Working doc'!EE12</f>
        <v>14500</v>
      </c>
      <c r="EG7" s="80">
        <f>'Full - Working doc'!EF12</f>
        <v>14500</v>
      </c>
      <c r="EH7" s="80">
        <f>'Full - Working doc'!EG12</f>
        <v>18000</v>
      </c>
      <c r="EI7" s="88">
        <f>'Full - Working doc'!EH12</f>
        <v>18000</v>
      </c>
      <c r="EJ7" s="87">
        <f>'Full - Working doc'!EI12</f>
        <v>10978.046</v>
      </c>
      <c r="EK7" s="80">
        <f>'Full - Working doc'!EJ12</f>
        <v>1737</v>
      </c>
      <c r="EL7" s="80">
        <f>'Full - Working doc'!EK12</f>
        <v>11429.41</v>
      </c>
      <c r="EM7" s="80">
        <f>'Full - Working doc'!EL12</f>
        <v>6159</v>
      </c>
      <c r="EN7" s="80">
        <f>'Full - Working doc'!EM12</f>
        <v>19501.152000000002</v>
      </c>
      <c r="EO7" s="80">
        <f>'Full - Working doc'!EN12</f>
        <v>19219</v>
      </c>
      <c r="EP7" s="80">
        <f>'Full - Working doc'!EO12</f>
        <v>14664.258</v>
      </c>
      <c r="EQ7" s="80">
        <f>'Full - Working doc'!EP12</f>
        <v>18537</v>
      </c>
      <c r="ER7" s="80">
        <f>'Full - Working doc'!EQ12</f>
        <v>20874.763880141938</v>
      </c>
      <c r="ES7" s="80">
        <f>'Full - Working doc'!ER12</f>
        <v>24913</v>
      </c>
      <c r="ET7" s="80">
        <f>'Full - Working doc'!ES12</f>
        <v>13767.152</v>
      </c>
      <c r="EU7" s="80">
        <f>'Full - Working doc'!ET12</f>
        <v>27814</v>
      </c>
      <c r="EV7" s="80">
        <f>'Full - Working doc'!EU12</f>
        <v>16721.152000000002</v>
      </c>
      <c r="EW7" s="80">
        <f>'Full - Working doc'!EV12</f>
        <v>29802</v>
      </c>
      <c r="EX7" s="80">
        <f>'Full - Working doc'!EW12</f>
        <v>20291.407999999999</v>
      </c>
      <c r="EY7" s="80">
        <f>'Full - Working doc'!EX12</f>
        <v>31166</v>
      </c>
      <c r="EZ7" s="80">
        <f>'Full - Working doc'!EY12</f>
        <v>20291.407999999999</v>
      </c>
      <c r="FA7" s="80">
        <f>'Full - Working doc'!EZ12</f>
        <v>30863</v>
      </c>
      <c r="FB7" s="80">
        <f>'Full - Working doc'!FA12</f>
        <v>13596.046</v>
      </c>
      <c r="FC7" s="88">
        <f>'Full - Working doc'!FB12</f>
        <v>32404</v>
      </c>
      <c r="FD7" s="87">
        <f>'Full - Working doc'!FC12</f>
        <v>0</v>
      </c>
      <c r="FE7" s="80">
        <f>'Full - Working doc'!FD12</f>
        <v>87</v>
      </c>
      <c r="FF7" s="80">
        <f>'Full - Working doc'!FE12</f>
        <v>450</v>
      </c>
      <c r="FG7" s="80">
        <f>'Full - Working doc'!FF12</f>
        <v>1028</v>
      </c>
      <c r="FH7" s="80">
        <f>'Full - Working doc'!FG12</f>
        <v>563</v>
      </c>
      <c r="FI7" s="80">
        <f>'Full - Working doc'!FH12</f>
        <v>1107</v>
      </c>
      <c r="FJ7" s="80">
        <f>'Full - Working doc'!FI12</f>
        <v>454</v>
      </c>
      <c r="FK7" s="80">
        <f>'Full - Working doc'!FJ12</f>
        <v>2006</v>
      </c>
      <c r="FL7" s="80">
        <f>'Full - Working doc'!FK12</f>
        <v>5560</v>
      </c>
      <c r="FM7" s="80">
        <f>'Full - Working doc'!FL12</f>
        <v>29970</v>
      </c>
      <c r="FN7" s="88">
        <f>'Full - Working doc'!FM12</f>
        <v>362</v>
      </c>
      <c r="FO7" s="87">
        <f>'Full - Working doc'!FO12</f>
        <v>36000</v>
      </c>
      <c r="FP7" s="80">
        <f>'Full - Working doc'!FP12</f>
        <v>6000</v>
      </c>
      <c r="FQ7" s="80">
        <f>'Full - Working doc'!FQ12</f>
        <v>0</v>
      </c>
      <c r="FR7" s="80">
        <f>'Full - Working doc'!FR12</f>
        <v>0</v>
      </c>
      <c r="FS7" s="80">
        <f>'Full - Working doc'!FS12</f>
        <v>0</v>
      </c>
      <c r="FT7" s="80">
        <f>'Full - Working doc'!FT12</f>
        <v>0</v>
      </c>
      <c r="FU7" s="80">
        <f>'Full - Working doc'!FU12</f>
        <v>0</v>
      </c>
      <c r="FV7" s="80">
        <f>'Full - Working doc'!FV12</f>
        <v>0</v>
      </c>
      <c r="FW7" s="80">
        <f>'Full - Working doc'!FW12</f>
        <v>4800</v>
      </c>
      <c r="FX7" s="80">
        <f>'Full - Working doc'!FX12</f>
        <v>0</v>
      </c>
      <c r="FY7" s="80">
        <f>'Full - Working doc'!FY12</f>
        <v>0</v>
      </c>
      <c r="FZ7" s="88">
        <f>'Full - Working doc'!FZ12</f>
        <v>0</v>
      </c>
      <c r="GA7" s="87">
        <f>'Full - Working doc'!GA12</f>
        <v>23100</v>
      </c>
      <c r="GB7" s="80">
        <f>'Full - Working doc'!GB12</f>
        <v>3850</v>
      </c>
      <c r="GC7" s="80">
        <f>'Full - Working doc'!GC12</f>
        <v>0</v>
      </c>
      <c r="GD7" s="80">
        <f>'Full - Working doc'!GD12</f>
        <v>0</v>
      </c>
      <c r="GE7" s="80">
        <f>'Full - Working doc'!GE12</f>
        <v>0</v>
      </c>
      <c r="GF7" s="80">
        <f>'Full - Working doc'!GF12</f>
        <v>0</v>
      </c>
      <c r="GG7" s="80">
        <f>'Full - Working doc'!GG12</f>
        <v>0</v>
      </c>
      <c r="GH7" s="80">
        <f>'Full - Working doc'!GH12</f>
        <v>0</v>
      </c>
      <c r="GI7" s="80">
        <f>'Full - Working doc'!GI12</f>
        <v>0</v>
      </c>
      <c r="GJ7" s="80">
        <f>'Full - Working doc'!GJ12</f>
        <v>0</v>
      </c>
      <c r="GK7" s="80">
        <f>'Full - Working doc'!GK12</f>
        <v>0</v>
      </c>
      <c r="GL7" s="88">
        <f>'Full - Working doc'!GL12</f>
        <v>0</v>
      </c>
      <c r="GM7" s="87">
        <f>'Full - Working doc'!GM12</f>
        <v>69347.777338092754</v>
      </c>
      <c r="GN7" s="80">
        <f>'Full - Working doc'!GN12</f>
        <v>13869.555467618551</v>
      </c>
      <c r="GO7" s="80">
        <f>'Full - Working doc'!GO12</f>
        <v>5000</v>
      </c>
      <c r="GP7" s="80">
        <f>'Full - Working doc'!GP12</f>
        <v>7650</v>
      </c>
      <c r="GQ7" s="80">
        <f>'Full - Working doc'!GQ12</f>
        <v>15050</v>
      </c>
      <c r="GR7" s="80">
        <f>'Full - Working doc'!GR12</f>
        <v>0</v>
      </c>
      <c r="GS7" s="80">
        <f>'Full - Working doc'!GS12</f>
        <v>0</v>
      </c>
      <c r="GT7" s="80">
        <f>'Full - Working doc'!GT12</f>
        <v>0</v>
      </c>
      <c r="GU7" s="80">
        <f>'Full - Working doc'!GU12</f>
        <v>5406</v>
      </c>
      <c r="GV7" s="80">
        <f>'Full - Working doc'!GV12</f>
        <v>7480</v>
      </c>
      <c r="GW7" s="80">
        <f>'Full - Working doc'!GW12</f>
        <v>15800</v>
      </c>
      <c r="GX7" s="88">
        <f>'Full - Working doc'!GX12</f>
        <v>0</v>
      </c>
      <c r="GY7" s="87">
        <f>'Full - Working doc'!GY12</f>
        <v>115579.62889682126</v>
      </c>
      <c r="GZ7" s="80">
        <f>'Full - Working doc'!GZ12</f>
        <v>34673.888669046377</v>
      </c>
      <c r="HA7" s="80">
        <f>'Full - Working doc'!HA12</f>
        <v>0</v>
      </c>
      <c r="HB7" s="80">
        <f>'Full - Working doc'!HB12</f>
        <v>5000</v>
      </c>
      <c r="HC7" s="80">
        <f>'Full - Working doc'!HC12</f>
        <v>17000</v>
      </c>
      <c r="HD7" s="80">
        <f>'Full - Working doc'!HD12</f>
        <v>98328</v>
      </c>
      <c r="HE7" s="80">
        <f>'Full - Working doc'!HE12</f>
        <v>10050</v>
      </c>
      <c r="HF7" s="80">
        <f>'Full - Working doc'!HF12</f>
        <v>19434</v>
      </c>
      <c r="HG7" s="80">
        <f>'Full - Working doc'!HG12</f>
        <v>0</v>
      </c>
      <c r="HH7" s="80">
        <f>'Full - Working doc'!HH12</f>
        <v>7480</v>
      </c>
      <c r="HI7" s="80">
        <f>'Full - Working doc'!HI12</f>
        <v>12800</v>
      </c>
      <c r="HJ7" s="88">
        <f>'Full - Working doc'!HJ12</f>
        <v>2100</v>
      </c>
      <c r="HK7" s="87">
        <f>'Full - Working doc'!HK12</f>
        <v>27739.110935237102</v>
      </c>
      <c r="HL7" s="80">
        <f>'Full - Working doc'!HL12</f>
        <v>5547.8221870474199</v>
      </c>
      <c r="HM7" s="80">
        <f>'Full - Working doc'!HM12</f>
        <v>0</v>
      </c>
      <c r="HN7" s="80">
        <f>'Full - Working doc'!HN12</f>
        <v>0</v>
      </c>
      <c r="HO7" s="80">
        <f>'Full - Working doc'!HO12</f>
        <v>0</v>
      </c>
      <c r="HP7" s="80">
        <f>'Full - Working doc'!HP12</f>
        <v>0</v>
      </c>
      <c r="HQ7" s="80">
        <f>'Full - Working doc'!HQ12</f>
        <v>0</v>
      </c>
      <c r="HR7" s="80">
        <f>'Full - Working doc'!HR12</f>
        <v>0</v>
      </c>
      <c r="HS7" s="80">
        <f>'Full - Working doc'!HS12</f>
        <v>450</v>
      </c>
      <c r="HT7" s="80">
        <f>'Full - Working doc'!HT12</f>
        <v>0</v>
      </c>
      <c r="HU7" s="80">
        <f>'Full - Working doc'!HU12</f>
        <v>0</v>
      </c>
      <c r="HV7" s="88">
        <f>'Full - Working doc'!HV12</f>
        <v>0</v>
      </c>
      <c r="HW7" s="87">
        <f>'Full - Working doc'!HW12</f>
        <v>115579.62889682126</v>
      </c>
      <c r="HX7" s="80">
        <f>'Full - Working doc'!HX12</f>
        <v>23115.92577936425</v>
      </c>
      <c r="HY7" s="80">
        <f>'Full - Working doc'!HY12</f>
        <v>0</v>
      </c>
      <c r="HZ7" s="80">
        <f>'Full - Working doc'!HZ12</f>
        <v>19136</v>
      </c>
      <c r="IA7" s="80">
        <f>'Full - Working doc'!IA12</f>
        <v>0</v>
      </c>
      <c r="IB7" s="80">
        <f>'Full - Working doc'!IB12</f>
        <v>0</v>
      </c>
      <c r="IC7" s="80">
        <f>'Full - Working doc'!IC12</f>
        <v>0</v>
      </c>
      <c r="ID7" s="80">
        <f>'Full - Working doc'!ID12</f>
        <v>0</v>
      </c>
      <c r="IE7" s="80">
        <f>'Full - Working doc'!IE12</f>
        <v>0</v>
      </c>
      <c r="IF7" s="80">
        <f>'Full - Working doc'!IF12</f>
        <v>0</v>
      </c>
      <c r="IG7" s="80">
        <f>'Full - Working doc'!IG12</f>
        <v>8260</v>
      </c>
      <c r="IH7" s="88">
        <f>'Full - Working doc'!IH12</f>
        <v>0</v>
      </c>
      <c r="II7" s="2"/>
      <c r="IJ7" s="2"/>
      <c r="IK7" s="2"/>
    </row>
    <row r="8" spans="1:245" ht="15" customHeight="1" x14ac:dyDescent="0.2">
      <c r="A8" s="111" t="s">
        <v>45</v>
      </c>
      <c r="B8" s="112" t="s">
        <v>7</v>
      </c>
      <c r="C8" s="81">
        <f>C39*0.2</f>
        <v>143572.4</v>
      </c>
      <c r="D8" s="81">
        <f>D39*0.2</f>
        <v>8123.4000000000005</v>
      </c>
      <c r="E8" s="81">
        <f t="shared" ref="E8:FR8" si="0">E39*0.2</f>
        <v>544.4</v>
      </c>
      <c r="F8" s="81">
        <f t="shared" si="0"/>
        <v>3.4000000000000004</v>
      </c>
      <c r="G8" s="103">
        <f t="shared" si="0"/>
        <v>401.20000000000005</v>
      </c>
      <c r="H8" s="89">
        <f t="shared" si="0"/>
        <v>1290.3900389202461</v>
      </c>
      <c r="I8" s="81">
        <f t="shared" si="0"/>
        <v>0</v>
      </c>
      <c r="J8" s="81">
        <f t="shared" si="0"/>
        <v>0</v>
      </c>
      <c r="K8" s="81">
        <f t="shared" si="0"/>
        <v>0</v>
      </c>
      <c r="L8" s="81">
        <f t="shared" si="0"/>
        <v>0</v>
      </c>
      <c r="M8" s="81">
        <f t="shared" ref="M8:N8" si="1">M39*0.2</f>
        <v>1555.6000000000001</v>
      </c>
      <c r="N8" s="81">
        <f t="shared" si="1"/>
        <v>1882</v>
      </c>
      <c r="O8" s="81">
        <f t="shared" ref="O8" si="2">O39*0.2</f>
        <v>1706.4</v>
      </c>
      <c r="P8" s="81">
        <f t="shared" ref="P8" si="3">P39*0.2</f>
        <v>1706.4</v>
      </c>
      <c r="Q8" s="81">
        <f t="shared" ref="Q8:R8" si="4">Q39*0.2</f>
        <v>1706.4</v>
      </c>
      <c r="R8" s="90">
        <f t="shared" si="4"/>
        <v>3607</v>
      </c>
      <c r="S8" s="89">
        <f t="shared" si="0"/>
        <v>1468.6000000000001</v>
      </c>
      <c r="T8" s="81">
        <f t="shared" si="0"/>
        <v>0</v>
      </c>
      <c r="U8" s="81">
        <f t="shared" si="0"/>
        <v>0</v>
      </c>
      <c r="V8" s="81">
        <f t="shared" si="0"/>
        <v>2100</v>
      </c>
      <c r="W8" s="81">
        <f t="shared" si="0"/>
        <v>2100</v>
      </c>
      <c r="X8" s="81">
        <f t="shared" ref="X8:Y8" si="5">X39*0.2</f>
        <v>2208.8000000000002</v>
      </c>
      <c r="Y8" s="81">
        <f t="shared" si="5"/>
        <v>2214.8000000000002</v>
      </c>
      <c r="Z8" s="81">
        <f t="shared" ref="Z8:AA8" si="6">Z39*0.2</f>
        <v>3178</v>
      </c>
      <c r="AA8" s="81">
        <f t="shared" si="6"/>
        <v>3178</v>
      </c>
      <c r="AB8" s="81">
        <f t="shared" ref="AB8:AC8" si="7">AB39*0.2</f>
        <v>3178</v>
      </c>
      <c r="AC8" s="90">
        <f t="shared" si="7"/>
        <v>5218</v>
      </c>
      <c r="AD8" s="127">
        <f t="shared" si="0"/>
        <v>719.61056757075539</v>
      </c>
      <c r="AE8" s="122">
        <f t="shared" si="0"/>
        <v>0</v>
      </c>
      <c r="AF8" s="122">
        <f t="shared" si="0"/>
        <v>0</v>
      </c>
      <c r="AG8" s="122">
        <f t="shared" si="0"/>
        <v>759</v>
      </c>
      <c r="AH8" s="122">
        <f t="shared" si="0"/>
        <v>759</v>
      </c>
      <c r="AI8" s="122">
        <f t="shared" ref="AI8:AJ8" si="8">AI39*0.2</f>
        <v>985.6</v>
      </c>
      <c r="AJ8" s="122">
        <f t="shared" si="8"/>
        <v>985.6</v>
      </c>
      <c r="AK8" s="122">
        <f t="shared" ref="AK8" si="9">AK39*0.2</f>
        <v>1634.8000000000002</v>
      </c>
      <c r="AL8" s="122">
        <f t="shared" ref="AL8:AM8" si="10">AL39*0.2</f>
        <v>1634.8000000000002</v>
      </c>
      <c r="AM8" s="122">
        <f t="shared" si="10"/>
        <v>1634.8000000000002</v>
      </c>
      <c r="AN8" s="128">
        <f t="shared" ref="AN8" si="11">AN39*0.2</f>
        <v>1950.6000000000001</v>
      </c>
      <c r="AO8" s="89">
        <f t="shared" ref="AO8" si="12">AO39*0.2</f>
        <v>1462.5601998447412</v>
      </c>
      <c r="AP8" s="81">
        <f t="shared" ref="AP8:AY8" si="13">AP39*0.2</f>
        <v>0</v>
      </c>
      <c r="AQ8" s="81">
        <f t="shared" si="13"/>
        <v>0</v>
      </c>
      <c r="AR8" s="81">
        <f t="shared" si="13"/>
        <v>0</v>
      </c>
      <c r="AS8" s="81">
        <f t="shared" si="13"/>
        <v>0</v>
      </c>
      <c r="AT8" s="81">
        <f t="shared" si="13"/>
        <v>2208.8000000000002</v>
      </c>
      <c r="AU8" s="81">
        <f t="shared" si="13"/>
        <v>3840.4</v>
      </c>
      <c r="AV8" s="81">
        <f t="shared" si="13"/>
        <v>4803.6000000000004</v>
      </c>
      <c r="AW8" s="81">
        <f t="shared" si="13"/>
        <v>4803.6000000000004</v>
      </c>
      <c r="AX8" s="81">
        <f t="shared" si="13"/>
        <v>4803.6000000000004</v>
      </c>
      <c r="AY8" s="90">
        <f t="shared" si="13"/>
        <v>6843.6</v>
      </c>
      <c r="AZ8" s="89">
        <f t="shared" si="0"/>
        <v>58105.296125198693</v>
      </c>
      <c r="BA8" s="81">
        <f t="shared" si="0"/>
        <v>7852.8</v>
      </c>
      <c r="BB8" s="81">
        <f t="shared" si="0"/>
        <v>15633.800000000001</v>
      </c>
      <c r="BC8" s="81">
        <f t="shared" si="0"/>
        <v>30324.800000000003</v>
      </c>
      <c r="BD8" s="81">
        <f t="shared" si="0"/>
        <v>51155.200000000004</v>
      </c>
      <c r="BE8" s="81">
        <f t="shared" ref="BE8:BF8" si="14">BE39*0.2</f>
        <v>63946.748200128139</v>
      </c>
      <c r="BF8" s="81">
        <f t="shared" si="14"/>
        <v>46628</v>
      </c>
      <c r="BG8" s="81">
        <f t="shared" ref="BG8:BH8" si="15">BG39*0.2</f>
        <v>63946.748200128139</v>
      </c>
      <c r="BH8" s="81">
        <f t="shared" si="15"/>
        <v>52996.600000000006</v>
      </c>
      <c r="BI8" s="81">
        <f t="shared" ref="BI8:BK8" si="16">BI39*0.2</f>
        <v>63946.748200128139</v>
      </c>
      <c r="BJ8" s="81">
        <f t="shared" ref="BJ8:BL8" si="17">BJ39*0.2</f>
        <v>40151</v>
      </c>
      <c r="BK8" s="81">
        <f t="shared" si="16"/>
        <v>63946.748200128139</v>
      </c>
      <c r="BL8" s="81">
        <f t="shared" si="17"/>
        <v>54212.200000000004</v>
      </c>
      <c r="BM8" s="81">
        <f t="shared" ref="BM8:BP8" si="18">BM39*0.2</f>
        <v>55734.627383028266</v>
      </c>
      <c r="BN8" s="81">
        <f t="shared" si="18"/>
        <v>55453.600000000006</v>
      </c>
      <c r="BO8" s="81">
        <f t="shared" si="18"/>
        <v>55734.627383028266</v>
      </c>
      <c r="BP8" s="90">
        <f t="shared" si="18"/>
        <v>51595.8</v>
      </c>
      <c r="BQ8" s="89">
        <f t="shared" si="0"/>
        <v>11191.592712269437</v>
      </c>
      <c r="BR8" s="81">
        <f t="shared" si="0"/>
        <v>0</v>
      </c>
      <c r="BS8" s="81">
        <f t="shared" si="0"/>
        <v>1485.6000000000001</v>
      </c>
      <c r="BT8" s="81">
        <f t="shared" si="0"/>
        <v>382.8</v>
      </c>
      <c r="BU8" s="81">
        <f t="shared" si="0"/>
        <v>2117.2000000000003</v>
      </c>
      <c r="BV8" s="81">
        <f t="shared" ref="BV8:BW8" si="19">BV39*0.2</f>
        <v>15300.788283257321</v>
      </c>
      <c r="BW8" s="81">
        <f t="shared" si="19"/>
        <v>6444</v>
      </c>
      <c r="BX8" s="81">
        <f t="shared" ref="BX8" si="20">BX39*0.2</f>
        <v>4329.6000000000004</v>
      </c>
      <c r="BY8" s="81">
        <f t="shared" ref="BY8:BZ8" si="21">BY39*0.2</f>
        <v>1572</v>
      </c>
      <c r="BZ8" s="81">
        <f t="shared" si="21"/>
        <v>10095.6</v>
      </c>
      <c r="CA8" s="81">
        <f t="shared" ref="CA8:CC8" si="22">CA39*0.2</f>
        <v>15080.002662220577</v>
      </c>
      <c r="CB8" s="81">
        <f t="shared" si="22"/>
        <v>2247.6</v>
      </c>
      <c r="CC8" s="90">
        <f t="shared" si="22"/>
        <v>3.2</v>
      </c>
      <c r="CD8" s="89">
        <f t="shared" si="0"/>
        <v>28793.480705776765</v>
      </c>
      <c r="CE8" s="81">
        <f t="shared" si="0"/>
        <v>37890.800000000003</v>
      </c>
      <c r="CF8" s="81">
        <f t="shared" ref="CF8" si="23">CF39*0.2</f>
        <v>28793.480705776765</v>
      </c>
      <c r="CG8" s="81">
        <f t="shared" si="0"/>
        <v>0</v>
      </c>
      <c r="CH8" s="81">
        <f t="shared" si="0"/>
        <v>9276</v>
      </c>
      <c r="CI8" s="81">
        <f t="shared" si="0"/>
        <v>20245.2</v>
      </c>
      <c r="CJ8" s="81">
        <f t="shared" ref="CJ8:CK8" si="24">CJ39*0.2</f>
        <v>39389.018804785126</v>
      </c>
      <c r="CK8" s="81">
        <f t="shared" si="24"/>
        <v>39561.600000000006</v>
      </c>
      <c r="CL8" s="81">
        <f t="shared" ref="CL8" si="25">CL39*0.2</f>
        <v>41775.600000000006</v>
      </c>
      <c r="CM8" s="81">
        <f t="shared" ref="CM8" si="26">CM39*0.2</f>
        <v>41775.600000000006</v>
      </c>
      <c r="CN8" s="81">
        <f t="shared" ref="CN8:CO8" si="27">CN39*0.2</f>
        <v>39389.018804785126</v>
      </c>
      <c r="CO8" s="81">
        <f t="shared" si="27"/>
        <v>900</v>
      </c>
      <c r="CP8" s="81">
        <f t="shared" ref="CP8:CR8" si="28">CP39*0.2</f>
        <v>35107.380517603182</v>
      </c>
      <c r="CQ8" s="81">
        <f t="shared" si="28"/>
        <v>13916.6</v>
      </c>
      <c r="CR8" s="90">
        <f t="shared" si="28"/>
        <v>31542.600000000002</v>
      </c>
      <c r="CS8" s="89">
        <f t="shared" si="0"/>
        <v>11400</v>
      </c>
      <c r="CT8" s="81">
        <f t="shared" si="0"/>
        <v>3666.6666666666665</v>
      </c>
      <c r="CU8" s="81">
        <f t="shared" si="0"/>
        <v>534.6</v>
      </c>
      <c r="CV8" s="81">
        <f t="shared" si="0"/>
        <v>841.40000000000009</v>
      </c>
      <c r="CW8" s="81">
        <f t="shared" si="0"/>
        <v>2494.6000000000004</v>
      </c>
      <c r="CX8" s="81">
        <f t="shared" si="0"/>
        <v>4666.6000000000004</v>
      </c>
      <c r="CY8" s="81">
        <f t="shared" ref="CY8:CZ8" si="29">CY39*0.2</f>
        <v>5771</v>
      </c>
      <c r="CZ8" s="81">
        <f t="shared" si="29"/>
        <v>3402</v>
      </c>
      <c r="DA8" s="81">
        <f t="shared" ref="DA8" si="30">DA39*0.2</f>
        <v>3269.8</v>
      </c>
      <c r="DB8" s="81">
        <f t="shared" ref="DB8:DC8" si="31">DB39*0.2</f>
        <v>3312.6000000000004</v>
      </c>
      <c r="DC8" s="81">
        <f t="shared" si="31"/>
        <v>3309.6000000000004</v>
      </c>
      <c r="DD8" s="90">
        <f t="shared" ref="DD8" si="32">DD39*0.2</f>
        <v>3297.2000000000003</v>
      </c>
      <c r="DE8" s="89">
        <f t="shared" si="0"/>
        <v>1167.8355732870011</v>
      </c>
      <c r="DF8" s="81">
        <f t="shared" si="0"/>
        <v>293</v>
      </c>
      <c r="DG8" s="81">
        <f t="shared" si="0"/>
        <v>1453.2201172562281</v>
      </c>
      <c r="DH8" s="81">
        <f t="shared" si="0"/>
        <v>1560.2</v>
      </c>
      <c r="DI8" s="81">
        <f t="shared" si="0"/>
        <v>1463.7119117653274</v>
      </c>
      <c r="DJ8" s="81">
        <f t="shared" si="0"/>
        <v>1991.8000000000002</v>
      </c>
      <c r="DK8" s="81">
        <f t="shared" si="0"/>
        <v>1368.76341798165</v>
      </c>
      <c r="DL8" s="81">
        <f t="shared" si="0"/>
        <v>1410.2</v>
      </c>
      <c r="DM8" s="81">
        <f t="shared" ref="DM8:DN8" si="33">DM39*0.2</f>
        <v>1782.6886648183254</v>
      </c>
      <c r="DN8" s="81">
        <f t="shared" si="33"/>
        <v>2377.8000000000002</v>
      </c>
      <c r="DO8" s="81">
        <f t="shared" ref="DO8:DP8" si="34">DO39*0.2</f>
        <v>898.95148995424461</v>
      </c>
      <c r="DP8" s="81">
        <f t="shared" si="34"/>
        <v>1512.6000000000001</v>
      </c>
      <c r="DQ8" s="81">
        <f t="shared" ref="DQ8:DR8" si="35">DQ39*0.2</f>
        <v>1253.7115077252706</v>
      </c>
      <c r="DR8" s="81">
        <f t="shared" si="35"/>
        <v>1341.4</v>
      </c>
      <c r="DS8" s="81">
        <f t="shared" ref="DS8:DT8" si="36">DS39*0.2</f>
        <v>1124.9387301697789</v>
      </c>
      <c r="DT8" s="81">
        <f t="shared" si="36"/>
        <v>1693.6000000000001</v>
      </c>
      <c r="DU8" s="81">
        <f t="shared" ref="DU8:DX8" si="37">DU39*0.2</f>
        <v>1464.8823528245646</v>
      </c>
      <c r="DV8" s="81">
        <f t="shared" si="37"/>
        <v>2234.6</v>
      </c>
      <c r="DW8" s="81">
        <f t="shared" si="37"/>
        <v>1538.9469083746055</v>
      </c>
      <c r="DX8" s="90">
        <f t="shared" si="37"/>
        <v>104.80000000000001</v>
      </c>
      <c r="DY8" s="89">
        <f t="shared" si="0"/>
        <v>17228.600000000002</v>
      </c>
      <c r="DZ8" s="81">
        <f t="shared" si="0"/>
        <v>1046.4000000000001</v>
      </c>
      <c r="EA8" s="81">
        <f t="shared" si="0"/>
        <v>2238</v>
      </c>
      <c r="EB8" s="81">
        <f t="shared" si="0"/>
        <v>6711</v>
      </c>
      <c r="EC8" s="81">
        <f t="shared" si="0"/>
        <v>7175.4000000000005</v>
      </c>
      <c r="ED8" s="81">
        <f t="shared" ref="ED8" si="38">ED39*0.2</f>
        <v>12716.2</v>
      </c>
      <c r="EE8" s="81">
        <f t="shared" ref="EE8" si="39">EE39*0.2</f>
        <v>12662.2</v>
      </c>
      <c r="EF8" s="81">
        <f t="shared" ref="EF8" si="40">EF39*0.2</f>
        <v>12716.2</v>
      </c>
      <c r="EG8" s="81">
        <f t="shared" ref="EG8" si="41">EG39*0.2</f>
        <v>10730.2</v>
      </c>
      <c r="EH8" s="81">
        <f t="shared" ref="EH8:EI8" si="42">EH39*0.2</f>
        <v>9471.4</v>
      </c>
      <c r="EI8" s="90">
        <f t="shared" si="42"/>
        <v>13417.800000000001</v>
      </c>
      <c r="EJ8" s="89">
        <f t="shared" ref="EJ8:EY8" si="43">EJ39*0.2</f>
        <v>5140.8091999999997</v>
      </c>
      <c r="EK8" s="81">
        <f t="shared" si="43"/>
        <v>980</v>
      </c>
      <c r="EL8" s="81">
        <f t="shared" si="43"/>
        <v>5226.6820000000007</v>
      </c>
      <c r="EM8" s="81">
        <f t="shared" si="43"/>
        <v>2673.4</v>
      </c>
      <c r="EN8" s="81">
        <f t="shared" si="43"/>
        <v>4650.3304000000007</v>
      </c>
      <c r="EO8" s="81">
        <f t="shared" si="43"/>
        <v>6850.2000000000007</v>
      </c>
      <c r="EP8" s="81">
        <f t="shared" si="43"/>
        <v>7278.2516000000005</v>
      </c>
      <c r="EQ8" s="81">
        <f t="shared" si="43"/>
        <v>5438</v>
      </c>
      <c r="ER8" s="81">
        <f t="shared" si="43"/>
        <v>7621.7742505979759</v>
      </c>
      <c r="ES8" s="81">
        <f t="shared" si="43"/>
        <v>8528.2000000000007</v>
      </c>
      <c r="ET8" s="81">
        <f t="shared" si="43"/>
        <v>7477.6304000000009</v>
      </c>
      <c r="EU8" s="81">
        <f t="shared" si="43"/>
        <v>9634</v>
      </c>
      <c r="EV8" s="81">
        <f t="shared" si="43"/>
        <v>7543.2304000000004</v>
      </c>
      <c r="EW8" s="81">
        <f t="shared" si="43"/>
        <v>11173.2</v>
      </c>
      <c r="EX8" s="81">
        <f t="shared" si="43"/>
        <v>7409.2815999999993</v>
      </c>
      <c r="EY8" s="81">
        <f t="shared" si="43"/>
        <v>9994.8000000000011</v>
      </c>
      <c r="EZ8" s="81">
        <f t="shared" ref="EZ8:FC8" si="44">EZ39*0.2</f>
        <v>7409.2815999999993</v>
      </c>
      <c r="FA8" s="81">
        <f t="shared" si="44"/>
        <v>7939.6</v>
      </c>
      <c r="FB8" s="81">
        <f t="shared" si="44"/>
        <v>7105.8092000000006</v>
      </c>
      <c r="FC8" s="90">
        <f t="shared" si="44"/>
        <v>8436</v>
      </c>
      <c r="FD8" s="89">
        <f t="shared" si="0"/>
        <v>0</v>
      </c>
      <c r="FE8" s="81">
        <f t="shared" si="0"/>
        <v>361.8</v>
      </c>
      <c r="FF8" s="81">
        <f t="shared" si="0"/>
        <v>60.800000000000004</v>
      </c>
      <c r="FG8" s="81">
        <f t="shared" si="0"/>
        <v>726.2</v>
      </c>
      <c r="FH8" s="81">
        <f t="shared" si="0"/>
        <v>259</v>
      </c>
      <c r="FI8" s="81">
        <f t="shared" ref="FI8:FJ8" si="45">FI39*0.2</f>
        <v>491.6</v>
      </c>
      <c r="FJ8" s="81">
        <f t="shared" si="45"/>
        <v>259.60000000000002</v>
      </c>
      <c r="FK8" s="81">
        <f t="shared" ref="FK8" si="46">FK39*0.2</f>
        <v>2512</v>
      </c>
      <c r="FL8" s="81">
        <f t="shared" ref="FL8" si="47">FL39*0.2</f>
        <v>2746.8</v>
      </c>
      <c r="FM8" s="81">
        <f t="shared" ref="FM8:FN8" si="48">FM39*0.2</f>
        <v>4874</v>
      </c>
      <c r="FN8" s="90">
        <f t="shared" si="48"/>
        <v>66.2</v>
      </c>
      <c r="FO8" s="89">
        <f t="shared" si="0"/>
        <v>9600</v>
      </c>
      <c r="FP8" s="81">
        <f t="shared" si="0"/>
        <v>1600</v>
      </c>
      <c r="FQ8" s="81">
        <f t="shared" si="0"/>
        <v>595.20000000000005</v>
      </c>
      <c r="FR8" s="81">
        <f t="shared" si="0"/>
        <v>4200</v>
      </c>
      <c r="FS8" s="81">
        <f t="shared" ref="FS8:IC8" si="49">FS39*0.2</f>
        <v>0</v>
      </c>
      <c r="FT8" s="81">
        <f t="shared" si="49"/>
        <v>0</v>
      </c>
      <c r="FU8" s="81">
        <f t="shared" ref="FU8:FV8" si="50">FU39*0.2</f>
        <v>0</v>
      </c>
      <c r="FV8" s="81">
        <f t="shared" si="50"/>
        <v>2640</v>
      </c>
      <c r="FW8" s="81">
        <f t="shared" ref="FW8:FX8" si="51">FW39*0.2</f>
        <v>0</v>
      </c>
      <c r="FX8" s="81">
        <f t="shared" si="51"/>
        <v>0</v>
      </c>
      <c r="FY8" s="81">
        <f t="shared" ref="FY8:FZ8" si="52">FY39*0.2</f>
        <v>8040</v>
      </c>
      <c r="FZ8" s="90">
        <f t="shared" si="52"/>
        <v>0</v>
      </c>
      <c r="GA8" s="89">
        <f t="shared" si="49"/>
        <v>6180</v>
      </c>
      <c r="GB8" s="81">
        <f t="shared" si="49"/>
        <v>1030</v>
      </c>
      <c r="GC8" s="81">
        <f t="shared" si="49"/>
        <v>0</v>
      </c>
      <c r="GD8" s="81">
        <f t="shared" si="49"/>
        <v>0</v>
      </c>
      <c r="GE8" s="81">
        <f t="shared" si="49"/>
        <v>0</v>
      </c>
      <c r="GF8" s="81">
        <f t="shared" si="49"/>
        <v>0</v>
      </c>
      <c r="GG8" s="81">
        <f t="shared" ref="GG8:GH8" si="53">GG39*0.2</f>
        <v>0</v>
      </c>
      <c r="GH8" s="81">
        <f t="shared" si="53"/>
        <v>0</v>
      </c>
      <c r="GI8" s="81">
        <f t="shared" ref="GI8" si="54">GI39*0.2</f>
        <v>0</v>
      </c>
      <c r="GJ8" s="81">
        <f t="shared" ref="GJ8" si="55">GJ39*0.2</f>
        <v>0</v>
      </c>
      <c r="GK8" s="81">
        <f t="shared" ref="GK8:GL8" si="56">GK39*0.2</f>
        <v>5760</v>
      </c>
      <c r="GL8" s="90">
        <f t="shared" si="56"/>
        <v>0</v>
      </c>
      <c r="GM8" s="89">
        <f t="shared" si="49"/>
        <v>17484.832625877065</v>
      </c>
      <c r="GN8" s="81">
        <f t="shared" si="49"/>
        <v>3496.9665251754141</v>
      </c>
      <c r="GO8" s="81">
        <f t="shared" si="49"/>
        <v>1962.2</v>
      </c>
      <c r="GP8" s="81">
        <f t="shared" si="49"/>
        <v>2962.2000000000003</v>
      </c>
      <c r="GQ8" s="81">
        <f t="shared" si="49"/>
        <v>5282.2000000000007</v>
      </c>
      <c r="GR8" s="81">
        <f t="shared" si="49"/>
        <v>7445.2000000000007</v>
      </c>
      <c r="GS8" s="81">
        <f t="shared" ref="GS8:GT8" si="57">GS39*0.2</f>
        <v>1897.6000000000001</v>
      </c>
      <c r="GT8" s="81">
        <f t="shared" si="57"/>
        <v>7864.8</v>
      </c>
      <c r="GU8" s="81">
        <f t="shared" ref="GU8:GV8" si="58">GU39*0.2</f>
        <v>5528</v>
      </c>
      <c r="GV8" s="81">
        <f t="shared" si="58"/>
        <v>3456.4</v>
      </c>
      <c r="GW8" s="81">
        <f t="shared" ref="GW8:GX8" si="59">GW39*0.2</f>
        <v>7696</v>
      </c>
      <c r="GX8" s="90">
        <f t="shared" si="59"/>
        <v>0</v>
      </c>
      <c r="GY8" s="89">
        <f t="shared" si="49"/>
        <v>29141.387709795115</v>
      </c>
      <c r="GZ8" s="81">
        <f t="shared" si="49"/>
        <v>8742.4163129385324</v>
      </c>
      <c r="HA8" s="81">
        <f t="shared" si="49"/>
        <v>0</v>
      </c>
      <c r="HB8" s="81">
        <f t="shared" si="49"/>
        <v>9851.4000000000015</v>
      </c>
      <c r="HC8" s="81">
        <f t="shared" si="49"/>
        <v>21864.600000000002</v>
      </c>
      <c r="HD8" s="81">
        <f t="shared" si="49"/>
        <v>12001.400000000001</v>
      </c>
      <c r="HE8" s="81">
        <f t="shared" ref="HE8:HF8" si="60">HE39*0.2</f>
        <v>26310.400000000001</v>
      </c>
      <c r="HF8" s="81">
        <f t="shared" si="60"/>
        <v>15336.2</v>
      </c>
      <c r="HG8" s="81">
        <f t="shared" ref="HG8" si="61">HG39*0.2</f>
        <v>2360.6</v>
      </c>
      <c r="HH8" s="81">
        <f t="shared" ref="HH8" si="62">HH39*0.2</f>
        <v>3460.6000000000004</v>
      </c>
      <c r="HI8" s="81">
        <f t="shared" ref="HI8:HJ8" si="63">HI39*0.2</f>
        <v>7170.2000000000007</v>
      </c>
      <c r="HJ8" s="90">
        <f t="shared" si="63"/>
        <v>760</v>
      </c>
      <c r="HK8" s="89">
        <f t="shared" si="49"/>
        <v>6993.9330503508281</v>
      </c>
      <c r="HL8" s="81">
        <f t="shared" si="49"/>
        <v>1398.7866100701654</v>
      </c>
      <c r="HM8" s="81">
        <f t="shared" si="49"/>
        <v>0</v>
      </c>
      <c r="HN8" s="81">
        <f t="shared" si="49"/>
        <v>120</v>
      </c>
      <c r="HO8" s="81">
        <f t="shared" si="49"/>
        <v>1987.2</v>
      </c>
      <c r="HP8" s="81">
        <f t="shared" si="49"/>
        <v>862.2</v>
      </c>
      <c r="HQ8" s="81">
        <f t="shared" ref="HQ8:HR8" si="64">HQ39*0.2</f>
        <v>1780</v>
      </c>
      <c r="HR8" s="81">
        <f t="shared" si="64"/>
        <v>0</v>
      </c>
      <c r="HS8" s="81">
        <f t="shared" ref="HS8:HT8" si="65">HS39*0.2</f>
        <v>0</v>
      </c>
      <c r="HT8" s="81">
        <f t="shared" si="65"/>
        <v>0</v>
      </c>
      <c r="HU8" s="81">
        <f t="shared" ref="HU8:HV8" si="66">HU39*0.2</f>
        <v>0</v>
      </c>
      <c r="HV8" s="90">
        <f t="shared" si="66"/>
        <v>3178.2000000000003</v>
      </c>
      <c r="HW8" s="89">
        <f t="shared" si="49"/>
        <v>29141.387709795115</v>
      </c>
      <c r="HX8" s="81">
        <f t="shared" si="49"/>
        <v>5828.2775419590225</v>
      </c>
      <c r="HY8" s="81">
        <f t="shared" si="49"/>
        <v>444.40000000000003</v>
      </c>
      <c r="HZ8" s="81">
        <f t="shared" si="49"/>
        <v>24</v>
      </c>
      <c r="IA8" s="81">
        <f t="shared" si="49"/>
        <v>3755.2000000000003</v>
      </c>
      <c r="IB8" s="81">
        <f t="shared" si="49"/>
        <v>2313.2000000000003</v>
      </c>
      <c r="IC8" s="81">
        <f t="shared" si="49"/>
        <v>7261</v>
      </c>
      <c r="ID8" s="81">
        <f t="shared" ref="ID8" si="67">ID39*0.2</f>
        <v>1795.4</v>
      </c>
      <c r="IE8" s="81">
        <f t="shared" ref="IE8:IF8" si="68">IE39*0.2</f>
        <v>1529.2</v>
      </c>
      <c r="IF8" s="81">
        <f t="shared" si="68"/>
        <v>1796.4</v>
      </c>
      <c r="IG8" s="81">
        <f t="shared" ref="IG8:IH8" si="69">IG39*0.2</f>
        <v>1294.6000000000001</v>
      </c>
      <c r="IH8" s="90">
        <f t="shared" si="69"/>
        <v>380.20000000000005</v>
      </c>
      <c r="II8" s="2"/>
      <c r="IJ8" s="2"/>
      <c r="IK8" s="2"/>
    </row>
    <row r="9" spans="1:245" ht="15" customHeight="1" x14ac:dyDescent="0.2">
      <c r="A9" s="165" t="s">
        <v>47</v>
      </c>
      <c r="B9" s="165"/>
      <c r="C9" s="82">
        <f>SUM(C7:C8)</f>
        <v>713006.4</v>
      </c>
      <c r="D9" s="82">
        <f t="shared" ref="D9:FQ9" si="70">SUM(D7:D8)</f>
        <v>47660.4</v>
      </c>
      <c r="E9" s="82">
        <f t="shared" si="70"/>
        <v>4650.3999999999996</v>
      </c>
      <c r="F9" s="82">
        <f t="shared" si="70"/>
        <v>25.4</v>
      </c>
      <c r="G9" s="104">
        <f t="shared" si="70"/>
        <v>985.2</v>
      </c>
      <c r="H9" s="91">
        <f t="shared" si="70"/>
        <v>11741.918098623119</v>
      </c>
      <c r="I9" s="82">
        <f t="shared" si="70"/>
        <v>0</v>
      </c>
      <c r="J9" s="82">
        <f t="shared" si="70"/>
        <v>0</v>
      </c>
      <c r="K9" s="82">
        <f t="shared" si="70"/>
        <v>1751</v>
      </c>
      <c r="L9" s="82">
        <f t="shared" si="70"/>
        <v>1751</v>
      </c>
      <c r="M9" s="82">
        <f t="shared" ref="M9:N9" si="71">SUM(M7:M8)</f>
        <v>1860.6000000000001</v>
      </c>
      <c r="N9" s="82">
        <f t="shared" si="71"/>
        <v>2187</v>
      </c>
      <c r="O9" s="82">
        <f t="shared" ref="O9" si="72">SUM(O7:O8)</f>
        <v>2348.4</v>
      </c>
      <c r="P9" s="82">
        <f t="shared" ref="P9" si="73">SUM(P7:P8)</f>
        <v>2348.4</v>
      </c>
      <c r="Q9" s="82">
        <f t="shared" ref="Q9:R9" si="74">SUM(Q7:Q8)</f>
        <v>3305.4</v>
      </c>
      <c r="R9" s="92">
        <f t="shared" si="74"/>
        <v>5206</v>
      </c>
      <c r="S9" s="91">
        <f t="shared" si="70"/>
        <v>13363.6</v>
      </c>
      <c r="T9" s="82">
        <f t="shared" si="70"/>
        <v>0</v>
      </c>
      <c r="U9" s="82">
        <f t="shared" si="70"/>
        <v>0</v>
      </c>
      <c r="V9" s="82">
        <f t="shared" si="70"/>
        <v>2100</v>
      </c>
      <c r="W9" s="82">
        <f t="shared" si="70"/>
        <v>2100</v>
      </c>
      <c r="X9" s="82">
        <f t="shared" ref="X9:Y9" si="75">SUM(X7:X8)</f>
        <v>2341.8000000000002</v>
      </c>
      <c r="Y9" s="82">
        <f t="shared" si="75"/>
        <v>2347.8000000000002</v>
      </c>
      <c r="Z9" s="82">
        <f t="shared" ref="Z9:AA9" si="76">SUM(Z7:Z8)</f>
        <v>14504</v>
      </c>
      <c r="AA9" s="82">
        <f t="shared" si="76"/>
        <v>14504</v>
      </c>
      <c r="AB9" s="82">
        <f t="shared" ref="AB9:AC9" si="77">SUM(AB7:AB8)</f>
        <v>14504</v>
      </c>
      <c r="AC9" s="92">
        <f t="shared" si="77"/>
        <v>16544</v>
      </c>
      <c r="AD9" s="91">
        <f t="shared" si="70"/>
        <v>6548.1041332199402</v>
      </c>
      <c r="AE9" s="82">
        <f t="shared" si="70"/>
        <v>0</v>
      </c>
      <c r="AF9" s="82">
        <f t="shared" si="70"/>
        <v>0</v>
      </c>
      <c r="AG9" s="82">
        <f t="shared" si="70"/>
        <v>759</v>
      </c>
      <c r="AH9" s="82">
        <f t="shared" si="70"/>
        <v>759</v>
      </c>
      <c r="AI9" s="82">
        <f t="shared" ref="AI9:AJ9" si="78">SUM(AI7:AI8)</f>
        <v>2436.6</v>
      </c>
      <c r="AJ9" s="82">
        <f t="shared" si="78"/>
        <v>2436.6</v>
      </c>
      <c r="AK9" s="82">
        <f t="shared" ref="AK9" si="79">SUM(AK7:AK8)</f>
        <v>2748.8</v>
      </c>
      <c r="AL9" s="82">
        <f t="shared" ref="AL9:AM9" si="80">SUM(AL7:AL8)</f>
        <v>2748.8</v>
      </c>
      <c r="AM9" s="82">
        <f t="shared" si="80"/>
        <v>2748.8</v>
      </c>
      <c r="AN9" s="92">
        <f t="shared" ref="AN9" si="81">SUM(AN7:AN8)</f>
        <v>3064.6000000000004</v>
      </c>
      <c r="AO9" s="91">
        <f t="shared" ref="AO9" si="82">SUM(AO7:AO8)</f>
        <v>13957.372135187772</v>
      </c>
      <c r="AP9" s="82">
        <f t="shared" ref="AP9:AY9" si="83">SUM(AP7:AP8)</f>
        <v>0</v>
      </c>
      <c r="AQ9" s="82">
        <f t="shared" si="83"/>
        <v>0</v>
      </c>
      <c r="AR9" s="82">
        <f t="shared" si="83"/>
        <v>0</v>
      </c>
      <c r="AS9" s="82">
        <f t="shared" si="83"/>
        <v>0</v>
      </c>
      <c r="AT9" s="82">
        <f t="shared" si="83"/>
        <v>3659.8</v>
      </c>
      <c r="AU9" s="82">
        <f t="shared" si="83"/>
        <v>5291.4</v>
      </c>
      <c r="AV9" s="82">
        <f t="shared" si="83"/>
        <v>16129.6</v>
      </c>
      <c r="AW9" s="82">
        <f t="shared" si="83"/>
        <v>16129.6</v>
      </c>
      <c r="AX9" s="82">
        <f t="shared" si="83"/>
        <v>16129.6</v>
      </c>
      <c r="AY9" s="92">
        <f t="shared" si="83"/>
        <v>18169.599999999999</v>
      </c>
      <c r="AZ9" s="91">
        <f t="shared" si="70"/>
        <v>199862.06461847585</v>
      </c>
      <c r="BA9" s="82">
        <f t="shared" si="70"/>
        <v>13398.8</v>
      </c>
      <c r="BB9" s="82">
        <f t="shared" si="70"/>
        <v>59991.8</v>
      </c>
      <c r="BC9" s="82">
        <f t="shared" si="70"/>
        <v>85673.8</v>
      </c>
      <c r="BD9" s="82">
        <f t="shared" si="70"/>
        <v>146051.20000000001</v>
      </c>
      <c r="BE9" s="82">
        <f t="shared" ref="BE9:BF9" si="84">SUM(BE7:BE8)</f>
        <v>231596.02188131755</v>
      </c>
      <c r="BF9" s="82">
        <f t="shared" si="84"/>
        <v>133909</v>
      </c>
      <c r="BG9" s="82">
        <f t="shared" ref="BG9:BH9" si="85">SUM(BG7:BG8)</f>
        <v>231596.02188131755</v>
      </c>
      <c r="BH9" s="82">
        <f t="shared" si="85"/>
        <v>144057.60000000001</v>
      </c>
      <c r="BI9" s="82">
        <f t="shared" ref="BI9:BK9" si="86">SUM(BI7:BI8)</f>
        <v>231596.02188131755</v>
      </c>
      <c r="BJ9" s="82">
        <f t="shared" ref="BJ9:BL9" si="87">SUM(BJ7:BJ8)</f>
        <v>193363</v>
      </c>
      <c r="BK9" s="82">
        <f t="shared" si="86"/>
        <v>231596.02188131755</v>
      </c>
      <c r="BL9" s="82">
        <f t="shared" si="87"/>
        <v>157148.20000000001</v>
      </c>
      <c r="BM9" s="82">
        <f t="shared" ref="BM9:BP9" si="88">SUM(BM7:BM8)</f>
        <v>341953.63984862395</v>
      </c>
      <c r="BN9" s="82">
        <f t="shared" si="88"/>
        <v>199531.6</v>
      </c>
      <c r="BO9" s="82">
        <f t="shared" si="88"/>
        <v>341953.63984862395</v>
      </c>
      <c r="BP9" s="92">
        <f t="shared" si="88"/>
        <v>299202.8</v>
      </c>
      <c r="BQ9" s="91">
        <f t="shared" si="70"/>
        <v>111793.00939784819</v>
      </c>
      <c r="BR9" s="82">
        <f t="shared" si="70"/>
        <v>0</v>
      </c>
      <c r="BS9" s="82">
        <f t="shared" si="70"/>
        <v>11177.6</v>
      </c>
      <c r="BT9" s="82">
        <f t="shared" si="70"/>
        <v>1444.8</v>
      </c>
      <c r="BU9" s="82">
        <f t="shared" si="70"/>
        <v>2615.2000000000003</v>
      </c>
      <c r="BV9" s="82">
        <f t="shared" ref="BV9:BW9" si="89">SUM(BV7:BV8)</f>
        <v>134075.39812950575</v>
      </c>
      <c r="BW9" s="82">
        <f t="shared" si="89"/>
        <v>22776</v>
      </c>
      <c r="BX9" s="82">
        <f t="shared" ref="BX9" si="90">SUM(BX7:BX8)</f>
        <v>8289.6</v>
      </c>
      <c r="BY9" s="82">
        <f t="shared" ref="BY9:BZ9" si="91">SUM(BY7:BY8)</f>
        <v>17052</v>
      </c>
      <c r="BZ9" s="82">
        <f t="shared" si="91"/>
        <v>27855.599999999999</v>
      </c>
      <c r="CA9" s="82">
        <f t="shared" ref="CA9:CC9" si="92">SUM(CA7:CA8)</f>
        <v>70093.307816812579</v>
      </c>
      <c r="CB9" s="82">
        <f t="shared" si="92"/>
        <v>18591.599999999999</v>
      </c>
      <c r="CC9" s="92">
        <f t="shared" si="92"/>
        <v>15843.2</v>
      </c>
      <c r="CD9" s="91">
        <f t="shared" si="70"/>
        <v>180459.84603964322</v>
      </c>
      <c r="CE9" s="82">
        <f t="shared" si="70"/>
        <v>161136.79999999999</v>
      </c>
      <c r="CF9" s="82">
        <f t="shared" ref="CF9" si="93">SUM(CF7:CF8)</f>
        <v>180459.84603964322</v>
      </c>
      <c r="CG9" s="82">
        <f t="shared" si="70"/>
        <v>0</v>
      </c>
      <c r="CH9" s="82">
        <f t="shared" si="70"/>
        <v>58650</v>
      </c>
      <c r="CI9" s="82">
        <f t="shared" si="70"/>
        <v>119281.2</v>
      </c>
      <c r="CJ9" s="82">
        <f t="shared" ref="CJ9:CK9" si="94">SUM(CJ7:CJ8)</f>
        <v>236975.27831205947</v>
      </c>
      <c r="CK9" s="82">
        <f t="shared" si="94"/>
        <v>221979.6</v>
      </c>
      <c r="CL9" s="82">
        <f t="shared" ref="CL9" si="95">SUM(CL7:CL8)</f>
        <v>229755.6</v>
      </c>
      <c r="CM9" s="82">
        <f t="shared" ref="CM9" si="96">SUM(CM7:CM8)</f>
        <v>229755.6</v>
      </c>
      <c r="CN9" s="82">
        <f t="shared" ref="CN9:CO9" si="97">SUM(CN7:CN8)</f>
        <v>236975.27831205947</v>
      </c>
      <c r="CO9" s="82">
        <f t="shared" si="97"/>
        <v>900</v>
      </c>
      <c r="CP9" s="82">
        <f t="shared" ref="CP9:CR9" si="98">SUM(CP7:CP8)</f>
        <v>238187.11712707163</v>
      </c>
      <c r="CQ9" s="82">
        <f t="shared" si="98"/>
        <v>59921.599999999999</v>
      </c>
      <c r="CR9" s="92">
        <f t="shared" si="98"/>
        <v>156934.6</v>
      </c>
      <c r="CS9" s="91">
        <f t="shared" si="70"/>
        <v>49400</v>
      </c>
      <c r="CT9" s="82">
        <f t="shared" si="70"/>
        <v>14916.666666666666</v>
      </c>
      <c r="CU9" s="82">
        <f t="shared" si="70"/>
        <v>2793.6</v>
      </c>
      <c r="CV9" s="82">
        <f t="shared" si="70"/>
        <v>4760.3999999999996</v>
      </c>
      <c r="CW9" s="82">
        <f t="shared" si="70"/>
        <v>10739.6</v>
      </c>
      <c r="CX9" s="82">
        <f t="shared" si="70"/>
        <v>22097.599999999999</v>
      </c>
      <c r="CY9" s="82">
        <f t="shared" ref="CY9:CZ9" si="99">SUM(CY7:CY8)</f>
        <v>25724</v>
      </c>
      <c r="CZ9" s="82">
        <f t="shared" si="99"/>
        <v>16932</v>
      </c>
      <c r="DA9" s="82">
        <f t="shared" ref="DA9" si="100">SUM(DA7:DA8)</f>
        <v>16037.8</v>
      </c>
      <c r="DB9" s="82">
        <f t="shared" ref="DB9:DC9" si="101">SUM(DB7:DB8)</f>
        <v>13960.6</v>
      </c>
      <c r="DC9" s="82">
        <f t="shared" si="101"/>
        <v>13178.6</v>
      </c>
      <c r="DD9" s="92">
        <f t="shared" ref="DD9" si="102">SUM(DD7:DD8)</f>
        <v>12091.2</v>
      </c>
      <c r="DE9" s="91">
        <f t="shared" si="70"/>
        <v>5717.7507245163288</v>
      </c>
      <c r="DF9" s="82">
        <f t="shared" si="70"/>
        <v>934</v>
      </c>
      <c r="DG9" s="82">
        <f t="shared" si="70"/>
        <v>7485.2557804200069</v>
      </c>
      <c r="DH9" s="82">
        <f t="shared" si="70"/>
        <v>3968.2</v>
      </c>
      <c r="DI9" s="82">
        <f t="shared" si="70"/>
        <v>7153.9366039866281</v>
      </c>
      <c r="DJ9" s="82">
        <f t="shared" si="70"/>
        <v>9385.7999999999993</v>
      </c>
      <c r="DK9" s="82">
        <f t="shared" si="70"/>
        <v>7948.4196457529561</v>
      </c>
      <c r="DL9" s="82">
        <f t="shared" si="70"/>
        <v>6014.2</v>
      </c>
      <c r="DM9" s="82">
        <f t="shared" ref="DM9:DN9" si="103">SUM(DM7:DM8)</f>
        <v>9809.0246160620081</v>
      </c>
      <c r="DN9" s="82">
        <f t="shared" si="103"/>
        <v>9656.7999999999993</v>
      </c>
      <c r="DO9" s="82">
        <f t="shared" ref="DO9:DP9" si="104">SUM(DO7:DO8)</f>
        <v>6359.6703012710059</v>
      </c>
      <c r="DP9" s="82">
        <f t="shared" si="104"/>
        <v>6911.6</v>
      </c>
      <c r="DQ9" s="82">
        <f t="shared" ref="DQ9:DR9" si="105">SUM(DQ7:DQ8)</f>
        <v>6725.8437605059135</v>
      </c>
      <c r="DR9" s="82">
        <f t="shared" si="105"/>
        <v>12381.4</v>
      </c>
      <c r="DS9" s="82">
        <f t="shared" ref="DS9:DT9" si="106">SUM(DS7:DS8)</f>
        <v>6666.8356928861976</v>
      </c>
      <c r="DT9" s="82">
        <f t="shared" si="106"/>
        <v>6108.6</v>
      </c>
      <c r="DU9" s="82">
        <f t="shared" ref="DU9:DX9" si="107">SUM(DU7:DU8)</f>
        <v>6687.8353181564817</v>
      </c>
      <c r="DV9" s="82">
        <f t="shared" si="107"/>
        <v>10435.6</v>
      </c>
      <c r="DW9" s="82">
        <f t="shared" si="107"/>
        <v>8874.895801673576</v>
      </c>
      <c r="DX9" s="92">
        <f t="shared" si="107"/>
        <v>1444.8</v>
      </c>
      <c r="DY9" s="91">
        <f t="shared" si="70"/>
        <v>85560.6</v>
      </c>
      <c r="DZ9" s="82">
        <f t="shared" si="70"/>
        <v>1046.4000000000001</v>
      </c>
      <c r="EA9" s="82">
        <f t="shared" si="70"/>
        <v>3488</v>
      </c>
      <c r="EB9" s="82">
        <f t="shared" si="70"/>
        <v>10211</v>
      </c>
      <c r="EC9" s="82">
        <f t="shared" si="70"/>
        <v>20675.400000000001</v>
      </c>
      <c r="ED9" s="82">
        <f t="shared" ref="ED9" si="108">SUM(ED7:ED8)</f>
        <v>30716.2</v>
      </c>
      <c r="EE9" s="82">
        <f t="shared" ref="EE9" si="109">SUM(EE7:EE8)</f>
        <v>30662.2</v>
      </c>
      <c r="EF9" s="82">
        <f t="shared" ref="EF9" si="110">SUM(EF7:EF8)</f>
        <v>27216.2</v>
      </c>
      <c r="EG9" s="82">
        <f t="shared" ref="EG9" si="111">SUM(EG7:EG8)</f>
        <v>25230.2</v>
      </c>
      <c r="EH9" s="82">
        <f t="shared" ref="EH9:EI9" si="112">SUM(EH7:EH8)</f>
        <v>27471.4</v>
      </c>
      <c r="EI9" s="92">
        <f t="shared" si="112"/>
        <v>31417.800000000003</v>
      </c>
      <c r="EJ9" s="91">
        <f t="shared" ref="EJ9:EY9" si="113">SUM(EJ7:EJ8)</f>
        <v>16118.8552</v>
      </c>
      <c r="EK9" s="82">
        <f t="shared" si="113"/>
        <v>2717</v>
      </c>
      <c r="EL9" s="82">
        <f t="shared" si="113"/>
        <v>16656.092000000001</v>
      </c>
      <c r="EM9" s="82">
        <f t="shared" si="113"/>
        <v>8832.4</v>
      </c>
      <c r="EN9" s="82">
        <f t="shared" si="113"/>
        <v>24151.482400000001</v>
      </c>
      <c r="EO9" s="82">
        <f t="shared" si="113"/>
        <v>26069.200000000001</v>
      </c>
      <c r="EP9" s="82">
        <f t="shared" si="113"/>
        <v>21942.509600000001</v>
      </c>
      <c r="EQ9" s="82">
        <f t="shared" si="113"/>
        <v>23975</v>
      </c>
      <c r="ER9" s="82">
        <f t="shared" si="113"/>
        <v>28496.538130739915</v>
      </c>
      <c r="ES9" s="82">
        <f t="shared" si="113"/>
        <v>33441.199999999997</v>
      </c>
      <c r="ET9" s="82">
        <f t="shared" si="113"/>
        <v>21244.7824</v>
      </c>
      <c r="EU9" s="82">
        <f t="shared" si="113"/>
        <v>37448</v>
      </c>
      <c r="EV9" s="82">
        <f t="shared" si="113"/>
        <v>24264.382400000002</v>
      </c>
      <c r="EW9" s="82">
        <f t="shared" si="113"/>
        <v>40975.199999999997</v>
      </c>
      <c r="EX9" s="82">
        <f t="shared" si="113"/>
        <v>27700.689599999998</v>
      </c>
      <c r="EY9" s="82">
        <f t="shared" si="113"/>
        <v>41160.800000000003</v>
      </c>
      <c r="EZ9" s="82">
        <f t="shared" ref="EZ9:FC9" si="114">SUM(EZ7:EZ8)</f>
        <v>27700.689599999998</v>
      </c>
      <c r="FA9" s="82">
        <f t="shared" si="114"/>
        <v>38802.6</v>
      </c>
      <c r="FB9" s="82">
        <f t="shared" si="114"/>
        <v>20701.855200000002</v>
      </c>
      <c r="FC9" s="92">
        <f t="shared" si="114"/>
        <v>40840</v>
      </c>
      <c r="FD9" s="91">
        <f t="shared" si="70"/>
        <v>0</v>
      </c>
      <c r="FE9" s="82">
        <f t="shared" si="70"/>
        <v>448.8</v>
      </c>
      <c r="FF9" s="82">
        <f t="shared" si="70"/>
        <v>510.8</v>
      </c>
      <c r="FG9" s="82">
        <f t="shared" si="70"/>
        <v>1754.2</v>
      </c>
      <c r="FH9" s="82">
        <f t="shared" si="70"/>
        <v>822</v>
      </c>
      <c r="FI9" s="82">
        <f t="shared" ref="FI9:FJ9" si="115">SUM(FI7:FI8)</f>
        <v>1598.6</v>
      </c>
      <c r="FJ9" s="82">
        <f t="shared" si="115"/>
        <v>713.6</v>
      </c>
      <c r="FK9" s="82">
        <f t="shared" ref="FK9" si="116">SUM(FK7:FK8)</f>
        <v>4518</v>
      </c>
      <c r="FL9" s="82">
        <f t="shared" ref="FL9" si="117">SUM(FL7:FL8)</f>
        <v>8306.7999999999993</v>
      </c>
      <c r="FM9" s="82">
        <f t="shared" ref="FM9:FN9" si="118">SUM(FM7:FM8)</f>
        <v>34844</v>
      </c>
      <c r="FN9" s="92">
        <f t="shared" si="118"/>
        <v>428.2</v>
      </c>
      <c r="FO9" s="91">
        <f t="shared" si="70"/>
        <v>45600</v>
      </c>
      <c r="FP9" s="82">
        <f t="shared" si="70"/>
        <v>7600</v>
      </c>
      <c r="FQ9" s="82">
        <f t="shared" si="70"/>
        <v>595.20000000000005</v>
      </c>
      <c r="FR9" s="82">
        <f t="shared" ref="FR9:IC9" si="119">SUM(FR7:FR8)</f>
        <v>4200</v>
      </c>
      <c r="FS9" s="82">
        <f t="shared" si="119"/>
        <v>0</v>
      </c>
      <c r="FT9" s="82">
        <f t="shared" si="119"/>
        <v>0</v>
      </c>
      <c r="FU9" s="82">
        <f t="shared" ref="FU9:FV9" si="120">SUM(FU7:FU8)</f>
        <v>0</v>
      </c>
      <c r="FV9" s="82">
        <f t="shared" si="120"/>
        <v>2640</v>
      </c>
      <c r="FW9" s="82">
        <f t="shared" ref="FW9:FX9" si="121">SUM(FW7:FW8)</f>
        <v>4800</v>
      </c>
      <c r="FX9" s="82">
        <f t="shared" si="121"/>
        <v>0</v>
      </c>
      <c r="FY9" s="82">
        <f t="shared" ref="FY9:FZ9" si="122">SUM(FY7:FY8)</f>
        <v>8040</v>
      </c>
      <c r="FZ9" s="92">
        <f t="shared" si="122"/>
        <v>0</v>
      </c>
      <c r="GA9" s="91">
        <f t="shared" si="119"/>
        <v>29280</v>
      </c>
      <c r="GB9" s="82">
        <f t="shared" si="119"/>
        <v>4880</v>
      </c>
      <c r="GC9" s="82">
        <f t="shared" si="119"/>
        <v>0</v>
      </c>
      <c r="GD9" s="82">
        <f t="shared" si="119"/>
        <v>0</v>
      </c>
      <c r="GE9" s="82">
        <f t="shared" si="119"/>
        <v>0</v>
      </c>
      <c r="GF9" s="82">
        <f t="shared" si="119"/>
        <v>0</v>
      </c>
      <c r="GG9" s="82">
        <f t="shared" ref="GG9:GH9" si="123">SUM(GG7:GG8)</f>
        <v>0</v>
      </c>
      <c r="GH9" s="82">
        <f t="shared" si="123"/>
        <v>0</v>
      </c>
      <c r="GI9" s="82">
        <f t="shared" ref="GI9" si="124">SUM(GI7:GI8)</f>
        <v>0</v>
      </c>
      <c r="GJ9" s="82">
        <f t="shared" ref="GJ9" si="125">SUM(GJ7:GJ8)</f>
        <v>0</v>
      </c>
      <c r="GK9" s="82">
        <f t="shared" ref="GK9:GL9" si="126">SUM(GK7:GK8)</f>
        <v>5760</v>
      </c>
      <c r="GL9" s="92">
        <f t="shared" si="126"/>
        <v>0</v>
      </c>
      <c r="GM9" s="91">
        <f t="shared" si="119"/>
        <v>86832.609963969822</v>
      </c>
      <c r="GN9" s="82">
        <f t="shared" si="119"/>
        <v>17366.521992793965</v>
      </c>
      <c r="GO9" s="82">
        <f t="shared" si="119"/>
        <v>6962.2</v>
      </c>
      <c r="GP9" s="82">
        <f t="shared" si="119"/>
        <v>10612.2</v>
      </c>
      <c r="GQ9" s="82">
        <f t="shared" si="119"/>
        <v>20332.2</v>
      </c>
      <c r="GR9" s="82">
        <f t="shared" si="119"/>
        <v>7445.2000000000007</v>
      </c>
      <c r="GS9" s="82">
        <f t="shared" ref="GS9:GT9" si="127">SUM(GS7:GS8)</f>
        <v>1897.6000000000001</v>
      </c>
      <c r="GT9" s="82">
        <f t="shared" si="127"/>
        <v>7864.8</v>
      </c>
      <c r="GU9" s="82">
        <f t="shared" ref="GU9:GV9" si="128">SUM(GU7:GU8)</f>
        <v>10934</v>
      </c>
      <c r="GV9" s="82">
        <f t="shared" si="128"/>
        <v>10936.4</v>
      </c>
      <c r="GW9" s="82">
        <f t="shared" ref="GW9:GX9" si="129">SUM(GW7:GW8)</f>
        <v>23496</v>
      </c>
      <c r="GX9" s="92">
        <f t="shared" si="129"/>
        <v>0</v>
      </c>
      <c r="GY9" s="91">
        <f t="shared" si="119"/>
        <v>144721.01660661638</v>
      </c>
      <c r="GZ9" s="82">
        <f t="shared" si="119"/>
        <v>43416.304981984911</v>
      </c>
      <c r="HA9" s="82">
        <f t="shared" si="119"/>
        <v>0</v>
      </c>
      <c r="HB9" s="82">
        <f t="shared" si="119"/>
        <v>14851.400000000001</v>
      </c>
      <c r="HC9" s="82">
        <f t="shared" si="119"/>
        <v>38864.600000000006</v>
      </c>
      <c r="HD9" s="82">
        <f t="shared" si="119"/>
        <v>110329.4</v>
      </c>
      <c r="HE9" s="82">
        <f t="shared" ref="HE9:HF9" si="130">SUM(HE7:HE8)</f>
        <v>36360.400000000001</v>
      </c>
      <c r="HF9" s="82">
        <f t="shared" si="130"/>
        <v>34770.199999999997</v>
      </c>
      <c r="HG9" s="82">
        <f t="shared" ref="HG9" si="131">SUM(HG7:HG8)</f>
        <v>2360.6</v>
      </c>
      <c r="HH9" s="82">
        <f t="shared" ref="HH9" si="132">SUM(HH7:HH8)</f>
        <v>10940.6</v>
      </c>
      <c r="HI9" s="82">
        <f t="shared" ref="HI9:HJ9" si="133">SUM(HI7:HI8)</f>
        <v>19970.2</v>
      </c>
      <c r="HJ9" s="92">
        <f t="shared" si="133"/>
        <v>2860</v>
      </c>
      <c r="HK9" s="91">
        <f t="shared" si="119"/>
        <v>34733.04398558793</v>
      </c>
      <c r="HL9" s="82">
        <f t="shared" si="119"/>
        <v>6946.6087971175857</v>
      </c>
      <c r="HM9" s="82">
        <f t="shared" si="119"/>
        <v>0</v>
      </c>
      <c r="HN9" s="82">
        <f t="shared" si="119"/>
        <v>120</v>
      </c>
      <c r="HO9" s="82">
        <f t="shared" si="119"/>
        <v>1987.2</v>
      </c>
      <c r="HP9" s="82">
        <f t="shared" si="119"/>
        <v>862.2</v>
      </c>
      <c r="HQ9" s="82">
        <f t="shared" ref="HQ9:HR9" si="134">SUM(HQ7:HQ8)</f>
        <v>1780</v>
      </c>
      <c r="HR9" s="82">
        <f t="shared" si="134"/>
        <v>0</v>
      </c>
      <c r="HS9" s="82">
        <f t="shared" ref="HS9:HT9" si="135">SUM(HS7:HS8)</f>
        <v>450</v>
      </c>
      <c r="HT9" s="82">
        <f t="shared" si="135"/>
        <v>0</v>
      </c>
      <c r="HU9" s="82">
        <f t="shared" ref="HU9:HV9" si="136">SUM(HU7:HU8)</f>
        <v>0</v>
      </c>
      <c r="HV9" s="92">
        <f t="shared" si="136"/>
        <v>3178.2000000000003</v>
      </c>
      <c r="HW9" s="91">
        <f t="shared" si="119"/>
        <v>144721.01660661638</v>
      </c>
      <c r="HX9" s="82">
        <f t="shared" si="119"/>
        <v>28944.203321323272</v>
      </c>
      <c r="HY9" s="82">
        <f t="shared" si="119"/>
        <v>444.40000000000003</v>
      </c>
      <c r="HZ9" s="82">
        <f t="shared" si="119"/>
        <v>19160</v>
      </c>
      <c r="IA9" s="82">
        <f t="shared" si="119"/>
        <v>3755.2000000000003</v>
      </c>
      <c r="IB9" s="82">
        <f t="shared" si="119"/>
        <v>2313.2000000000003</v>
      </c>
      <c r="IC9" s="82">
        <f t="shared" si="119"/>
        <v>7261</v>
      </c>
      <c r="ID9" s="82">
        <f t="shared" ref="ID9" si="137">SUM(ID7:ID8)</f>
        <v>1795.4</v>
      </c>
      <c r="IE9" s="82">
        <f t="shared" ref="IE9:IF9" si="138">SUM(IE7:IE8)</f>
        <v>1529.2</v>
      </c>
      <c r="IF9" s="82">
        <f t="shared" si="138"/>
        <v>1796.4</v>
      </c>
      <c r="IG9" s="82">
        <f t="shared" ref="IG9:IH9" si="139">SUM(IG7:IG8)</f>
        <v>9554.6</v>
      </c>
      <c r="IH9" s="92">
        <f t="shared" si="139"/>
        <v>380.20000000000005</v>
      </c>
      <c r="II9" s="2"/>
      <c r="IJ9" s="2"/>
      <c r="IK9" s="2"/>
    </row>
    <row r="10" spans="1:245" s="3" customFormat="1" ht="15" customHeight="1" x14ac:dyDescent="0.2">
      <c r="A10" s="109" t="s">
        <v>43</v>
      </c>
      <c r="B10" s="113" t="s">
        <v>5</v>
      </c>
      <c r="C10" s="80">
        <v>520686</v>
      </c>
      <c r="D10" s="80">
        <f>'Full - Working doc'!C14</f>
        <v>11166</v>
      </c>
      <c r="E10" s="80">
        <f>'Full - Working doc'!D14</f>
        <v>382</v>
      </c>
      <c r="F10" s="80">
        <f>'Full - Working doc'!E14</f>
        <v>3</v>
      </c>
      <c r="G10" s="102">
        <f>'Full - Working doc'!F14</f>
        <v>1287</v>
      </c>
      <c r="H10" s="87">
        <f>'Full - Working doc'!G14</f>
        <v>21315.013883221265</v>
      </c>
      <c r="I10" s="80">
        <f>'Full - Working doc'!H14</f>
        <v>0</v>
      </c>
      <c r="J10" s="80">
        <f>'Full - Working doc'!I14</f>
        <v>0</v>
      </c>
      <c r="K10" s="80">
        <f>'Full - Working doc'!J14</f>
        <v>10063</v>
      </c>
      <c r="L10" s="80">
        <f>'Full - Working doc'!K14</f>
        <v>10063</v>
      </c>
      <c r="M10" s="80">
        <f>'Full - Working doc'!L14</f>
        <v>12353</v>
      </c>
      <c r="N10" s="80">
        <f>'Full - Working doc'!M14</f>
        <v>3484</v>
      </c>
      <c r="O10" s="80">
        <f>'Full - Working doc'!N14</f>
        <v>3484</v>
      </c>
      <c r="P10" s="80">
        <f>'Full - Working doc'!O14</f>
        <v>3484</v>
      </c>
      <c r="Q10" s="80">
        <f>'Full - Working doc'!P14</f>
        <v>3484</v>
      </c>
      <c r="R10" s="88">
        <f>'Full - Working doc'!Q14</f>
        <v>3484</v>
      </c>
      <c r="S10" s="87">
        <f>'Full - Working doc'!R14</f>
        <v>24258</v>
      </c>
      <c r="T10" s="80">
        <f>'Full - Working doc'!S14</f>
        <v>0</v>
      </c>
      <c r="U10" s="80">
        <f>'Full - Working doc'!T14</f>
        <v>0</v>
      </c>
      <c r="V10" s="80">
        <f>'Full - Working doc'!U14</f>
        <v>9071</v>
      </c>
      <c r="W10" s="80">
        <f>'Full - Working doc'!V14</f>
        <v>9071</v>
      </c>
      <c r="X10" s="80">
        <f>'Full - Working doc'!W14</f>
        <v>9825</v>
      </c>
      <c r="Y10" s="80">
        <f>'Full - Working doc'!X14</f>
        <v>6281</v>
      </c>
      <c r="Z10" s="80">
        <f>'Full - Working doc'!Y14</f>
        <v>13635</v>
      </c>
      <c r="AA10" s="80">
        <f>'Full - Working doc'!Z14</f>
        <v>13635</v>
      </c>
      <c r="AB10" s="80">
        <f>'Full - Working doc'!AA14</f>
        <v>13635</v>
      </c>
      <c r="AC10" s="88">
        <f>'Full - Working doc'!AB14</f>
        <v>14562</v>
      </c>
      <c r="AD10" s="125">
        <f>'Full - Working doc'!AC14</f>
        <v>11886.723219839881</v>
      </c>
      <c r="AE10" s="121">
        <f>'Full - Working doc'!AD14</f>
        <v>0</v>
      </c>
      <c r="AF10" s="121">
        <f>'Full - Working doc'!AE14</f>
        <v>0</v>
      </c>
      <c r="AG10" s="121">
        <f>'Full - Working doc'!AF14</f>
        <v>0</v>
      </c>
      <c r="AH10" s="121">
        <f>'Full - Working doc'!AG14</f>
        <v>0</v>
      </c>
      <c r="AI10" s="121">
        <f>'Full - Working doc'!AH14</f>
        <v>2792</v>
      </c>
      <c r="AJ10" s="121">
        <f>'Full - Working doc'!AI14</f>
        <v>2792</v>
      </c>
      <c r="AK10" s="121">
        <f>'Full - Working doc'!AJ14</f>
        <v>2692</v>
      </c>
      <c r="AL10" s="121">
        <f>'Full - Working doc'!AK14</f>
        <v>2692</v>
      </c>
      <c r="AM10" s="121">
        <f>'Full - Working doc'!AL14</f>
        <v>2692</v>
      </c>
      <c r="AN10" s="126">
        <f>'Full - Working doc'!AM14</f>
        <v>2692</v>
      </c>
      <c r="AO10" s="87">
        <f>'Full - Working doc'!AN14</f>
        <v>25796.671248087852</v>
      </c>
      <c r="AP10" s="80">
        <f>'Full - Working doc'!AO14</f>
        <v>0</v>
      </c>
      <c r="AQ10" s="80">
        <f>'Full - Working doc'!AP14</f>
        <v>0</v>
      </c>
      <c r="AR10" s="80">
        <f>'Full - Working doc'!AQ14</f>
        <v>0</v>
      </c>
      <c r="AS10" s="80">
        <f>'Full - Working doc'!AR14</f>
        <v>0</v>
      </c>
      <c r="AT10" s="80">
        <f>'Full - Working doc'!AS14</f>
        <v>12353</v>
      </c>
      <c r="AU10" s="80">
        <f>'Full - Working doc'!AT14</f>
        <v>6281</v>
      </c>
      <c r="AV10" s="80">
        <f>'Full - Working doc'!AU14</f>
        <v>13635</v>
      </c>
      <c r="AW10" s="80">
        <f>'Full - Working doc'!AV14</f>
        <v>13635</v>
      </c>
      <c r="AX10" s="80">
        <f>'Full - Working doc'!AW14</f>
        <v>13635</v>
      </c>
      <c r="AY10" s="88">
        <f>'Full - Working doc'!AX14</f>
        <v>14562</v>
      </c>
      <c r="AZ10" s="87">
        <f>'Full - Working doc'!AY14</f>
        <v>229076.48092448572</v>
      </c>
      <c r="BA10" s="80">
        <f>'Full - Working doc'!AZ14</f>
        <v>15172</v>
      </c>
      <c r="BB10" s="80">
        <f>'Full - Working doc'!BA14</f>
        <v>24405</v>
      </c>
      <c r="BC10" s="80">
        <f>'Full - Working doc'!BB14</f>
        <v>78879</v>
      </c>
      <c r="BD10" s="80">
        <f>'Full - Working doc'!BC14</f>
        <v>162560</v>
      </c>
      <c r="BE10" s="80">
        <f>'Full - Working doc'!BD14</f>
        <v>256444.84594354263</v>
      </c>
      <c r="BF10" s="80">
        <f>'Full - Working doc'!BE14</f>
        <v>156953</v>
      </c>
      <c r="BG10" s="80">
        <f>'Full - Working doc'!BF14</f>
        <v>256444.84594354263</v>
      </c>
      <c r="BH10" s="80">
        <f>'Full - Working doc'!BG14</f>
        <v>172290</v>
      </c>
      <c r="BI10" s="80">
        <f>'Full - Working doc'!BH14</f>
        <v>256444.84594354263</v>
      </c>
      <c r="BJ10" s="80">
        <f>'Full - Working doc'!BI14</f>
        <v>155532</v>
      </c>
      <c r="BK10" s="80">
        <f>'Full - Working doc'!BJ14</f>
        <v>256444.84594354263</v>
      </c>
      <c r="BL10" s="80">
        <f>'Full - Working doc'!BK14</f>
        <v>114790</v>
      </c>
      <c r="BM10" s="80">
        <f>'Full - Working doc'!BL14</f>
        <v>214256.95255223045</v>
      </c>
      <c r="BN10" s="80">
        <f>'Full - Working doc'!BM14</f>
        <v>221734</v>
      </c>
      <c r="BO10" s="80">
        <f>'Full - Working doc'!BN14</f>
        <v>214256.95255223045</v>
      </c>
      <c r="BP10" s="88">
        <f>'Full - Working doc'!BO14</f>
        <v>137473</v>
      </c>
      <c r="BQ10" s="87">
        <f>'Full - Working doc'!BP14</f>
        <v>30763.315286038145</v>
      </c>
      <c r="BR10" s="80">
        <f>'Full - Working doc'!BQ14</f>
        <v>5100</v>
      </c>
      <c r="BS10" s="80">
        <f>'Full - Working doc'!BR14</f>
        <v>14226</v>
      </c>
      <c r="BT10" s="80">
        <f>'Full - Working doc'!BS14</f>
        <v>11661</v>
      </c>
      <c r="BU10" s="80">
        <f>'Full - Working doc'!BT14</f>
        <v>32682</v>
      </c>
      <c r="BV10" s="80">
        <f>'Full - Working doc'!BU14</f>
        <v>45357.328569380159</v>
      </c>
      <c r="BW10" s="80">
        <f>'Full - Working doc'!BV14</f>
        <v>19176</v>
      </c>
      <c r="BX10" s="80">
        <f>'Full - Working doc'!BW14</f>
        <v>3600</v>
      </c>
      <c r="BY10" s="80">
        <f>'Full - Working doc'!BX14</f>
        <v>3600</v>
      </c>
      <c r="BZ10" s="80">
        <f>'Full - Working doc'!BY14</f>
        <v>6600</v>
      </c>
      <c r="CA10" s="80">
        <f>'Full - Working doc'!BZ14</f>
        <v>53824.61935750203</v>
      </c>
      <c r="CB10" s="80">
        <f>'Full - Working doc'!CA14</f>
        <v>4908</v>
      </c>
      <c r="CC10" s="88">
        <f>'Full - Working doc'!CB14</f>
        <v>0</v>
      </c>
      <c r="CD10" s="87">
        <f>'Full - Working doc'!CC14</f>
        <v>257191.99348825385</v>
      </c>
      <c r="CE10" s="80">
        <f>'Full - Working doc'!CD14</f>
        <v>190688</v>
      </c>
      <c r="CF10" s="80">
        <f>'Full - Working doc'!CE14</f>
        <v>257191.99348825385</v>
      </c>
      <c r="CG10" s="80">
        <f>'Full - Working doc'!CF14</f>
        <v>840</v>
      </c>
      <c r="CH10" s="80">
        <f>'Full - Working doc'!CG14</f>
        <v>49432</v>
      </c>
      <c r="CI10" s="80">
        <f>'Full - Working doc'!CH14</f>
        <v>134776</v>
      </c>
      <c r="CJ10" s="80">
        <f>'Full - Working doc'!CI14</f>
        <v>315712.99916472123</v>
      </c>
      <c r="CK10" s="80">
        <f>'Full - Working doc'!CJ14</f>
        <v>275514</v>
      </c>
      <c r="CL10" s="80">
        <f>'Full - Working doc'!CK14</f>
        <v>321252</v>
      </c>
      <c r="CM10" s="80">
        <f>'Full - Working doc'!CL14</f>
        <v>357924</v>
      </c>
      <c r="CN10" s="80">
        <f>'Full - Working doc'!CM14</f>
        <v>315712.99916472123</v>
      </c>
      <c r="CO10" s="80">
        <f>'Full - Working doc'!CN14</f>
        <v>2472</v>
      </c>
      <c r="CP10" s="80">
        <f>'Full - Working doc'!CO14</f>
        <v>331195.21276336163</v>
      </c>
      <c r="CQ10" s="80">
        <f>'Full - Working doc'!CP14</f>
        <v>67030</v>
      </c>
      <c r="CR10" s="88">
        <f>'Full - Working doc'!CQ14</f>
        <v>223532</v>
      </c>
      <c r="CS10" s="87">
        <f>'Full - Working doc'!CR14</f>
        <v>70000</v>
      </c>
      <c r="CT10" s="80">
        <f>'Full - Working doc'!CS14</f>
        <v>11666.666666666666</v>
      </c>
      <c r="CU10" s="80">
        <f>'Full - Working doc'!CT14</f>
        <v>5145</v>
      </c>
      <c r="CV10" s="80">
        <f>'Full - Working doc'!CU14</f>
        <v>5816</v>
      </c>
      <c r="CW10" s="80">
        <f>'Full - Working doc'!CV14</f>
        <v>11866</v>
      </c>
      <c r="CX10" s="80">
        <f>'Full - Working doc'!CW14</f>
        <v>16528</v>
      </c>
      <c r="CY10" s="80">
        <f>'Full - Working doc'!CX14</f>
        <v>18899</v>
      </c>
      <c r="CZ10" s="80">
        <f>'Full - Working doc'!CY14</f>
        <v>14528</v>
      </c>
      <c r="DA10" s="80">
        <f>'Full - Working doc'!CZ14</f>
        <v>13458</v>
      </c>
      <c r="DB10" s="80">
        <f>'Full - Working doc'!DA14</f>
        <v>12789</v>
      </c>
      <c r="DC10" s="80">
        <f>'Full - Working doc'!DB14</f>
        <v>11754</v>
      </c>
      <c r="DD10" s="88">
        <f>'Full - Working doc'!DC14</f>
        <v>10894</v>
      </c>
      <c r="DE10" s="87">
        <f>'Full - Working doc'!DD14</f>
        <v>1699.737699272001</v>
      </c>
      <c r="DF10" s="80">
        <f>'Full - Working doc'!DE14</f>
        <v>883</v>
      </c>
      <c r="DG10" s="80">
        <f>'Full - Working doc'!DF14</f>
        <v>2618.3843309066706</v>
      </c>
      <c r="DH10" s="80">
        <f>'Full - Working doc'!DG14</f>
        <v>3112</v>
      </c>
      <c r="DI10" s="80">
        <f>'Full - Working doc'!DH14</f>
        <v>2581.7890978160035</v>
      </c>
      <c r="DJ10" s="80">
        <f>'Full - Working doc'!DI14</f>
        <v>2386</v>
      </c>
      <c r="DK10" s="80">
        <f>'Full - Working doc'!DJ14</f>
        <v>2449.2930978160034</v>
      </c>
      <c r="DL10" s="80">
        <f>'Full - Working doc'!DK14</f>
        <v>3248</v>
      </c>
      <c r="DM10" s="80">
        <f>'Full - Working doc'!DL14</f>
        <v>3557.5779342711076</v>
      </c>
      <c r="DN10" s="80">
        <f>'Full - Working doc'!DM14</f>
        <v>13105</v>
      </c>
      <c r="DO10" s="80">
        <f>'Full - Working doc'!DN14</f>
        <v>3040.031917480379</v>
      </c>
      <c r="DP10" s="80">
        <f>'Full - Working doc'!DO14</f>
        <v>3130</v>
      </c>
      <c r="DQ10" s="80">
        <f>'Full - Working doc'!DP14</f>
        <v>2074.5153985440024</v>
      </c>
      <c r="DR10" s="80">
        <f>'Full - Working doc'!DQ14</f>
        <v>4725</v>
      </c>
      <c r="DS10" s="80">
        <f>'Full - Working doc'!DR14</f>
        <v>2111.1106316346695</v>
      </c>
      <c r="DT10" s="80">
        <f>'Full - Working doc'!DS14</f>
        <v>3974</v>
      </c>
      <c r="DU10" s="80">
        <f>'Full - Working doc'!DT14</f>
        <v>2280.2018647253367</v>
      </c>
      <c r="DV10" s="80">
        <f>'Full - Working doc'!DU14</f>
        <v>3643</v>
      </c>
      <c r="DW10" s="80">
        <f>'Full - Working doc'!DV14</f>
        <v>3510.7103836617125</v>
      </c>
      <c r="DX10" s="88">
        <f>'Full - Working doc'!DW14</f>
        <v>0</v>
      </c>
      <c r="DY10" s="87">
        <f>'Full - Working doc'!DX14</f>
        <v>62481</v>
      </c>
      <c r="DZ10" s="80">
        <f>'Full - Working doc'!DY14</f>
        <v>0</v>
      </c>
      <c r="EA10" s="80">
        <f>'Full - Working doc'!DZ14</f>
        <v>5700</v>
      </c>
      <c r="EB10" s="80">
        <f>'Full - Working doc'!EA14</f>
        <v>11025</v>
      </c>
      <c r="EC10" s="80">
        <f>'Full - Working doc'!EB14</f>
        <v>11912</v>
      </c>
      <c r="ED10" s="80">
        <f>'Full - Working doc'!EC14</f>
        <v>16389</v>
      </c>
      <c r="EE10" s="80">
        <f>'Full - Working doc'!ED14</f>
        <v>19808</v>
      </c>
      <c r="EF10" s="80">
        <f>'Full - Working doc'!EE14</f>
        <v>15635</v>
      </c>
      <c r="EG10" s="80">
        <f>'Full - Working doc'!EF14</f>
        <v>16884</v>
      </c>
      <c r="EH10" s="80">
        <f>'Full - Working doc'!EG14</f>
        <v>32000</v>
      </c>
      <c r="EI10" s="88">
        <f>'Full - Working doc'!EH14</f>
        <v>17460</v>
      </c>
      <c r="EJ10" s="87">
        <f>'Full - Working doc'!EI14</f>
        <v>10565.464</v>
      </c>
      <c r="EK10" s="80">
        <f>'Full - Working doc'!EJ14</f>
        <v>2745</v>
      </c>
      <c r="EL10" s="80">
        <f>'Full - Working doc'!EK14</f>
        <v>9498.44</v>
      </c>
      <c r="EM10" s="80">
        <f>'Full - Working doc'!EL14</f>
        <v>6788</v>
      </c>
      <c r="EN10" s="80">
        <f>'Full - Working doc'!EM14</f>
        <v>17630.968000000001</v>
      </c>
      <c r="EO10" s="80">
        <f>'Full - Working doc'!EN14</f>
        <v>10037</v>
      </c>
      <c r="EP10" s="80">
        <f>'Full - Working doc'!EO14</f>
        <v>14173.472</v>
      </c>
      <c r="EQ10" s="80">
        <f>'Full - Working doc'!EP14</f>
        <v>9296</v>
      </c>
      <c r="ER10" s="80">
        <f>'Full - Working doc'!EQ14</f>
        <v>39123.365603364437</v>
      </c>
      <c r="ES10" s="80">
        <f>'Full - Working doc'!ER14</f>
        <v>19314</v>
      </c>
      <c r="ET10" s="80">
        <f>'Full - Working doc'!ES14</f>
        <v>16862.968000000001</v>
      </c>
      <c r="EU10" s="80">
        <f>'Full - Working doc'!ET14</f>
        <v>20211</v>
      </c>
      <c r="EV10" s="80">
        <f>'Full - Working doc'!EU14</f>
        <v>16477.968000000001</v>
      </c>
      <c r="EW10" s="80">
        <f>'Full - Working doc'!EV14</f>
        <v>25725</v>
      </c>
      <c r="EX10" s="80">
        <f>'Full - Working doc'!EW14</f>
        <v>42361.171999999999</v>
      </c>
      <c r="EY10" s="80">
        <f>'Full - Working doc'!EX14</f>
        <v>22127</v>
      </c>
      <c r="EZ10" s="80">
        <f>'Full - Working doc'!EY14</f>
        <v>42361.171999999999</v>
      </c>
      <c r="FA10" s="80">
        <f>'Full - Working doc'!EZ14</f>
        <v>27679</v>
      </c>
      <c r="FB10" s="80">
        <f>'Full - Working doc'!FA14</f>
        <v>12395.464</v>
      </c>
      <c r="FC10" s="88">
        <f>'Full - Working doc'!FB14</f>
        <v>22190</v>
      </c>
      <c r="FD10" s="87">
        <f>'Full - Working doc'!FC14</f>
        <v>0</v>
      </c>
      <c r="FE10" s="80">
        <f>'Full - Working doc'!FD14</f>
        <v>740</v>
      </c>
      <c r="FF10" s="80">
        <f>'Full - Working doc'!FE14</f>
        <v>48</v>
      </c>
      <c r="FG10" s="80">
        <f>'Full - Working doc'!FF14</f>
        <v>5074</v>
      </c>
      <c r="FH10" s="80">
        <f>'Full - Working doc'!FG14</f>
        <v>2757</v>
      </c>
      <c r="FI10" s="80">
        <f>'Full - Working doc'!FH14</f>
        <v>1346</v>
      </c>
      <c r="FJ10" s="80">
        <f>'Full - Working doc'!FI14</f>
        <v>702</v>
      </c>
      <c r="FK10" s="80">
        <f>'Full - Working doc'!FJ14</f>
        <v>6755</v>
      </c>
      <c r="FL10" s="80">
        <f>'Full - Working doc'!FK14</f>
        <v>3546</v>
      </c>
      <c r="FM10" s="80">
        <f>'Full - Working doc'!FL14</f>
        <v>3430</v>
      </c>
      <c r="FN10" s="88">
        <f>'Full - Working doc'!FM14</f>
        <v>3977</v>
      </c>
      <c r="FO10" s="87">
        <f>'Full - Working doc'!FO14</f>
        <v>36000</v>
      </c>
      <c r="FP10" s="80">
        <f>'Full - Working doc'!FP14</f>
        <v>6000</v>
      </c>
      <c r="FQ10" s="80">
        <f>'Full - Working doc'!FQ14</f>
        <v>0</v>
      </c>
      <c r="FR10" s="80">
        <f>'Full - Working doc'!FR14</f>
        <v>0</v>
      </c>
      <c r="FS10" s="80">
        <f>'Full - Working doc'!FS14</f>
        <v>3000</v>
      </c>
      <c r="FT10" s="80">
        <f>'Full - Working doc'!FT14</f>
        <v>0</v>
      </c>
      <c r="FU10" s="80">
        <f>'Full - Working doc'!FU14</f>
        <v>0</v>
      </c>
      <c r="FV10" s="80">
        <f>'Full - Working doc'!FV14</f>
        <v>0</v>
      </c>
      <c r="FW10" s="80">
        <f>'Full - Working doc'!FW14</f>
        <v>3000</v>
      </c>
      <c r="FX10" s="80">
        <f>'Full - Working doc'!FX14</f>
        <v>0</v>
      </c>
      <c r="FY10" s="80">
        <f>'Full - Working doc'!FY14</f>
        <v>0</v>
      </c>
      <c r="FZ10" s="88">
        <f>'Full - Working doc'!FZ14</f>
        <v>0</v>
      </c>
      <c r="GA10" s="87">
        <f>'Full - Working doc'!GA14</f>
        <v>23100</v>
      </c>
      <c r="GB10" s="80">
        <f>'Full - Working doc'!GB14</f>
        <v>3850</v>
      </c>
      <c r="GC10" s="80">
        <f>'Full - Working doc'!GC14</f>
        <v>0</v>
      </c>
      <c r="GD10" s="80">
        <f>'Full - Working doc'!GD14</f>
        <v>0</v>
      </c>
      <c r="GE10" s="80">
        <f>'Full - Working doc'!GE14</f>
        <v>0</v>
      </c>
      <c r="GF10" s="80">
        <f>'Full - Working doc'!GF14</f>
        <v>0</v>
      </c>
      <c r="GG10" s="80">
        <f>'Full - Working doc'!GG14</f>
        <v>0</v>
      </c>
      <c r="GH10" s="80">
        <f>'Full - Working doc'!GH14</f>
        <v>0</v>
      </c>
      <c r="GI10" s="80">
        <f>'Full - Working doc'!GI14</f>
        <v>0</v>
      </c>
      <c r="GJ10" s="80">
        <f>'Full - Working doc'!GJ14</f>
        <v>0</v>
      </c>
      <c r="GK10" s="80">
        <f>'Full - Working doc'!GK14</f>
        <v>0</v>
      </c>
      <c r="GL10" s="88">
        <f>'Full - Working doc'!GL14</f>
        <v>0</v>
      </c>
      <c r="GM10" s="87">
        <f>'Full - Working doc'!GM14</f>
        <v>63411.177067472672</v>
      </c>
      <c r="GN10" s="80">
        <f>'Full - Working doc'!GN14</f>
        <v>12682.235413494534</v>
      </c>
      <c r="GO10" s="80">
        <f>'Full - Working doc'!GO14</f>
        <v>0</v>
      </c>
      <c r="GP10" s="80">
        <f>'Full - Working doc'!GP14</f>
        <v>1200</v>
      </c>
      <c r="GQ10" s="80">
        <f>'Full - Working doc'!GQ14</f>
        <v>1200</v>
      </c>
      <c r="GR10" s="80">
        <f>'Full - Working doc'!GR14</f>
        <v>10450</v>
      </c>
      <c r="GS10" s="80">
        <f>'Full - Working doc'!GS14</f>
        <v>0</v>
      </c>
      <c r="GT10" s="80">
        <f>'Full - Working doc'!GT14</f>
        <v>6200</v>
      </c>
      <c r="GU10" s="80">
        <f>'Full - Working doc'!GU14</f>
        <v>2300</v>
      </c>
      <c r="GV10" s="80">
        <f>'Full - Working doc'!GV14</f>
        <v>0</v>
      </c>
      <c r="GW10" s="80">
        <f>'Full - Working doc'!GW14</f>
        <v>0</v>
      </c>
      <c r="GX10" s="88">
        <f>'Full - Working doc'!GX14</f>
        <v>0</v>
      </c>
      <c r="GY10" s="87">
        <f>'Full - Working doc'!GY14</f>
        <v>105685.29511245445</v>
      </c>
      <c r="GZ10" s="80">
        <f>'Full - Working doc'!GZ14</f>
        <v>31705.588533736336</v>
      </c>
      <c r="HA10" s="80">
        <f>'Full - Working doc'!HA14</f>
        <v>13710</v>
      </c>
      <c r="HB10" s="80">
        <f>'Full - Working doc'!HB14</f>
        <v>39700</v>
      </c>
      <c r="HC10" s="80">
        <f>'Full - Working doc'!HC14</f>
        <v>214989</v>
      </c>
      <c r="HD10" s="80">
        <f>'Full - Working doc'!HD14</f>
        <v>22420</v>
      </c>
      <c r="HE10" s="80">
        <f>'Full - Working doc'!HE14</f>
        <v>6750</v>
      </c>
      <c r="HF10" s="80">
        <f>'Full - Working doc'!HF14</f>
        <v>1200</v>
      </c>
      <c r="HG10" s="80">
        <f>'Full - Working doc'!HG14</f>
        <v>22600</v>
      </c>
      <c r="HH10" s="80">
        <f>'Full - Working doc'!HH14</f>
        <v>22600</v>
      </c>
      <c r="HI10" s="80">
        <f>'Full - Working doc'!HI14</f>
        <v>4800</v>
      </c>
      <c r="HJ10" s="88">
        <f>'Full - Working doc'!HJ14</f>
        <v>0</v>
      </c>
      <c r="HK10" s="87">
        <f>'Full - Working doc'!HK14</f>
        <v>25364.470826989069</v>
      </c>
      <c r="HL10" s="80">
        <f>'Full - Working doc'!HL14</f>
        <v>5072.8941653978136</v>
      </c>
      <c r="HM10" s="80">
        <f>'Full - Working doc'!HM14</f>
        <v>1386</v>
      </c>
      <c r="HN10" s="80">
        <f>'Full - Working doc'!HN14</f>
        <v>0</v>
      </c>
      <c r="HO10" s="80">
        <f>'Full - Working doc'!HO14</f>
        <v>0</v>
      </c>
      <c r="HP10" s="80">
        <f>'Full - Working doc'!HP14</f>
        <v>8300</v>
      </c>
      <c r="HQ10" s="80">
        <f>'Full - Working doc'!HQ14</f>
        <v>14280</v>
      </c>
      <c r="HR10" s="80">
        <f>'Full - Working doc'!HR14</f>
        <v>1100</v>
      </c>
      <c r="HS10" s="80">
        <f>'Full - Working doc'!HS14</f>
        <v>0</v>
      </c>
      <c r="HT10" s="80">
        <f>'Full - Working doc'!HT14</f>
        <v>0</v>
      </c>
      <c r="HU10" s="80">
        <f>'Full - Working doc'!HU14</f>
        <v>0</v>
      </c>
      <c r="HV10" s="88">
        <f>'Full - Working doc'!HV14</f>
        <v>0</v>
      </c>
      <c r="HW10" s="87">
        <f>'Full - Working doc'!HW14</f>
        <v>105685.29511245445</v>
      </c>
      <c r="HX10" s="80">
        <f>'Full - Working doc'!HX14</f>
        <v>21137.059022490888</v>
      </c>
      <c r="HY10" s="80">
        <f>'Full - Working doc'!HY14</f>
        <v>138</v>
      </c>
      <c r="HZ10" s="80">
        <f>'Full - Working doc'!HZ14</f>
        <v>0</v>
      </c>
      <c r="IA10" s="80">
        <f>'Full - Working doc'!IA14</f>
        <v>0</v>
      </c>
      <c r="IB10" s="80">
        <f>'Full - Working doc'!IB14</f>
        <v>41330</v>
      </c>
      <c r="IC10" s="80">
        <f>'Full - Working doc'!IC14</f>
        <v>9132</v>
      </c>
      <c r="ID10" s="80">
        <f>'Full - Working doc'!ID14</f>
        <v>6150</v>
      </c>
      <c r="IE10" s="80">
        <f>'Full - Working doc'!IE14</f>
        <v>5600</v>
      </c>
      <c r="IF10" s="80">
        <f>'Full - Working doc'!IF14</f>
        <v>0</v>
      </c>
      <c r="IG10" s="80">
        <f>'Full - Working doc'!IG14</f>
        <v>10000</v>
      </c>
      <c r="IH10" s="88">
        <f>'Full - Working doc'!IH14</f>
        <v>0</v>
      </c>
      <c r="II10" s="2"/>
      <c r="IJ10" s="2"/>
      <c r="IK10" s="2"/>
    </row>
    <row r="11" spans="1:245" s="3" customFormat="1" ht="15" customHeight="1" x14ac:dyDescent="0.2">
      <c r="A11" s="114" t="s">
        <v>43</v>
      </c>
      <c r="B11" s="115" t="s">
        <v>26</v>
      </c>
      <c r="C11" s="83">
        <v>516035</v>
      </c>
      <c r="D11" s="83">
        <f>'Full - Working doc'!C18</f>
        <v>19578</v>
      </c>
      <c r="E11" s="83">
        <f>'Full - Working doc'!D18</f>
        <v>2491</v>
      </c>
      <c r="F11" s="83">
        <f>'Full - Working doc'!E18</f>
        <v>23</v>
      </c>
      <c r="G11" s="105">
        <f>'Full - Working doc'!F18</f>
        <v>638</v>
      </c>
      <c r="H11" s="93">
        <f>'Full - Working doc'!G18</f>
        <v>7783.7146453410396</v>
      </c>
      <c r="I11" s="83">
        <f>'Full - Working doc'!H18</f>
        <v>0</v>
      </c>
      <c r="J11" s="83">
        <f>'Full - Working doc'!I18</f>
        <v>0</v>
      </c>
      <c r="K11" s="83">
        <f>'Full - Working doc'!J18</f>
        <v>1777</v>
      </c>
      <c r="L11" s="83">
        <f>'Full - Working doc'!K18</f>
        <v>1777</v>
      </c>
      <c r="M11" s="83">
        <f>'Full - Working doc'!L18</f>
        <v>3101</v>
      </c>
      <c r="N11" s="83">
        <f>'Full - Working doc'!M18</f>
        <v>3108</v>
      </c>
      <c r="O11" s="83">
        <f>'Full - Working doc'!N18</f>
        <v>4172</v>
      </c>
      <c r="P11" s="83">
        <f>'Full - Working doc'!O18</f>
        <v>4167</v>
      </c>
      <c r="Q11" s="83">
        <f>'Full - Working doc'!P18</f>
        <v>5347</v>
      </c>
      <c r="R11" s="94">
        <f>'Full - Working doc'!Q18</f>
        <v>5928</v>
      </c>
      <c r="S11" s="93">
        <f>'Full - Working doc'!R18</f>
        <v>8858</v>
      </c>
      <c r="T11" s="83">
        <f>'Full - Working doc'!S18</f>
        <v>0</v>
      </c>
      <c r="U11" s="83">
        <f>'Full - Working doc'!T18</f>
        <v>0</v>
      </c>
      <c r="V11" s="83">
        <f>'Full - Working doc'!U18</f>
        <v>4120</v>
      </c>
      <c r="W11" s="83">
        <f>'Full - Working doc'!V18</f>
        <v>4120</v>
      </c>
      <c r="X11" s="83">
        <f>'Full - Working doc'!W18</f>
        <v>3027</v>
      </c>
      <c r="Y11" s="83">
        <f>'Full - Working doc'!X18</f>
        <v>6582</v>
      </c>
      <c r="Z11" s="83">
        <f>'Full - Working doc'!Y18</f>
        <v>6420</v>
      </c>
      <c r="AA11" s="83">
        <f>'Full - Working doc'!Z18</f>
        <v>6420</v>
      </c>
      <c r="AB11" s="83">
        <f>'Full - Working doc'!AA18</f>
        <v>10277</v>
      </c>
      <c r="AC11" s="94">
        <f>'Full - Working doc'!AB18</f>
        <v>10554</v>
      </c>
      <c r="AD11" s="129">
        <f>'Full - Working doc'!AC18</f>
        <v>4340.736633730985</v>
      </c>
      <c r="AE11" s="123">
        <f>'Full - Working doc'!AD18</f>
        <v>0</v>
      </c>
      <c r="AF11" s="123">
        <f>'Full - Working doc'!AE18</f>
        <v>0</v>
      </c>
      <c r="AG11" s="123">
        <f>'Full - Working doc'!AF18</f>
        <v>0</v>
      </c>
      <c r="AH11" s="123">
        <f>'Full - Working doc'!AG18</f>
        <v>0</v>
      </c>
      <c r="AI11" s="123">
        <f>'Full - Working doc'!AH18</f>
        <v>1407</v>
      </c>
      <c r="AJ11" s="123">
        <f>'Full - Working doc'!AI18</f>
        <v>1407</v>
      </c>
      <c r="AK11" s="123">
        <f>'Full - Working doc'!AJ18</f>
        <v>1634</v>
      </c>
      <c r="AL11" s="123">
        <f>'Full - Working doc'!AK18</f>
        <v>1634</v>
      </c>
      <c r="AM11" s="123">
        <f>'Full - Working doc'!AL18</f>
        <v>2300</v>
      </c>
      <c r="AN11" s="130">
        <f>'Full - Working doc'!AM18</f>
        <v>2587</v>
      </c>
      <c r="AO11" s="93">
        <f>'Full - Working doc'!AN18</f>
        <v>9694.8516074498984</v>
      </c>
      <c r="AP11" s="83">
        <f>'Full - Working doc'!AO18</f>
        <v>0</v>
      </c>
      <c r="AQ11" s="83">
        <f>'Full - Working doc'!AP18</f>
        <v>0</v>
      </c>
      <c r="AR11" s="83">
        <f>'Full - Working doc'!AQ18</f>
        <v>0</v>
      </c>
      <c r="AS11" s="83">
        <f>'Full - Working doc'!AR18</f>
        <v>0</v>
      </c>
      <c r="AT11" s="83">
        <f>'Full - Working doc'!AS18</f>
        <v>3101</v>
      </c>
      <c r="AU11" s="83">
        <f>'Full - Working doc'!AT18</f>
        <v>6582</v>
      </c>
      <c r="AV11" s="83">
        <f>'Full - Working doc'!AU18</f>
        <v>6420</v>
      </c>
      <c r="AW11" s="83">
        <f>'Full - Working doc'!AV18</f>
        <v>6420</v>
      </c>
      <c r="AX11" s="83">
        <f>'Full - Working doc'!AW18</f>
        <v>16564</v>
      </c>
      <c r="AY11" s="94">
        <f>'Full - Working doc'!AX18</f>
        <v>10554</v>
      </c>
      <c r="AZ11" s="93">
        <f>'Full - Working doc'!AY18</f>
        <v>71637.827862752689</v>
      </c>
      <c r="BA11" s="83" t="str">
        <f>'Full - Working doc'!AZ18</f>
        <v xml:space="preserve">                   -  </v>
      </c>
      <c r="BB11" s="83">
        <f>'Full - Working doc'!BA18</f>
        <v>5508</v>
      </c>
      <c r="BC11" s="83">
        <f>'Full - Working doc'!BB18</f>
        <v>15854</v>
      </c>
      <c r="BD11" s="83">
        <f>'Full - Working doc'!BC18</f>
        <v>75750</v>
      </c>
      <c r="BE11" s="83">
        <f>'Full - Working doc'!BD18</f>
        <v>107166.37090351133</v>
      </c>
      <c r="BF11" s="83">
        <f>'Full - Working doc'!BE18</f>
        <v>49452</v>
      </c>
      <c r="BG11" s="83">
        <f>'Full - Working doc'!BF18</f>
        <v>107166.37090351133</v>
      </c>
      <c r="BH11" s="83">
        <f>'Full - Working doc'!BG18</f>
        <v>45498</v>
      </c>
      <c r="BI11" s="83">
        <f>'Full - Working doc'!BH18</f>
        <v>107166.37090351133</v>
      </c>
      <c r="BJ11" s="83">
        <f>'Full - Working doc'!BI18</f>
        <v>72204</v>
      </c>
      <c r="BK11" s="83">
        <f>'Full - Working doc'!BJ18</f>
        <v>107166.37090351133</v>
      </c>
      <c r="BL11" s="83">
        <f>'Full - Working doc'!BK18</f>
        <v>85818</v>
      </c>
      <c r="BM11" s="83">
        <f>'Full - Working doc'!BL18</f>
        <v>47314.685696543973</v>
      </c>
      <c r="BN11" s="83">
        <f>'Full - Working doc'!BM18</f>
        <v>68154</v>
      </c>
      <c r="BO11" s="83">
        <f>'Full - Working doc'!BN18</f>
        <v>47314.685696543973</v>
      </c>
      <c r="BP11" s="94">
        <f>'Full - Working doc'!BO18</f>
        <v>60152</v>
      </c>
      <c r="BQ11" s="93">
        <f>'Full - Working doc'!BP18</f>
        <v>67141.097777731615</v>
      </c>
      <c r="BR11" s="83" t="str">
        <f>'Full - Working doc'!BQ18</f>
        <v xml:space="preserve">                   -  </v>
      </c>
      <c r="BS11" s="83">
        <f>'Full - Working doc'!BR18</f>
        <v>288</v>
      </c>
      <c r="BT11" s="83">
        <f>'Full - Working doc'!BS18</f>
        <v>5322</v>
      </c>
      <c r="BU11" s="83">
        <f>'Full - Working doc'!BT18</f>
        <v>920</v>
      </c>
      <c r="BV11" s="83">
        <f>'Full - Working doc'!BU18</f>
        <v>67369.729175807224</v>
      </c>
      <c r="BW11" s="83">
        <f>'Full - Working doc'!BV18</f>
        <v>4520</v>
      </c>
      <c r="BX11" s="83">
        <f>'Full - Working doc'!BW18</f>
        <v>1980</v>
      </c>
      <c r="BY11" s="83">
        <f>'Full - Working doc'!BX18</f>
        <v>5400</v>
      </c>
      <c r="BZ11" s="83">
        <f>'Full - Working doc'!BY18</f>
        <v>6684</v>
      </c>
      <c r="CA11" s="83">
        <f>'Full - Working doc'!BZ18</f>
        <v>81616.312736960084</v>
      </c>
      <c r="CB11" s="83">
        <f>'Full - Working doc'!CA18</f>
        <v>4962</v>
      </c>
      <c r="CC11" s="94">
        <f>'Full - Working doc'!CB18</f>
        <v>495</v>
      </c>
      <c r="CD11" s="93">
        <f>'Full - Working doc'!CC18</f>
        <v>159573.08753584797</v>
      </c>
      <c r="CE11" s="83">
        <f>'Full - Working doc'!CD18</f>
        <v>60330</v>
      </c>
      <c r="CF11" s="83">
        <f>'Full - Working doc'!CE18</f>
        <v>159573.08753584797</v>
      </c>
      <c r="CG11" s="83">
        <f>'Full - Working doc'!CF18</f>
        <v>2640</v>
      </c>
      <c r="CH11" s="83">
        <f>'Full - Working doc'!CG18</f>
        <v>41334</v>
      </c>
      <c r="CI11" s="83">
        <f>'Full - Working doc'!CH18</f>
        <v>80154</v>
      </c>
      <c r="CJ11" s="83">
        <f>'Full - Working doc'!CI18</f>
        <v>226846.83941351651</v>
      </c>
      <c r="CK11" s="83">
        <f>'Full - Working doc'!CJ18</f>
        <v>162816</v>
      </c>
      <c r="CL11" s="83">
        <f>'Full - Working doc'!CK18</f>
        <v>173874</v>
      </c>
      <c r="CM11" s="83">
        <f>'Full - Working doc'!CL18</f>
        <v>173874</v>
      </c>
      <c r="CN11" s="83">
        <f>'Full - Working doc'!CM18</f>
        <v>226846.83941351651</v>
      </c>
      <c r="CO11" s="83">
        <f>'Full - Working doc'!CN18</f>
        <v>0</v>
      </c>
      <c r="CP11" s="83">
        <f>'Full - Working doc'!CO18</f>
        <v>127286.5135890574</v>
      </c>
      <c r="CQ11" s="83">
        <f>'Full - Working doc'!CP18</f>
        <v>50759</v>
      </c>
      <c r="CR11" s="94">
        <f>'Full - Working doc'!CQ18</f>
        <v>138374</v>
      </c>
      <c r="CS11" s="93">
        <f>'Full - Working doc'!CR18</f>
        <v>81000</v>
      </c>
      <c r="CT11" s="83">
        <f>'Full - Working doc'!CS18</f>
        <v>15166.666666666666</v>
      </c>
      <c r="CU11" s="83">
        <f>'Full - Working doc'!CT18</f>
        <v>3445</v>
      </c>
      <c r="CV11" s="83">
        <f>'Full - Working doc'!CU18</f>
        <v>3874</v>
      </c>
      <c r="CW11" s="83">
        <f>'Full - Working doc'!CV18</f>
        <v>10659</v>
      </c>
      <c r="CX11" s="83">
        <f>'Full - Working doc'!CW18</f>
        <v>25664</v>
      </c>
      <c r="CY11" s="83">
        <f>'Full - Working doc'!CX18</f>
        <v>24475</v>
      </c>
      <c r="CZ11" s="83">
        <f>'Full - Working doc'!CY18</f>
        <v>18690</v>
      </c>
      <c r="DA11" s="83">
        <f>'Full - Working doc'!CZ18</f>
        <v>18275</v>
      </c>
      <c r="DB11" s="83">
        <f>'Full - Working doc'!DA18</f>
        <v>17759</v>
      </c>
      <c r="DC11" s="83">
        <f>'Full - Working doc'!DB18</f>
        <v>14487</v>
      </c>
      <c r="DD11" s="94">
        <f>'Full - Working doc'!DC18</f>
        <v>14278</v>
      </c>
      <c r="DE11" s="93">
        <f>'Full - Working doc'!DD18</f>
        <v>4482.0406001463543</v>
      </c>
      <c r="DF11" s="83">
        <f>'Full - Working doc'!DE18</f>
        <v>1026</v>
      </c>
      <c r="DG11" s="83">
        <f>'Full - Working doc'!DF18</f>
        <v>9987.4836192200491</v>
      </c>
      <c r="DH11" s="83">
        <f>'Full - Working doc'!DG18</f>
        <v>7121</v>
      </c>
      <c r="DI11" s="83">
        <f>'Full - Working doc'!DH18</f>
        <v>6755.2476580813272</v>
      </c>
      <c r="DJ11" s="83">
        <f>'Full - Working doc'!DI18</f>
        <v>2053</v>
      </c>
      <c r="DK11" s="83">
        <f>'Full - Working doc'!DJ18</f>
        <v>6676.5952219136316</v>
      </c>
      <c r="DL11" s="83">
        <f>'Full - Working doc'!DK18</f>
        <v>5749</v>
      </c>
      <c r="DM11" s="83">
        <f>'Full - Working doc'!DL18</f>
        <v>6872.3479606052515</v>
      </c>
      <c r="DN11" s="83">
        <f>'Full - Working doc'!DM18</f>
        <v>5168</v>
      </c>
      <c r="DO11" s="83">
        <f>'Full - Working doc'!DN18</f>
        <v>6713.8362202827902</v>
      </c>
      <c r="DP11" s="83">
        <f>'Full - Working doc'!DO18</f>
        <v>5398</v>
      </c>
      <c r="DQ11" s="83">
        <f>'Full - Working doc'!DP18</f>
        <v>5614.802205943909</v>
      </c>
      <c r="DR11" s="83">
        <f>'Full - Working doc'!DQ18</f>
        <v>6972</v>
      </c>
      <c r="DS11" s="83">
        <f>'Full - Working doc'!DR18</f>
        <v>6398.6218180223095</v>
      </c>
      <c r="DT11" s="83">
        <f>'Full - Working doc'!DS18</f>
        <v>6763</v>
      </c>
      <c r="DU11" s="83">
        <f>'Full - Working doc'!DT18</f>
        <v>7864.3268798050049</v>
      </c>
      <c r="DV11" s="83">
        <f>'Full - Working doc'!DU18</f>
        <v>2859</v>
      </c>
      <c r="DW11" s="83">
        <f>'Full - Working doc'!DV18</f>
        <v>6620.9943247655165</v>
      </c>
      <c r="DX11" s="94">
        <f>'Full - Working doc'!DW18</f>
        <v>297</v>
      </c>
      <c r="DY11" s="93">
        <f>'Full - Working doc'!DX18</f>
        <v>144265</v>
      </c>
      <c r="DZ11" s="83">
        <f>'Full - Working doc'!DY18</f>
        <v>0</v>
      </c>
      <c r="EA11" s="83">
        <f>'Full - Working doc'!DZ18</f>
        <v>0</v>
      </c>
      <c r="EB11" s="83">
        <f>'Full - Working doc'!EA18</f>
        <v>4305</v>
      </c>
      <c r="EC11" s="83">
        <f>'Full - Working doc'!EB18</f>
        <v>14374</v>
      </c>
      <c r="ED11" s="83">
        <f>'Full - Working doc'!EC18</f>
        <v>18886</v>
      </c>
      <c r="EE11" s="83">
        <f>'Full - Working doc'!ED18</f>
        <v>20025</v>
      </c>
      <c r="EF11" s="83">
        <f>'Full - Working doc'!EE18</f>
        <v>14746.500000000002</v>
      </c>
      <c r="EG11" s="83">
        <f>'Full - Working doc'!EF18</f>
        <v>14942</v>
      </c>
      <c r="EH11" s="83">
        <f>'Full - Working doc'!EG18</f>
        <v>13108.8</v>
      </c>
      <c r="EI11" s="94">
        <f>'Full - Working doc'!EH18</f>
        <v>15868.8</v>
      </c>
      <c r="EJ11" s="93">
        <f>'Full - Working doc'!EI18</f>
        <v>9194.8667999999998</v>
      </c>
      <c r="EK11" s="83">
        <f>'Full - Working doc'!EJ18</f>
        <v>195</v>
      </c>
      <c r="EL11" s="83">
        <f>'Full - Working doc'!EK18</f>
        <v>11073.778</v>
      </c>
      <c r="EM11" s="83">
        <f>'Full - Working doc'!EL18</f>
        <v>7131</v>
      </c>
      <c r="EN11" s="83">
        <f>'Full - Working doc'!EM18</f>
        <v>17765.881600000001</v>
      </c>
      <c r="EO11" s="83">
        <f>'Full - Working doc'!EN18</f>
        <v>6870</v>
      </c>
      <c r="EP11" s="83">
        <f>'Full - Working doc'!EO18</f>
        <v>14699.896400000001</v>
      </c>
      <c r="EQ11" s="83">
        <f>'Full - Working doc'!EP18</f>
        <v>13110</v>
      </c>
      <c r="ER11" s="83">
        <f>'Full - Working doc'!EQ18</f>
        <v>52477.016800000005</v>
      </c>
      <c r="ES11" s="83">
        <f>'Full - Working doc'!ER18</f>
        <v>15723</v>
      </c>
      <c r="ET11" s="83">
        <f>'Full - Working doc'!ES18</f>
        <v>16557.881600000001</v>
      </c>
      <c r="EU11" s="83">
        <f>'Full - Working doc'!ET18</f>
        <v>15924</v>
      </c>
      <c r="EV11" s="83">
        <f>'Full - Working doc'!EU18</f>
        <v>17423.881600000001</v>
      </c>
      <c r="EW11" s="83">
        <f>'Full - Working doc'!EV18</f>
        <v>20997</v>
      </c>
      <c r="EX11" s="83">
        <f>'Full - Working doc'!EW18</f>
        <v>54394.046399999999</v>
      </c>
      <c r="EY11" s="83">
        <f>'Full - Working doc'!EX18</f>
        <v>16971</v>
      </c>
      <c r="EZ11" s="83">
        <f>'Full - Working doc'!EY18</f>
        <v>54394.046399999999</v>
      </c>
      <c r="FA11" s="83">
        <f>'Full - Working doc'!EZ18</f>
        <v>15936</v>
      </c>
      <c r="FB11" s="83">
        <f>'Full - Working doc'!FA18</f>
        <v>14704.8668</v>
      </c>
      <c r="FC11" s="94">
        <f>'Full - Working doc'!FB18</f>
        <v>17912.900000000001</v>
      </c>
      <c r="FD11" s="93">
        <f>'Full - Working doc'!FC18</f>
        <v>0</v>
      </c>
      <c r="FE11" s="83">
        <f>'Full - Working doc'!FD18</f>
        <v>110</v>
      </c>
      <c r="FF11" s="83">
        <f>'Full - Working doc'!FE18</f>
        <v>1</v>
      </c>
      <c r="FG11" s="83">
        <f>'Full - Working doc'!FF18</f>
        <v>0</v>
      </c>
      <c r="FH11" s="83">
        <f>'Full - Working doc'!FG18</f>
        <v>9</v>
      </c>
      <c r="FI11" s="83">
        <f>'Full - Working doc'!FH18</f>
        <v>460</v>
      </c>
      <c r="FJ11" s="83">
        <f>'Full - Working doc'!FI18</f>
        <v>4</v>
      </c>
      <c r="FK11" s="83">
        <f>'Full - Working doc'!FJ18</f>
        <v>54</v>
      </c>
      <c r="FL11" s="83">
        <f>'Full - Working doc'!FK18</f>
        <v>249</v>
      </c>
      <c r="FM11" s="83">
        <f>'Full - Working doc'!FL18</f>
        <v>682</v>
      </c>
      <c r="FN11" s="94">
        <f>'Full - Working doc'!FM18</f>
        <v>642</v>
      </c>
      <c r="FO11" s="93">
        <f>'Full - Working doc'!FO18</f>
        <v>24000</v>
      </c>
      <c r="FP11" s="83">
        <f>'Full - Working doc'!FP18</f>
        <v>4000</v>
      </c>
      <c r="FQ11" s="83">
        <f>'Full - Working doc'!FQ18</f>
        <v>0</v>
      </c>
      <c r="FR11" s="83">
        <f>'Full - Working doc'!FR18</f>
        <v>0</v>
      </c>
      <c r="FS11" s="83">
        <f>'Full - Working doc'!FS18</f>
        <v>0</v>
      </c>
      <c r="FT11" s="83">
        <f>'Full - Working doc'!FT18</f>
        <v>0</v>
      </c>
      <c r="FU11" s="83">
        <f>'Full - Working doc'!FU18</f>
        <v>0</v>
      </c>
      <c r="FV11" s="83">
        <f>'Full - Working doc'!FV18</f>
        <v>0</v>
      </c>
      <c r="FW11" s="83">
        <f>'Full - Working doc'!FW18</f>
        <v>0</v>
      </c>
      <c r="FX11" s="83">
        <f>'Full - Working doc'!FX18</f>
        <v>18000</v>
      </c>
      <c r="FY11" s="83">
        <f>'Full - Working doc'!FY18</f>
        <v>0</v>
      </c>
      <c r="FZ11" s="94">
        <f>'Full - Working doc'!FZ18</f>
        <v>0</v>
      </c>
      <c r="GA11" s="93">
        <f>'Full - Working doc'!GA18</f>
        <v>15400</v>
      </c>
      <c r="GB11" s="83">
        <f>'Full - Working doc'!GB18</f>
        <v>2566.6666666666665</v>
      </c>
      <c r="GC11" s="83">
        <f>'Full - Working doc'!GC18</f>
        <v>0</v>
      </c>
      <c r="GD11" s="83">
        <f>'Full - Working doc'!GD18</f>
        <v>0</v>
      </c>
      <c r="GE11" s="83">
        <f>'Full - Working doc'!GE18</f>
        <v>0</v>
      </c>
      <c r="GF11" s="83">
        <f>'Full - Working doc'!GF18</f>
        <v>0</v>
      </c>
      <c r="GG11" s="83">
        <f>'Full - Working doc'!GG18</f>
        <v>0</v>
      </c>
      <c r="GH11" s="83">
        <f>'Full - Working doc'!GH18</f>
        <v>0</v>
      </c>
      <c r="GI11" s="83">
        <f>'Full - Working doc'!GI18</f>
        <v>0</v>
      </c>
      <c r="GJ11" s="83">
        <f>'Full - Working doc'!GJ18</f>
        <v>0</v>
      </c>
      <c r="GK11" s="83">
        <f>'Full - Working doc'!GK18</f>
        <v>0</v>
      </c>
      <c r="GL11" s="94">
        <f>'Full - Working doc'!GL18</f>
        <v>0</v>
      </c>
      <c r="GM11" s="93">
        <f>'Full - Working doc'!GM18</f>
        <v>62845.003668943267</v>
      </c>
      <c r="GN11" s="83">
        <f>'Full - Working doc'!GN18</f>
        <v>12569.000733788653</v>
      </c>
      <c r="GO11" s="83">
        <f>'Full - Working doc'!GO18</f>
        <v>0</v>
      </c>
      <c r="GP11" s="83">
        <f>'Full - Working doc'!GP18</f>
        <v>2600</v>
      </c>
      <c r="GQ11" s="83">
        <f>'Full - Working doc'!GQ18</f>
        <v>5000</v>
      </c>
      <c r="GR11" s="83">
        <f>'Full - Working doc'!GR18</f>
        <v>1600</v>
      </c>
      <c r="GS11" s="83">
        <f>'Full - Working doc'!GS18</f>
        <v>10450</v>
      </c>
      <c r="GT11" s="83">
        <f>'Full - Working doc'!GT18</f>
        <v>5250</v>
      </c>
      <c r="GU11" s="83">
        <f>'Full - Working doc'!GU18</f>
        <v>6400</v>
      </c>
      <c r="GV11" s="83">
        <f>'Full - Working doc'!GV18</f>
        <v>0</v>
      </c>
      <c r="GW11" s="83">
        <f>'Full - Working doc'!GW18</f>
        <v>22000</v>
      </c>
      <c r="GX11" s="94">
        <f>'Full - Working doc'!GX18</f>
        <v>2100</v>
      </c>
      <c r="GY11" s="93">
        <f>'Full - Working doc'!GY18</f>
        <v>104741.67278157211</v>
      </c>
      <c r="GZ11" s="83">
        <f>'Full - Working doc'!GZ18</f>
        <v>31422.501834471634</v>
      </c>
      <c r="HA11" s="83">
        <f>'Full - Working doc'!HA18</f>
        <v>0</v>
      </c>
      <c r="HB11" s="83">
        <f>'Full - Working doc'!HB18</f>
        <v>9830</v>
      </c>
      <c r="HC11" s="83">
        <f>'Full - Working doc'!HC18</f>
        <v>17080</v>
      </c>
      <c r="HD11" s="83">
        <f>'Full - Working doc'!HD18</f>
        <v>11930</v>
      </c>
      <c r="HE11" s="83">
        <f>'Full - Working doc'!HE18</f>
        <v>111652</v>
      </c>
      <c r="HF11" s="83">
        <f>'Full - Working doc'!HF18</f>
        <v>0</v>
      </c>
      <c r="HG11" s="83">
        <f>'Full - Working doc'!HG18</f>
        <v>91780.140000000014</v>
      </c>
      <c r="HH11" s="83">
        <f>'Full - Working doc'!HH18</f>
        <v>92547</v>
      </c>
      <c r="HI11" s="83">
        <f>'Full - Working doc'!HI18</f>
        <v>5800</v>
      </c>
      <c r="HJ11" s="94">
        <f>'Full - Working doc'!HJ18</f>
        <v>0</v>
      </c>
      <c r="HK11" s="93">
        <f>'Full - Working doc'!HK18</f>
        <v>25138.001467577305</v>
      </c>
      <c r="HL11" s="83">
        <f>'Full - Working doc'!HL18</f>
        <v>5027.6002935154611</v>
      </c>
      <c r="HM11" s="83">
        <f>'Full - Working doc'!HM18</f>
        <v>0</v>
      </c>
      <c r="HN11" s="83">
        <f>'Full - Working doc'!HN18</f>
        <v>60</v>
      </c>
      <c r="HO11" s="83">
        <f>'Full - Working doc'!HO18</f>
        <v>0</v>
      </c>
      <c r="HP11" s="83">
        <f>'Full - Working doc'!HP18</f>
        <v>1020</v>
      </c>
      <c r="HQ11" s="83">
        <f>'Full - Working doc'!HQ18</f>
        <v>3150</v>
      </c>
      <c r="HR11" s="83">
        <f>'Full - Working doc'!HR18</f>
        <v>0</v>
      </c>
      <c r="HS11" s="83">
        <f>'Full - Working doc'!HS18</f>
        <v>3108</v>
      </c>
      <c r="HT11" s="83">
        <f>'Full - Working doc'!HT18</f>
        <v>0</v>
      </c>
      <c r="HU11" s="83">
        <f>'Full - Working doc'!HU18</f>
        <v>5589</v>
      </c>
      <c r="HV11" s="94">
        <f>'Full - Working doc'!HV18</f>
        <v>1524</v>
      </c>
      <c r="HW11" s="93">
        <f>'Full - Working doc'!HW18</f>
        <v>104741.67278157211</v>
      </c>
      <c r="HX11" s="83">
        <f>'Full - Working doc'!HX18</f>
        <v>20948.334556314421</v>
      </c>
      <c r="HY11" s="83">
        <f>'Full - Working doc'!HY18</f>
        <v>0</v>
      </c>
      <c r="HZ11" s="83">
        <f>'Full - Working doc'!HZ18</f>
        <v>250</v>
      </c>
      <c r="IA11" s="83">
        <f>'Full - Working doc'!IA18</f>
        <v>8994</v>
      </c>
      <c r="IB11" s="83">
        <f>'Full - Working doc'!IB18</f>
        <v>13237</v>
      </c>
      <c r="IC11" s="83">
        <f>'Full - Working doc'!IC18</f>
        <v>4798</v>
      </c>
      <c r="ID11" s="83">
        <f>'Full - Working doc'!ID18</f>
        <v>0</v>
      </c>
      <c r="IE11" s="83">
        <f>'Full - Working doc'!IE18</f>
        <v>46222</v>
      </c>
      <c r="IF11" s="83">
        <f>'Full - Working doc'!IF18</f>
        <v>44192</v>
      </c>
      <c r="IG11" s="83">
        <f>'Full - Working doc'!IG18</f>
        <v>0</v>
      </c>
      <c r="IH11" s="94">
        <f>'Full - Working doc'!IH18</f>
        <v>11057</v>
      </c>
      <c r="II11" s="2"/>
      <c r="IJ11" s="2"/>
      <c r="IK11" s="2"/>
    </row>
    <row r="12" spans="1:245" s="3" customFormat="1" ht="15" customHeight="1" x14ac:dyDescent="0.2">
      <c r="A12" s="166" t="s">
        <v>47</v>
      </c>
      <c r="B12" s="166"/>
      <c r="C12" s="84">
        <f>SUM(C10:C11)</f>
        <v>1036721</v>
      </c>
      <c r="D12" s="84">
        <f t="shared" ref="D12:FQ12" si="140">SUM(D10:D11)</f>
        <v>30744</v>
      </c>
      <c r="E12" s="84">
        <f t="shared" si="140"/>
        <v>2873</v>
      </c>
      <c r="F12" s="84">
        <f t="shared" si="140"/>
        <v>26</v>
      </c>
      <c r="G12" s="106">
        <f t="shared" si="140"/>
        <v>1925</v>
      </c>
      <c r="H12" s="95">
        <f t="shared" si="140"/>
        <v>29098.728528562304</v>
      </c>
      <c r="I12" s="84">
        <f t="shared" si="140"/>
        <v>0</v>
      </c>
      <c r="J12" s="84">
        <f t="shared" si="140"/>
        <v>0</v>
      </c>
      <c r="K12" s="84">
        <f t="shared" si="140"/>
        <v>11840</v>
      </c>
      <c r="L12" s="84">
        <f t="shared" si="140"/>
        <v>11840</v>
      </c>
      <c r="M12" s="84">
        <f t="shared" ref="M12:N12" si="141">SUM(M10:M11)</f>
        <v>15454</v>
      </c>
      <c r="N12" s="84">
        <f t="shared" si="141"/>
        <v>6592</v>
      </c>
      <c r="O12" s="84">
        <f t="shared" ref="O12" si="142">SUM(O10:O11)</f>
        <v>7656</v>
      </c>
      <c r="P12" s="84">
        <f t="shared" ref="P12" si="143">SUM(P10:P11)</f>
        <v>7651</v>
      </c>
      <c r="Q12" s="84">
        <f t="shared" ref="Q12:R12" si="144">SUM(Q10:Q11)</f>
        <v>8831</v>
      </c>
      <c r="R12" s="96">
        <f t="shared" si="144"/>
        <v>9412</v>
      </c>
      <c r="S12" s="95">
        <f t="shared" si="140"/>
        <v>33116</v>
      </c>
      <c r="T12" s="84">
        <f t="shared" si="140"/>
        <v>0</v>
      </c>
      <c r="U12" s="84">
        <f t="shared" si="140"/>
        <v>0</v>
      </c>
      <c r="V12" s="84">
        <f t="shared" si="140"/>
        <v>13191</v>
      </c>
      <c r="W12" s="84">
        <f t="shared" si="140"/>
        <v>13191</v>
      </c>
      <c r="X12" s="84">
        <f t="shared" ref="X12:Y12" si="145">SUM(X10:X11)</f>
        <v>12852</v>
      </c>
      <c r="Y12" s="84">
        <f t="shared" si="145"/>
        <v>12863</v>
      </c>
      <c r="Z12" s="84">
        <f t="shared" ref="Z12:AA12" si="146">SUM(Z10:Z11)</f>
        <v>20055</v>
      </c>
      <c r="AA12" s="84">
        <f t="shared" si="146"/>
        <v>20055</v>
      </c>
      <c r="AB12" s="84">
        <f t="shared" ref="AB12:AC12" si="147">SUM(AB10:AB11)</f>
        <v>23912</v>
      </c>
      <c r="AC12" s="96">
        <f t="shared" si="147"/>
        <v>25116</v>
      </c>
      <c r="AD12" s="95">
        <f t="shared" si="140"/>
        <v>16227.459853570866</v>
      </c>
      <c r="AE12" s="84">
        <f t="shared" si="140"/>
        <v>0</v>
      </c>
      <c r="AF12" s="84">
        <f t="shared" si="140"/>
        <v>0</v>
      </c>
      <c r="AG12" s="84">
        <f t="shared" si="140"/>
        <v>0</v>
      </c>
      <c r="AH12" s="84">
        <f t="shared" si="140"/>
        <v>0</v>
      </c>
      <c r="AI12" s="84">
        <f t="shared" ref="AI12:AJ12" si="148">SUM(AI10:AI11)</f>
        <v>4199</v>
      </c>
      <c r="AJ12" s="84">
        <f t="shared" si="148"/>
        <v>4199</v>
      </c>
      <c r="AK12" s="84">
        <f t="shared" ref="AK12" si="149">SUM(AK10:AK11)</f>
        <v>4326</v>
      </c>
      <c r="AL12" s="84">
        <f t="shared" ref="AL12:AM12" si="150">SUM(AL10:AL11)</f>
        <v>4326</v>
      </c>
      <c r="AM12" s="84">
        <f t="shared" si="150"/>
        <v>4992</v>
      </c>
      <c r="AN12" s="96">
        <f t="shared" ref="AN12" si="151">SUM(AN10:AN11)</f>
        <v>5279</v>
      </c>
      <c r="AO12" s="95">
        <f t="shared" ref="AO12" si="152">SUM(AO10:AO11)</f>
        <v>35491.522855537754</v>
      </c>
      <c r="AP12" s="84">
        <f t="shared" ref="AP12:AY12" si="153">SUM(AP10:AP11)</f>
        <v>0</v>
      </c>
      <c r="AQ12" s="84">
        <f t="shared" si="153"/>
        <v>0</v>
      </c>
      <c r="AR12" s="84">
        <f t="shared" si="153"/>
        <v>0</v>
      </c>
      <c r="AS12" s="84">
        <f t="shared" si="153"/>
        <v>0</v>
      </c>
      <c r="AT12" s="84">
        <f t="shared" si="153"/>
        <v>15454</v>
      </c>
      <c r="AU12" s="84">
        <f t="shared" si="153"/>
        <v>12863</v>
      </c>
      <c r="AV12" s="84">
        <f t="shared" si="153"/>
        <v>20055</v>
      </c>
      <c r="AW12" s="84">
        <f t="shared" si="153"/>
        <v>20055</v>
      </c>
      <c r="AX12" s="84">
        <f t="shared" si="153"/>
        <v>30199</v>
      </c>
      <c r="AY12" s="96">
        <f t="shared" si="153"/>
        <v>25116</v>
      </c>
      <c r="AZ12" s="95">
        <f t="shared" si="140"/>
        <v>300714.30878723843</v>
      </c>
      <c r="BA12" s="84">
        <f t="shared" si="140"/>
        <v>15172</v>
      </c>
      <c r="BB12" s="84">
        <f t="shared" si="140"/>
        <v>29913</v>
      </c>
      <c r="BC12" s="84">
        <f t="shared" si="140"/>
        <v>94733</v>
      </c>
      <c r="BD12" s="84">
        <f t="shared" si="140"/>
        <v>238310</v>
      </c>
      <c r="BE12" s="84">
        <f t="shared" ref="BE12:BF12" si="154">SUM(BE10:BE11)</f>
        <v>363611.21684705396</v>
      </c>
      <c r="BF12" s="84">
        <f t="shared" si="154"/>
        <v>206405</v>
      </c>
      <c r="BG12" s="84">
        <f t="shared" ref="BG12:BH12" si="155">SUM(BG10:BG11)</f>
        <v>363611.21684705396</v>
      </c>
      <c r="BH12" s="84">
        <f t="shared" si="155"/>
        <v>217788</v>
      </c>
      <c r="BI12" s="84">
        <f t="shared" ref="BI12:BK12" si="156">SUM(BI10:BI11)</f>
        <v>363611.21684705396</v>
      </c>
      <c r="BJ12" s="84">
        <f t="shared" ref="BJ12:BL12" si="157">SUM(BJ10:BJ11)</f>
        <v>227736</v>
      </c>
      <c r="BK12" s="84">
        <f t="shared" si="156"/>
        <v>363611.21684705396</v>
      </c>
      <c r="BL12" s="84">
        <f t="shared" si="157"/>
        <v>200608</v>
      </c>
      <c r="BM12" s="84">
        <f t="shared" ref="BM12:BP12" si="158">SUM(BM10:BM11)</f>
        <v>261571.63824877443</v>
      </c>
      <c r="BN12" s="84">
        <f t="shared" si="158"/>
        <v>289888</v>
      </c>
      <c r="BO12" s="84">
        <f t="shared" si="158"/>
        <v>261571.63824877443</v>
      </c>
      <c r="BP12" s="96">
        <f t="shared" si="158"/>
        <v>197625</v>
      </c>
      <c r="BQ12" s="95">
        <f t="shared" si="140"/>
        <v>97904.413063769753</v>
      </c>
      <c r="BR12" s="84">
        <f t="shared" si="140"/>
        <v>5100</v>
      </c>
      <c r="BS12" s="84">
        <f t="shared" si="140"/>
        <v>14514</v>
      </c>
      <c r="BT12" s="84">
        <f t="shared" si="140"/>
        <v>16983</v>
      </c>
      <c r="BU12" s="84">
        <f t="shared" si="140"/>
        <v>33602</v>
      </c>
      <c r="BV12" s="84">
        <f t="shared" ref="BV12:BW12" si="159">SUM(BV10:BV11)</f>
        <v>112727.05774518738</v>
      </c>
      <c r="BW12" s="84">
        <f t="shared" si="159"/>
        <v>23696</v>
      </c>
      <c r="BX12" s="84">
        <f t="shared" ref="BX12" si="160">SUM(BX10:BX11)</f>
        <v>5580</v>
      </c>
      <c r="BY12" s="84">
        <f t="shared" ref="BY12:BZ12" si="161">SUM(BY10:BY11)</f>
        <v>9000</v>
      </c>
      <c r="BZ12" s="84">
        <f t="shared" si="161"/>
        <v>13284</v>
      </c>
      <c r="CA12" s="84">
        <f t="shared" ref="CA12:CC12" si="162">SUM(CA10:CA11)</f>
        <v>135440.9320944621</v>
      </c>
      <c r="CB12" s="84">
        <f t="shared" si="162"/>
        <v>9870</v>
      </c>
      <c r="CC12" s="96">
        <f t="shared" si="162"/>
        <v>495</v>
      </c>
      <c r="CD12" s="95">
        <f t="shared" si="140"/>
        <v>416765.08102410182</v>
      </c>
      <c r="CE12" s="84">
        <f t="shared" si="140"/>
        <v>251018</v>
      </c>
      <c r="CF12" s="84">
        <f t="shared" ref="CF12" si="163">SUM(CF10:CF11)</f>
        <v>416765.08102410182</v>
      </c>
      <c r="CG12" s="84">
        <f t="shared" si="140"/>
        <v>3480</v>
      </c>
      <c r="CH12" s="84">
        <f t="shared" si="140"/>
        <v>90766</v>
      </c>
      <c r="CI12" s="84">
        <f t="shared" si="140"/>
        <v>214930</v>
      </c>
      <c r="CJ12" s="84">
        <f t="shared" ref="CJ12:CK12" si="164">SUM(CJ10:CJ11)</f>
        <v>542559.83857823769</v>
      </c>
      <c r="CK12" s="84">
        <f t="shared" si="164"/>
        <v>438330</v>
      </c>
      <c r="CL12" s="84">
        <f t="shared" ref="CL12" si="165">SUM(CL10:CL11)</f>
        <v>495126</v>
      </c>
      <c r="CM12" s="84">
        <f t="shared" ref="CM12" si="166">SUM(CM10:CM11)</f>
        <v>531798</v>
      </c>
      <c r="CN12" s="84">
        <f t="shared" ref="CN12:CO12" si="167">SUM(CN10:CN11)</f>
        <v>542559.83857823769</v>
      </c>
      <c r="CO12" s="84">
        <f t="shared" si="167"/>
        <v>2472</v>
      </c>
      <c r="CP12" s="84">
        <f t="shared" ref="CP12:CR12" si="168">SUM(CP10:CP11)</f>
        <v>458481.72635241901</v>
      </c>
      <c r="CQ12" s="84">
        <f t="shared" si="168"/>
        <v>117789</v>
      </c>
      <c r="CR12" s="96">
        <f t="shared" si="168"/>
        <v>361906</v>
      </c>
      <c r="CS12" s="95">
        <f t="shared" si="140"/>
        <v>151000</v>
      </c>
      <c r="CT12" s="84">
        <f t="shared" si="140"/>
        <v>26833.333333333332</v>
      </c>
      <c r="CU12" s="84">
        <f t="shared" si="140"/>
        <v>8590</v>
      </c>
      <c r="CV12" s="84">
        <f t="shared" si="140"/>
        <v>9690</v>
      </c>
      <c r="CW12" s="84">
        <f t="shared" si="140"/>
        <v>22525</v>
      </c>
      <c r="CX12" s="84">
        <f t="shared" si="140"/>
        <v>42192</v>
      </c>
      <c r="CY12" s="84">
        <f t="shared" ref="CY12:CZ12" si="169">SUM(CY10:CY11)</f>
        <v>43374</v>
      </c>
      <c r="CZ12" s="84">
        <f t="shared" si="169"/>
        <v>33218</v>
      </c>
      <c r="DA12" s="84">
        <f t="shared" ref="DA12" si="170">SUM(DA10:DA11)</f>
        <v>31733</v>
      </c>
      <c r="DB12" s="84">
        <f t="shared" ref="DB12" si="171">SUM(DB10:DB11)</f>
        <v>30548</v>
      </c>
      <c r="DC12" s="84">
        <f t="shared" ref="DC12:DD12" si="172">SUM(DC10:DC11)</f>
        <v>26241</v>
      </c>
      <c r="DD12" s="96">
        <f t="shared" si="172"/>
        <v>25172</v>
      </c>
      <c r="DE12" s="95">
        <f t="shared" si="140"/>
        <v>6181.7782994183553</v>
      </c>
      <c r="DF12" s="84">
        <f t="shared" si="140"/>
        <v>1909</v>
      </c>
      <c r="DG12" s="84">
        <f t="shared" si="140"/>
        <v>12605.86795012672</v>
      </c>
      <c r="DH12" s="84">
        <f t="shared" si="140"/>
        <v>10233</v>
      </c>
      <c r="DI12" s="84">
        <f t="shared" si="140"/>
        <v>9337.0367558973303</v>
      </c>
      <c r="DJ12" s="84">
        <f t="shared" si="140"/>
        <v>4439</v>
      </c>
      <c r="DK12" s="84">
        <f t="shared" si="140"/>
        <v>9125.8883197296345</v>
      </c>
      <c r="DL12" s="84">
        <f t="shared" si="140"/>
        <v>8997</v>
      </c>
      <c r="DM12" s="84">
        <f t="shared" ref="DM12:DN12" si="173">SUM(DM10:DM11)</f>
        <v>10429.92589487636</v>
      </c>
      <c r="DN12" s="84">
        <f t="shared" si="173"/>
        <v>18273</v>
      </c>
      <c r="DO12" s="84">
        <f t="shared" ref="DO12:DP12" si="174">SUM(DO10:DO11)</f>
        <v>9753.8681377631692</v>
      </c>
      <c r="DP12" s="84">
        <f t="shared" si="174"/>
        <v>8528</v>
      </c>
      <c r="DQ12" s="84">
        <f t="shared" ref="DQ12:DR12" si="175">SUM(DQ10:DQ11)</f>
        <v>7689.317604487911</v>
      </c>
      <c r="DR12" s="84">
        <f t="shared" si="175"/>
        <v>11697</v>
      </c>
      <c r="DS12" s="84">
        <f t="shared" ref="DS12:DT12" si="176">SUM(DS10:DS11)</f>
        <v>8509.7324496569781</v>
      </c>
      <c r="DT12" s="84">
        <f t="shared" si="176"/>
        <v>10737</v>
      </c>
      <c r="DU12" s="84">
        <f t="shared" ref="DU12:DX12" si="177">SUM(DU10:DU11)</f>
        <v>10144.528744530342</v>
      </c>
      <c r="DV12" s="84">
        <f t="shared" si="177"/>
        <v>6502</v>
      </c>
      <c r="DW12" s="84">
        <f t="shared" si="177"/>
        <v>10131.704708427229</v>
      </c>
      <c r="DX12" s="96">
        <f t="shared" si="177"/>
        <v>297</v>
      </c>
      <c r="DY12" s="95">
        <f t="shared" si="140"/>
        <v>206746</v>
      </c>
      <c r="DZ12" s="84">
        <f t="shared" si="140"/>
        <v>0</v>
      </c>
      <c r="EA12" s="84">
        <f t="shared" si="140"/>
        <v>5700</v>
      </c>
      <c r="EB12" s="84">
        <f t="shared" si="140"/>
        <v>15330</v>
      </c>
      <c r="EC12" s="84">
        <f t="shared" si="140"/>
        <v>26286</v>
      </c>
      <c r="ED12" s="84">
        <f t="shared" ref="ED12" si="178">SUM(ED10:ED11)</f>
        <v>35275</v>
      </c>
      <c r="EE12" s="84">
        <f t="shared" ref="EE12" si="179">SUM(EE10:EE11)</f>
        <v>39833</v>
      </c>
      <c r="EF12" s="84">
        <f t="shared" ref="EF12" si="180">SUM(EF10:EF11)</f>
        <v>30381.5</v>
      </c>
      <c r="EG12" s="84">
        <f t="shared" ref="EG12" si="181">SUM(EG10:EG11)</f>
        <v>31826</v>
      </c>
      <c r="EH12" s="84">
        <f t="shared" ref="EH12:EI12" si="182">SUM(EH10:EH11)</f>
        <v>45108.800000000003</v>
      </c>
      <c r="EI12" s="96">
        <f t="shared" si="182"/>
        <v>33328.800000000003</v>
      </c>
      <c r="EJ12" s="95">
        <f t="shared" ref="EJ12:EY12" si="183">SUM(EJ10:EJ11)</f>
        <v>19760.3308</v>
      </c>
      <c r="EK12" s="84">
        <f t="shared" si="183"/>
        <v>2940</v>
      </c>
      <c r="EL12" s="84">
        <f t="shared" si="183"/>
        <v>20572.218000000001</v>
      </c>
      <c r="EM12" s="84">
        <f t="shared" si="183"/>
        <v>13919</v>
      </c>
      <c r="EN12" s="84">
        <f t="shared" si="183"/>
        <v>35396.849600000001</v>
      </c>
      <c r="EO12" s="84">
        <f t="shared" si="183"/>
        <v>16907</v>
      </c>
      <c r="EP12" s="84">
        <f t="shared" si="183"/>
        <v>28873.368399999999</v>
      </c>
      <c r="EQ12" s="84">
        <f t="shared" si="183"/>
        <v>22406</v>
      </c>
      <c r="ER12" s="84">
        <f t="shared" si="183"/>
        <v>91600.382403364434</v>
      </c>
      <c r="ES12" s="84">
        <f t="shared" si="183"/>
        <v>35037</v>
      </c>
      <c r="ET12" s="84">
        <f t="shared" si="183"/>
        <v>33420.849600000001</v>
      </c>
      <c r="EU12" s="84">
        <f t="shared" si="183"/>
        <v>36135</v>
      </c>
      <c r="EV12" s="84">
        <f t="shared" si="183"/>
        <v>33901.849600000001</v>
      </c>
      <c r="EW12" s="84">
        <f t="shared" si="183"/>
        <v>46722</v>
      </c>
      <c r="EX12" s="84">
        <f t="shared" si="183"/>
        <v>96755.218399999998</v>
      </c>
      <c r="EY12" s="84">
        <f t="shared" si="183"/>
        <v>39098</v>
      </c>
      <c r="EZ12" s="84">
        <f t="shared" ref="EZ12:FC12" si="184">SUM(EZ10:EZ11)</f>
        <v>96755.218399999998</v>
      </c>
      <c r="FA12" s="84">
        <f t="shared" si="184"/>
        <v>43615</v>
      </c>
      <c r="FB12" s="84">
        <f t="shared" si="184"/>
        <v>27100.3308</v>
      </c>
      <c r="FC12" s="96">
        <f t="shared" si="184"/>
        <v>40102.9</v>
      </c>
      <c r="FD12" s="95">
        <f t="shared" si="140"/>
        <v>0</v>
      </c>
      <c r="FE12" s="84">
        <f t="shared" si="140"/>
        <v>850</v>
      </c>
      <c r="FF12" s="84">
        <f t="shared" si="140"/>
        <v>49</v>
      </c>
      <c r="FG12" s="84">
        <f t="shared" si="140"/>
        <v>5074</v>
      </c>
      <c r="FH12" s="84">
        <f t="shared" si="140"/>
        <v>2766</v>
      </c>
      <c r="FI12" s="84">
        <f t="shared" ref="FI12:FJ12" si="185">SUM(FI10:FI11)</f>
        <v>1806</v>
      </c>
      <c r="FJ12" s="84">
        <f t="shared" si="185"/>
        <v>706</v>
      </c>
      <c r="FK12" s="84">
        <f t="shared" ref="FK12" si="186">SUM(FK10:FK11)</f>
        <v>6809</v>
      </c>
      <c r="FL12" s="84">
        <f t="shared" ref="FL12" si="187">SUM(FL10:FL11)</f>
        <v>3795</v>
      </c>
      <c r="FM12" s="84">
        <f t="shared" ref="FM12:FN12" si="188">SUM(FM10:FM11)</f>
        <v>4112</v>
      </c>
      <c r="FN12" s="96">
        <f t="shared" si="188"/>
        <v>4619</v>
      </c>
      <c r="FO12" s="95">
        <f t="shared" si="140"/>
        <v>60000</v>
      </c>
      <c r="FP12" s="84">
        <f t="shared" si="140"/>
        <v>10000</v>
      </c>
      <c r="FQ12" s="84">
        <f t="shared" si="140"/>
        <v>0</v>
      </c>
      <c r="FR12" s="84">
        <f t="shared" ref="FR12:IC12" si="189">SUM(FR10:FR11)</f>
        <v>0</v>
      </c>
      <c r="FS12" s="84">
        <f t="shared" si="189"/>
        <v>3000</v>
      </c>
      <c r="FT12" s="84">
        <f t="shared" si="189"/>
        <v>0</v>
      </c>
      <c r="FU12" s="84">
        <f t="shared" ref="FU12:FV12" si="190">SUM(FU10:FU11)</f>
        <v>0</v>
      </c>
      <c r="FV12" s="84">
        <f t="shared" si="190"/>
        <v>0</v>
      </c>
      <c r="FW12" s="84">
        <f t="shared" ref="FW12:FX12" si="191">SUM(FW10:FW11)</f>
        <v>3000</v>
      </c>
      <c r="FX12" s="84">
        <f t="shared" si="191"/>
        <v>18000</v>
      </c>
      <c r="FY12" s="84">
        <f t="shared" ref="FY12:FZ12" si="192">SUM(FY10:FY11)</f>
        <v>0</v>
      </c>
      <c r="FZ12" s="96">
        <f t="shared" si="192"/>
        <v>0</v>
      </c>
      <c r="GA12" s="95">
        <f t="shared" si="189"/>
        <v>38500</v>
      </c>
      <c r="GB12" s="84">
        <f t="shared" si="189"/>
        <v>6416.6666666666661</v>
      </c>
      <c r="GC12" s="84">
        <f t="shared" si="189"/>
        <v>0</v>
      </c>
      <c r="GD12" s="84">
        <f t="shared" si="189"/>
        <v>0</v>
      </c>
      <c r="GE12" s="84">
        <f t="shared" si="189"/>
        <v>0</v>
      </c>
      <c r="GF12" s="84">
        <f t="shared" si="189"/>
        <v>0</v>
      </c>
      <c r="GG12" s="84">
        <f t="shared" ref="GG12:GH12" si="193">SUM(GG10:GG11)</f>
        <v>0</v>
      </c>
      <c r="GH12" s="84">
        <f t="shared" si="193"/>
        <v>0</v>
      </c>
      <c r="GI12" s="84">
        <f t="shared" ref="GI12" si="194">SUM(GI10:GI11)</f>
        <v>0</v>
      </c>
      <c r="GJ12" s="84">
        <f t="shared" ref="GJ12" si="195">SUM(GJ10:GJ11)</f>
        <v>0</v>
      </c>
      <c r="GK12" s="84">
        <f t="shared" ref="GK12:GL12" si="196">SUM(GK10:GK11)</f>
        <v>0</v>
      </c>
      <c r="GL12" s="96">
        <f t="shared" si="196"/>
        <v>0</v>
      </c>
      <c r="GM12" s="95">
        <f t="shared" si="189"/>
        <v>126256.18073641593</v>
      </c>
      <c r="GN12" s="84">
        <f t="shared" si="189"/>
        <v>25251.236147283187</v>
      </c>
      <c r="GO12" s="84">
        <f t="shared" si="189"/>
        <v>0</v>
      </c>
      <c r="GP12" s="84">
        <f t="shared" si="189"/>
        <v>3800</v>
      </c>
      <c r="GQ12" s="84">
        <f t="shared" si="189"/>
        <v>6200</v>
      </c>
      <c r="GR12" s="84">
        <f t="shared" si="189"/>
        <v>12050</v>
      </c>
      <c r="GS12" s="84">
        <f t="shared" ref="GS12:GT12" si="197">SUM(GS10:GS11)</f>
        <v>10450</v>
      </c>
      <c r="GT12" s="84">
        <f t="shared" si="197"/>
        <v>11450</v>
      </c>
      <c r="GU12" s="84">
        <f t="shared" ref="GU12:GV12" si="198">SUM(GU10:GU11)</f>
        <v>8700</v>
      </c>
      <c r="GV12" s="84">
        <f t="shared" si="198"/>
        <v>0</v>
      </c>
      <c r="GW12" s="84">
        <f t="shared" ref="GW12:GX12" si="199">SUM(GW10:GW11)</f>
        <v>22000</v>
      </c>
      <c r="GX12" s="96">
        <f t="shared" si="199"/>
        <v>2100</v>
      </c>
      <c r="GY12" s="95">
        <f t="shared" si="189"/>
        <v>210426.96789402654</v>
      </c>
      <c r="GZ12" s="84">
        <f t="shared" si="189"/>
        <v>63128.090368207966</v>
      </c>
      <c r="HA12" s="84">
        <f t="shared" si="189"/>
        <v>13710</v>
      </c>
      <c r="HB12" s="84">
        <f t="shared" si="189"/>
        <v>49530</v>
      </c>
      <c r="HC12" s="84">
        <f t="shared" si="189"/>
        <v>232069</v>
      </c>
      <c r="HD12" s="84">
        <f t="shared" si="189"/>
        <v>34350</v>
      </c>
      <c r="HE12" s="84">
        <f t="shared" ref="HE12:HF12" si="200">SUM(HE10:HE11)</f>
        <v>118402</v>
      </c>
      <c r="HF12" s="84">
        <f t="shared" si="200"/>
        <v>1200</v>
      </c>
      <c r="HG12" s="84">
        <f t="shared" ref="HG12" si="201">SUM(HG10:HG11)</f>
        <v>114380.14000000001</v>
      </c>
      <c r="HH12" s="84">
        <f t="shared" ref="HH12" si="202">SUM(HH10:HH11)</f>
        <v>115147</v>
      </c>
      <c r="HI12" s="84">
        <f t="shared" ref="HI12:HJ12" si="203">SUM(HI10:HI11)</f>
        <v>10600</v>
      </c>
      <c r="HJ12" s="96">
        <f t="shared" si="203"/>
        <v>0</v>
      </c>
      <c r="HK12" s="95">
        <f t="shared" si="189"/>
        <v>50502.472294566374</v>
      </c>
      <c r="HL12" s="84">
        <f t="shared" si="189"/>
        <v>10100.494458913276</v>
      </c>
      <c r="HM12" s="84">
        <f t="shared" si="189"/>
        <v>1386</v>
      </c>
      <c r="HN12" s="84">
        <f t="shared" si="189"/>
        <v>60</v>
      </c>
      <c r="HO12" s="84">
        <f t="shared" si="189"/>
        <v>0</v>
      </c>
      <c r="HP12" s="84">
        <f t="shared" si="189"/>
        <v>9320</v>
      </c>
      <c r="HQ12" s="84">
        <f t="shared" ref="HQ12:HR12" si="204">SUM(HQ10:HQ11)</f>
        <v>17430</v>
      </c>
      <c r="HR12" s="84">
        <f t="shared" si="204"/>
        <v>1100</v>
      </c>
      <c r="HS12" s="84">
        <f t="shared" ref="HS12:HT12" si="205">SUM(HS10:HS11)</f>
        <v>3108</v>
      </c>
      <c r="HT12" s="84">
        <f t="shared" si="205"/>
        <v>0</v>
      </c>
      <c r="HU12" s="84">
        <f t="shared" ref="HU12:HV12" si="206">SUM(HU10:HU11)</f>
        <v>5589</v>
      </c>
      <c r="HV12" s="96">
        <f t="shared" si="206"/>
        <v>1524</v>
      </c>
      <c r="HW12" s="95">
        <f t="shared" si="189"/>
        <v>210426.96789402654</v>
      </c>
      <c r="HX12" s="84">
        <f t="shared" si="189"/>
        <v>42085.393578805306</v>
      </c>
      <c r="HY12" s="84">
        <f t="shared" si="189"/>
        <v>138</v>
      </c>
      <c r="HZ12" s="84">
        <f t="shared" si="189"/>
        <v>250</v>
      </c>
      <c r="IA12" s="84">
        <f t="shared" si="189"/>
        <v>8994</v>
      </c>
      <c r="IB12" s="84">
        <f t="shared" si="189"/>
        <v>54567</v>
      </c>
      <c r="IC12" s="84">
        <f t="shared" si="189"/>
        <v>13930</v>
      </c>
      <c r="ID12" s="84">
        <f t="shared" ref="ID12" si="207">SUM(ID10:ID11)</f>
        <v>6150</v>
      </c>
      <c r="IE12" s="84">
        <f t="shared" ref="IE12:IF12" si="208">SUM(IE10:IE11)</f>
        <v>51822</v>
      </c>
      <c r="IF12" s="84">
        <f t="shared" si="208"/>
        <v>44192</v>
      </c>
      <c r="IG12" s="84">
        <f t="shared" ref="IG12:IH12" si="209">SUM(IG10:IG11)</f>
        <v>10000</v>
      </c>
      <c r="IH12" s="96">
        <f t="shared" si="209"/>
        <v>11057</v>
      </c>
      <c r="II12" s="2"/>
      <c r="IJ12" s="2"/>
      <c r="IK12" s="2"/>
    </row>
    <row r="13" spans="1:245" ht="15" customHeight="1" x14ac:dyDescent="0.2">
      <c r="A13" s="116" t="s">
        <v>46</v>
      </c>
      <c r="B13" s="117" t="s">
        <v>4</v>
      </c>
      <c r="C13" s="85">
        <v>508403</v>
      </c>
      <c r="D13" s="85">
        <f>'Full - Working doc'!C13</f>
        <v>34414</v>
      </c>
      <c r="E13" s="85">
        <f>'Full - Working doc'!D13</f>
        <v>5622</v>
      </c>
      <c r="F13" s="85">
        <f>'Full - Working doc'!E13</f>
        <v>53</v>
      </c>
      <c r="G13" s="107">
        <f>'Full - Working doc'!F13</f>
        <v>164</v>
      </c>
      <c r="H13" s="97">
        <f>'Full - Working doc'!G13</f>
        <v>19941.131135583102</v>
      </c>
      <c r="I13" s="85">
        <f>'Full - Working doc'!H13</f>
        <v>0</v>
      </c>
      <c r="J13" s="85">
        <f>'Full - Working doc'!I13</f>
        <v>0</v>
      </c>
      <c r="K13" s="85">
        <f>'Full - Working doc'!J13</f>
        <v>0</v>
      </c>
      <c r="L13" s="85">
        <f>'Full - Working doc'!K13</f>
        <v>3105</v>
      </c>
      <c r="M13" s="85">
        <f>'Full - Working doc'!L13</f>
        <v>2076</v>
      </c>
      <c r="N13" s="85">
        <f>'Full - Working doc'!M13</f>
        <v>4581</v>
      </c>
      <c r="O13" s="85">
        <f>'Full - Working doc'!N13</f>
        <v>2156</v>
      </c>
      <c r="P13" s="85">
        <f>'Full - Working doc'!O13</f>
        <v>2156</v>
      </c>
      <c r="Q13" s="85">
        <f>'Full - Working doc'!P13</f>
        <v>2296</v>
      </c>
      <c r="R13" s="98">
        <f>'Full - Working doc'!Q13</f>
        <v>4121</v>
      </c>
      <c r="S13" s="97">
        <f>'Full - Working doc'!R13</f>
        <v>22695</v>
      </c>
      <c r="T13" s="85">
        <f>'Full - Working doc'!S13</f>
        <v>0</v>
      </c>
      <c r="U13" s="85">
        <f>'Full - Working doc'!T13</f>
        <v>0</v>
      </c>
      <c r="V13" s="85">
        <f>'Full - Working doc'!U13</f>
        <v>24323</v>
      </c>
      <c r="W13" s="85">
        <f>'Full - Working doc'!V13</f>
        <v>24323</v>
      </c>
      <c r="X13" s="85">
        <f>'Full - Working doc'!W13</f>
        <v>27277</v>
      </c>
      <c r="Y13" s="85">
        <f>'Full - Working doc'!X13</f>
        <v>27277</v>
      </c>
      <c r="Z13" s="85">
        <f>'Full - Working doc'!Y13</f>
        <v>6679</v>
      </c>
      <c r="AA13" s="85">
        <f>'Full - Working doc'!Z13</f>
        <v>6679</v>
      </c>
      <c r="AB13" s="85">
        <f>'Full - Working doc'!AA13</f>
        <v>6679</v>
      </c>
      <c r="AC13" s="98">
        <f>'Full - Working doc'!AB13</f>
        <v>6679</v>
      </c>
      <c r="AD13" s="131">
        <f>'Full - Working doc'!AC13</f>
        <v>11120.551353982295</v>
      </c>
      <c r="AE13" s="124">
        <f>'Full - Working doc'!AD13</f>
        <v>0</v>
      </c>
      <c r="AF13" s="124">
        <f>'Full - Working doc'!AE13</f>
        <v>0</v>
      </c>
      <c r="AG13" s="124">
        <f>'Full - Working doc'!AF13</f>
        <v>1650</v>
      </c>
      <c r="AH13" s="124">
        <f>'Full - Working doc'!AG13</f>
        <v>1651</v>
      </c>
      <c r="AI13" s="124">
        <f>'Full - Working doc'!AH13</f>
        <v>2650</v>
      </c>
      <c r="AJ13" s="124">
        <f>'Full - Working doc'!AI13</f>
        <v>2650</v>
      </c>
      <c r="AK13" s="124">
        <f>'Full - Working doc'!AJ13</f>
        <v>2830</v>
      </c>
      <c r="AL13" s="124">
        <f>'Full - Working doc'!AK13</f>
        <v>2830</v>
      </c>
      <c r="AM13" s="124">
        <f>'Full - Working doc'!AL13</f>
        <v>2830</v>
      </c>
      <c r="AN13" s="132">
        <f>'Full - Working doc'!AM13</f>
        <v>4329</v>
      </c>
      <c r="AO13" s="97">
        <f>'Full - Working doc'!AN13</f>
        <v>24389.948555504812</v>
      </c>
      <c r="AP13" s="85">
        <f>'Full - Working doc'!AO13</f>
        <v>0</v>
      </c>
      <c r="AQ13" s="85">
        <f>'Full - Working doc'!AP13</f>
        <v>0</v>
      </c>
      <c r="AR13" s="85">
        <f>'Full - Working doc'!AQ13</f>
        <v>0</v>
      </c>
      <c r="AS13" s="85">
        <f>'Full - Working doc'!AR13</f>
        <v>0</v>
      </c>
      <c r="AT13" s="85">
        <f>'Full - Working doc'!AS13</f>
        <v>27277</v>
      </c>
      <c r="AU13" s="85">
        <f>'Full - Working doc'!AT13</f>
        <v>27277</v>
      </c>
      <c r="AV13" s="85">
        <f>'Full - Working doc'!AU13</f>
        <v>6679</v>
      </c>
      <c r="AW13" s="85">
        <f>'Full - Working doc'!AV13</f>
        <v>6679</v>
      </c>
      <c r="AX13" s="85">
        <f>'Full - Working doc'!AW13</f>
        <v>6679</v>
      </c>
      <c r="AY13" s="98">
        <f>'Full - Working doc'!AX13</f>
        <v>6679</v>
      </c>
      <c r="AZ13" s="97">
        <f>'Full - Working doc'!AY13</f>
        <v>89965.046270227002</v>
      </c>
      <c r="BA13" s="85">
        <f>'Full - Working doc'!AZ13</f>
        <v>50953</v>
      </c>
      <c r="BB13" s="85">
        <f>'Full - Working doc'!BA13</f>
        <v>67646</v>
      </c>
      <c r="BC13" s="85">
        <f>'Full - Working doc'!BB13</f>
        <v>125296</v>
      </c>
      <c r="BD13" s="85">
        <f>'Full - Working doc'!BC13</f>
        <v>153982</v>
      </c>
      <c r="BE13" s="85">
        <f>'Full - Working doc'!BD13</f>
        <v>100602.30657327741</v>
      </c>
      <c r="BF13" s="85">
        <f>'Full - Working doc'!BE13</f>
        <v>172514</v>
      </c>
      <c r="BG13" s="85">
        <f>'Full - Working doc'!BF13</f>
        <v>100602.30657327741</v>
      </c>
      <c r="BH13" s="85">
        <f>'Full - Working doc'!BG13</f>
        <v>167784</v>
      </c>
      <c r="BI13" s="85">
        <f>'Full - Working doc'!BH13</f>
        <v>100602.30657327741</v>
      </c>
      <c r="BJ13" s="85">
        <f>'Full - Working doc'!BI13</f>
        <v>111678</v>
      </c>
      <c r="BK13" s="85">
        <f>'Full - Working doc'!BJ13</f>
        <v>100602.30657327741</v>
      </c>
      <c r="BL13" s="85">
        <f>'Full - Working doc'!BK13</f>
        <v>214794</v>
      </c>
      <c r="BM13" s="85">
        <f>'Full - Working doc'!BL13</f>
        <v>96869.283595969711</v>
      </c>
      <c r="BN13" s="85">
        <f>'Full - Working doc'!BM13</f>
        <v>143614</v>
      </c>
      <c r="BO13" s="85">
        <f>'Full - Working doc'!BN13</f>
        <v>96869.283595969711</v>
      </c>
      <c r="BP13" s="98">
        <f>'Full - Working doc'!BO13</f>
        <v>186718</v>
      </c>
      <c r="BQ13" s="97">
        <f>'Full - Working doc'!BP13</f>
        <v>80352.164592442976</v>
      </c>
      <c r="BR13" s="85">
        <f>'Full - Working doc'!BQ13</f>
        <v>2868</v>
      </c>
      <c r="BS13" s="85">
        <f>'Full - Working doc'!BR13</f>
        <v>7878</v>
      </c>
      <c r="BT13" s="85">
        <f>'Full - Working doc'!BS13</f>
        <v>12276</v>
      </c>
      <c r="BU13" s="85">
        <f>'Full - Working doc'!BT13</f>
        <v>10197</v>
      </c>
      <c r="BV13" s="85">
        <f>'Full - Working doc'!BU13</f>
        <v>80784.739906879317</v>
      </c>
      <c r="BW13" s="85">
        <f>'Full - Working doc'!BV13</f>
        <v>18558</v>
      </c>
      <c r="BX13" s="85">
        <f>'Full - Working doc'!BW13</f>
        <v>2062</v>
      </c>
      <c r="BY13" s="85">
        <f>'Full - Working doc'!BX13</f>
        <v>5952</v>
      </c>
      <c r="BZ13" s="85">
        <f>'Full - Working doc'!BY13</f>
        <v>36298</v>
      </c>
      <c r="CA13" s="85">
        <f>'Full - Working doc'!BZ13</f>
        <v>78435.992418225476</v>
      </c>
      <c r="CB13" s="85">
        <f>'Full - Working doc'!CA13</f>
        <v>16217</v>
      </c>
      <c r="CC13" s="98">
        <f>'Full - Working doc'!CB13</f>
        <v>29716</v>
      </c>
      <c r="CD13" s="97">
        <f>'Full - Working doc'!CC13</f>
        <v>129615.7250083463</v>
      </c>
      <c r="CE13" s="85">
        <f>'Full - Working doc'!CD13</f>
        <v>219105</v>
      </c>
      <c r="CF13" s="85">
        <f>'Full - Working doc'!CE13</f>
        <v>129615.7250083463</v>
      </c>
      <c r="CG13" s="85">
        <f>'Full - Working doc'!CF13</f>
        <v>0</v>
      </c>
      <c r="CH13" s="85">
        <f>'Full - Working doc'!CG13</f>
        <v>77516</v>
      </c>
      <c r="CI13" s="85">
        <f>'Full - Working doc'!CH13</f>
        <v>87416</v>
      </c>
      <c r="CJ13" s="85">
        <f>'Full - Working doc'!CI13</f>
        <v>145817.42354644986</v>
      </c>
      <c r="CK13" s="85">
        <f>'Full - Working doc'!CJ13</f>
        <v>154946</v>
      </c>
      <c r="CL13" s="85">
        <f>'Full - Working doc'!CK13</f>
        <v>172646</v>
      </c>
      <c r="CM13" s="85">
        <f>'Full - Working doc'!CL13</f>
        <v>189854</v>
      </c>
      <c r="CN13" s="85">
        <f>'Full - Working doc'!CM13</f>
        <v>145817.42354644986</v>
      </c>
      <c r="CO13" s="85">
        <f>'Full - Working doc'!CN13</f>
        <v>4800</v>
      </c>
      <c r="CP13" s="85">
        <f>'Full - Working doc'!CO13</f>
        <v>140252.98531139674</v>
      </c>
      <c r="CQ13" s="85">
        <f>'Full - Working doc'!CP13</f>
        <v>75531</v>
      </c>
      <c r="CR13" s="98">
        <f>'Full - Working doc'!CQ13</f>
        <v>147831</v>
      </c>
      <c r="CS13" s="97">
        <f>'Full - Working doc'!CR13</f>
        <v>130000</v>
      </c>
      <c r="CT13" s="85">
        <f>'Full - Working doc'!CS13</f>
        <v>25000</v>
      </c>
      <c r="CU13" s="85">
        <f>'Full - Working doc'!CT13</f>
        <v>4237</v>
      </c>
      <c r="CV13" s="85">
        <f>'Full - Working doc'!CU13</f>
        <v>4643</v>
      </c>
      <c r="CW13" s="85">
        <f>'Full - Working doc'!CV13</f>
        <v>8770</v>
      </c>
      <c r="CX13" s="85">
        <f>'Full - Working doc'!CW13</f>
        <v>18932</v>
      </c>
      <c r="CY13" s="85">
        <f>'Full - Working doc'!CX13</f>
        <v>21518</v>
      </c>
      <c r="CZ13" s="85">
        <f>'Full - Working doc'!CY13</f>
        <v>17190</v>
      </c>
      <c r="DA13" s="85">
        <f>'Full - Working doc'!CZ13</f>
        <v>16874</v>
      </c>
      <c r="DB13" s="85">
        <f>'Full - Working doc'!DA13</f>
        <v>16549</v>
      </c>
      <c r="DC13" s="85">
        <f>'Full - Working doc'!DB13</f>
        <v>17546</v>
      </c>
      <c r="DD13" s="98">
        <f>'Full - Working doc'!DC13</f>
        <v>17169</v>
      </c>
      <c r="DE13" s="97">
        <f>'Full - Working doc'!DD13</f>
        <v>3786.0044817479293</v>
      </c>
      <c r="DF13" s="85">
        <f>'Full - Working doc'!DE13</f>
        <v>4430</v>
      </c>
      <c r="DG13" s="85">
        <f>'Full - Working doc'!DF13</f>
        <v>4727.6512527357927</v>
      </c>
      <c r="DH13" s="85">
        <f>'Full - Working doc'!DG13</f>
        <v>5444</v>
      </c>
      <c r="DI13" s="85">
        <f>'Full - Working doc'!DH13</f>
        <v>5368.7278137547619</v>
      </c>
      <c r="DJ13" s="85">
        <f>'Full - Working doc'!DI13</f>
        <v>6433</v>
      </c>
      <c r="DK13" s="85">
        <f>'Full - Working doc'!DJ13</f>
        <v>2825.6695629990782</v>
      </c>
      <c r="DL13" s="85">
        <f>'Full - Working doc'!DK13</f>
        <v>5429</v>
      </c>
      <c r="DM13" s="85">
        <f>'Full - Working doc'!DL13</f>
        <v>5662.1052493187872</v>
      </c>
      <c r="DN13" s="85">
        <f>'Full - Working doc'!DM13</f>
        <v>4246</v>
      </c>
      <c r="DO13" s="85">
        <f>'Full - Working doc'!DN13</f>
        <v>3898.8424997301427</v>
      </c>
      <c r="DP13" s="85">
        <f>'Full - Working doc'!DO13</f>
        <v>3991</v>
      </c>
      <c r="DQ13" s="85">
        <f>'Full - Working doc'!DP13</f>
        <v>3707.9923647312371</v>
      </c>
      <c r="DR13" s="85">
        <f>'Full - Working doc'!DQ13</f>
        <v>8170</v>
      </c>
      <c r="DS13" s="85">
        <f>'Full - Working doc'!DR13</f>
        <v>4573.0269878363324</v>
      </c>
      <c r="DT13" s="85">
        <f>'Full - Working doc'!DS13</f>
        <v>4070</v>
      </c>
      <c r="DU13" s="85">
        <f>'Full - Working doc'!DT13</f>
        <v>4121.2171149498381</v>
      </c>
      <c r="DV13" s="85">
        <f>'Full - Working doc'!DU13</f>
        <v>4787</v>
      </c>
      <c r="DW13" s="85">
        <f>'Full - Working doc'!DV13</f>
        <v>3744.3527618425524</v>
      </c>
      <c r="DX13" s="98">
        <f>'Full - Working doc'!DW13</f>
        <v>3393</v>
      </c>
      <c r="DY13" s="97">
        <f>'Full - Working doc'!DX13</f>
        <v>61008</v>
      </c>
      <c r="DZ13" s="85">
        <f>'Full - Working doc'!DY13</f>
        <v>8555</v>
      </c>
      <c r="EA13" s="85">
        <f>'Full - Working doc'!DZ13</f>
        <v>17340</v>
      </c>
      <c r="EB13" s="85">
        <f>'Full - Working doc'!EA13</f>
        <v>22664</v>
      </c>
      <c r="EC13" s="85">
        <f>'Full - Working doc'!EB13</f>
        <v>25748</v>
      </c>
      <c r="ED13" s="85">
        <f>'Full - Working doc'!EC13</f>
        <v>25748</v>
      </c>
      <c r="EE13" s="85">
        <f>'Full - Working doc'!ED13</f>
        <v>25748</v>
      </c>
      <c r="EF13" s="85">
        <f>'Full - Working doc'!EE13</f>
        <v>25748</v>
      </c>
      <c r="EG13" s="85">
        <f>'Full - Working doc'!EF13</f>
        <v>25748</v>
      </c>
      <c r="EH13" s="85">
        <f>'Full - Working doc'!EG13</f>
        <v>27048</v>
      </c>
      <c r="EI13" s="98">
        <f>'Full - Working doc'!EH13</f>
        <v>28268</v>
      </c>
      <c r="EJ13" s="97">
        <f>'Full - Working doc'!EI13</f>
        <v>14311.23</v>
      </c>
      <c r="EK13" s="85">
        <f>'Full - Working doc'!EJ13</f>
        <v>5526</v>
      </c>
      <c r="EL13" s="85">
        <f>'Full - Working doc'!EK13</f>
        <v>11822.05</v>
      </c>
      <c r="EM13" s="85">
        <f>'Full - Working doc'!EL13</f>
        <v>15866</v>
      </c>
      <c r="EN13" s="85">
        <f>'Full - Working doc'!EM13</f>
        <v>19939.260000000002</v>
      </c>
      <c r="EO13" s="85">
        <f>'Full - Working doc'!EN13</f>
        <v>16630</v>
      </c>
      <c r="EP13" s="85">
        <f>'Full - Working doc'!EO13</f>
        <v>21475.29</v>
      </c>
      <c r="EQ13" s="85">
        <f>'Full - Working doc'!EP13</f>
        <v>16211</v>
      </c>
      <c r="ER13" s="85">
        <f>'Full - Working doc'!EQ13</f>
        <v>13260.337944539362</v>
      </c>
      <c r="ES13" s="85">
        <f>'Full - Working doc'!ER13</f>
        <v>16656</v>
      </c>
      <c r="ET13" s="85">
        <f>'Full - Working doc'!ES13</f>
        <v>23114.760000000002</v>
      </c>
      <c r="EU13" s="85">
        <f>'Full - Working doc'!ET13</f>
        <v>16888</v>
      </c>
      <c r="EV13" s="85">
        <f>'Full - Working doc'!EU13</f>
        <v>22573.760000000002</v>
      </c>
      <c r="EW13" s="85">
        <f>'Full - Working doc'!EV13</f>
        <v>18834</v>
      </c>
      <c r="EX13" s="85">
        <f>'Full - Working doc'!EW13</f>
        <v>15223.44</v>
      </c>
      <c r="EY13" s="85">
        <f>'Full - Working doc'!EX13</f>
        <v>14996</v>
      </c>
      <c r="EZ13" s="85">
        <f>'Full - Working doc'!EY13</f>
        <v>15223.44</v>
      </c>
      <c r="FA13" s="85">
        <f>'Full - Working doc'!EZ13</f>
        <v>15548</v>
      </c>
      <c r="FB13" s="85">
        <f>'Full - Working doc'!FA13</f>
        <v>16208.23</v>
      </c>
      <c r="FC13" s="98">
        <f>'Full - Working doc'!FB13</f>
        <v>19665</v>
      </c>
      <c r="FD13" s="97">
        <f>'Full - Working doc'!FC13</f>
        <v>0</v>
      </c>
      <c r="FE13" s="85">
        <f>'Full - Working doc'!FD13</f>
        <v>284</v>
      </c>
      <c r="FF13" s="85">
        <f>'Full - Working doc'!FE13</f>
        <v>1471</v>
      </c>
      <c r="FG13" s="85">
        <f>'Full - Working doc'!FF13</f>
        <v>411</v>
      </c>
      <c r="FH13" s="85">
        <f>'Full - Working doc'!FG13</f>
        <v>129</v>
      </c>
      <c r="FI13" s="85">
        <f>'Full - Working doc'!FH13</f>
        <v>2297</v>
      </c>
      <c r="FJ13" s="85">
        <f>'Full - Working doc'!FI13</f>
        <v>1374</v>
      </c>
      <c r="FK13" s="85">
        <f>'Full - Working doc'!FJ13</f>
        <v>33888</v>
      </c>
      <c r="FL13" s="85">
        <f>'Full - Working doc'!FK13</f>
        <v>7396</v>
      </c>
      <c r="FM13" s="85">
        <f>'Full - Working doc'!FL13</f>
        <v>1767</v>
      </c>
      <c r="FN13" s="98">
        <f>'Full - Working doc'!FM13</f>
        <v>1875</v>
      </c>
      <c r="FO13" s="97">
        <f>'Full - Working doc'!FO13</f>
        <v>54000</v>
      </c>
      <c r="FP13" s="85">
        <f>'Full - Working doc'!FP13</f>
        <v>9000</v>
      </c>
      <c r="FQ13" s="85">
        <f>'Full - Working doc'!FQ13</f>
        <v>180</v>
      </c>
      <c r="FR13" s="85">
        <f>'Full - Working doc'!FR13</f>
        <v>1548</v>
      </c>
      <c r="FS13" s="85">
        <f>'Full - Working doc'!FS13</f>
        <v>0</v>
      </c>
      <c r="FT13" s="85">
        <f>'Full - Working doc'!FT13</f>
        <v>12</v>
      </c>
      <c r="FU13" s="85">
        <f>'Full - Working doc'!FU13</f>
        <v>0</v>
      </c>
      <c r="FV13" s="85">
        <f>'Full - Working doc'!FV13</f>
        <v>21000</v>
      </c>
      <c r="FW13" s="85">
        <f>'Full - Working doc'!FW13</f>
        <v>0</v>
      </c>
      <c r="FX13" s="85">
        <f>'Full - Working doc'!FX13</f>
        <v>0</v>
      </c>
      <c r="FY13" s="85">
        <f>'Full - Working doc'!FY13</f>
        <v>0</v>
      </c>
      <c r="FZ13" s="98">
        <f>'Full - Working doc'!FZ13</f>
        <v>19266</v>
      </c>
      <c r="GA13" s="97">
        <f>'Full - Working doc'!GA13</f>
        <v>34700</v>
      </c>
      <c r="GB13" s="85">
        <f>'Full - Working doc'!GB13</f>
        <v>5783.333333333333</v>
      </c>
      <c r="GC13" s="85">
        <f>'Full - Working doc'!GC13</f>
        <v>0</v>
      </c>
      <c r="GD13" s="85">
        <f>'Full - Working doc'!GD13</f>
        <v>0</v>
      </c>
      <c r="GE13" s="85">
        <f>'Full - Working doc'!GE13</f>
        <v>0</v>
      </c>
      <c r="GF13" s="85">
        <f>'Full - Working doc'!GF13</f>
        <v>0</v>
      </c>
      <c r="GG13" s="85">
        <f>'Full - Working doc'!GG13</f>
        <v>0</v>
      </c>
      <c r="GH13" s="85">
        <f>'Full - Working doc'!GH13</f>
        <v>0</v>
      </c>
      <c r="GI13" s="85">
        <f>'Full - Working doc'!GI13</f>
        <v>0</v>
      </c>
      <c r="GJ13" s="85">
        <f>'Full - Working doc'!GJ13</f>
        <v>0</v>
      </c>
      <c r="GK13" s="85">
        <f>'Full - Working doc'!GK13</f>
        <v>0</v>
      </c>
      <c r="GL13" s="98">
        <f>'Full - Working doc'!GL13</f>
        <v>0</v>
      </c>
      <c r="GM13" s="97">
        <f>'Full - Working doc'!GM13</f>
        <v>61915.427082370901</v>
      </c>
      <c r="GN13" s="85">
        <f>'Full - Working doc'!GN13</f>
        <v>12383.08541647418</v>
      </c>
      <c r="GO13" s="85">
        <f>'Full - Working doc'!GO13</f>
        <v>11390</v>
      </c>
      <c r="GP13" s="85">
        <f>'Full - Working doc'!GP13</f>
        <v>11390</v>
      </c>
      <c r="GQ13" s="85">
        <f>'Full - Working doc'!GQ13</f>
        <v>11390</v>
      </c>
      <c r="GR13" s="85">
        <f>'Full - Working doc'!GR13</f>
        <v>4300</v>
      </c>
      <c r="GS13" s="85">
        <f>'Full - Working doc'!GS13</f>
        <v>13563</v>
      </c>
      <c r="GT13" s="85">
        <f>'Full - Working doc'!GT13</f>
        <v>797</v>
      </c>
      <c r="GU13" s="85">
        <f>'Full - Working doc'!GU13</f>
        <v>19834</v>
      </c>
      <c r="GV13" s="85">
        <f>'Full - Working doc'!GV13</f>
        <v>3600</v>
      </c>
      <c r="GW13" s="85">
        <f>'Full - Working doc'!GW13</f>
        <v>7506</v>
      </c>
      <c r="GX13" s="98">
        <f>'Full - Working doc'!GX13</f>
        <v>21860</v>
      </c>
      <c r="GY13" s="97">
        <f>'Full - Working doc'!GY13</f>
        <v>103192.37847061816</v>
      </c>
      <c r="GZ13" s="85">
        <f>'Full - Working doc'!GZ13</f>
        <v>30957.713541185451</v>
      </c>
      <c r="HA13" s="85">
        <f>'Full - Working doc'!HA13</f>
        <v>5000</v>
      </c>
      <c r="HB13" s="85">
        <f>'Full - Working doc'!HB13</f>
        <v>20522</v>
      </c>
      <c r="HC13" s="85">
        <f>'Full - Working doc'!HC13</f>
        <v>34914</v>
      </c>
      <c r="HD13" s="85">
        <f>'Full - Working doc'!HD13</f>
        <v>142247</v>
      </c>
      <c r="HE13" s="85">
        <f>'Full - Working doc'!HE13</f>
        <v>71973</v>
      </c>
      <c r="HF13" s="85">
        <f>'Full - Working doc'!HF13</f>
        <v>10947</v>
      </c>
      <c r="HG13" s="85">
        <f>'Full - Working doc'!HG13</f>
        <v>6934</v>
      </c>
      <c r="HH13" s="85">
        <f>'Full - Working doc'!HH13</f>
        <v>60300</v>
      </c>
      <c r="HI13" s="85">
        <f>'Full - Working doc'!HI13</f>
        <v>22080</v>
      </c>
      <c r="HJ13" s="98">
        <f>'Full - Working doc'!HJ13</f>
        <v>14204</v>
      </c>
      <c r="HK13" s="97">
        <f>'Full - Working doc'!HK13</f>
        <v>24766.170832948359</v>
      </c>
      <c r="HL13" s="85">
        <f>'Full - Working doc'!HL13</f>
        <v>4953.234166589672</v>
      </c>
      <c r="HM13" s="85">
        <f>'Full - Working doc'!HM13</f>
        <v>0</v>
      </c>
      <c r="HN13" s="85">
        <f>'Full - Working doc'!HN13</f>
        <v>0</v>
      </c>
      <c r="HO13" s="85">
        <f>'Full - Working doc'!HO13</f>
        <v>0</v>
      </c>
      <c r="HP13" s="85">
        <f>'Full - Working doc'!HP13</f>
        <v>8499</v>
      </c>
      <c r="HQ13" s="85">
        <f>'Full - Working doc'!HQ13</f>
        <v>7236</v>
      </c>
      <c r="HR13" s="85">
        <f>'Full - Working doc'!HR13</f>
        <v>4350</v>
      </c>
      <c r="HS13" s="85">
        <f>'Full - Working doc'!HS13</f>
        <v>6050</v>
      </c>
      <c r="HT13" s="85">
        <f>'Full - Working doc'!HT13</f>
        <v>323</v>
      </c>
      <c r="HU13" s="85">
        <f>'Full - Working doc'!HU13</f>
        <v>0</v>
      </c>
      <c r="HV13" s="98">
        <f>'Full - Working doc'!HV13</f>
        <v>2214</v>
      </c>
      <c r="HW13" s="97">
        <f>'Full - Working doc'!HW13</f>
        <v>103192.37847061816</v>
      </c>
      <c r="HX13" s="85">
        <f>'Full - Working doc'!HX13</f>
        <v>20638.475694123634</v>
      </c>
      <c r="HY13" s="85">
        <f>'Full - Working doc'!HY13</f>
        <v>0</v>
      </c>
      <c r="HZ13" s="85">
        <f>'Full - Working doc'!HZ13</f>
        <v>30904</v>
      </c>
      <c r="IA13" s="85">
        <f>'Full - Working doc'!IA13</f>
        <v>660</v>
      </c>
      <c r="IB13" s="85">
        <f>'Full - Working doc'!IB13</f>
        <v>49655</v>
      </c>
      <c r="IC13" s="85">
        <f>'Full - Working doc'!IC13</f>
        <v>41072</v>
      </c>
      <c r="ID13" s="85">
        <f>'Full - Working doc'!ID13</f>
        <v>18110</v>
      </c>
      <c r="IE13" s="85">
        <f>'Full - Working doc'!IE13</f>
        <v>909</v>
      </c>
      <c r="IF13" s="85">
        <f>'Full - Working doc'!IF13</f>
        <v>19938</v>
      </c>
      <c r="IG13" s="85">
        <f>'Full - Working doc'!IG13</f>
        <v>3250</v>
      </c>
      <c r="IH13" s="98">
        <f>'Full - Working doc'!IH13</f>
        <v>4860</v>
      </c>
      <c r="II13" s="2"/>
      <c r="IJ13" s="2"/>
      <c r="IK13" s="2"/>
    </row>
    <row r="14" spans="1:245" ht="15" customHeight="1" x14ac:dyDescent="0.2">
      <c r="A14" s="111" t="s">
        <v>46</v>
      </c>
      <c r="B14" s="112" t="s">
        <v>23</v>
      </c>
      <c r="C14" s="81">
        <v>489307</v>
      </c>
      <c r="D14" s="81">
        <f>'Full - Working doc'!C15</f>
        <v>16363</v>
      </c>
      <c r="E14" s="81">
        <f>'Full - Working doc'!D15</f>
        <v>3142</v>
      </c>
      <c r="F14" s="81">
        <f>'Full - Working doc'!E15</f>
        <v>15</v>
      </c>
      <c r="G14" s="103">
        <f>'Full - Working doc'!F15</f>
        <v>357</v>
      </c>
      <c r="H14" s="89">
        <f>'Full - Working doc'!G15</f>
        <v>10022.354820710043</v>
      </c>
      <c r="I14" s="81">
        <f>'Full - Working doc'!H15</f>
        <v>0</v>
      </c>
      <c r="J14" s="81">
        <f>'Full - Working doc'!I15</f>
        <v>0</v>
      </c>
      <c r="K14" s="81">
        <f>'Full - Working doc'!J15</f>
        <v>0</v>
      </c>
      <c r="L14" s="81">
        <f>'Full - Working doc'!K15</f>
        <v>2660</v>
      </c>
      <c r="M14" s="81">
        <f>'Full - Working doc'!L15</f>
        <v>4378</v>
      </c>
      <c r="N14" s="81">
        <f>'Full - Working doc'!M15</f>
        <v>4378</v>
      </c>
      <c r="O14" s="81">
        <f>'Full - Working doc'!N15</f>
        <v>4378</v>
      </c>
      <c r="P14" s="81">
        <f>'Full - Working doc'!O15</f>
        <v>4378</v>
      </c>
      <c r="Q14" s="81">
        <f>'Full - Working doc'!P15</f>
        <v>4378</v>
      </c>
      <c r="R14" s="90">
        <f>'Full - Working doc'!Q15</f>
        <v>4465</v>
      </c>
      <c r="S14" s="89">
        <f>'Full - Working doc'!R15</f>
        <v>11406</v>
      </c>
      <c r="T14" s="81">
        <f>'Full - Working doc'!S15</f>
        <v>0</v>
      </c>
      <c r="U14" s="81">
        <f>'Full - Working doc'!T15</f>
        <v>0</v>
      </c>
      <c r="V14" s="81">
        <f>'Full - Working doc'!U15</f>
        <v>2000</v>
      </c>
      <c r="W14" s="81">
        <f>'Full - Working doc'!V15</f>
        <v>3287</v>
      </c>
      <c r="X14" s="81">
        <f>'Full - Working doc'!W15</f>
        <v>4378</v>
      </c>
      <c r="Y14" s="81">
        <f>'Full - Working doc'!X15</f>
        <v>4378</v>
      </c>
      <c r="Z14" s="81">
        <f>'Full - Working doc'!Y15</f>
        <v>4383</v>
      </c>
      <c r="AA14" s="81">
        <f>'Full - Working doc'!Z15</f>
        <v>4383</v>
      </c>
      <c r="AB14" s="81">
        <f>'Full - Working doc'!AA15</f>
        <v>12389</v>
      </c>
      <c r="AC14" s="90">
        <f>'Full - Working doc'!AB15</f>
        <v>12389</v>
      </c>
      <c r="AD14" s="127">
        <f>'Full - Working doc'!AC15</f>
        <v>5589.1569396812456</v>
      </c>
      <c r="AE14" s="122">
        <f>'Full - Working doc'!AD15</f>
        <v>0</v>
      </c>
      <c r="AF14" s="122">
        <f>'Full - Working doc'!AE15</f>
        <v>0</v>
      </c>
      <c r="AG14" s="122">
        <f>'Full - Working doc'!AF15</f>
        <v>0</v>
      </c>
      <c r="AH14" s="122">
        <f>'Full - Working doc'!AG15</f>
        <v>3286</v>
      </c>
      <c r="AI14" s="122">
        <f>'Full - Working doc'!AH15</f>
        <v>718</v>
      </c>
      <c r="AJ14" s="122">
        <f>'Full - Working doc'!AI15</f>
        <v>718</v>
      </c>
      <c r="AK14" s="122">
        <f>'Full - Working doc'!AJ15</f>
        <v>718</v>
      </c>
      <c r="AL14" s="122">
        <f>'Full - Working doc'!AK15</f>
        <v>718</v>
      </c>
      <c r="AM14" s="122">
        <f>'Full - Working doc'!AL15</f>
        <v>718</v>
      </c>
      <c r="AN14" s="128">
        <f>'Full - Working doc'!AM15</f>
        <v>718</v>
      </c>
      <c r="AO14" s="89">
        <f>'Full - Working doc'!AN15</f>
        <v>12228.193703578832</v>
      </c>
      <c r="AP14" s="81">
        <f>'Full - Working doc'!AO15</f>
        <v>0</v>
      </c>
      <c r="AQ14" s="81">
        <f>'Full - Working doc'!AP15</f>
        <v>0</v>
      </c>
      <c r="AR14" s="81">
        <f>'Full - Working doc'!AQ15</f>
        <v>0</v>
      </c>
      <c r="AS14" s="81">
        <f>'Full - Working doc'!AR15</f>
        <v>0</v>
      </c>
      <c r="AT14" s="81">
        <f>'Full - Working doc'!AS15</f>
        <v>4378</v>
      </c>
      <c r="AU14" s="81">
        <f>'Full - Working doc'!AT15</f>
        <v>4378</v>
      </c>
      <c r="AV14" s="81">
        <f>'Full - Working doc'!AU15</f>
        <v>4383</v>
      </c>
      <c r="AW14" s="81">
        <f>'Full - Working doc'!AV15</f>
        <v>4383</v>
      </c>
      <c r="AX14" s="81">
        <f>'Full - Working doc'!AW15</f>
        <v>12389</v>
      </c>
      <c r="AY14" s="90">
        <f>'Full - Working doc'!AX15</f>
        <v>12389</v>
      </c>
      <c r="AZ14" s="89">
        <f>'Full - Working doc'!AY15</f>
        <v>89239.069618774913</v>
      </c>
      <c r="BA14" s="81">
        <f>'Full - Working doc'!AZ15</f>
        <v>61612</v>
      </c>
      <c r="BB14" s="81">
        <f>'Full - Working doc'!BA15</f>
        <v>94385</v>
      </c>
      <c r="BC14" s="81">
        <f>'Full - Working doc'!BB15</f>
        <v>111058</v>
      </c>
      <c r="BD14" s="81">
        <f>'Full - Working doc'!BC15</f>
        <v>91608</v>
      </c>
      <c r="BE14" s="81">
        <f>'Full - Working doc'!BD15</f>
        <v>107930.82080937072</v>
      </c>
      <c r="BF14" s="81">
        <f>'Full - Working doc'!BE15</f>
        <v>149515</v>
      </c>
      <c r="BG14" s="81">
        <f>'Full - Working doc'!BF15</f>
        <v>107930.82080937072</v>
      </c>
      <c r="BH14" s="81">
        <f>'Full - Working doc'!BG15</f>
        <v>168365</v>
      </c>
      <c r="BI14" s="81">
        <f>'Full - Working doc'!BH15</f>
        <v>107930.82080937072</v>
      </c>
      <c r="BJ14" s="81">
        <f>'Full - Working doc'!BI15</f>
        <v>162038</v>
      </c>
      <c r="BK14" s="81">
        <f>'Full - Working doc'!BJ15</f>
        <v>107930.82080937072</v>
      </c>
      <c r="BL14" s="81">
        <f>'Full - Working doc'!BK15</f>
        <v>151116</v>
      </c>
      <c r="BM14" s="81">
        <f>'Full - Working doc'!BL15</f>
        <v>95911.828573589184</v>
      </c>
      <c r="BN14" s="81">
        <f>'Full - Working doc'!BM15</f>
        <v>193206</v>
      </c>
      <c r="BO14" s="81">
        <f>'Full - Working doc'!BN15</f>
        <v>95911.828573589184</v>
      </c>
      <c r="BP14" s="90">
        <f>'Full - Working doc'!BO15</f>
        <v>138920</v>
      </c>
      <c r="BQ14" s="89">
        <f>'Full - Working doc'!BP15</f>
        <v>61761.726186882355</v>
      </c>
      <c r="BR14" s="81">
        <f>'Full - Working doc'!BQ15</f>
        <v>14014</v>
      </c>
      <c r="BS14" s="81">
        <f>'Full - Working doc'!BR15</f>
        <v>11454</v>
      </c>
      <c r="BT14" s="81">
        <f>'Full - Working doc'!BS15</f>
        <v>16296</v>
      </c>
      <c r="BU14" s="81">
        <f>'Full - Working doc'!BT15</f>
        <v>18060</v>
      </c>
      <c r="BV14" s="81">
        <f>'Full - Working doc'!BU15</f>
        <v>62203.168984774791</v>
      </c>
      <c r="BW14" s="81">
        <f>'Full - Working doc'!BV15</f>
        <v>10368</v>
      </c>
      <c r="BX14" s="81">
        <f>'Full - Working doc'!BW15</f>
        <v>8640</v>
      </c>
      <c r="BY14" s="81">
        <f>'Full - Working doc'!BX15</f>
        <v>1260</v>
      </c>
      <c r="BZ14" s="81">
        <f>'Full - Working doc'!BY15</f>
        <v>17646</v>
      </c>
      <c r="CA14" s="81">
        <f>'Full - Working doc'!BZ15</f>
        <v>65609.372755909862</v>
      </c>
      <c r="CB14" s="81">
        <f>'Full - Working doc'!CA15</f>
        <v>5675</v>
      </c>
      <c r="CC14" s="90">
        <f>'Full - Working doc'!CB15</f>
        <v>13753</v>
      </c>
      <c r="CD14" s="89">
        <f>'Full - Working doc'!CC15</f>
        <v>138031.62281431118</v>
      </c>
      <c r="CE14" s="81">
        <f>'Full - Working doc'!CD15</f>
        <v>174882</v>
      </c>
      <c r="CF14" s="81">
        <f>'Full - Working doc'!CE15</f>
        <v>138031.62281431118</v>
      </c>
      <c r="CG14" s="81">
        <f>'Full - Working doc'!CF15</f>
        <v>0</v>
      </c>
      <c r="CH14" s="81">
        <f>'Full - Working doc'!CG15</f>
        <v>21888</v>
      </c>
      <c r="CI14" s="81">
        <f>'Full - Working doc'!CH15</f>
        <v>46104</v>
      </c>
      <c r="CJ14" s="81">
        <f>'Full - Working doc'!CI15</f>
        <v>167894.40952706186</v>
      </c>
      <c r="CK14" s="81">
        <f>'Full - Working doc'!CJ15</f>
        <v>140199</v>
      </c>
      <c r="CL14" s="81">
        <f>'Full - Working doc'!CK15</f>
        <v>147415</v>
      </c>
      <c r="CM14" s="81">
        <f>'Full - Working doc'!CL15</f>
        <v>147511</v>
      </c>
      <c r="CN14" s="81">
        <f>'Full - Working doc'!CM15</f>
        <v>167894.40952706186</v>
      </c>
      <c r="CO14" s="81">
        <f>'Full - Working doc'!CN15</f>
        <v>96</v>
      </c>
      <c r="CP14" s="81">
        <f>'Full - Working doc'!CO15</f>
        <v>85176.986018099473</v>
      </c>
      <c r="CQ14" s="81">
        <f>'Full - Working doc'!CP15</f>
        <v>63048</v>
      </c>
      <c r="CR14" s="90">
        <f>'Full - Working doc'!CQ15</f>
        <v>141405</v>
      </c>
      <c r="CS14" s="89">
        <f>'Full - Working doc'!CR15</f>
        <v>105000</v>
      </c>
      <c r="CT14" s="81">
        <f>'Full - Working doc'!CS15</f>
        <v>17500</v>
      </c>
      <c r="CU14" s="81">
        <f>'Full - Working doc'!CT15</f>
        <v>3832</v>
      </c>
      <c r="CV14" s="81">
        <f>'Full - Working doc'!CU15</f>
        <v>4257</v>
      </c>
      <c r="CW14" s="81">
        <f>'Full - Working doc'!CV15</f>
        <v>6610</v>
      </c>
      <c r="CX14" s="81">
        <f>'Full - Working doc'!CW15</f>
        <v>29659</v>
      </c>
      <c r="CY14" s="81">
        <f>'Full - Working doc'!CX15</f>
        <v>33656</v>
      </c>
      <c r="CZ14" s="81">
        <f>'Full - Working doc'!CY15</f>
        <v>21601</v>
      </c>
      <c r="DA14" s="81">
        <f>'Full - Working doc'!CZ15</f>
        <v>19123</v>
      </c>
      <c r="DB14" s="81">
        <f>'Full - Working doc'!DA15</f>
        <v>18672</v>
      </c>
      <c r="DC14" s="81">
        <f>'Full - Working doc'!DB15</f>
        <v>18481</v>
      </c>
      <c r="DD14" s="90">
        <f>'Full - Working doc'!DC15</f>
        <v>17085</v>
      </c>
      <c r="DE14" s="89">
        <f>'Full - Working doc'!DD15</f>
        <v>1727.8841033349581</v>
      </c>
      <c r="DF14" s="81">
        <f>'Full - Working doc'!DE15</f>
        <v>3415</v>
      </c>
      <c r="DG14" s="81">
        <f>'Full - Working doc'!DF15</f>
        <v>3332.8565512225418</v>
      </c>
      <c r="DH14" s="81">
        <f>'Full - Working doc'!DG15</f>
        <v>1160</v>
      </c>
      <c r="DI14" s="81">
        <f>'Full - Working doc'!DH15</f>
        <v>3025.860310004874</v>
      </c>
      <c r="DJ14" s="81">
        <f>'Full - Working doc'!DI15</f>
        <v>5693</v>
      </c>
      <c r="DK14" s="81">
        <f>'Full - Working doc'!DJ15</f>
        <v>3460.3275314531593</v>
      </c>
      <c r="DL14" s="81">
        <f>'Full - Working doc'!DK15</f>
        <v>2805</v>
      </c>
      <c r="DM14" s="81">
        <f>'Full - Working doc'!DL15</f>
        <v>5211.9836144371557</v>
      </c>
      <c r="DN14" s="81">
        <f>'Full - Working doc'!DM15</f>
        <v>4109</v>
      </c>
      <c r="DO14" s="81">
        <f>'Full - Working doc'!DN15</f>
        <v>3592.2755258216093</v>
      </c>
      <c r="DP14" s="81">
        <f>'Full - Working doc'!DO15</f>
        <v>3772</v>
      </c>
      <c r="DQ14" s="81">
        <f>'Full - Working doc'!DP15</f>
        <v>2919.3785207716373</v>
      </c>
      <c r="DR14" s="81">
        <f>'Full - Working doc'!DQ15</f>
        <v>8926</v>
      </c>
      <c r="DS14" s="81">
        <f>'Full - Working doc'!DR15</f>
        <v>2701.9957371502992</v>
      </c>
      <c r="DT14" s="81">
        <f>'Full - Working doc'!DS15</f>
        <v>3258</v>
      </c>
      <c r="DU14" s="81">
        <f>'Full - Working doc'!DT15</f>
        <v>2953.0239026681375</v>
      </c>
      <c r="DV14" s="81">
        <f>'Full - Working doc'!DU15</f>
        <v>2095</v>
      </c>
      <c r="DW14" s="81">
        <f>'Full - Working doc'!DV15</f>
        <v>3825.4580116739503</v>
      </c>
      <c r="DX14" s="90">
        <f>'Full - Working doc'!DW15</f>
        <v>3095</v>
      </c>
      <c r="DY14" s="89">
        <f>'Full - Working doc'!DX15</f>
        <v>58716</v>
      </c>
      <c r="DZ14" s="81">
        <f>'Full - Working doc'!DY15</f>
        <v>4003</v>
      </c>
      <c r="EA14" s="81">
        <f>'Full - Working doc'!DZ15</f>
        <v>4003</v>
      </c>
      <c r="EB14" s="81">
        <f>'Full - Working doc'!EA15</f>
        <v>20940</v>
      </c>
      <c r="EC14" s="81">
        <f>'Full - Working doc'!EB15</f>
        <v>24936</v>
      </c>
      <c r="ED14" s="81">
        <f>'Full - Working doc'!EC15</f>
        <v>24936</v>
      </c>
      <c r="EE14" s="81">
        <f>'Full - Working doc'!ED15</f>
        <v>27348</v>
      </c>
      <c r="EF14" s="81">
        <f>'Full - Working doc'!EE15</f>
        <v>27348</v>
      </c>
      <c r="EG14" s="81">
        <f>'Full - Working doc'!EF15</f>
        <v>27348</v>
      </c>
      <c r="EH14" s="81">
        <f>'Full - Working doc'!EG15</f>
        <v>27348</v>
      </c>
      <c r="EI14" s="90">
        <f>'Full - Working doc'!EH15</f>
        <v>21624</v>
      </c>
      <c r="EJ14" s="89">
        <f>'Full - Working doc'!EI15</f>
        <v>10810.112000000001</v>
      </c>
      <c r="EK14" s="81">
        <f>'Full - Working doc'!EJ15</f>
        <v>4349</v>
      </c>
      <c r="EL14" s="81">
        <f>'Full - Working doc'!EK15</f>
        <v>9575.52</v>
      </c>
      <c r="EM14" s="81">
        <f>'Full - Working doc'!EL15</f>
        <v>4508</v>
      </c>
      <c r="EN14" s="81">
        <f>'Full - Working doc'!EM15</f>
        <v>17465.044000000002</v>
      </c>
      <c r="EO14" s="81">
        <f>'Full - Working doc'!EN15</f>
        <v>12227</v>
      </c>
      <c r="EP14" s="81">
        <f>'Full - Working doc'!EO15</f>
        <v>15504.976000000001</v>
      </c>
      <c r="EQ14" s="81">
        <f>'Full - Working doc'!EP15</f>
        <v>13101</v>
      </c>
      <c r="ER14" s="81">
        <f>'Full - Working doc'!EQ15</f>
        <v>19548.809936653965</v>
      </c>
      <c r="ES14" s="81">
        <f>'Full - Working doc'!ER15</f>
        <v>15472</v>
      </c>
      <c r="ET14" s="81">
        <f>'Full - Working doc'!ES15</f>
        <v>19364.544000000002</v>
      </c>
      <c r="EU14" s="81">
        <f>'Full - Working doc'!ET15</f>
        <v>16810</v>
      </c>
      <c r="EV14" s="81">
        <f>'Full - Working doc'!EU15</f>
        <v>18292.544000000002</v>
      </c>
      <c r="EW14" s="81">
        <f>'Full - Working doc'!EV15</f>
        <v>18917</v>
      </c>
      <c r="EX14" s="81">
        <f>'Full - Working doc'!EW15</f>
        <v>25087.376000000004</v>
      </c>
      <c r="EY14" s="81">
        <f>'Full - Working doc'!EX15</f>
        <v>18650</v>
      </c>
      <c r="EZ14" s="81">
        <f>'Full - Working doc'!EY15</f>
        <v>25087.376000000004</v>
      </c>
      <c r="FA14" s="81">
        <f>'Full - Working doc'!EZ15</f>
        <v>15563</v>
      </c>
      <c r="FB14" s="81">
        <f>'Full - Working doc'!FA15</f>
        <v>12763.112000000001</v>
      </c>
      <c r="FC14" s="90">
        <f>'Full - Working doc'!FB15</f>
        <v>14283</v>
      </c>
      <c r="FD14" s="89">
        <f>'Full - Working doc'!FC15</f>
        <v>0</v>
      </c>
      <c r="FE14" s="81">
        <f>'Full - Working doc'!FD15</f>
        <v>4043</v>
      </c>
      <c r="FF14" s="81">
        <f>'Full - Working doc'!FE15</f>
        <v>2809</v>
      </c>
      <c r="FG14" s="81">
        <f>'Full - Working doc'!FF15</f>
        <v>3086</v>
      </c>
      <c r="FH14" s="81">
        <f>'Full - Working doc'!FG15</f>
        <v>5427</v>
      </c>
      <c r="FI14" s="81">
        <f>'Full - Working doc'!FH15</f>
        <v>5484</v>
      </c>
      <c r="FJ14" s="81">
        <f>'Full - Working doc'!FI15</f>
        <v>4083</v>
      </c>
      <c r="FK14" s="81">
        <f>'Full - Working doc'!FJ15</f>
        <v>14614</v>
      </c>
      <c r="FL14" s="81">
        <f>'Full - Working doc'!FK15</f>
        <v>5441</v>
      </c>
      <c r="FM14" s="81">
        <f>'Full - Working doc'!FL15</f>
        <v>3055</v>
      </c>
      <c r="FN14" s="90">
        <f>'Full - Working doc'!FM15</f>
        <v>7865</v>
      </c>
      <c r="FO14" s="89">
        <f>'Full - Working doc'!FO15</f>
        <v>54000</v>
      </c>
      <c r="FP14" s="81">
        <f>'Full - Working doc'!FP15</f>
        <v>9000</v>
      </c>
      <c r="FQ14" s="81">
        <f>'Full - Working doc'!FQ15</f>
        <v>1080</v>
      </c>
      <c r="FR14" s="81">
        <f>'Full - Working doc'!FR15</f>
        <v>0</v>
      </c>
      <c r="FS14" s="81">
        <f>'Full - Working doc'!FS15</f>
        <v>14658</v>
      </c>
      <c r="FT14" s="81">
        <f>'Full - Working doc'!FT15</f>
        <v>0</v>
      </c>
      <c r="FU14" s="81">
        <f>'Full - Working doc'!FU15</f>
        <v>0</v>
      </c>
      <c r="FV14" s="81">
        <f>'Full - Working doc'!FV15</f>
        <v>6000</v>
      </c>
      <c r="FW14" s="81">
        <f>'Full - Working doc'!FW15</f>
        <v>0</v>
      </c>
      <c r="FX14" s="81">
        <f>'Full - Working doc'!FX15</f>
        <v>0</v>
      </c>
      <c r="FY14" s="81">
        <f>'Full - Working doc'!FY15</f>
        <v>0</v>
      </c>
      <c r="FZ14" s="90">
        <f>'Full - Working doc'!FZ15</f>
        <v>0</v>
      </c>
      <c r="GA14" s="89">
        <f>'Full - Working doc'!GA15</f>
        <v>34700</v>
      </c>
      <c r="GB14" s="81">
        <f>'Full - Working doc'!GB15</f>
        <v>5783.333333333333</v>
      </c>
      <c r="GC14" s="81">
        <f>'Full - Working doc'!GC15</f>
        <v>1800</v>
      </c>
      <c r="GD14" s="81">
        <f>'Full - Working doc'!GD15</f>
        <v>0</v>
      </c>
      <c r="GE14" s="81">
        <f>'Full - Working doc'!GE15</f>
        <v>0</v>
      </c>
      <c r="GF14" s="81">
        <f>'Full - Working doc'!GF15</f>
        <v>0</v>
      </c>
      <c r="GG14" s="81">
        <f>'Full - Working doc'!GG15</f>
        <v>0</v>
      </c>
      <c r="GH14" s="81">
        <f>'Full - Working doc'!GH15</f>
        <v>0</v>
      </c>
      <c r="GI14" s="81">
        <f>'Full - Working doc'!GI15</f>
        <v>0</v>
      </c>
      <c r="GJ14" s="81">
        <f>'Full - Working doc'!GJ15</f>
        <v>0</v>
      </c>
      <c r="GK14" s="81">
        <f>'Full - Working doc'!GK15</f>
        <v>0</v>
      </c>
      <c r="GL14" s="90">
        <f>'Full - Working doc'!GL15</f>
        <v>0</v>
      </c>
      <c r="GM14" s="89">
        <f>'Full - Working doc'!GM15</f>
        <v>59589.841533152256</v>
      </c>
      <c r="GN14" s="81">
        <f>'Full - Working doc'!GN15</f>
        <v>11917.968306630451</v>
      </c>
      <c r="GO14" s="81">
        <f>'Full - Working doc'!GO15</f>
        <v>13200</v>
      </c>
      <c r="GP14" s="81">
        <f>'Full - Working doc'!GP15</f>
        <v>13200</v>
      </c>
      <c r="GQ14" s="81">
        <f>'Full - Working doc'!GQ15</f>
        <v>45900</v>
      </c>
      <c r="GR14" s="81">
        <f>'Full - Working doc'!GR15</f>
        <v>2600</v>
      </c>
      <c r="GS14" s="81">
        <f>'Full - Working doc'!GS15</f>
        <v>2802</v>
      </c>
      <c r="GT14" s="81">
        <f>'Full - Working doc'!GT15</f>
        <v>1600</v>
      </c>
      <c r="GU14" s="81">
        <f>'Full - Working doc'!GU15</f>
        <v>8400</v>
      </c>
      <c r="GV14" s="81">
        <f>'Full - Working doc'!GV15</f>
        <v>7220</v>
      </c>
      <c r="GW14" s="81">
        <f>'Full - Working doc'!GW15</f>
        <v>17140</v>
      </c>
      <c r="GX14" s="90">
        <f>'Full - Working doc'!GX15</f>
        <v>0</v>
      </c>
      <c r="GY14" s="89">
        <f>'Full - Working doc'!GY15</f>
        <v>99316.402555253764</v>
      </c>
      <c r="GZ14" s="81">
        <f>'Full - Working doc'!GZ15</f>
        <v>29794.920766576128</v>
      </c>
      <c r="HA14" s="81">
        <f>'Full - Working doc'!HA15</f>
        <v>29319</v>
      </c>
      <c r="HB14" s="81">
        <f>'Full - Working doc'!HB15</f>
        <v>33301</v>
      </c>
      <c r="HC14" s="81">
        <f>'Full - Working doc'!HC15</f>
        <v>97633</v>
      </c>
      <c r="HD14" s="81">
        <f>'Full - Working doc'!HD15</f>
        <v>125939</v>
      </c>
      <c r="HE14" s="81">
        <f>'Full - Working doc'!HE15</f>
        <v>34852</v>
      </c>
      <c r="HF14" s="81">
        <f>'Full - Working doc'!HF15</f>
        <v>38620</v>
      </c>
      <c r="HG14" s="81">
        <f>'Full - Working doc'!HG15</f>
        <v>28990</v>
      </c>
      <c r="HH14" s="81">
        <f>'Full - Working doc'!HH15</f>
        <v>50310</v>
      </c>
      <c r="HI14" s="81">
        <f>'Full - Working doc'!HI15</f>
        <v>25690</v>
      </c>
      <c r="HJ14" s="90">
        <f>'Full - Working doc'!HJ15</f>
        <v>400</v>
      </c>
      <c r="HK14" s="89">
        <f>'Full - Working doc'!HK15</f>
        <v>23835.936613260903</v>
      </c>
      <c r="HL14" s="81">
        <f>'Full - Working doc'!HL15</f>
        <v>4767.1873226521802</v>
      </c>
      <c r="HM14" s="81">
        <f>'Full - Working doc'!HM15</f>
        <v>6033</v>
      </c>
      <c r="HN14" s="81">
        <f>'Full - Working doc'!HN15</f>
        <v>0</v>
      </c>
      <c r="HO14" s="81">
        <f>'Full - Working doc'!HO15</f>
        <v>8905</v>
      </c>
      <c r="HP14" s="81">
        <f>'Full - Working doc'!HP15</f>
        <v>27155</v>
      </c>
      <c r="HQ14" s="81">
        <f>'Full - Working doc'!HQ15</f>
        <v>4602</v>
      </c>
      <c r="HR14" s="81">
        <f>'Full - Working doc'!HR15</f>
        <v>7830</v>
      </c>
      <c r="HS14" s="81">
        <f>'Full - Working doc'!HS15</f>
        <v>9250</v>
      </c>
      <c r="HT14" s="81">
        <f>'Full - Working doc'!HT15</f>
        <v>0</v>
      </c>
      <c r="HU14" s="81">
        <f>'Full - Working doc'!HU15</f>
        <v>100</v>
      </c>
      <c r="HV14" s="90">
        <f>'Full - Working doc'!HV15</f>
        <v>0</v>
      </c>
      <c r="HW14" s="89">
        <f>'Full - Working doc'!HW15</f>
        <v>99316.402555253764</v>
      </c>
      <c r="HX14" s="81">
        <f>'Full - Working doc'!HX15</f>
        <v>19863.280511050751</v>
      </c>
      <c r="HY14" s="81">
        <f>'Full - Working doc'!HY15</f>
        <v>23184</v>
      </c>
      <c r="HZ14" s="81">
        <f>'Full - Working doc'!HZ15</f>
        <v>5878</v>
      </c>
      <c r="IA14" s="81">
        <f>'Full - Working doc'!IA15</f>
        <v>19530</v>
      </c>
      <c r="IB14" s="81">
        <f>'Full - Working doc'!IB15</f>
        <v>120568</v>
      </c>
      <c r="IC14" s="81">
        <f>'Full - Working doc'!IC15</f>
        <v>35124</v>
      </c>
      <c r="ID14" s="81">
        <f>'Full - Working doc'!ID15</f>
        <v>28020</v>
      </c>
      <c r="IE14" s="81">
        <f>'Full - Working doc'!IE15</f>
        <v>9290</v>
      </c>
      <c r="IF14" s="81">
        <f>'Full - Working doc'!IF15</f>
        <v>1800</v>
      </c>
      <c r="IG14" s="81">
        <f>'Full - Working doc'!IG15</f>
        <v>21466</v>
      </c>
      <c r="IH14" s="90">
        <f>'Full - Working doc'!IH15</f>
        <v>1200</v>
      </c>
      <c r="II14" s="7"/>
      <c r="IJ14" s="2"/>
      <c r="IK14" s="2"/>
    </row>
    <row r="15" spans="1:245" ht="15" customHeight="1" x14ac:dyDescent="0.2">
      <c r="A15" s="116" t="s">
        <v>46</v>
      </c>
      <c r="B15" s="118" t="s">
        <v>25</v>
      </c>
      <c r="C15" s="85">
        <v>362921</v>
      </c>
      <c r="D15" s="85">
        <f>'Full - Working doc'!C17</f>
        <v>11837</v>
      </c>
      <c r="E15" s="85">
        <f>'Full - Working doc'!D17</f>
        <v>0</v>
      </c>
      <c r="F15" s="85">
        <f>'Full - Working doc'!E17</f>
        <v>0</v>
      </c>
      <c r="G15" s="107">
        <f>'Full - Working doc'!F17</f>
        <v>60</v>
      </c>
      <c r="H15" s="97">
        <f>'Full - Working doc'!G17</f>
        <v>0</v>
      </c>
      <c r="I15" s="85">
        <f>'Full - Working doc'!H17</f>
        <v>0</v>
      </c>
      <c r="J15" s="85">
        <f>'Full - Working doc'!I17</f>
        <v>0</v>
      </c>
      <c r="K15" s="85">
        <f>'Full - Working doc'!J17</f>
        <v>0</v>
      </c>
      <c r="L15" s="85">
        <f>'Full - Working doc'!K17</f>
        <v>0</v>
      </c>
      <c r="M15" s="85">
        <f>'Full - Working doc'!L17</f>
        <v>0</v>
      </c>
      <c r="N15" s="85">
        <f>'Full - Working doc'!M17</f>
        <v>0</v>
      </c>
      <c r="O15" s="85">
        <f>'Full - Working doc'!N17</f>
        <v>0</v>
      </c>
      <c r="P15" s="85">
        <f>'Full - Working doc'!O17</f>
        <v>0</v>
      </c>
      <c r="Q15" s="85">
        <f>'Full - Working doc'!P17</f>
        <v>0</v>
      </c>
      <c r="R15" s="98">
        <f>'Full - Working doc'!Q17</f>
        <v>0</v>
      </c>
      <c r="S15" s="97">
        <f>'Full - Working doc'!R17</f>
        <v>0</v>
      </c>
      <c r="T15" s="85">
        <f>'Full - Working doc'!S17</f>
        <v>0</v>
      </c>
      <c r="U15" s="85">
        <f>'Full - Working doc'!T17</f>
        <v>0</v>
      </c>
      <c r="V15" s="85">
        <f>'Full - Working doc'!U17</f>
        <v>0</v>
      </c>
      <c r="W15" s="85">
        <f>'Full - Working doc'!V17</f>
        <v>0</v>
      </c>
      <c r="X15" s="85">
        <f>'Full - Working doc'!W17</f>
        <v>0</v>
      </c>
      <c r="Y15" s="85">
        <f>'Full - Working doc'!X17</f>
        <v>0</v>
      </c>
      <c r="Z15" s="85">
        <f>'Full - Working doc'!Y17</f>
        <v>0</v>
      </c>
      <c r="AA15" s="85">
        <f>'Full - Working doc'!Z17</f>
        <v>0</v>
      </c>
      <c r="AB15" s="85">
        <f>'Full - Working doc'!AA17</f>
        <v>0</v>
      </c>
      <c r="AC15" s="98">
        <f>'Full - Working doc'!AB17</f>
        <v>0</v>
      </c>
      <c r="AD15" s="131">
        <f>'Full - Working doc'!AC17</f>
        <v>0</v>
      </c>
      <c r="AE15" s="124">
        <f>'Full - Working doc'!AD17</f>
        <v>0</v>
      </c>
      <c r="AF15" s="124">
        <f>'Full - Working doc'!AE17</f>
        <v>0</v>
      </c>
      <c r="AG15" s="124">
        <f>'Full - Working doc'!AF17</f>
        <v>0</v>
      </c>
      <c r="AH15" s="124">
        <f>'Full - Working doc'!AG17</f>
        <v>0</v>
      </c>
      <c r="AI15" s="124">
        <f>'Full - Working doc'!AH17</f>
        <v>0</v>
      </c>
      <c r="AJ15" s="124">
        <f>'Full - Working doc'!AI17</f>
        <v>0</v>
      </c>
      <c r="AK15" s="124">
        <f>'Full - Working doc'!AJ17</f>
        <v>0</v>
      </c>
      <c r="AL15" s="124">
        <f>'Full - Working doc'!AK17</f>
        <v>0</v>
      </c>
      <c r="AM15" s="124">
        <f>'Full - Working doc'!AL17</f>
        <v>0</v>
      </c>
      <c r="AN15" s="132">
        <f>'Full - Working doc'!AM17</f>
        <v>0</v>
      </c>
      <c r="AO15" s="97">
        <f>'Full - Working doc'!AN17</f>
        <v>0</v>
      </c>
      <c r="AP15" s="85">
        <f>'Full - Working doc'!AO17</f>
        <v>0</v>
      </c>
      <c r="AQ15" s="85">
        <f>'Full - Working doc'!AP17</f>
        <v>0</v>
      </c>
      <c r="AR15" s="85">
        <f>'Full - Working doc'!AQ17</f>
        <v>0</v>
      </c>
      <c r="AS15" s="85">
        <f>'Full - Working doc'!AR17</f>
        <v>0</v>
      </c>
      <c r="AT15" s="85">
        <f>'Full - Working doc'!AS17</f>
        <v>0</v>
      </c>
      <c r="AU15" s="85">
        <f>'Full - Working doc'!AT17</f>
        <v>0</v>
      </c>
      <c r="AV15" s="85">
        <f>'Full - Working doc'!AU17</f>
        <v>0</v>
      </c>
      <c r="AW15" s="85">
        <f>'Full - Working doc'!AV17</f>
        <v>0</v>
      </c>
      <c r="AX15" s="85">
        <f>'Full - Working doc'!AW17</f>
        <v>0</v>
      </c>
      <c r="AY15" s="98">
        <f>'Full - Working doc'!AX17</f>
        <v>0</v>
      </c>
      <c r="AZ15" s="97">
        <f>'Full - Working doc'!AY17</f>
        <v>83046.498046341658</v>
      </c>
      <c r="BA15" s="85" t="str">
        <f>'Full - Working doc'!AZ17</f>
        <v xml:space="preserve">                   -  </v>
      </c>
      <c r="BB15" s="85">
        <f>'Full - Working doc'!BA17</f>
        <v>0</v>
      </c>
      <c r="BC15" s="85">
        <f>'Full - Working doc'!BB17</f>
        <v>1446</v>
      </c>
      <c r="BD15" s="85">
        <f>'Full - Working doc'!BC17</f>
        <v>1614</v>
      </c>
      <c r="BE15" s="85">
        <f>'Full - Working doc'!BD17</f>
        <v>89224.84290148961</v>
      </c>
      <c r="BF15" s="85">
        <f>'Full - Working doc'!BE17</f>
        <v>0</v>
      </c>
      <c r="BG15" s="85">
        <f>'Full - Working doc'!BF17</f>
        <v>89224.84290148961</v>
      </c>
      <c r="BH15" s="85">
        <f>'Full - Working doc'!BG17</f>
        <v>11700</v>
      </c>
      <c r="BI15" s="85">
        <f>'Full - Working doc'!BH17</f>
        <v>89224.84290148961</v>
      </c>
      <c r="BJ15" s="85">
        <f>'Full - Working doc'!BI17</f>
        <v>12084</v>
      </c>
      <c r="BK15" s="85">
        <f>'Full - Working doc'!BJ17</f>
        <v>89224.84290148961</v>
      </c>
      <c r="BL15" s="85">
        <f>'Full - Working doc'!BK17</f>
        <v>0</v>
      </c>
      <c r="BM15" s="85">
        <f>'Full - Working doc'!BL17</f>
        <v>30540.113534661185</v>
      </c>
      <c r="BN15" s="85">
        <f>'Full - Working doc'!BM17</f>
        <v>0</v>
      </c>
      <c r="BO15" s="85">
        <f>'Full - Working doc'!BN17</f>
        <v>30540.113534661185</v>
      </c>
      <c r="BP15" s="98">
        <f>'Full - Working doc'!BO17</f>
        <v>2880</v>
      </c>
      <c r="BQ15" s="97">
        <f>'Full - Working doc'!BP17</f>
        <v>43903.00085225769</v>
      </c>
      <c r="BR15" s="85" t="str">
        <f>'Full - Working doc'!BQ17</f>
        <v xml:space="preserve">                   -  </v>
      </c>
      <c r="BS15" s="85">
        <f>'Full - Working doc'!BR17</f>
        <v>0</v>
      </c>
      <c r="BT15" s="85">
        <f>'Full - Working doc'!BS17</f>
        <v>0</v>
      </c>
      <c r="BU15" s="85">
        <f>'Full - Working doc'!BT17</f>
        <v>7200</v>
      </c>
      <c r="BV15" s="85">
        <f>'Full - Working doc'!BU17</f>
        <v>45848.318721936448</v>
      </c>
      <c r="BW15" s="85">
        <f>'Full - Working doc'!BV17</f>
        <v>7200</v>
      </c>
      <c r="BX15" s="85">
        <f>'Full - Working doc'!BW17</f>
        <v>0</v>
      </c>
      <c r="BY15" s="85">
        <f>'Full - Working doc'!BX17</f>
        <v>0</v>
      </c>
      <c r="BZ15" s="85">
        <f>'Full - Working doc'!BY17</f>
        <v>0</v>
      </c>
      <c r="CA15" s="85">
        <f>'Full - Working doc'!BZ17</f>
        <v>49171.152625011688</v>
      </c>
      <c r="CB15" s="85">
        <f>'Full - Working doc'!CA17</f>
        <v>0</v>
      </c>
      <c r="CC15" s="98">
        <f>'Full - Working doc'!CB17</f>
        <v>0</v>
      </c>
      <c r="CD15" s="97">
        <f>'Full - Working doc'!CC17</f>
        <v>127486.39971713001</v>
      </c>
      <c r="CE15" s="85" t="str">
        <f>'Full - Working doc'!CD17</f>
        <v xml:space="preserve">             -  </v>
      </c>
      <c r="CF15" s="85">
        <f>'Full - Working doc'!CE17</f>
        <v>127486.39971713001</v>
      </c>
      <c r="CG15" s="85">
        <f>'Full - Working doc'!CF17</f>
        <v>0</v>
      </c>
      <c r="CH15" s="85">
        <f>'Full - Working doc'!CG17</f>
        <v>0</v>
      </c>
      <c r="CI15" s="85">
        <f>'Full - Working doc'!CH17</f>
        <v>0</v>
      </c>
      <c r="CJ15" s="85">
        <f>'Full - Working doc'!CI17</f>
        <v>137335.2163027834</v>
      </c>
      <c r="CK15" s="85">
        <f>'Full - Working doc'!CJ17</f>
        <v>0</v>
      </c>
      <c r="CL15" s="85">
        <f>'Full - Working doc'!CK17</f>
        <v>558</v>
      </c>
      <c r="CM15" s="85">
        <f>'Full - Working doc'!CL17</f>
        <v>558</v>
      </c>
      <c r="CN15" s="85">
        <f>'Full - Working doc'!CM17</f>
        <v>137335.2163027834</v>
      </c>
      <c r="CO15" s="85">
        <f>'Full - Working doc'!CN17</f>
        <v>0</v>
      </c>
      <c r="CP15" s="85">
        <f>'Full - Working doc'!CO17</f>
        <v>64836.417293734354</v>
      </c>
      <c r="CQ15" s="85">
        <f>'Full - Working doc'!CP17</f>
        <v>0</v>
      </c>
      <c r="CR15" s="98">
        <f>'Full - Working doc'!CQ17</f>
        <v>0</v>
      </c>
      <c r="CS15" s="97">
        <f>'Full - Working doc'!CR17</f>
        <v>39000</v>
      </c>
      <c r="CT15" s="85">
        <f>'Full - Working doc'!CS17</f>
        <v>5416.666666666667</v>
      </c>
      <c r="CU15" s="85">
        <f>'Full - Working doc'!CT17</f>
        <v>2947</v>
      </c>
      <c r="CV15" s="85">
        <f>'Full - Working doc'!CU17</f>
        <v>3382</v>
      </c>
      <c r="CW15" s="85">
        <f>'Full - Working doc'!CV17</f>
        <v>4134</v>
      </c>
      <c r="CX15" s="85">
        <f>'Full - Working doc'!CW17</f>
        <v>6251</v>
      </c>
      <c r="CY15" s="85">
        <f>'Full - Working doc'!CX17</f>
        <v>6688</v>
      </c>
      <c r="CZ15" s="85">
        <f>'Full - Working doc'!CY17</f>
        <v>5260</v>
      </c>
      <c r="DA15" s="85">
        <f>'Full - Working doc'!CZ17</f>
        <v>4347</v>
      </c>
      <c r="DB15" s="85">
        <f>'Full - Working doc'!DA17</f>
        <v>3840</v>
      </c>
      <c r="DC15" s="85">
        <f>'Full - Working doc'!DB17</f>
        <v>2871</v>
      </c>
      <c r="DD15" s="98">
        <f>'Full - Working doc'!DC17</f>
        <v>2664</v>
      </c>
      <c r="DE15" s="97">
        <f>'Full - Working doc'!DD17</f>
        <v>1266.348310665262</v>
      </c>
      <c r="DF15" s="85">
        <f>'Full - Working doc'!DE17</f>
        <v>0</v>
      </c>
      <c r="DG15" s="85">
        <f>'Full - Working doc'!DF17</f>
        <v>2316.5310355508736</v>
      </c>
      <c r="DH15" s="85">
        <f>'Full - Working doc'!DG17</f>
        <v>183</v>
      </c>
      <c r="DI15" s="85">
        <f>'Full - Working doc'!DH17</f>
        <v>2225.6549319957858</v>
      </c>
      <c r="DJ15" s="85">
        <f>'Full - Working doc'!DI17</f>
        <v>30</v>
      </c>
      <c r="DK15" s="85">
        <f>'Full - Working doc'!DJ17</f>
        <v>2142.8449319957858</v>
      </c>
      <c r="DL15" s="85">
        <f>'Full - Working doc'!DK17</f>
        <v>240</v>
      </c>
      <c r="DM15" s="85">
        <f>'Full - Working doc'!DL17</f>
        <v>2482.1510355508735</v>
      </c>
      <c r="DN15" s="85">
        <f>'Full - Working doc'!DM17</f>
        <v>0</v>
      </c>
      <c r="DO15" s="85">
        <f>'Full - Working doc'!DN17</f>
        <v>1878.2827248856113</v>
      </c>
      <c r="DP15" s="85">
        <f>'Full - Working doc'!DO17</f>
        <v>0</v>
      </c>
      <c r="DQ15" s="85">
        <f>'Full - Working doc'!DP17</f>
        <v>1704.5966213305239</v>
      </c>
      <c r="DR15" s="85">
        <f>'Full - Working doc'!DQ17</f>
        <v>0</v>
      </c>
      <c r="DS15" s="85">
        <f>'Full - Working doc'!DR17</f>
        <v>1795.4727248856113</v>
      </c>
      <c r="DT15" s="85">
        <f>'Full - Working doc'!DS17</f>
        <v>0</v>
      </c>
      <c r="DU15" s="85">
        <f>'Full - Working doc'!DT17</f>
        <v>1969.1588284406987</v>
      </c>
      <c r="DV15" s="85">
        <f>'Full - Working doc'!DU17</f>
        <v>0</v>
      </c>
      <c r="DW15" s="85">
        <f>'Full - Working doc'!DV17</f>
        <v>2308.4649319957857</v>
      </c>
      <c r="DX15" s="98">
        <f>'Full - Working doc'!DW17</f>
        <v>0</v>
      </c>
      <c r="DY15" s="97">
        <f>'Full - Working doc'!DX17</f>
        <v>43550</v>
      </c>
      <c r="DZ15" s="85">
        <f>'Full - Working doc'!DY17</f>
        <v>0</v>
      </c>
      <c r="EA15" s="85">
        <f>'Full - Working doc'!DZ17</f>
        <v>0</v>
      </c>
      <c r="EB15" s="85">
        <f>'Full - Working doc'!EA17</f>
        <v>0</v>
      </c>
      <c r="EC15" s="85">
        <f>'Full - Working doc'!EB17</f>
        <v>0</v>
      </c>
      <c r="ED15" s="85">
        <f>'Full - Working doc'!EC17</f>
        <v>0</v>
      </c>
      <c r="EE15" s="85">
        <f>'Full - Working doc'!ED17</f>
        <v>0</v>
      </c>
      <c r="EF15" s="85">
        <f>'Full - Working doc'!EE17</f>
        <v>0</v>
      </c>
      <c r="EG15" s="85">
        <f>'Full - Working doc'!EF17</f>
        <v>0</v>
      </c>
      <c r="EH15" s="85">
        <f>'Full - Working doc'!EG17</f>
        <v>0</v>
      </c>
      <c r="EI15" s="98">
        <f>'Full - Working doc'!EH17</f>
        <v>0</v>
      </c>
      <c r="EJ15" s="97">
        <f>'Full - Working doc'!EI17</f>
        <v>745.29000000000008</v>
      </c>
      <c r="EK15" s="85">
        <f>'Full - Working doc'!EJ17</f>
        <v>0</v>
      </c>
      <c r="EL15" s="85">
        <f>'Full - Working doc'!EK17</f>
        <v>1242.1500000000001</v>
      </c>
      <c r="EM15" s="85">
        <f>'Full - Working doc'!EL17</f>
        <v>2300</v>
      </c>
      <c r="EN15" s="85">
        <f>'Full - Working doc'!EM17</f>
        <v>10962.98</v>
      </c>
      <c r="EO15" s="85">
        <f>'Full - Working doc'!EN17</f>
        <v>0</v>
      </c>
      <c r="EP15" s="85">
        <f>'Full - Working doc'!EO17</f>
        <v>2409.67</v>
      </c>
      <c r="EQ15" s="85">
        <f>'Full - Working doc'!EP17</f>
        <v>1875</v>
      </c>
      <c r="ER15" s="85">
        <f>'Full - Working doc'!EQ17</f>
        <v>12020.19</v>
      </c>
      <c r="ES15" s="85">
        <f>'Full - Working doc'!ER17</f>
        <v>2194</v>
      </c>
      <c r="ET15" s="85">
        <f>'Full - Working doc'!ES17</f>
        <v>662.48</v>
      </c>
      <c r="EU15" s="85">
        <f>'Full - Working doc'!ET17</f>
        <v>0</v>
      </c>
      <c r="EV15" s="85">
        <f>'Full - Working doc'!EU17</f>
        <v>662.48</v>
      </c>
      <c r="EW15" s="85">
        <f>'Full - Working doc'!EV17</f>
        <v>0</v>
      </c>
      <c r="EX15" s="85">
        <f>'Full - Working doc'!EW17</f>
        <v>11854.57</v>
      </c>
      <c r="EY15" s="85">
        <f>'Full - Working doc'!EX17</f>
        <v>0</v>
      </c>
      <c r="EZ15" s="85">
        <f>'Full - Working doc'!EY17</f>
        <v>11854.57</v>
      </c>
      <c r="FA15" s="85">
        <f>'Full - Working doc'!EZ17</f>
        <v>0</v>
      </c>
      <c r="FB15" s="85">
        <f>'Full - Working doc'!FA17</f>
        <v>745.29000000000008</v>
      </c>
      <c r="FC15" s="98">
        <f>'Full - Working doc'!FB17</f>
        <v>0</v>
      </c>
      <c r="FD15" s="97">
        <f>'Full - Working doc'!FC17</f>
        <v>0</v>
      </c>
      <c r="FE15" s="85">
        <f>'Full - Working doc'!FD17</f>
        <v>169</v>
      </c>
      <c r="FF15" s="85">
        <f>'Full - Working doc'!FE17</f>
        <v>511</v>
      </c>
      <c r="FG15" s="85">
        <f>'Full - Working doc'!FF17</f>
        <v>392</v>
      </c>
      <c r="FH15" s="85">
        <f>'Full - Working doc'!FG17</f>
        <v>699</v>
      </c>
      <c r="FI15" s="85">
        <f>'Full - Working doc'!FH17</f>
        <v>858</v>
      </c>
      <c r="FJ15" s="85">
        <f>'Full - Working doc'!FI17</f>
        <v>508</v>
      </c>
      <c r="FK15" s="85">
        <f>'Full - Working doc'!FJ17</f>
        <v>6</v>
      </c>
      <c r="FL15" s="85">
        <f>'Full - Working doc'!FK17</f>
        <v>10</v>
      </c>
      <c r="FM15" s="85">
        <f>'Full - Working doc'!FL17</f>
        <v>0</v>
      </c>
      <c r="FN15" s="98">
        <f>'Full - Working doc'!FM17</f>
        <v>1481</v>
      </c>
      <c r="FO15" s="97">
        <f>'Full - Working doc'!FO17</f>
        <v>0</v>
      </c>
      <c r="FP15" s="85">
        <f>'Full - Working doc'!FP17</f>
        <v>0</v>
      </c>
      <c r="FQ15" s="85">
        <f>'Full - Working doc'!FQ17</f>
        <v>0</v>
      </c>
      <c r="FR15" s="85">
        <f>'Full - Working doc'!FR17</f>
        <v>0</v>
      </c>
      <c r="FS15" s="85">
        <f>'Full - Working doc'!FS17</f>
        <v>0</v>
      </c>
      <c r="FT15" s="85">
        <f>'Full - Working doc'!FT17</f>
        <v>0</v>
      </c>
      <c r="FU15" s="85">
        <f>'Full - Working doc'!FU17</f>
        <v>3000</v>
      </c>
      <c r="FV15" s="85">
        <f>'Full - Working doc'!FV17</f>
        <v>0</v>
      </c>
      <c r="FW15" s="85">
        <f>'Full - Working doc'!FW17</f>
        <v>0</v>
      </c>
      <c r="FX15" s="85">
        <f>'Full - Working doc'!FX17</f>
        <v>0</v>
      </c>
      <c r="FY15" s="85">
        <f>'Full - Working doc'!FY17</f>
        <v>0</v>
      </c>
      <c r="FZ15" s="98">
        <f>'Full - Working doc'!FZ17</f>
        <v>0</v>
      </c>
      <c r="GA15" s="97">
        <f>'Full - Working doc'!GA17</f>
        <v>0</v>
      </c>
      <c r="GB15" s="85">
        <f>'Full - Working doc'!GB17</f>
        <v>0</v>
      </c>
      <c r="GC15" s="85">
        <f>'Full - Working doc'!GC17</f>
        <v>0</v>
      </c>
      <c r="GD15" s="85">
        <f>'Full - Working doc'!GD17</f>
        <v>0</v>
      </c>
      <c r="GE15" s="85">
        <f>'Full - Working doc'!GE17</f>
        <v>0</v>
      </c>
      <c r="GF15" s="85">
        <f>'Full - Working doc'!GF17</f>
        <v>0</v>
      </c>
      <c r="GG15" s="85">
        <f>'Full - Working doc'!GG17</f>
        <v>0</v>
      </c>
      <c r="GH15" s="85">
        <f>'Full - Working doc'!GH17</f>
        <v>0</v>
      </c>
      <c r="GI15" s="85">
        <f>'Full - Working doc'!GI17</f>
        <v>0</v>
      </c>
      <c r="GJ15" s="85">
        <f>'Full - Working doc'!GJ17</f>
        <v>0</v>
      </c>
      <c r="GK15" s="85">
        <f>'Full - Working doc'!GK17</f>
        <v>0</v>
      </c>
      <c r="GL15" s="98">
        <f>'Full - Working doc'!GL17</f>
        <v>0</v>
      </c>
      <c r="GM15" s="97">
        <f>'Full - Working doc'!GM17</f>
        <v>44197.938474443807</v>
      </c>
      <c r="GN15" s="85">
        <f>'Full - Working doc'!GN17</f>
        <v>8839.5876948887617</v>
      </c>
      <c r="GO15" s="85">
        <f>'Full - Working doc'!GO17</f>
        <v>0</v>
      </c>
      <c r="GP15" s="85">
        <f>'Full - Working doc'!GP17</f>
        <v>0</v>
      </c>
      <c r="GQ15" s="85">
        <f>'Full - Working doc'!GQ17</f>
        <v>0</v>
      </c>
      <c r="GR15" s="85">
        <f>'Full - Working doc'!GR17</f>
        <v>0</v>
      </c>
      <c r="GS15" s="85">
        <f>'Full - Working doc'!GS17</f>
        <v>0</v>
      </c>
      <c r="GT15" s="85">
        <f>'Full - Working doc'!GT17</f>
        <v>0</v>
      </c>
      <c r="GU15" s="85">
        <f>'Full - Working doc'!GU17</f>
        <v>0</v>
      </c>
      <c r="GV15" s="85">
        <f>'Full - Working doc'!GV17</f>
        <v>0</v>
      </c>
      <c r="GW15" s="85">
        <f>'Full - Working doc'!GW17</f>
        <v>0</v>
      </c>
      <c r="GX15" s="98">
        <f>'Full - Working doc'!GX17</f>
        <v>0</v>
      </c>
      <c r="GY15" s="97">
        <f>'Full - Working doc'!GY17</f>
        <v>73663.230790739675</v>
      </c>
      <c r="GZ15" s="85">
        <f>'Full - Working doc'!GZ17</f>
        <v>22098.969237221903</v>
      </c>
      <c r="HA15" s="85">
        <f>'Full - Working doc'!HA17</f>
        <v>0</v>
      </c>
      <c r="HB15" s="85">
        <f>'Full - Working doc'!HB17</f>
        <v>0</v>
      </c>
      <c r="HC15" s="85">
        <f>'Full - Working doc'!HC17</f>
        <v>0</v>
      </c>
      <c r="HD15" s="85">
        <f>'Full - Working doc'!HD17</f>
        <v>12500</v>
      </c>
      <c r="HE15" s="85">
        <f>'Full - Working doc'!HE17</f>
        <v>0</v>
      </c>
      <c r="HF15" s="85">
        <f>'Full - Working doc'!HF17</f>
        <v>0</v>
      </c>
      <c r="HG15" s="85">
        <f>'Full - Working doc'!HG17</f>
        <v>0</v>
      </c>
      <c r="HH15" s="85">
        <f>'Full - Working doc'!HH17</f>
        <v>0</v>
      </c>
      <c r="HI15" s="85">
        <f>'Full - Working doc'!HI17</f>
        <v>0</v>
      </c>
      <c r="HJ15" s="98">
        <f>'Full - Working doc'!HJ17</f>
        <v>0</v>
      </c>
      <c r="HK15" s="97">
        <f>'Full - Working doc'!HK17</f>
        <v>17679.175389777523</v>
      </c>
      <c r="HL15" s="85">
        <f>'Full - Working doc'!HL17</f>
        <v>3535.8350779555044</v>
      </c>
      <c r="HM15" s="85">
        <f>'Full - Working doc'!HM17</f>
        <v>0</v>
      </c>
      <c r="HN15" s="85">
        <f>'Full - Working doc'!HN17</f>
        <v>0</v>
      </c>
      <c r="HO15" s="85">
        <f>'Full - Working doc'!HO17</f>
        <v>0</v>
      </c>
      <c r="HP15" s="85">
        <f>'Full - Working doc'!HP17</f>
        <v>0</v>
      </c>
      <c r="HQ15" s="85">
        <f>'Full - Working doc'!HQ17</f>
        <v>0</v>
      </c>
      <c r="HR15" s="85">
        <f>'Full - Working doc'!HR17</f>
        <v>0</v>
      </c>
      <c r="HS15" s="85">
        <f>'Full - Working doc'!HS17</f>
        <v>0</v>
      </c>
      <c r="HT15" s="85">
        <f>'Full - Working doc'!HT17</f>
        <v>0</v>
      </c>
      <c r="HU15" s="85">
        <f>'Full - Working doc'!HU17</f>
        <v>0</v>
      </c>
      <c r="HV15" s="98">
        <f>'Full - Working doc'!HV17</f>
        <v>0</v>
      </c>
      <c r="HW15" s="97">
        <f>'Full - Working doc'!HW17</f>
        <v>73663.230790739675</v>
      </c>
      <c r="HX15" s="85">
        <f>'Full - Working doc'!HX17</f>
        <v>14732.646158147934</v>
      </c>
      <c r="HY15" s="85">
        <f>'Full - Working doc'!HY17</f>
        <v>0</v>
      </c>
      <c r="HZ15" s="85">
        <f>'Full - Working doc'!HZ17</f>
        <v>0</v>
      </c>
      <c r="IA15" s="85">
        <f>'Full - Working doc'!IA17</f>
        <v>0</v>
      </c>
      <c r="IB15" s="85">
        <f>'Full - Working doc'!IB17</f>
        <v>0</v>
      </c>
      <c r="IC15" s="85">
        <f>'Full - Working doc'!IC17</f>
        <v>0</v>
      </c>
      <c r="ID15" s="85">
        <f>'Full - Working doc'!ID17</f>
        <v>0</v>
      </c>
      <c r="IE15" s="85">
        <f>'Full - Working doc'!IE17</f>
        <v>0</v>
      </c>
      <c r="IF15" s="85">
        <f>'Full - Working doc'!IF17</f>
        <v>0</v>
      </c>
      <c r="IG15" s="85">
        <f>'Full - Working doc'!IG17</f>
        <v>0</v>
      </c>
      <c r="IH15" s="98">
        <f>'Full - Working doc'!IH17</f>
        <v>0</v>
      </c>
      <c r="II15" s="7"/>
      <c r="IJ15" s="2"/>
      <c r="IK15" s="2"/>
    </row>
    <row r="16" spans="1:245" ht="15" customHeight="1" x14ac:dyDescent="0.2">
      <c r="A16" s="165" t="s">
        <v>47</v>
      </c>
      <c r="B16" s="165"/>
      <c r="C16" s="82">
        <f>SUM(C13:C15)</f>
        <v>1360631</v>
      </c>
      <c r="D16" s="82">
        <f t="shared" ref="D16" si="210">SUM(D13:D15)</f>
        <v>62614</v>
      </c>
      <c r="E16" s="82">
        <f t="shared" ref="E16:HW16" si="211">SUM(E13:E15)</f>
        <v>8764</v>
      </c>
      <c r="F16" s="82">
        <f t="shared" si="211"/>
        <v>68</v>
      </c>
      <c r="G16" s="104">
        <f t="shared" si="211"/>
        <v>581</v>
      </c>
      <c r="H16" s="91">
        <f t="shared" si="211"/>
        <v>29963.485956293145</v>
      </c>
      <c r="I16" s="82">
        <f t="shared" si="211"/>
        <v>0</v>
      </c>
      <c r="J16" s="82">
        <f t="shared" si="211"/>
        <v>0</v>
      </c>
      <c r="K16" s="82">
        <f t="shared" si="211"/>
        <v>0</v>
      </c>
      <c r="L16" s="82">
        <f t="shared" si="211"/>
        <v>5765</v>
      </c>
      <c r="M16" s="82">
        <f t="shared" ref="M16:N16" si="212">SUM(M13:M15)</f>
        <v>6454</v>
      </c>
      <c r="N16" s="82">
        <f t="shared" si="212"/>
        <v>8959</v>
      </c>
      <c r="O16" s="82">
        <f t="shared" ref="O16" si="213">SUM(O13:O15)</f>
        <v>6534</v>
      </c>
      <c r="P16" s="82">
        <f t="shared" ref="P16" si="214">SUM(P13:P15)</f>
        <v>6534</v>
      </c>
      <c r="Q16" s="82">
        <f t="shared" ref="Q16" si="215">SUM(Q13:Q15)</f>
        <v>6674</v>
      </c>
      <c r="R16" s="92">
        <f t="shared" ref="R16" si="216">SUM(R13:R15)</f>
        <v>8586</v>
      </c>
      <c r="S16" s="91">
        <f t="shared" si="211"/>
        <v>34101</v>
      </c>
      <c r="T16" s="82">
        <f t="shared" si="211"/>
        <v>0</v>
      </c>
      <c r="U16" s="82">
        <f t="shared" si="211"/>
        <v>0</v>
      </c>
      <c r="V16" s="82">
        <f t="shared" si="211"/>
        <v>26323</v>
      </c>
      <c r="W16" s="82">
        <f t="shared" si="211"/>
        <v>27610</v>
      </c>
      <c r="X16" s="82">
        <f t="shared" ref="X16:Y16" si="217">SUM(X13:X15)</f>
        <v>31655</v>
      </c>
      <c r="Y16" s="82">
        <f t="shared" si="217"/>
        <v>31655</v>
      </c>
      <c r="Z16" s="82">
        <f t="shared" ref="Z16:AA16" si="218">SUM(Z13:Z15)</f>
        <v>11062</v>
      </c>
      <c r="AA16" s="82">
        <f t="shared" si="218"/>
        <v>11062</v>
      </c>
      <c r="AB16" s="82">
        <f t="shared" ref="AB16:AC16" si="219">SUM(AB13:AB15)</f>
        <v>19068</v>
      </c>
      <c r="AC16" s="92">
        <f t="shared" si="219"/>
        <v>19068</v>
      </c>
      <c r="AD16" s="91">
        <f t="shared" si="211"/>
        <v>16709.708293663542</v>
      </c>
      <c r="AE16" s="82">
        <f t="shared" si="211"/>
        <v>0</v>
      </c>
      <c r="AF16" s="82">
        <f t="shared" si="211"/>
        <v>0</v>
      </c>
      <c r="AG16" s="82">
        <f t="shared" si="211"/>
        <v>1650</v>
      </c>
      <c r="AH16" s="82">
        <f t="shared" si="211"/>
        <v>4937</v>
      </c>
      <c r="AI16" s="82">
        <f t="shared" ref="AI16:AJ16" si="220">SUM(AI13:AI15)</f>
        <v>3368</v>
      </c>
      <c r="AJ16" s="82">
        <f t="shared" si="220"/>
        <v>3368</v>
      </c>
      <c r="AK16" s="82">
        <f t="shared" ref="AK16" si="221">SUM(AK13:AK15)</f>
        <v>3548</v>
      </c>
      <c r="AL16" s="82">
        <f t="shared" ref="AL16:AM16" si="222">SUM(AL13:AL15)</f>
        <v>3548</v>
      </c>
      <c r="AM16" s="82">
        <f t="shared" si="222"/>
        <v>3548</v>
      </c>
      <c r="AN16" s="92">
        <f t="shared" ref="AN16" si="223">SUM(AN13:AN15)</f>
        <v>5047</v>
      </c>
      <c r="AO16" s="91">
        <f t="shared" ref="AO16" si="224">SUM(AO13:AO15)</f>
        <v>36618.142259083645</v>
      </c>
      <c r="AP16" s="82">
        <f t="shared" ref="AP16:AY16" si="225">SUM(AP13:AP15)</f>
        <v>0</v>
      </c>
      <c r="AQ16" s="82">
        <f t="shared" si="225"/>
        <v>0</v>
      </c>
      <c r="AR16" s="82">
        <f t="shared" si="225"/>
        <v>0</v>
      </c>
      <c r="AS16" s="82">
        <f t="shared" si="225"/>
        <v>0</v>
      </c>
      <c r="AT16" s="82">
        <f t="shared" si="225"/>
        <v>31655</v>
      </c>
      <c r="AU16" s="82">
        <f t="shared" si="225"/>
        <v>31655</v>
      </c>
      <c r="AV16" s="82">
        <f t="shared" si="225"/>
        <v>11062</v>
      </c>
      <c r="AW16" s="82">
        <f t="shared" si="225"/>
        <v>11062</v>
      </c>
      <c r="AX16" s="82">
        <f t="shared" si="225"/>
        <v>19068</v>
      </c>
      <c r="AY16" s="92">
        <f t="shared" si="225"/>
        <v>19068</v>
      </c>
      <c r="AZ16" s="91">
        <f t="shared" si="211"/>
        <v>262250.61393534357</v>
      </c>
      <c r="BA16" s="82">
        <f t="shared" si="211"/>
        <v>112565</v>
      </c>
      <c r="BB16" s="82">
        <f t="shared" si="211"/>
        <v>162031</v>
      </c>
      <c r="BC16" s="82">
        <f t="shared" si="211"/>
        <v>237800</v>
      </c>
      <c r="BD16" s="82">
        <f t="shared" si="211"/>
        <v>247204</v>
      </c>
      <c r="BE16" s="82">
        <f t="shared" ref="BE16:BF16" si="226">SUM(BE13:BE15)</f>
        <v>297757.97028413776</v>
      </c>
      <c r="BF16" s="82">
        <f t="shared" si="226"/>
        <v>322029</v>
      </c>
      <c r="BG16" s="82">
        <f t="shared" ref="BG16:BH16" si="227">SUM(BG13:BG15)</f>
        <v>297757.97028413776</v>
      </c>
      <c r="BH16" s="82">
        <f t="shared" si="227"/>
        <v>347849</v>
      </c>
      <c r="BI16" s="82">
        <f t="shared" ref="BI16:BK16" si="228">SUM(BI13:BI15)</f>
        <v>297757.97028413776</v>
      </c>
      <c r="BJ16" s="82">
        <f t="shared" ref="BJ16:BL16" si="229">SUM(BJ13:BJ15)</f>
        <v>285800</v>
      </c>
      <c r="BK16" s="82">
        <f t="shared" si="228"/>
        <v>297757.97028413776</v>
      </c>
      <c r="BL16" s="82">
        <f t="shared" si="229"/>
        <v>365910</v>
      </c>
      <c r="BM16" s="82">
        <f t="shared" ref="BM16:BP16" si="230">SUM(BM13:BM15)</f>
        <v>223321.22570422007</v>
      </c>
      <c r="BN16" s="82">
        <f t="shared" si="230"/>
        <v>336820</v>
      </c>
      <c r="BO16" s="82">
        <f t="shared" si="230"/>
        <v>223321.22570422007</v>
      </c>
      <c r="BP16" s="92">
        <f t="shared" si="230"/>
        <v>328518</v>
      </c>
      <c r="BQ16" s="91">
        <f t="shared" si="211"/>
        <v>186016.89163158301</v>
      </c>
      <c r="BR16" s="82">
        <f t="shared" si="211"/>
        <v>16882</v>
      </c>
      <c r="BS16" s="82">
        <f t="shared" si="211"/>
        <v>19332</v>
      </c>
      <c r="BT16" s="82">
        <f t="shared" si="211"/>
        <v>28572</v>
      </c>
      <c r="BU16" s="82">
        <f t="shared" si="211"/>
        <v>35457</v>
      </c>
      <c r="BV16" s="82">
        <f t="shared" ref="BV16:BW16" si="231">SUM(BV13:BV15)</f>
        <v>188836.22761359054</v>
      </c>
      <c r="BW16" s="82">
        <f t="shared" si="231"/>
        <v>36126</v>
      </c>
      <c r="BX16" s="82">
        <f t="shared" ref="BX16" si="232">SUM(BX13:BX15)</f>
        <v>10702</v>
      </c>
      <c r="BY16" s="82">
        <f t="shared" ref="BY16:BZ16" si="233">SUM(BY13:BY15)</f>
        <v>7212</v>
      </c>
      <c r="BZ16" s="82">
        <f t="shared" si="233"/>
        <v>53944</v>
      </c>
      <c r="CA16" s="82">
        <f t="shared" ref="CA16:CC16" si="234">SUM(CA13:CA15)</f>
        <v>193216.51779914703</v>
      </c>
      <c r="CB16" s="82">
        <f t="shared" si="234"/>
        <v>21892</v>
      </c>
      <c r="CC16" s="92">
        <f t="shared" si="234"/>
        <v>43469</v>
      </c>
      <c r="CD16" s="91">
        <f t="shared" si="211"/>
        <v>395133.7475397875</v>
      </c>
      <c r="CE16" s="82">
        <f t="shared" si="211"/>
        <v>393987</v>
      </c>
      <c r="CF16" s="82">
        <f t="shared" ref="CF16" si="235">SUM(CF13:CF15)</f>
        <v>395133.7475397875</v>
      </c>
      <c r="CG16" s="82">
        <f t="shared" si="211"/>
        <v>0</v>
      </c>
      <c r="CH16" s="82">
        <f t="shared" si="211"/>
        <v>99404</v>
      </c>
      <c r="CI16" s="82">
        <f t="shared" si="211"/>
        <v>133520</v>
      </c>
      <c r="CJ16" s="82">
        <f t="shared" ref="CJ16:CK16" si="236">SUM(CJ13:CJ15)</f>
        <v>451047.04937629512</v>
      </c>
      <c r="CK16" s="82">
        <f t="shared" si="236"/>
        <v>295145</v>
      </c>
      <c r="CL16" s="82">
        <f t="shared" ref="CL16" si="237">SUM(CL13:CL15)</f>
        <v>320619</v>
      </c>
      <c r="CM16" s="82">
        <f t="shared" ref="CM16" si="238">SUM(CM13:CM15)</f>
        <v>337923</v>
      </c>
      <c r="CN16" s="82">
        <f t="shared" ref="CN16:CO16" si="239">SUM(CN13:CN15)</f>
        <v>451047.04937629512</v>
      </c>
      <c r="CO16" s="82">
        <f t="shared" si="239"/>
        <v>4896</v>
      </c>
      <c r="CP16" s="82">
        <f t="shared" ref="CP16:CR16" si="240">SUM(CP13:CP15)</f>
        <v>290266.38862323057</v>
      </c>
      <c r="CQ16" s="82">
        <f t="shared" si="240"/>
        <v>138579</v>
      </c>
      <c r="CR16" s="92">
        <f t="shared" si="240"/>
        <v>289236</v>
      </c>
      <c r="CS16" s="91">
        <f t="shared" si="211"/>
        <v>274000</v>
      </c>
      <c r="CT16" s="82">
        <f t="shared" si="211"/>
        <v>47916.666666666664</v>
      </c>
      <c r="CU16" s="82">
        <f t="shared" si="211"/>
        <v>11016</v>
      </c>
      <c r="CV16" s="82">
        <f t="shared" si="211"/>
        <v>12282</v>
      </c>
      <c r="CW16" s="82">
        <f t="shared" si="211"/>
        <v>19514</v>
      </c>
      <c r="CX16" s="82">
        <f t="shared" si="211"/>
        <v>54842</v>
      </c>
      <c r="CY16" s="82">
        <f t="shared" ref="CY16:CZ16" si="241">SUM(CY13:CY15)</f>
        <v>61862</v>
      </c>
      <c r="CZ16" s="82">
        <f t="shared" si="241"/>
        <v>44051</v>
      </c>
      <c r="DA16" s="82">
        <f t="shared" ref="DA16" si="242">SUM(DA13:DA15)</f>
        <v>40344</v>
      </c>
      <c r="DB16" s="82">
        <f t="shared" ref="DB16" si="243">SUM(DB13:DB15)</f>
        <v>39061</v>
      </c>
      <c r="DC16" s="82">
        <f t="shared" ref="DC16:DD16" si="244">SUM(DC13:DC15)</f>
        <v>38898</v>
      </c>
      <c r="DD16" s="92">
        <f t="shared" si="244"/>
        <v>36918</v>
      </c>
      <c r="DE16" s="91">
        <f t="shared" si="211"/>
        <v>6780.2368957481494</v>
      </c>
      <c r="DF16" s="82">
        <f t="shared" si="211"/>
        <v>7845</v>
      </c>
      <c r="DG16" s="82">
        <f t="shared" si="211"/>
        <v>10377.038839509209</v>
      </c>
      <c r="DH16" s="82">
        <f t="shared" si="211"/>
        <v>6787</v>
      </c>
      <c r="DI16" s="82">
        <f t="shared" si="211"/>
        <v>10620.243055755422</v>
      </c>
      <c r="DJ16" s="82">
        <f t="shared" si="211"/>
        <v>12156</v>
      </c>
      <c r="DK16" s="82">
        <f t="shared" si="211"/>
        <v>8428.8420264480228</v>
      </c>
      <c r="DL16" s="82">
        <f t="shared" si="211"/>
        <v>8474</v>
      </c>
      <c r="DM16" s="82">
        <f t="shared" ref="DM16:DN16" si="245">SUM(DM13:DM15)</f>
        <v>13356.239899306816</v>
      </c>
      <c r="DN16" s="82">
        <f t="shared" si="245"/>
        <v>8355</v>
      </c>
      <c r="DO16" s="82">
        <f t="shared" ref="DO16:DP16" si="246">SUM(DO13:DO15)</f>
        <v>9369.400750437364</v>
      </c>
      <c r="DP16" s="82">
        <f t="shared" si="246"/>
        <v>7763</v>
      </c>
      <c r="DQ16" s="82">
        <f t="shared" ref="DQ16:DR16" si="247">SUM(DQ13:DQ15)</f>
        <v>8331.9675068333981</v>
      </c>
      <c r="DR16" s="82">
        <f t="shared" si="247"/>
        <v>17096</v>
      </c>
      <c r="DS16" s="82">
        <f t="shared" ref="DS16:DT16" si="248">SUM(DS13:DS15)</f>
        <v>9070.4954498722418</v>
      </c>
      <c r="DT16" s="82">
        <f t="shared" si="248"/>
        <v>7328</v>
      </c>
      <c r="DU16" s="82">
        <f t="shared" ref="DU16:DX16" si="249">SUM(DU13:DU15)</f>
        <v>9043.3998460586736</v>
      </c>
      <c r="DV16" s="82">
        <f t="shared" si="249"/>
        <v>6882</v>
      </c>
      <c r="DW16" s="82">
        <f t="shared" si="249"/>
        <v>9878.2757055122893</v>
      </c>
      <c r="DX16" s="92">
        <f t="shared" si="249"/>
        <v>6488</v>
      </c>
      <c r="DY16" s="91">
        <f t="shared" si="211"/>
        <v>163274</v>
      </c>
      <c r="DZ16" s="82">
        <f t="shared" si="211"/>
        <v>12558</v>
      </c>
      <c r="EA16" s="82">
        <f t="shared" si="211"/>
        <v>21343</v>
      </c>
      <c r="EB16" s="82">
        <f t="shared" si="211"/>
        <v>43604</v>
      </c>
      <c r="EC16" s="82">
        <f t="shared" si="211"/>
        <v>50684</v>
      </c>
      <c r="ED16" s="82">
        <f t="shared" ref="ED16" si="250">SUM(ED13:ED15)</f>
        <v>50684</v>
      </c>
      <c r="EE16" s="82">
        <f t="shared" ref="EE16" si="251">SUM(EE13:EE15)</f>
        <v>53096</v>
      </c>
      <c r="EF16" s="82">
        <f t="shared" ref="EF16" si="252">SUM(EF13:EF15)</f>
        <v>53096</v>
      </c>
      <c r="EG16" s="82">
        <f t="shared" ref="EG16" si="253">SUM(EG13:EG15)</f>
        <v>53096</v>
      </c>
      <c r="EH16" s="82">
        <f t="shared" ref="EH16:EI16" si="254">SUM(EH13:EH15)</f>
        <v>54396</v>
      </c>
      <c r="EI16" s="92">
        <f t="shared" si="254"/>
        <v>49892</v>
      </c>
      <c r="EJ16" s="91">
        <f t="shared" ref="EJ16:EY16" si="255">SUM(EJ13:EJ15)</f>
        <v>25866.632000000001</v>
      </c>
      <c r="EK16" s="82">
        <f t="shared" si="255"/>
        <v>9875</v>
      </c>
      <c r="EL16" s="82">
        <f t="shared" si="255"/>
        <v>22639.72</v>
      </c>
      <c r="EM16" s="82">
        <f t="shared" si="255"/>
        <v>22674</v>
      </c>
      <c r="EN16" s="82">
        <f t="shared" si="255"/>
        <v>48367.284</v>
      </c>
      <c r="EO16" s="82">
        <f t="shared" si="255"/>
        <v>28857</v>
      </c>
      <c r="EP16" s="82">
        <f t="shared" si="255"/>
        <v>39389.936000000002</v>
      </c>
      <c r="EQ16" s="82">
        <f t="shared" si="255"/>
        <v>31187</v>
      </c>
      <c r="ER16" s="82">
        <f t="shared" si="255"/>
        <v>44829.337881193329</v>
      </c>
      <c r="ES16" s="82">
        <f t="shared" si="255"/>
        <v>34322</v>
      </c>
      <c r="ET16" s="82">
        <f t="shared" si="255"/>
        <v>43141.784000000007</v>
      </c>
      <c r="EU16" s="82">
        <f t="shared" si="255"/>
        <v>33698</v>
      </c>
      <c r="EV16" s="82">
        <f t="shared" si="255"/>
        <v>41528.784000000007</v>
      </c>
      <c r="EW16" s="82">
        <f t="shared" si="255"/>
        <v>37751</v>
      </c>
      <c r="EX16" s="82">
        <f t="shared" si="255"/>
        <v>52165.386000000006</v>
      </c>
      <c r="EY16" s="82">
        <f t="shared" si="255"/>
        <v>33646</v>
      </c>
      <c r="EZ16" s="82">
        <f t="shared" ref="EZ16:FC16" si="256">SUM(EZ13:EZ15)</f>
        <v>52165.386000000006</v>
      </c>
      <c r="FA16" s="82">
        <f t="shared" si="256"/>
        <v>31111</v>
      </c>
      <c r="FB16" s="82">
        <f t="shared" si="256"/>
        <v>29716.632000000001</v>
      </c>
      <c r="FC16" s="92">
        <f t="shared" si="256"/>
        <v>33948</v>
      </c>
      <c r="FD16" s="91">
        <f t="shared" si="211"/>
        <v>0</v>
      </c>
      <c r="FE16" s="82">
        <f t="shared" si="211"/>
        <v>4496</v>
      </c>
      <c r="FF16" s="82">
        <f t="shared" si="211"/>
        <v>4791</v>
      </c>
      <c r="FG16" s="82">
        <f t="shared" si="211"/>
        <v>3889</v>
      </c>
      <c r="FH16" s="82">
        <f t="shared" si="211"/>
        <v>6255</v>
      </c>
      <c r="FI16" s="82">
        <f t="shared" ref="FI16:FJ16" si="257">SUM(FI13:FI15)</f>
        <v>8639</v>
      </c>
      <c r="FJ16" s="82">
        <f t="shared" si="257"/>
        <v>5965</v>
      </c>
      <c r="FK16" s="82">
        <f t="shared" ref="FK16" si="258">SUM(FK13:FK15)</f>
        <v>48508</v>
      </c>
      <c r="FL16" s="82">
        <f t="shared" ref="FL16" si="259">SUM(FL13:FL15)</f>
        <v>12847</v>
      </c>
      <c r="FM16" s="82">
        <f t="shared" ref="FM16:FN16" si="260">SUM(FM13:FM15)</f>
        <v>4822</v>
      </c>
      <c r="FN16" s="92">
        <f t="shared" si="260"/>
        <v>11221</v>
      </c>
      <c r="FO16" s="91">
        <f t="shared" si="211"/>
        <v>108000</v>
      </c>
      <c r="FP16" s="82">
        <f t="shared" si="211"/>
        <v>18000</v>
      </c>
      <c r="FQ16" s="82">
        <f t="shared" si="211"/>
        <v>1260</v>
      </c>
      <c r="FR16" s="82">
        <f t="shared" si="211"/>
        <v>1548</v>
      </c>
      <c r="FS16" s="82">
        <f t="shared" si="211"/>
        <v>14658</v>
      </c>
      <c r="FT16" s="82">
        <f t="shared" si="211"/>
        <v>12</v>
      </c>
      <c r="FU16" s="82">
        <f t="shared" ref="FU16:FV16" si="261">SUM(FU13:FU15)</f>
        <v>3000</v>
      </c>
      <c r="FV16" s="82">
        <f t="shared" si="261"/>
        <v>27000</v>
      </c>
      <c r="FW16" s="82">
        <f t="shared" ref="FW16:FX16" si="262">SUM(FW13:FW15)</f>
        <v>0</v>
      </c>
      <c r="FX16" s="82">
        <f t="shared" si="262"/>
        <v>0</v>
      </c>
      <c r="FY16" s="82">
        <f t="shared" ref="FY16:FZ16" si="263">SUM(FY13:FY15)</f>
        <v>0</v>
      </c>
      <c r="FZ16" s="92">
        <f t="shared" si="263"/>
        <v>19266</v>
      </c>
      <c r="GA16" s="91">
        <f t="shared" si="211"/>
        <v>69400</v>
      </c>
      <c r="GB16" s="82">
        <f t="shared" si="211"/>
        <v>11566.666666666666</v>
      </c>
      <c r="GC16" s="82">
        <f t="shared" si="211"/>
        <v>1800</v>
      </c>
      <c r="GD16" s="82">
        <f t="shared" si="211"/>
        <v>0</v>
      </c>
      <c r="GE16" s="82">
        <f t="shared" si="211"/>
        <v>0</v>
      </c>
      <c r="GF16" s="82">
        <f t="shared" si="211"/>
        <v>0</v>
      </c>
      <c r="GG16" s="82">
        <f t="shared" ref="GG16:GH16" si="264">SUM(GG13:GG15)</f>
        <v>0</v>
      </c>
      <c r="GH16" s="82">
        <f t="shared" si="264"/>
        <v>0</v>
      </c>
      <c r="GI16" s="82">
        <f t="shared" ref="GI16" si="265">SUM(GI13:GI15)</f>
        <v>0</v>
      </c>
      <c r="GJ16" s="82">
        <f t="shared" ref="GJ16" si="266">SUM(GJ13:GJ15)</f>
        <v>0</v>
      </c>
      <c r="GK16" s="82">
        <f t="shared" ref="GK16:GL16" si="267">SUM(GK13:GK15)</f>
        <v>0</v>
      </c>
      <c r="GL16" s="92">
        <f t="shared" si="267"/>
        <v>0</v>
      </c>
      <c r="GM16" s="91">
        <f t="shared" si="211"/>
        <v>165703.20708996695</v>
      </c>
      <c r="GN16" s="82">
        <f t="shared" si="211"/>
        <v>33140.641417993393</v>
      </c>
      <c r="GO16" s="82">
        <f t="shared" si="211"/>
        <v>24590</v>
      </c>
      <c r="GP16" s="82">
        <f t="shared" si="211"/>
        <v>24590</v>
      </c>
      <c r="GQ16" s="82">
        <f t="shared" si="211"/>
        <v>57290</v>
      </c>
      <c r="GR16" s="82">
        <f t="shared" si="211"/>
        <v>6900</v>
      </c>
      <c r="GS16" s="82">
        <f t="shared" ref="GS16:GT16" si="268">SUM(GS13:GS15)</f>
        <v>16365</v>
      </c>
      <c r="GT16" s="82">
        <f t="shared" si="268"/>
        <v>2397</v>
      </c>
      <c r="GU16" s="82">
        <f t="shared" ref="GU16:GV16" si="269">SUM(GU13:GU15)</f>
        <v>28234</v>
      </c>
      <c r="GV16" s="82">
        <f t="shared" si="269"/>
        <v>10820</v>
      </c>
      <c r="GW16" s="82">
        <f t="shared" ref="GW16:GX16" si="270">SUM(GW13:GW15)</f>
        <v>24646</v>
      </c>
      <c r="GX16" s="92">
        <f t="shared" si="270"/>
        <v>21860</v>
      </c>
      <c r="GY16" s="91">
        <f t="shared" si="211"/>
        <v>276172.01181661163</v>
      </c>
      <c r="GZ16" s="82">
        <f t="shared" si="211"/>
        <v>82851.603544983474</v>
      </c>
      <c r="HA16" s="82">
        <f t="shared" si="211"/>
        <v>34319</v>
      </c>
      <c r="HB16" s="82">
        <f t="shared" si="211"/>
        <v>53823</v>
      </c>
      <c r="HC16" s="82">
        <f t="shared" si="211"/>
        <v>132547</v>
      </c>
      <c r="HD16" s="82">
        <f t="shared" si="211"/>
        <v>280686</v>
      </c>
      <c r="HE16" s="82">
        <f t="shared" ref="HE16:HF16" si="271">SUM(HE13:HE15)</f>
        <v>106825</v>
      </c>
      <c r="HF16" s="82">
        <f t="shared" si="271"/>
        <v>49567</v>
      </c>
      <c r="HG16" s="82">
        <f t="shared" ref="HG16" si="272">SUM(HG13:HG15)</f>
        <v>35924</v>
      </c>
      <c r="HH16" s="82">
        <f t="shared" ref="HH16" si="273">SUM(HH13:HH15)</f>
        <v>110610</v>
      </c>
      <c r="HI16" s="82">
        <f t="shared" ref="HI16:HJ16" si="274">SUM(HI13:HI15)</f>
        <v>47770</v>
      </c>
      <c r="HJ16" s="92">
        <f t="shared" si="274"/>
        <v>14604</v>
      </c>
      <c r="HK16" s="91">
        <f t="shared" si="211"/>
        <v>66281.282835986785</v>
      </c>
      <c r="HL16" s="82">
        <f t="shared" si="211"/>
        <v>13256.256567197357</v>
      </c>
      <c r="HM16" s="82">
        <f t="shared" si="211"/>
        <v>6033</v>
      </c>
      <c r="HN16" s="82">
        <f t="shared" si="211"/>
        <v>0</v>
      </c>
      <c r="HO16" s="82">
        <f t="shared" si="211"/>
        <v>8905</v>
      </c>
      <c r="HP16" s="82">
        <f t="shared" si="211"/>
        <v>35654</v>
      </c>
      <c r="HQ16" s="82">
        <f t="shared" ref="HQ16:HR16" si="275">SUM(HQ13:HQ15)</f>
        <v>11838</v>
      </c>
      <c r="HR16" s="82">
        <f t="shared" si="275"/>
        <v>12180</v>
      </c>
      <c r="HS16" s="82">
        <f t="shared" ref="HS16:HT16" si="276">SUM(HS13:HS15)</f>
        <v>15300</v>
      </c>
      <c r="HT16" s="82">
        <f t="shared" si="276"/>
        <v>323</v>
      </c>
      <c r="HU16" s="82">
        <f t="shared" ref="HU16:HV16" si="277">SUM(HU13:HU15)</f>
        <v>100</v>
      </c>
      <c r="HV16" s="92">
        <f t="shared" si="277"/>
        <v>2214</v>
      </c>
      <c r="HW16" s="91">
        <f t="shared" si="211"/>
        <v>276172.01181661163</v>
      </c>
      <c r="HX16" s="82">
        <f t="shared" ref="HX16:IC16" si="278">SUM(HX13:HX15)</f>
        <v>55234.402363322326</v>
      </c>
      <c r="HY16" s="82">
        <f t="shared" si="278"/>
        <v>23184</v>
      </c>
      <c r="HZ16" s="82">
        <f t="shared" si="278"/>
        <v>36782</v>
      </c>
      <c r="IA16" s="82">
        <f t="shared" si="278"/>
        <v>20190</v>
      </c>
      <c r="IB16" s="82">
        <f t="shared" si="278"/>
        <v>170223</v>
      </c>
      <c r="IC16" s="82">
        <f t="shared" si="278"/>
        <v>76196</v>
      </c>
      <c r="ID16" s="82">
        <f t="shared" ref="ID16" si="279">SUM(ID13:ID15)</f>
        <v>46130</v>
      </c>
      <c r="IE16" s="82">
        <f t="shared" ref="IE16" si="280">SUM(IE13:IE15)</f>
        <v>10199</v>
      </c>
      <c r="IF16" s="82">
        <f t="shared" ref="IF16" si="281">SUM(IF13:IF15)</f>
        <v>21738</v>
      </c>
      <c r="IG16" s="82">
        <f t="shared" ref="IG16:IH16" si="282">SUM(IG13:IG15)</f>
        <v>24716</v>
      </c>
      <c r="IH16" s="92">
        <f t="shared" si="282"/>
        <v>6060</v>
      </c>
      <c r="II16" s="7"/>
      <c r="IJ16" s="2"/>
      <c r="IK16" s="2"/>
    </row>
    <row r="17" spans="1:245" ht="15" customHeight="1" x14ac:dyDescent="0.2">
      <c r="A17" s="111" t="s">
        <v>71</v>
      </c>
      <c r="B17" s="112" t="s">
        <v>16</v>
      </c>
      <c r="C17" s="81">
        <v>1650228</v>
      </c>
      <c r="D17" s="81">
        <f>'Full - Working doc'!C9</f>
        <v>239130</v>
      </c>
      <c r="E17" s="81">
        <f>'Full - Working doc'!D9</f>
        <v>7303</v>
      </c>
      <c r="F17" s="81">
        <f>'Full - Working doc'!E9</f>
        <v>122</v>
      </c>
      <c r="G17" s="102">
        <f>'Full - Working doc'!F9</f>
        <v>4993</v>
      </c>
      <c r="H17" s="89">
        <f>'Full - Working doc'!G9</f>
        <v>14704.238137693894</v>
      </c>
      <c r="I17" s="81">
        <f>'Full - Working doc'!H9</f>
        <v>0</v>
      </c>
      <c r="J17" s="81">
        <f>'Full - Working doc'!I9</f>
        <v>0</v>
      </c>
      <c r="K17" s="81">
        <f>'Full - Working doc'!J9</f>
        <v>0</v>
      </c>
      <c r="L17" s="81">
        <f>'Full - Working doc'!K9</f>
        <v>6659</v>
      </c>
      <c r="M17" s="81">
        <f>'Full - Working doc'!L9</f>
        <v>10801</v>
      </c>
      <c r="N17" s="81">
        <f>'Full - Working doc'!M9</f>
        <v>10871</v>
      </c>
      <c r="O17" s="81">
        <f>'Full - Working doc'!N9</f>
        <v>14188</v>
      </c>
      <c r="P17" s="81">
        <f>'Full - Working doc'!O9</f>
        <v>7296</v>
      </c>
      <c r="Q17" s="81">
        <f>'Full - Working doc'!P9</f>
        <v>10267</v>
      </c>
      <c r="R17" s="90">
        <f>'Full - Working doc'!Q9</f>
        <v>10747</v>
      </c>
      <c r="S17" s="89">
        <f>'Full - Working doc'!R9</f>
        <v>16735</v>
      </c>
      <c r="T17" s="81">
        <f>'Full - Working doc'!S9</f>
        <v>0</v>
      </c>
      <c r="U17" s="81">
        <f>'Full - Working doc'!T9</f>
        <v>0</v>
      </c>
      <c r="V17" s="81">
        <f>'Full - Working doc'!U9</f>
        <v>0</v>
      </c>
      <c r="W17" s="81">
        <f>'Full - Working doc'!V9</f>
        <v>410</v>
      </c>
      <c r="X17" s="81">
        <f>'Full - Working doc'!W9</f>
        <v>7194</v>
      </c>
      <c r="Y17" s="81">
        <f>'Full - Working doc'!X9</f>
        <v>13501</v>
      </c>
      <c r="Z17" s="81">
        <f>'Full - Working doc'!Y9</f>
        <v>13501</v>
      </c>
      <c r="AA17" s="81">
        <f>'Full - Working doc'!Z9</f>
        <v>11321</v>
      </c>
      <c r="AB17" s="81">
        <f>'Full - Working doc'!AA9</f>
        <v>19684</v>
      </c>
      <c r="AC17" s="90">
        <f>'Full - Working doc'!AB9</f>
        <v>20884</v>
      </c>
      <c r="AD17" s="127">
        <f>'Full - Working doc'!AC9</f>
        <v>8200.0982902933229</v>
      </c>
      <c r="AE17" s="122">
        <f>'Full - Working doc'!AD9</f>
        <v>0</v>
      </c>
      <c r="AF17" s="122">
        <f>'Full - Working doc'!AE9</f>
        <v>0</v>
      </c>
      <c r="AG17" s="122">
        <f>'Full - Working doc'!AF9</f>
        <v>0</v>
      </c>
      <c r="AH17" s="122">
        <f>'Full - Working doc'!AG9</f>
        <v>0</v>
      </c>
      <c r="AI17" s="122">
        <f>'Full - Working doc'!AH9</f>
        <v>58</v>
      </c>
      <c r="AJ17" s="122">
        <f>'Full - Working doc'!AI9</f>
        <v>58</v>
      </c>
      <c r="AK17" s="122">
        <f>'Full - Working doc'!AJ9</f>
        <v>58</v>
      </c>
      <c r="AL17" s="122">
        <f>'Full - Working doc'!AK9</f>
        <v>58</v>
      </c>
      <c r="AM17" s="122">
        <f>'Full - Working doc'!AL9</f>
        <v>2658</v>
      </c>
      <c r="AN17" s="128">
        <f>'Full - Working doc'!AM9</f>
        <v>3058</v>
      </c>
      <c r="AO17" s="89">
        <f>'Full - Working doc'!AN9</f>
        <v>15343.319214927646</v>
      </c>
      <c r="AP17" s="81">
        <f>'Full - Working doc'!AO9</f>
        <v>0</v>
      </c>
      <c r="AQ17" s="81">
        <f>'Full - Working doc'!AP9</f>
        <v>0</v>
      </c>
      <c r="AR17" s="81">
        <f>'Full - Working doc'!AQ9</f>
        <v>0</v>
      </c>
      <c r="AS17" s="81">
        <f>'Full - Working doc'!AR9</f>
        <v>0</v>
      </c>
      <c r="AT17" s="81">
        <f>'Full - Working doc'!AS9</f>
        <v>10801</v>
      </c>
      <c r="AU17" s="81">
        <f>'Full - Working doc'!AT9</f>
        <v>13501</v>
      </c>
      <c r="AV17" s="81">
        <f>'Full - Working doc'!AU9</f>
        <v>14188</v>
      </c>
      <c r="AW17" s="81">
        <f>'Full - Working doc'!AV9</f>
        <v>14188</v>
      </c>
      <c r="AX17" s="81">
        <f>'Full - Working doc'!AW9</f>
        <v>19684</v>
      </c>
      <c r="AY17" s="90">
        <f>'Full - Working doc'!AX9</f>
        <v>20884</v>
      </c>
      <c r="AZ17" s="89">
        <f>'Full - Working doc'!AY9</f>
        <v>331213.90700000001</v>
      </c>
      <c r="BA17" s="81">
        <f>'Full - Working doc'!AZ9</f>
        <v>80305</v>
      </c>
      <c r="BB17" s="81">
        <f>'Full - Working doc'!BA9</f>
        <v>113127</v>
      </c>
      <c r="BC17" s="81">
        <f>'Full - Working doc'!BB9</f>
        <v>174460</v>
      </c>
      <c r="BD17" s="81">
        <f>'Full - Working doc'!BC9</f>
        <v>193771</v>
      </c>
      <c r="BE17" s="81">
        <f>'Full - Working doc'!BD9</f>
        <v>331213.90700000001</v>
      </c>
      <c r="BF17" s="81">
        <f>'Full - Working doc'!BE9</f>
        <v>279084</v>
      </c>
      <c r="BG17" s="81">
        <f>'Full - Working doc'!BF9</f>
        <v>331213.90700000001</v>
      </c>
      <c r="BH17" s="81">
        <f>'Full - Working doc'!BG9</f>
        <v>228238</v>
      </c>
      <c r="BI17" s="81">
        <f>'Full - Working doc'!BH9</f>
        <v>331213.90700000001</v>
      </c>
      <c r="BJ17" s="81">
        <f>'Full - Working doc'!BI9</f>
        <v>233752</v>
      </c>
      <c r="BK17" s="81">
        <f>'Full - Working doc'!BJ9</f>
        <v>331213.90700000001</v>
      </c>
      <c r="BL17" s="81">
        <f>'Full - Working doc'!BK9</f>
        <v>198837</v>
      </c>
      <c r="BM17" s="81">
        <f>'Full - Working doc'!BL9</f>
        <v>458219.61849999998</v>
      </c>
      <c r="BN17" s="81">
        <f>'Full - Working doc'!BM9</f>
        <v>308297</v>
      </c>
      <c r="BO17" s="81">
        <f>'Full - Working doc'!BN9</f>
        <v>458219.61849999998</v>
      </c>
      <c r="BP17" s="90">
        <f>'Full - Working doc'!BO9</f>
        <v>388515</v>
      </c>
      <c r="BQ17" s="89">
        <f>'Full - Working doc'!BP9</f>
        <v>278923.76500000001</v>
      </c>
      <c r="BR17" s="81">
        <f>'Full - Working doc'!BQ9</f>
        <v>2520</v>
      </c>
      <c r="BS17" s="81">
        <f>'Full - Working doc'!BR9</f>
        <v>930</v>
      </c>
      <c r="BT17" s="81">
        <f>'Full - Working doc'!BS9</f>
        <v>0</v>
      </c>
      <c r="BU17" s="81">
        <f>'Full - Working doc'!BT9</f>
        <v>21426</v>
      </c>
      <c r="BV17" s="81">
        <f>'Full - Working doc'!BU9</f>
        <v>278923.76500000001</v>
      </c>
      <c r="BW17" s="81">
        <f>'Full - Working doc'!BV9</f>
        <v>14406</v>
      </c>
      <c r="BX17" s="81">
        <f>'Full - Working doc'!BW9</f>
        <v>13458</v>
      </c>
      <c r="BY17" s="81">
        <f>'Full - Working doc'!BX9</f>
        <v>15024</v>
      </c>
      <c r="BZ17" s="81">
        <f>'Full - Working doc'!BY9</f>
        <v>12474</v>
      </c>
      <c r="CA17" s="81">
        <f>'Full - Working doc'!BZ9</f>
        <v>178697.55000000002</v>
      </c>
      <c r="CB17" s="81">
        <f>'Full - Working doc'!CA9</f>
        <v>12420</v>
      </c>
      <c r="CC17" s="90">
        <f>'Full - Working doc'!CB9</f>
        <v>16</v>
      </c>
      <c r="CD17" s="89">
        <f>'Full - Working doc'!CC9</f>
        <v>0</v>
      </c>
      <c r="CE17" s="81">
        <f>'Full - Working doc'!CD9</f>
        <v>44154</v>
      </c>
      <c r="CF17" s="81">
        <f>'Full - Working doc'!CE9</f>
        <v>0</v>
      </c>
      <c r="CG17" s="81">
        <f>'Full - Working doc'!CF9</f>
        <v>0</v>
      </c>
      <c r="CH17" s="81">
        <f>'Full - Working doc'!CG9</f>
        <v>1068</v>
      </c>
      <c r="CI17" s="81">
        <f>'Full - Working doc'!CH9</f>
        <v>3966</v>
      </c>
      <c r="CJ17" s="81">
        <f>'Full - Working doc'!CI9</f>
        <v>0</v>
      </c>
      <c r="CK17" s="81">
        <f>'Full - Working doc'!CJ9</f>
        <v>100272</v>
      </c>
      <c r="CL17" s="81">
        <f>'Full - Working doc'!CK9</f>
        <v>102708</v>
      </c>
      <c r="CM17" s="81">
        <f>'Full - Working doc'!CL9</f>
        <v>102708</v>
      </c>
      <c r="CN17" s="81">
        <f>'Full - Working doc'!CM9</f>
        <v>0</v>
      </c>
      <c r="CO17" s="81">
        <f>'Full - Working doc'!CN9</f>
        <v>96</v>
      </c>
      <c r="CP17" s="81">
        <f>'Full - Working doc'!CO9</f>
        <v>0</v>
      </c>
      <c r="CQ17" s="81">
        <f>'Full - Working doc'!CP9</f>
        <v>60034</v>
      </c>
      <c r="CR17" s="90">
        <f>'Full - Working doc'!CQ9</f>
        <v>75076</v>
      </c>
      <c r="CS17" s="89">
        <f>'Full - Working doc'!CR9</f>
        <v>420000</v>
      </c>
      <c r="CT17" s="81">
        <f>'Full - Working doc'!CS9</f>
        <v>79166.666666666672</v>
      </c>
      <c r="CU17" s="81">
        <f>'Full - Working doc'!CT9</f>
        <v>43876</v>
      </c>
      <c r="CV17" s="81">
        <f>'Full - Working doc'!CU9</f>
        <v>50113</v>
      </c>
      <c r="CW17" s="81">
        <f>'Full - Working doc'!CV9</f>
        <v>62440</v>
      </c>
      <c r="CX17" s="81">
        <f>'Full - Working doc'!CW9</f>
        <v>83986</v>
      </c>
      <c r="CY17" s="81">
        <f>'Full - Working doc'!CX9</f>
        <v>93236</v>
      </c>
      <c r="CZ17" s="81">
        <f>'Full - Working doc'!CY9</f>
        <v>84981</v>
      </c>
      <c r="DA17" s="81">
        <f>'Full - Working doc'!CZ9</f>
        <v>82657</v>
      </c>
      <c r="DB17" s="81">
        <f>'Full - Working doc'!DA9</f>
        <v>82764</v>
      </c>
      <c r="DC17" s="81">
        <f>'Full - Working doc'!DB9</f>
        <v>79672</v>
      </c>
      <c r="DD17" s="90">
        <f>'Full - Working doc'!DC9</f>
        <v>79364</v>
      </c>
      <c r="DE17" s="89">
        <f>'Full - Working doc'!DD9</f>
        <v>5975.7091797358144</v>
      </c>
      <c r="DF17" s="81">
        <f>'Full - Working doc'!DE9</f>
        <v>6731</v>
      </c>
      <c r="DG17" s="81">
        <f>'Full - Working doc'!DF9</f>
        <v>10916.763887593561</v>
      </c>
      <c r="DH17" s="81">
        <f>'Full - Working doc'!DG9</f>
        <v>11327</v>
      </c>
      <c r="DI17" s="81">
        <f>'Full - Working doc'!DH9</f>
        <v>12285.372062272236</v>
      </c>
      <c r="DJ17" s="81">
        <f>'Full - Working doc'!DI9</f>
        <v>17040</v>
      </c>
      <c r="DK17" s="81">
        <f>'Full - Working doc'!DJ9</f>
        <v>10509.510254413122</v>
      </c>
      <c r="DL17" s="81">
        <f>'Full - Working doc'!DK9</f>
        <v>24420</v>
      </c>
      <c r="DM17" s="81">
        <f>'Full - Working doc'!DL9</f>
        <v>10103.919228899907</v>
      </c>
      <c r="DN17" s="81">
        <f>'Full - Working doc'!DM9</f>
        <v>43745</v>
      </c>
      <c r="DO17" s="81">
        <f>'Full - Working doc'!DN9</f>
        <v>10836.090186895726</v>
      </c>
      <c r="DP17" s="81">
        <f>'Full - Working doc'!DO9</f>
        <v>22931</v>
      </c>
      <c r="DQ17" s="81">
        <f>'Full - Working doc'!DP9</f>
        <v>9663.9528633486188</v>
      </c>
      <c r="DR17" s="81">
        <f>'Full - Working doc'!DQ9</f>
        <v>32155</v>
      </c>
      <c r="DS17" s="81">
        <f>'Full - Working doc'!DR9</f>
        <v>9158.7958649086067</v>
      </c>
      <c r="DT17" s="81">
        <f>'Full - Working doc'!DS9</f>
        <v>29697</v>
      </c>
      <c r="DU17" s="81">
        <f>'Full - Working doc'!DT9</f>
        <v>10125.912817841965</v>
      </c>
      <c r="DV17" s="81">
        <f>'Full - Working doc'!DU9</f>
        <v>20095</v>
      </c>
      <c r="DW17" s="81">
        <f>'Full - Working doc'!DV9</f>
        <v>11703.49960807326</v>
      </c>
      <c r="DX17" s="90">
        <f>'Full - Working doc'!DW9</f>
        <v>4745</v>
      </c>
      <c r="DY17" s="89">
        <f>'Full - Working doc'!DX9</f>
        <v>156771</v>
      </c>
      <c r="DZ17" s="81">
        <f>'Full - Working doc'!DY9</f>
        <v>2100</v>
      </c>
      <c r="EA17" s="81">
        <f>'Full - Working doc'!DZ9</f>
        <v>27604</v>
      </c>
      <c r="EB17" s="81">
        <f>'Full - Working doc'!EA9</f>
        <v>28598</v>
      </c>
      <c r="EC17" s="81">
        <f>'Full - Working doc'!EB9</f>
        <v>58650</v>
      </c>
      <c r="ED17" s="81">
        <f>'Full - Working doc'!EC9</f>
        <v>70651</v>
      </c>
      <c r="EE17" s="81">
        <f>'Full - Working doc'!ED9</f>
        <v>70651</v>
      </c>
      <c r="EF17" s="81">
        <f>'Full - Working doc'!EE9</f>
        <v>59390.05000000001</v>
      </c>
      <c r="EG17" s="81">
        <f>'Full - Working doc'!EF9</f>
        <v>48219</v>
      </c>
      <c r="EH17" s="81">
        <f>'Full - Working doc'!EG9</f>
        <v>60051.65</v>
      </c>
      <c r="EI17" s="90">
        <f>'Full - Working doc'!EH9</f>
        <v>61520.25</v>
      </c>
      <c r="EJ17" s="89">
        <f>'Full - Working doc'!EI9</f>
        <v>44329.095999999998</v>
      </c>
      <c r="EK17" s="81">
        <f>'Full - Working doc'!EJ9</f>
        <v>15065</v>
      </c>
      <c r="EL17" s="81">
        <f>'Full - Working doc'!EK9</f>
        <v>39719.160000000003</v>
      </c>
      <c r="EM17" s="81">
        <f>'Full - Working doc'!EL9</f>
        <v>23593</v>
      </c>
      <c r="EN17" s="81">
        <f>'Full - Working doc'!EM9</f>
        <v>57056.752</v>
      </c>
      <c r="EO17" s="81">
        <f>'Full - Working doc'!EN9</f>
        <v>50258</v>
      </c>
      <c r="EP17" s="81">
        <f>'Full - Working doc'!EO9</f>
        <v>60297.407999999996</v>
      </c>
      <c r="EQ17" s="81">
        <f>'Full - Working doc'!EP9</f>
        <v>54979</v>
      </c>
      <c r="ER17" s="81">
        <f>'Full - Working doc'!EQ9</f>
        <v>21707.604049678012</v>
      </c>
      <c r="ES17" s="81">
        <f>'Full - Working doc'!ER9</f>
        <v>61972</v>
      </c>
      <c r="ET17" s="81">
        <f>'Full - Working doc'!ES9</f>
        <v>65020.752</v>
      </c>
      <c r="EU17" s="81">
        <f>'Full - Working doc'!ET9</f>
        <v>59947</v>
      </c>
      <c r="EV17" s="81">
        <f>'Full - Working doc'!EU9</f>
        <v>68543.752000000008</v>
      </c>
      <c r="EW17" s="81">
        <f>'Full - Working doc'!EV9</f>
        <v>89520</v>
      </c>
      <c r="EX17" s="81">
        <f>'Full - Working doc'!EW9</f>
        <v>37160.158000000003</v>
      </c>
      <c r="EY17" s="81">
        <f>'Full - Working doc'!EX9</f>
        <v>68693</v>
      </c>
      <c r="EZ17" s="81">
        <f>'Full - Working doc'!EY9</f>
        <v>37160.158000000003</v>
      </c>
      <c r="FA17" s="81">
        <f>'Full - Working doc'!EZ9</f>
        <v>60310.3</v>
      </c>
      <c r="FB17" s="81">
        <f>'Full - Working doc'!FA9</f>
        <v>53416.095999999998</v>
      </c>
      <c r="FC17" s="90">
        <f>'Full - Working doc'!FB9</f>
        <v>66175.899999999994</v>
      </c>
      <c r="FD17" s="89">
        <f>'Full - Working doc'!FC9</f>
        <v>0</v>
      </c>
      <c r="FE17" s="81">
        <f>'Full - Working doc'!FD9</f>
        <v>2365</v>
      </c>
      <c r="FF17" s="81">
        <f>'Full - Working doc'!FE9</f>
        <v>5929</v>
      </c>
      <c r="FG17" s="81">
        <f>'Full - Working doc'!FF9</f>
        <v>12703</v>
      </c>
      <c r="FH17" s="81">
        <f>'Full - Working doc'!FG9</f>
        <v>7912</v>
      </c>
      <c r="FI17" s="81">
        <f>'Full - Working doc'!FH9</f>
        <v>3094</v>
      </c>
      <c r="FJ17" s="81">
        <f>'Full - Working doc'!FI9</f>
        <v>3709</v>
      </c>
      <c r="FK17" s="81">
        <f>'Full - Working doc'!FJ9</f>
        <v>63767</v>
      </c>
      <c r="FL17" s="81">
        <f>'Full - Working doc'!FK9</f>
        <v>12620</v>
      </c>
      <c r="FM17" s="81">
        <f>'Full - Working doc'!FL9</f>
        <v>6804</v>
      </c>
      <c r="FN17" s="90">
        <f>'Full - Working doc'!FM9</f>
        <v>19258</v>
      </c>
      <c r="FO17" s="89">
        <f>'Full - Working doc'!FO9</f>
        <v>200000</v>
      </c>
      <c r="FP17" s="81">
        <f>'Full - Working doc'!FP9</f>
        <v>33333.333333333336</v>
      </c>
      <c r="FQ17" s="81">
        <f>'Full - Working doc'!FQ9</f>
        <v>0</v>
      </c>
      <c r="FR17" s="81">
        <f>'Full - Working doc'!FR9</f>
        <v>0</v>
      </c>
      <c r="FS17" s="81">
        <f>'Full - Working doc'!FS9</f>
        <v>2100</v>
      </c>
      <c r="FT17" s="81">
        <f>'Full - Working doc'!FT9</f>
        <v>0</v>
      </c>
      <c r="FU17" s="81">
        <f>'Full - Working doc'!FU9</f>
        <v>6840</v>
      </c>
      <c r="FV17" s="81">
        <f>'Full - Working doc'!FV9</f>
        <v>0</v>
      </c>
      <c r="FW17" s="81">
        <f>'Full - Working doc'!FW9</f>
        <v>0</v>
      </c>
      <c r="FX17" s="81">
        <f>'Full - Working doc'!FX9</f>
        <v>0</v>
      </c>
      <c r="FY17" s="81">
        <f>'Full - Working doc'!FY9</f>
        <v>0</v>
      </c>
      <c r="FZ17" s="90">
        <f>'Full - Working doc'!FZ9</f>
        <v>3000</v>
      </c>
      <c r="GA17" s="89">
        <f>'Full - Working doc'!GA9</f>
        <v>128600</v>
      </c>
      <c r="GB17" s="81">
        <f>'Full - Working doc'!GB9</f>
        <v>21433.333333333332</v>
      </c>
      <c r="GC17" s="81">
        <f>'Full - Working doc'!GC9</f>
        <v>0</v>
      </c>
      <c r="GD17" s="81">
        <f>'Full - Working doc'!GD9</f>
        <v>0</v>
      </c>
      <c r="GE17" s="81">
        <f>'Full - Working doc'!GE9</f>
        <v>3840</v>
      </c>
      <c r="GF17" s="81">
        <f>'Full - Working doc'!GF9</f>
        <v>0</v>
      </c>
      <c r="GG17" s="81">
        <f>'Full - Working doc'!GG9</f>
        <v>6840</v>
      </c>
      <c r="GH17" s="81">
        <f>'Full - Working doc'!GH9</f>
        <v>0</v>
      </c>
      <c r="GI17" s="81">
        <f>'Full - Working doc'!GI9</f>
        <v>11148</v>
      </c>
      <c r="GJ17" s="81">
        <f>'Full - Working doc'!GJ9</f>
        <v>0</v>
      </c>
      <c r="GK17" s="81">
        <f>'Full - Working doc'!GK9</f>
        <v>0</v>
      </c>
      <c r="GL17" s="90">
        <f>'Full - Working doc'!GL9</f>
        <v>6600</v>
      </c>
      <c r="GM17" s="89">
        <f>'Full - Working doc'!GM9</f>
        <v>200971.21856493413</v>
      </c>
      <c r="GN17" s="81">
        <f>'Full - Working doc'!GN9</f>
        <v>40194.243712986827</v>
      </c>
      <c r="GO17" s="81">
        <f>'Full - Working doc'!GO9</f>
        <v>5000</v>
      </c>
      <c r="GP17" s="81">
        <f>'Full - Working doc'!GP9</f>
        <v>11250</v>
      </c>
      <c r="GQ17" s="81">
        <f>'Full - Working doc'!GQ9</f>
        <v>84502</v>
      </c>
      <c r="GR17" s="81">
        <f>'Full - Working doc'!GR9</f>
        <v>13000</v>
      </c>
      <c r="GS17" s="81">
        <f>'Full - Working doc'!GS9</f>
        <v>34652</v>
      </c>
      <c r="GT17" s="81">
        <f>'Full - Working doc'!GT9</f>
        <v>8000</v>
      </c>
      <c r="GU17" s="81">
        <f>'Full - Working doc'!GU9</f>
        <v>54350</v>
      </c>
      <c r="GV17" s="81">
        <f>'Full - Working doc'!GV9</f>
        <v>3852</v>
      </c>
      <c r="GW17" s="81">
        <f>'Full - Working doc'!GW9</f>
        <v>13480</v>
      </c>
      <c r="GX17" s="90">
        <f>'Full - Working doc'!GX9</f>
        <v>5000</v>
      </c>
      <c r="GY17" s="89">
        <f>'Full - Working doc'!GY9</f>
        <v>334952.03094155685</v>
      </c>
      <c r="GZ17" s="81">
        <f>'Full - Working doc'!GZ9</f>
        <v>100485.60928246706</v>
      </c>
      <c r="HA17" s="81">
        <f>'Full - Working doc'!HA9</f>
        <v>15000</v>
      </c>
      <c r="HB17" s="81">
        <f>'Full - Working doc'!HB9</f>
        <v>25969</v>
      </c>
      <c r="HC17" s="81">
        <f>'Full - Working doc'!HC9</f>
        <v>43419</v>
      </c>
      <c r="HD17" s="81">
        <f>'Full - Working doc'!HD9</f>
        <v>37350</v>
      </c>
      <c r="HE17" s="81">
        <f>'Full - Working doc'!HE9</f>
        <v>184610</v>
      </c>
      <c r="HF17" s="81">
        <f>'Full - Working doc'!HF9</f>
        <v>3234</v>
      </c>
      <c r="HG17" s="81">
        <f>'Full - Working doc'!HG9</f>
        <v>83378</v>
      </c>
      <c r="HH17" s="81">
        <f>'Full - Working doc'!HH9</f>
        <v>87230</v>
      </c>
      <c r="HI17" s="81">
        <f>'Full - Working doc'!HI9</f>
        <v>53075</v>
      </c>
      <c r="HJ17" s="90">
        <f>'Full - Working doc'!HJ9</f>
        <v>22284</v>
      </c>
      <c r="HK17" s="89">
        <f>'Full - Working doc'!HK9</f>
        <v>80388.487425973653</v>
      </c>
      <c r="HL17" s="81">
        <f>'Full - Working doc'!HL9</f>
        <v>16077.697485194729</v>
      </c>
      <c r="HM17" s="81">
        <f>'Full - Working doc'!HM9</f>
        <v>3000</v>
      </c>
      <c r="HN17" s="81">
        <f>'Full - Working doc'!HN9</f>
        <v>10033</v>
      </c>
      <c r="HO17" s="81">
        <f>'Full - Working doc'!HO9</f>
        <v>6000</v>
      </c>
      <c r="HP17" s="81">
        <f>'Full - Working doc'!HP9</f>
        <v>39732</v>
      </c>
      <c r="HQ17" s="81">
        <f>'Full - Working doc'!HQ9</f>
        <v>65376</v>
      </c>
      <c r="HR17" s="81">
        <f>'Full - Working doc'!HR9</f>
        <v>835</v>
      </c>
      <c r="HS17" s="81">
        <f>'Full - Working doc'!HS9</f>
        <v>37430</v>
      </c>
      <c r="HT17" s="81">
        <f>'Full - Working doc'!HT9</f>
        <v>2150</v>
      </c>
      <c r="HU17" s="81">
        <f>'Full - Working doc'!HU9</f>
        <v>6852</v>
      </c>
      <c r="HV17" s="90">
        <f>'Full - Working doc'!HV9</f>
        <v>1408</v>
      </c>
      <c r="HW17" s="89">
        <f>'Full - Working doc'!HW9</f>
        <v>334952.03094155685</v>
      </c>
      <c r="HX17" s="81">
        <f>'Full - Working doc'!HX9</f>
        <v>66990.406188311375</v>
      </c>
      <c r="HY17" s="81">
        <f>'Full - Working doc'!HY9</f>
        <v>42753</v>
      </c>
      <c r="HZ17" s="81">
        <f>'Full - Working doc'!HZ9</f>
        <v>126891</v>
      </c>
      <c r="IA17" s="81">
        <f>'Full - Working doc'!IA9</f>
        <v>8159</v>
      </c>
      <c r="IB17" s="81">
        <f>'Full - Working doc'!IB9</f>
        <v>87666</v>
      </c>
      <c r="IC17" s="81">
        <f>'Full - Working doc'!IC9</f>
        <v>123570</v>
      </c>
      <c r="ID17" s="81">
        <f>'Full - Working doc'!ID9</f>
        <v>4079</v>
      </c>
      <c r="IE17" s="81">
        <f>'Full - Working doc'!IE9</f>
        <v>63070</v>
      </c>
      <c r="IF17" s="81">
        <f>'Full - Working doc'!IF9</f>
        <v>3880</v>
      </c>
      <c r="IG17" s="81">
        <f>'Full - Working doc'!IG9</f>
        <v>49264</v>
      </c>
      <c r="IH17" s="90">
        <f>'Full - Working doc'!IH9</f>
        <v>37936</v>
      </c>
      <c r="II17" s="2"/>
      <c r="IJ17" s="2"/>
      <c r="IK17" s="2"/>
    </row>
    <row r="18" spans="1:245" ht="15" customHeight="1" x14ac:dyDescent="0.2">
      <c r="A18" s="166" t="s">
        <v>47</v>
      </c>
      <c r="B18" s="166"/>
      <c r="C18" s="82">
        <f>C17</f>
        <v>1650228</v>
      </c>
      <c r="D18" s="82">
        <f t="shared" ref="D18" si="283">D17</f>
        <v>239130</v>
      </c>
      <c r="E18" s="82">
        <f t="shared" ref="E18" si="284">E17</f>
        <v>7303</v>
      </c>
      <c r="F18" s="82">
        <f t="shared" ref="F18" si="285">F17</f>
        <v>122</v>
      </c>
      <c r="G18" s="104">
        <f>G17</f>
        <v>4993</v>
      </c>
      <c r="H18" s="91">
        <f t="shared" ref="H18:FT18" si="286">H17</f>
        <v>14704.238137693894</v>
      </c>
      <c r="I18" s="82">
        <f t="shared" si="286"/>
        <v>0</v>
      </c>
      <c r="J18" s="82">
        <f t="shared" si="286"/>
        <v>0</v>
      </c>
      <c r="K18" s="82">
        <f t="shared" si="286"/>
        <v>0</v>
      </c>
      <c r="L18" s="82">
        <f t="shared" si="286"/>
        <v>6659</v>
      </c>
      <c r="M18" s="82">
        <f t="shared" ref="M18:N18" si="287">M17</f>
        <v>10801</v>
      </c>
      <c r="N18" s="82">
        <f t="shared" si="287"/>
        <v>10871</v>
      </c>
      <c r="O18" s="82">
        <f t="shared" ref="O18" si="288">O17</f>
        <v>14188</v>
      </c>
      <c r="P18" s="82">
        <f t="shared" ref="P18" si="289">P17</f>
        <v>7296</v>
      </c>
      <c r="Q18" s="82">
        <f t="shared" ref="Q18" si="290">Q17</f>
        <v>10267</v>
      </c>
      <c r="R18" s="92">
        <f t="shared" ref="R18" si="291">R17</f>
        <v>10747</v>
      </c>
      <c r="S18" s="91">
        <f t="shared" si="286"/>
        <v>16735</v>
      </c>
      <c r="T18" s="82">
        <f t="shared" si="286"/>
        <v>0</v>
      </c>
      <c r="U18" s="82">
        <f t="shared" si="286"/>
        <v>0</v>
      </c>
      <c r="V18" s="82">
        <f t="shared" si="286"/>
        <v>0</v>
      </c>
      <c r="W18" s="82">
        <f t="shared" si="286"/>
        <v>410</v>
      </c>
      <c r="X18" s="82">
        <f t="shared" ref="X18:Y18" si="292">X17</f>
        <v>7194</v>
      </c>
      <c r="Y18" s="82">
        <f t="shared" si="292"/>
        <v>13501</v>
      </c>
      <c r="Z18" s="82">
        <f t="shared" ref="Z18:AA18" si="293">Z17</f>
        <v>13501</v>
      </c>
      <c r="AA18" s="82">
        <f t="shared" si="293"/>
        <v>11321</v>
      </c>
      <c r="AB18" s="82">
        <f t="shared" ref="AB18:AC18" si="294">AB17</f>
        <v>19684</v>
      </c>
      <c r="AC18" s="92">
        <f t="shared" si="294"/>
        <v>20884</v>
      </c>
      <c r="AD18" s="91">
        <f t="shared" si="286"/>
        <v>8200.0982902933229</v>
      </c>
      <c r="AE18" s="82">
        <f t="shared" si="286"/>
        <v>0</v>
      </c>
      <c r="AF18" s="82">
        <f t="shared" si="286"/>
        <v>0</v>
      </c>
      <c r="AG18" s="82">
        <f t="shared" si="286"/>
        <v>0</v>
      </c>
      <c r="AH18" s="82">
        <f t="shared" si="286"/>
        <v>0</v>
      </c>
      <c r="AI18" s="82">
        <f t="shared" ref="AI18:AJ18" si="295">AI17</f>
        <v>58</v>
      </c>
      <c r="AJ18" s="82">
        <f t="shared" si="295"/>
        <v>58</v>
      </c>
      <c r="AK18" s="82">
        <f t="shared" ref="AK18" si="296">AK17</f>
        <v>58</v>
      </c>
      <c r="AL18" s="82">
        <f t="shared" ref="AL18:AM18" si="297">AL17</f>
        <v>58</v>
      </c>
      <c r="AM18" s="82">
        <f t="shared" si="297"/>
        <v>2658</v>
      </c>
      <c r="AN18" s="92">
        <f t="shared" ref="AN18" si="298">AN17</f>
        <v>3058</v>
      </c>
      <c r="AO18" s="91">
        <f t="shared" ref="AO18" si="299">AO17</f>
        <v>15343.319214927646</v>
      </c>
      <c r="AP18" s="82">
        <f t="shared" ref="AP18:AY18" si="300">AP17</f>
        <v>0</v>
      </c>
      <c r="AQ18" s="82">
        <f t="shared" si="300"/>
        <v>0</v>
      </c>
      <c r="AR18" s="82">
        <f t="shared" si="300"/>
        <v>0</v>
      </c>
      <c r="AS18" s="82">
        <f t="shared" si="300"/>
        <v>0</v>
      </c>
      <c r="AT18" s="82">
        <f t="shared" si="300"/>
        <v>10801</v>
      </c>
      <c r="AU18" s="82">
        <f t="shared" si="300"/>
        <v>13501</v>
      </c>
      <c r="AV18" s="82">
        <f t="shared" si="300"/>
        <v>14188</v>
      </c>
      <c r="AW18" s="82">
        <f t="shared" si="300"/>
        <v>14188</v>
      </c>
      <c r="AX18" s="82">
        <f t="shared" si="300"/>
        <v>19684</v>
      </c>
      <c r="AY18" s="92">
        <f t="shared" si="300"/>
        <v>20884</v>
      </c>
      <c r="AZ18" s="91">
        <f t="shared" si="286"/>
        <v>331213.90700000001</v>
      </c>
      <c r="BA18" s="82">
        <f t="shared" si="286"/>
        <v>80305</v>
      </c>
      <c r="BB18" s="82">
        <f t="shared" si="286"/>
        <v>113127</v>
      </c>
      <c r="BC18" s="82">
        <f t="shared" si="286"/>
        <v>174460</v>
      </c>
      <c r="BD18" s="82">
        <f t="shared" si="286"/>
        <v>193771</v>
      </c>
      <c r="BE18" s="82">
        <f t="shared" ref="BE18:BF18" si="301">BE17</f>
        <v>331213.90700000001</v>
      </c>
      <c r="BF18" s="82">
        <f t="shared" si="301"/>
        <v>279084</v>
      </c>
      <c r="BG18" s="82">
        <f t="shared" ref="BG18:BH18" si="302">BG17</f>
        <v>331213.90700000001</v>
      </c>
      <c r="BH18" s="82">
        <f t="shared" si="302"/>
        <v>228238</v>
      </c>
      <c r="BI18" s="82">
        <f t="shared" ref="BI18:BK18" si="303">BI17</f>
        <v>331213.90700000001</v>
      </c>
      <c r="BJ18" s="82">
        <f t="shared" ref="BJ18:BL18" si="304">BJ17</f>
        <v>233752</v>
      </c>
      <c r="BK18" s="82">
        <f t="shared" si="303"/>
        <v>331213.90700000001</v>
      </c>
      <c r="BL18" s="82">
        <f t="shared" si="304"/>
        <v>198837</v>
      </c>
      <c r="BM18" s="82">
        <f t="shared" ref="BM18:BP18" si="305">BM17</f>
        <v>458219.61849999998</v>
      </c>
      <c r="BN18" s="82">
        <f t="shared" si="305"/>
        <v>308297</v>
      </c>
      <c r="BO18" s="82">
        <f t="shared" si="305"/>
        <v>458219.61849999998</v>
      </c>
      <c r="BP18" s="92">
        <f t="shared" si="305"/>
        <v>388515</v>
      </c>
      <c r="BQ18" s="91">
        <f t="shared" si="286"/>
        <v>278923.76500000001</v>
      </c>
      <c r="BR18" s="82">
        <f t="shared" si="286"/>
        <v>2520</v>
      </c>
      <c r="BS18" s="82">
        <f t="shared" si="286"/>
        <v>930</v>
      </c>
      <c r="BT18" s="82">
        <f t="shared" si="286"/>
        <v>0</v>
      </c>
      <c r="BU18" s="82">
        <f t="shared" si="286"/>
        <v>21426</v>
      </c>
      <c r="BV18" s="82">
        <f t="shared" ref="BV18:BW18" si="306">BV17</f>
        <v>278923.76500000001</v>
      </c>
      <c r="BW18" s="82">
        <f t="shared" si="306"/>
        <v>14406</v>
      </c>
      <c r="BX18" s="82">
        <f t="shared" ref="BX18" si="307">BX17</f>
        <v>13458</v>
      </c>
      <c r="BY18" s="82">
        <f t="shared" ref="BY18:BZ18" si="308">BY17</f>
        <v>15024</v>
      </c>
      <c r="BZ18" s="82">
        <f t="shared" si="308"/>
        <v>12474</v>
      </c>
      <c r="CA18" s="82">
        <f t="shared" ref="CA18:CC18" si="309">CA17</f>
        <v>178697.55000000002</v>
      </c>
      <c r="CB18" s="82">
        <f t="shared" si="309"/>
        <v>12420</v>
      </c>
      <c r="CC18" s="92">
        <f t="shared" si="309"/>
        <v>16</v>
      </c>
      <c r="CD18" s="91">
        <f t="shared" si="286"/>
        <v>0</v>
      </c>
      <c r="CE18" s="82">
        <f t="shared" si="286"/>
        <v>44154</v>
      </c>
      <c r="CF18" s="82">
        <f t="shared" ref="CF18" si="310">CF17</f>
        <v>0</v>
      </c>
      <c r="CG18" s="82">
        <f t="shared" si="286"/>
        <v>0</v>
      </c>
      <c r="CH18" s="82">
        <f t="shared" si="286"/>
        <v>1068</v>
      </c>
      <c r="CI18" s="82">
        <f t="shared" si="286"/>
        <v>3966</v>
      </c>
      <c r="CJ18" s="82">
        <f t="shared" ref="CJ18:CK18" si="311">CJ17</f>
        <v>0</v>
      </c>
      <c r="CK18" s="82">
        <f t="shared" si="311"/>
        <v>100272</v>
      </c>
      <c r="CL18" s="82">
        <f t="shared" ref="CL18" si="312">CL17</f>
        <v>102708</v>
      </c>
      <c r="CM18" s="82">
        <f t="shared" ref="CM18" si="313">CM17</f>
        <v>102708</v>
      </c>
      <c r="CN18" s="82">
        <f t="shared" ref="CN18:CO18" si="314">CN17</f>
        <v>0</v>
      </c>
      <c r="CO18" s="82">
        <f t="shared" si="314"/>
        <v>96</v>
      </c>
      <c r="CP18" s="82">
        <f t="shared" ref="CP18:CR18" si="315">CP17</f>
        <v>0</v>
      </c>
      <c r="CQ18" s="82">
        <f t="shared" si="315"/>
        <v>60034</v>
      </c>
      <c r="CR18" s="92">
        <f t="shared" si="315"/>
        <v>75076</v>
      </c>
      <c r="CS18" s="91">
        <f t="shared" si="286"/>
        <v>420000</v>
      </c>
      <c r="CT18" s="82">
        <f t="shared" si="286"/>
        <v>79166.666666666672</v>
      </c>
      <c r="CU18" s="82">
        <f t="shared" si="286"/>
        <v>43876</v>
      </c>
      <c r="CV18" s="82">
        <f t="shared" si="286"/>
        <v>50113</v>
      </c>
      <c r="CW18" s="82">
        <f t="shared" si="286"/>
        <v>62440</v>
      </c>
      <c r="CX18" s="82">
        <f t="shared" si="286"/>
        <v>83986</v>
      </c>
      <c r="CY18" s="82">
        <f t="shared" ref="CY18:CZ18" si="316">CY17</f>
        <v>93236</v>
      </c>
      <c r="CZ18" s="82">
        <f t="shared" si="316"/>
        <v>84981</v>
      </c>
      <c r="DA18" s="82">
        <f t="shared" ref="DA18" si="317">DA17</f>
        <v>82657</v>
      </c>
      <c r="DB18" s="82">
        <f t="shared" ref="DB18" si="318">DB17</f>
        <v>82764</v>
      </c>
      <c r="DC18" s="82">
        <f t="shared" ref="DC18:DD18" si="319">DC17</f>
        <v>79672</v>
      </c>
      <c r="DD18" s="92">
        <f t="shared" si="319"/>
        <v>79364</v>
      </c>
      <c r="DE18" s="91">
        <f t="shared" si="286"/>
        <v>5975.7091797358144</v>
      </c>
      <c r="DF18" s="82">
        <f t="shared" si="286"/>
        <v>6731</v>
      </c>
      <c r="DG18" s="82">
        <f t="shared" si="286"/>
        <v>10916.763887593561</v>
      </c>
      <c r="DH18" s="82">
        <f t="shared" si="286"/>
        <v>11327</v>
      </c>
      <c r="DI18" s="82">
        <f t="shared" si="286"/>
        <v>12285.372062272236</v>
      </c>
      <c r="DJ18" s="82">
        <f t="shared" si="286"/>
        <v>17040</v>
      </c>
      <c r="DK18" s="82">
        <f t="shared" si="286"/>
        <v>10509.510254413122</v>
      </c>
      <c r="DL18" s="82">
        <f t="shared" si="286"/>
        <v>24420</v>
      </c>
      <c r="DM18" s="82">
        <f t="shared" ref="DM18:DN18" si="320">DM17</f>
        <v>10103.919228899907</v>
      </c>
      <c r="DN18" s="82">
        <f t="shared" si="320"/>
        <v>43745</v>
      </c>
      <c r="DO18" s="82">
        <f t="shared" ref="DO18:DP18" si="321">DO17</f>
        <v>10836.090186895726</v>
      </c>
      <c r="DP18" s="82">
        <f t="shared" si="321"/>
        <v>22931</v>
      </c>
      <c r="DQ18" s="82">
        <f t="shared" ref="DQ18:DR18" si="322">DQ17</f>
        <v>9663.9528633486188</v>
      </c>
      <c r="DR18" s="82">
        <f t="shared" si="322"/>
        <v>32155</v>
      </c>
      <c r="DS18" s="82">
        <f t="shared" ref="DS18:DT18" si="323">DS17</f>
        <v>9158.7958649086067</v>
      </c>
      <c r="DT18" s="82">
        <f t="shared" si="323"/>
        <v>29697</v>
      </c>
      <c r="DU18" s="82">
        <f t="shared" ref="DU18:DX18" si="324">DU17</f>
        <v>10125.912817841965</v>
      </c>
      <c r="DV18" s="82">
        <f t="shared" si="324"/>
        <v>20095</v>
      </c>
      <c r="DW18" s="82">
        <f t="shared" si="324"/>
        <v>11703.49960807326</v>
      </c>
      <c r="DX18" s="92">
        <f t="shared" si="324"/>
        <v>4745</v>
      </c>
      <c r="DY18" s="91">
        <f t="shared" si="286"/>
        <v>156771</v>
      </c>
      <c r="DZ18" s="82">
        <f t="shared" si="286"/>
        <v>2100</v>
      </c>
      <c r="EA18" s="82">
        <f t="shared" si="286"/>
        <v>27604</v>
      </c>
      <c r="EB18" s="82">
        <f t="shared" si="286"/>
        <v>28598</v>
      </c>
      <c r="EC18" s="82">
        <f t="shared" si="286"/>
        <v>58650</v>
      </c>
      <c r="ED18" s="82">
        <f t="shared" ref="ED18" si="325">ED17</f>
        <v>70651</v>
      </c>
      <c r="EE18" s="82">
        <f t="shared" ref="EE18" si="326">EE17</f>
        <v>70651</v>
      </c>
      <c r="EF18" s="82">
        <f t="shared" ref="EF18" si="327">EF17</f>
        <v>59390.05000000001</v>
      </c>
      <c r="EG18" s="82">
        <f t="shared" ref="EG18" si="328">EG17</f>
        <v>48219</v>
      </c>
      <c r="EH18" s="82">
        <f t="shared" ref="EH18:EI18" si="329">EH17</f>
        <v>60051.65</v>
      </c>
      <c r="EI18" s="92">
        <f t="shared" si="329"/>
        <v>61520.25</v>
      </c>
      <c r="EJ18" s="91">
        <f t="shared" ref="EJ18:EY18" si="330">EJ17</f>
        <v>44329.095999999998</v>
      </c>
      <c r="EK18" s="82">
        <f t="shared" si="330"/>
        <v>15065</v>
      </c>
      <c r="EL18" s="82">
        <f t="shared" si="330"/>
        <v>39719.160000000003</v>
      </c>
      <c r="EM18" s="82">
        <f t="shared" si="330"/>
        <v>23593</v>
      </c>
      <c r="EN18" s="82">
        <f t="shared" si="330"/>
        <v>57056.752</v>
      </c>
      <c r="EO18" s="82">
        <f t="shared" si="330"/>
        <v>50258</v>
      </c>
      <c r="EP18" s="82">
        <f t="shared" si="330"/>
        <v>60297.407999999996</v>
      </c>
      <c r="EQ18" s="82">
        <f t="shared" si="330"/>
        <v>54979</v>
      </c>
      <c r="ER18" s="82">
        <f t="shared" si="330"/>
        <v>21707.604049678012</v>
      </c>
      <c r="ES18" s="82">
        <f t="shared" si="330"/>
        <v>61972</v>
      </c>
      <c r="ET18" s="82">
        <f t="shared" si="330"/>
        <v>65020.752</v>
      </c>
      <c r="EU18" s="82">
        <f t="shared" si="330"/>
        <v>59947</v>
      </c>
      <c r="EV18" s="82">
        <f t="shared" si="330"/>
        <v>68543.752000000008</v>
      </c>
      <c r="EW18" s="82">
        <f t="shared" si="330"/>
        <v>89520</v>
      </c>
      <c r="EX18" s="82">
        <f t="shared" si="330"/>
        <v>37160.158000000003</v>
      </c>
      <c r="EY18" s="82">
        <f t="shared" si="330"/>
        <v>68693</v>
      </c>
      <c r="EZ18" s="82">
        <f t="shared" ref="EZ18:FC18" si="331">EZ17</f>
        <v>37160.158000000003</v>
      </c>
      <c r="FA18" s="82">
        <f t="shared" si="331"/>
        <v>60310.3</v>
      </c>
      <c r="FB18" s="82">
        <f t="shared" si="331"/>
        <v>53416.095999999998</v>
      </c>
      <c r="FC18" s="92">
        <f t="shared" si="331"/>
        <v>66175.899999999994</v>
      </c>
      <c r="FD18" s="91">
        <f t="shared" si="286"/>
        <v>0</v>
      </c>
      <c r="FE18" s="82">
        <f t="shared" si="286"/>
        <v>2365</v>
      </c>
      <c r="FF18" s="82">
        <f t="shared" si="286"/>
        <v>5929</v>
      </c>
      <c r="FG18" s="82">
        <f t="shared" si="286"/>
        <v>12703</v>
      </c>
      <c r="FH18" s="82">
        <f t="shared" si="286"/>
        <v>7912</v>
      </c>
      <c r="FI18" s="82">
        <f t="shared" ref="FI18:FJ18" si="332">FI17</f>
        <v>3094</v>
      </c>
      <c r="FJ18" s="82">
        <f t="shared" si="332"/>
        <v>3709</v>
      </c>
      <c r="FK18" s="82">
        <f t="shared" ref="FK18" si="333">FK17</f>
        <v>63767</v>
      </c>
      <c r="FL18" s="82">
        <f t="shared" ref="FL18" si="334">FL17</f>
        <v>12620</v>
      </c>
      <c r="FM18" s="82">
        <f t="shared" ref="FM18:FN18" si="335">FM17</f>
        <v>6804</v>
      </c>
      <c r="FN18" s="92">
        <f t="shared" si="335"/>
        <v>19258</v>
      </c>
      <c r="FO18" s="91">
        <f t="shared" si="286"/>
        <v>200000</v>
      </c>
      <c r="FP18" s="82">
        <f t="shared" si="286"/>
        <v>33333.333333333336</v>
      </c>
      <c r="FQ18" s="82">
        <f t="shared" si="286"/>
        <v>0</v>
      </c>
      <c r="FR18" s="82">
        <f t="shared" si="286"/>
        <v>0</v>
      </c>
      <c r="FS18" s="82">
        <f t="shared" si="286"/>
        <v>2100</v>
      </c>
      <c r="FT18" s="82">
        <f t="shared" si="286"/>
        <v>0</v>
      </c>
      <c r="FU18" s="82">
        <f t="shared" ref="FU18:FV18" si="336">FU17</f>
        <v>6840</v>
      </c>
      <c r="FV18" s="82">
        <f t="shared" si="336"/>
        <v>0</v>
      </c>
      <c r="FW18" s="82">
        <f t="shared" ref="FW18:FX18" si="337">FW17</f>
        <v>0</v>
      </c>
      <c r="FX18" s="82">
        <f t="shared" si="337"/>
        <v>0</v>
      </c>
      <c r="FY18" s="82">
        <f t="shared" ref="FY18:FZ18" si="338">FY17</f>
        <v>0</v>
      </c>
      <c r="FZ18" s="92">
        <f t="shared" si="338"/>
        <v>3000</v>
      </c>
      <c r="GA18" s="91">
        <f t="shared" ref="GA18:IC18" si="339">GA17</f>
        <v>128600</v>
      </c>
      <c r="GB18" s="82">
        <f t="shared" si="339"/>
        <v>21433.333333333332</v>
      </c>
      <c r="GC18" s="82">
        <f t="shared" si="339"/>
        <v>0</v>
      </c>
      <c r="GD18" s="82">
        <f t="shared" si="339"/>
        <v>0</v>
      </c>
      <c r="GE18" s="82">
        <f t="shared" si="339"/>
        <v>3840</v>
      </c>
      <c r="GF18" s="82">
        <f t="shared" si="339"/>
        <v>0</v>
      </c>
      <c r="GG18" s="82">
        <f t="shared" ref="GG18:GH18" si="340">GG17</f>
        <v>6840</v>
      </c>
      <c r="GH18" s="82">
        <f t="shared" si="340"/>
        <v>0</v>
      </c>
      <c r="GI18" s="82">
        <f t="shared" ref="GI18" si="341">GI17</f>
        <v>11148</v>
      </c>
      <c r="GJ18" s="82">
        <f t="shared" ref="GJ18" si="342">GJ17</f>
        <v>0</v>
      </c>
      <c r="GK18" s="82">
        <f t="shared" ref="GK18:GL18" si="343">GK17</f>
        <v>0</v>
      </c>
      <c r="GL18" s="92">
        <f t="shared" si="343"/>
        <v>6600</v>
      </c>
      <c r="GM18" s="91">
        <f t="shared" si="339"/>
        <v>200971.21856493413</v>
      </c>
      <c r="GN18" s="82">
        <f t="shared" si="339"/>
        <v>40194.243712986827</v>
      </c>
      <c r="GO18" s="82">
        <f t="shared" si="339"/>
        <v>5000</v>
      </c>
      <c r="GP18" s="82">
        <f t="shared" si="339"/>
        <v>11250</v>
      </c>
      <c r="GQ18" s="82">
        <f t="shared" si="339"/>
        <v>84502</v>
      </c>
      <c r="GR18" s="82">
        <f t="shared" si="339"/>
        <v>13000</v>
      </c>
      <c r="GS18" s="82">
        <f t="shared" ref="GS18:GT18" si="344">GS17</f>
        <v>34652</v>
      </c>
      <c r="GT18" s="82">
        <f t="shared" si="344"/>
        <v>8000</v>
      </c>
      <c r="GU18" s="82">
        <f t="shared" ref="GU18:GV18" si="345">GU17</f>
        <v>54350</v>
      </c>
      <c r="GV18" s="82">
        <f t="shared" si="345"/>
        <v>3852</v>
      </c>
      <c r="GW18" s="82">
        <f t="shared" ref="GW18:GX18" si="346">GW17</f>
        <v>13480</v>
      </c>
      <c r="GX18" s="92">
        <f t="shared" si="346"/>
        <v>5000</v>
      </c>
      <c r="GY18" s="91">
        <f t="shared" si="339"/>
        <v>334952.03094155685</v>
      </c>
      <c r="GZ18" s="82">
        <f t="shared" si="339"/>
        <v>100485.60928246706</v>
      </c>
      <c r="HA18" s="82">
        <f t="shared" si="339"/>
        <v>15000</v>
      </c>
      <c r="HB18" s="82">
        <f t="shared" si="339"/>
        <v>25969</v>
      </c>
      <c r="HC18" s="82">
        <f t="shared" si="339"/>
        <v>43419</v>
      </c>
      <c r="HD18" s="82">
        <f t="shared" si="339"/>
        <v>37350</v>
      </c>
      <c r="HE18" s="82">
        <f t="shared" ref="HE18:HF18" si="347">HE17</f>
        <v>184610</v>
      </c>
      <c r="HF18" s="82">
        <f t="shared" si="347"/>
        <v>3234</v>
      </c>
      <c r="HG18" s="82">
        <f t="shared" ref="HG18" si="348">HG17</f>
        <v>83378</v>
      </c>
      <c r="HH18" s="82">
        <f t="shared" ref="HH18" si="349">HH17</f>
        <v>87230</v>
      </c>
      <c r="HI18" s="82">
        <f t="shared" ref="HI18:HJ18" si="350">HI17</f>
        <v>53075</v>
      </c>
      <c r="HJ18" s="92">
        <f t="shared" si="350"/>
        <v>22284</v>
      </c>
      <c r="HK18" s="91">
        <f t="shared" si="339"/>
        <v>80388.487425973653</v>
      </c>
      <c r="HL18" s="82">
        <f t="shared" si="339"/>
        <v>16077.697485194729</v>
      </c>
      <c r="HM18" s="82">
        <f t="shared" si="339"/>
        <v>3000</v>
      </c>
      <c r="HN18" s="82">
        <f t="shared" si="339"/>
        <v>10033</v>
      </c>
      <c r="HO18" s="82">
        <f t="shared" si="339"/>
        <v>6000</v>
      </c>
      <c r="HP18" s="82">
        <f t="shared" si="339"/>
        <v>39732</v>
      </c>
      <c r="HQ18" s="82">
        <f t="shared" ref="HQ18:HR18" si="351">HQ17</f>
        <v>65376</v>
      </c>
      <c r="HR18" s="82">
        <f t="shared" si="351"/>
        <v>835</v>
      </c>
      <c r="HS18" s="82">
        <f t="shared" ref="HS18:HT18" si="352">HS17</f>
        <v>37430</v>
      </c>
      <c r="HT18" s="82">
        <f t="shared" si="352"/>
        <v>2150</v>
      </c>
      <c r="HU18" s="82">
        <f t="shared" ref="HU18:HV18" si="353">HU17</f>
        <v>6852</v>
      </c>
      <c r="HV18" s="92">
        <f t="shared" si="353"/>
        <v>1408</v>
      </c>
      <c r="HW18" s="91">
        <f t="shared" si="339"/>
        <v>334952.03094155685</v>
      </c>
      <c r="HX18" s="82">
        <f t="shared" si="339"/>
        <v>66990.406188311375</v>
      </c>
      <c r="HY18" s="82">
        <f t="shared" si="339"/>
        <v>42753</v>
      </c>
      <c r="HZ18" s="82">
        <f t="shared" si="339"/>
        <v>126891</v>
      </c>
      <c r="IA18" s="82">
        <f t="shared" si="339"/>
        <v>8159</v>
      </c>
      <c r="IB18" s="82">
        <f t="shared" si="339"/>
        <v>87666</v>
      </c>
      <c r="IC18" s="82">
        <f t="shared" si="339"/>
        <v>123570</v>
      </c>
      <c r="ID18" s="82">
        <f t="shared" ref="ID18" si="354">ID17</f>
        <v>4079</v>
      </c>
      <c r="IE18" s="82">
        <f t="shared" ref="IE18:IF18" si="355">IE17</f>
        <v>63070</v>
      </c>
      <c r="IF18" s="82">
        <f t="shared" si="355"/>
        <v>3880</v>
      </c>
      <c r="IG18" s="82">
        <f t="shared" ref="IG18:IH18" si="356">IG17</f>
        <v>49264</v>
      </c>
      <c r="IH18" s="92">
        <f t="shared" si="356"/>
        <v>37936</v>
      </c>
      <c r="II18" s="2"/>
      <c r="IJ18" s="2"/>
      <c r="IK18" s="2"/>
    </row>
    <row r="19" spans="1:245" ht="15" customHeight="1" x14ac:dyDescent="0.2">
      <c r="A19" s="109" t="s">
        <v>44</v>
      </c>
      <c r="B19" s="110" t="s">
        <v>8</v>
      </c>
      <c r="C19" s="80">
        <v>730147</v>
      </c>
      <c r="D19" s="80">
        <f>'Full - Working doc'!C10</f>
        <v>17911</v>
      </c>
      <c r="E19" s="80">
        <f>'Full - Working doc'!D10</f>
        <v>1768</v>
      </c>
      <c r="F19" s="80">
        <f>'Full - Working doc'!E10</f>
        <v>10</v>
      </c>
      <c r="G19" s="102">
        <f>'Full - Working doc'!F10</f>
        <v>1712</v>
      </c>
      <c r="H19" s="87">
        <f>'Full - Working doc'!G10</f>
        <v>16144.511581945728</v>
      </c>
      <c r="I19" s="80">
        <f>'Full - Working doc'!H10</f>
        <v>0</v>
      </c>
      <c r="J19" s="80">
        <f>'Full - Working doc'!I10</f>
        <v>0</v>
      </c>
      <c r="K19" s="80">
        <f>'Full - Working doc'!J10</f>
        <v>3827</v>
      </c>
      <c r="L19" s="80">
        <f>'Full - Working doc'!K10</f>
        <v>5314</v>
      </c>
      <c r="M19" s="80">
        <f>'Full - Working doc'!L10</f>
        <v>7187</v>
      </c>
      <c r="N19" s="80">
        <f>'Full - Working doc'!M10</f>
        <v>7661</v>
      </c>
      <c r="O19" s="80">
        <f>'Full - Working doc'!N10</f>
        <v>8517</v>
      </c>
      <c r="P19" s="80">
        <f>'Full - Working doc'!O10</f>
        <v>9481</v>
      </c>
      <c r="Q19" s="80">
        <f>'Full - Working doc'!P10</f>
        <v>11882</v>
      </c>
      <c r="R19" s="88">
        <f>'Full - Working doc'!Q10</f>
        <v>13929</v>
      </c>
      <c r="S19" s="87">
        <f>'Full - Working doc'!R10</f>
        <v>18374</v>
      </c>
      <c r="T19" s="80">
        <f>'Full - Working doc'!S10</f>
        <v>0</v>
      </c>
      <c r="U19" s="80">
        <f>'Full - Working doc'!T10</f>
        <v>0</v>
      </c>
      <c r="V19" s="80">
        <f>'Full - Working doc'!U10</f>
        <v>1153</v>
      </c>
      <c r="W19" s="80">
        <f>'Full - Working doc'!V10</f>
        <v>1153</v>
      </c>
      <c r="X19" s="80">
        <f>'Full - Working doc'!W10</f>
        <v>4167</v>
      </c>
      <c r="Y19" s="80">
        <f>'Full - Working doc'!X10</f>
        <v>1876</v>
      </c>
      <c r="Z19" s="80">
        <f>'Full - Working doc'!Y10</f>
        <v>1876</v>
      </c>
      <c r="AA19" s="80">
        <f>'Full - Working doc'!Z10</f>
        <v>1876</v>
      </c>
      <c r="AB19" s="80">
        <f>'Full - Working doc'!AA10</f>
        <v>1876</v>
      </c>
      <c r="AC19" s="88">
        <f>'Full - Working doc'!AB10</f>
        <v>8784</v>
      </c>
      <c r="AD19" s="125">
        <f>'Full - Working doc'!AC10</f>
        <v>9003.2941918537545</v>
      </c>
      <c r="AE19" s="121">
        <f>'Full - Working doc'!AD10</f>
        <v>0</v>
      </c>
      <c r="AF19" s="121">
        <f>'Full - Working doc'!AE10</f>
        <v>0</v>
      </c>
      <c r="AG19" s="121">
        <f>'Full - Working doc'!AF10</f>
        <v>0</v>
      </c>
      <c r="AH19" s="121">
        <f>'Full - Working doc'!AG10</f>
        <v>1487</v>
      </c>
      <c r="AI19" s="121">
        <f>'Full - Working doc'!AH10</f>
        <v>3319</v>
      </c>
      <c r="AJ19" s="121">
        <f>'Full - Working doc'!AI10</f>
        <v>3319</v>
      </c>
      <c r="AK19" s="121">
        <f>'Full - Working doc'!AJ10</f>
        <v>3319</v>
      </c>
      <c r="AL19" s="121">
        <f>'Full - Working doc'!AK10</f>
        <v>3319</v>
      </c>
      <c r="AM19" s="121">
        <f>'Full - Working doc'!AL10</f>
        <v>3319</v>
      </c>
      <c r="AN19" s="126">
        <f>'Full - Working doc'!AM10</f>
        <v>5058</v>
      </c>
      <c r="AO19" s="87">
        <f>'Full - Working doc'!AN10</f>
        <v>19855.181584855509</v>
      </c>
      <c r="AP19" s="80">
        <f>'Full - Working doc'!AO10</f>
        <v>0</v>
      </c>
      <c r="AQ19" s="80">
        <f>'Full - Working doc'!AP10</f>
        <v>0</v>
      </c>
      <c r="AR19" s="80">
        <f>'Full - Working doc'!AQ10</f>
        <v>0</v>
      </c>
      <c r="AS19" s="80">
        <f>'Full - Working doc'!AR10</f>
        <v>0</v>
      </c>
      <c r="AT19" s="80">
        <f>'Full - Working doc'!AS10</f>
        <v>7187</v>
      </c>
      <c r="AU19" s="80">
        <f>'Full - Working doc'!AT10</f>
        <v>7661</v>
      </c>
      <c r="AV19" s="80">
        <f>'Full - Working doc'!AU10</f>
        <v>8517</v>
      </c>
      <c r="AW19" s="80">
        <f>'Full - Working doc'!AV10</f>
        <v>8517</v>
      </c>
      <c r="AX19" s="80">
        <f>'Full - Working doc'!AW10</f>
        <v>11882</v>
      </c>
      <c r="AY19" s="88">
        <f>'Full - Working doc'!AX10</f>
        <v>13929</v>
      </c>
      <c r="AZ19" s="87">
        <f>'Full - Working doc'!AY10</f>
        <v>193015.01847342576</v>
      </c>
      <c r="BA19" s="80">
        <f>'Full - Working doc'!AZ10</f>
        <v>57067</v>
      </c>
      <c r="BB19" s="80">
        <f>'Full - Working doc'!BA10</f>
        <v>168070</v>
      </c>
      <c r="BC19" s="80">
        <f>'Full - Working doc'!BB10</f>
        <v>229692</v>
      </c>
      <c r="BD19" s="80">
        <f>'Full - Working doc'!BC10</f>
        <v>279773</v>
      </c>
      <c r="BE19" s="80">
        <f>'Full - Working doc'!BD10</f>
        <v>219875.54288123437</v>
      </c>
      <c r="BF19" s="80">
        <f>'Full - Working doc'!BE10</f>
        <v>256395</v>
      </c>
      <c r="BG19" s="80">
        <f>'Full - Working doc'!BF10</f>
        <v>219875.54288123437</v>
      </c>
      <c r="BH19" s="80">
        <f>'Full - Working doc'!BG10</f>
        <v>247681</v>
      </c>
      <c r="BI19" s="80">
        <f>'Full - Working doc'!BH10</f>
        <v>219875.54288123437</v>
      </c>
      <c r="BJ19" s="80">
        <f>'Full - Working doc'!BI10</f>
        <v>225903</v>
      </c>
      <c r="BK19" s="80">
        <f>'Full - Working doc'!BJ10</f>
        <v>219875.54288123437</v>
      </c>
      <c r="BL19" s="80">
        <f>'Full - Working doc'!BK10</f>
        <v>235673</v>
      </c>
      <c r="BM19" s="80">
        <f>'Full - Working doc'!BL10</f>
        <v>113315.44638123437</v>
      </c>
      <c r="BN19" s="80">
        <f>'Full - Working doc'!BM10</f>
        <v>259314</v>
      </c>
      <c r="BO19" s="80">
        <f>'Full - Working doc'!BN10</f>
        <v>113315.44638123437</v>
      </c>
      <c r="BP19" s="88">
        <f>'Full - Working doc'!BO10</f>
        <v>249438</v>
      </c>
      <c r="BQ19" s="87">
        <f>'Full - Working doc'!BP10</f>
        <v>83141.095953904296</v>
      </c>
      <c r="BR19" s="80">
        <f>'Full - Working doc'!BQ10</f>
        <v>3076</v>
      </c>
      <c r="BS19" s="80">
        <f>'Full - Working doc'!BR10</f>
        <v>9276</v>
      </c>
      <c r="BT19" s="80">
        <f>'Full - Working doc'!BS10</f>
        <v>4614</v>
      </c>
      <c r="BU19" s="80">
        <f>'Full - Working doc'!BT10</f>
        <v>14778</v>
      </c>
      <c r="BV19" s="80">
        <f>'Full - Working doc'!BU10</f>
        <v>77654.483749999999</v>
      </c>
      <c r="BW19" s="80">
        <f>'Full - Working doc'!BV10</f>
        <v>5220</v>
      </c>
      <c r="BX19" s="80">
        <f>'Full - Working doc'!BW10</f>
        <v>3288</v>
      </c>
      <c r="BY19" s="80">
        <f>'Full - Working doc'!BX10</f>
        <v>11736</v>
      </c>
      <c r="BZ19" s="80">
        <f>'Full - Working doc'!BY10</f>
        <v>26598</v>
      </c>
      <c r="CA19" s="80">
        <f>'Full - Working doc'!BZ10</f>
        <v>119549.356875</v>
      </c>
      <c r="CB19" s="80">
        <f>'Full - Working doc'!CA10</f>
        <v>14538</v>
      </c>
      <c r="CC19" s="88">
        <f>'Full - Working doc'!CB10</f>
        <v>22908</v>
      </c>
      <c r="CD19" s="87">
        <f>'Full - Working doc'!CC10</f>
        <v>171997.77667733005</v>
      </c>
      <c r="CE19" s="80">
        <f>'Full - Working doc'!CD10</f>
        <v>78450</v>
      </c>
      <c r="CF19" s="80">
        <f>'Full - Working doc'!CE10</f>
        <v>171997.77667733005</v>
      </c>
      <c r="CG19" s="80">
        <f>'Full - Working doc'!CF10</f>
        <v>0</v>
      </c>
      <c r="CH19" s="80">
        <f>'Full - Working doc'!CG10</f>
        <v>36912</v>
      </c>
      <c r="CI19" s="80">
        <f>'Full - Working doc'!CH10</f>
        <v>106416</v>
      </c>
      <c r="CJ19" s="80">
        <f>'Full - Working doc'!CI10</f>
        <v>105827.51013123439</v>
      </c>
      <c r="CK19" s="80">
        <f>'Full - Working doc'!CJ10</f>
        <v>118716</v>
      </c>
      <c r="CL19" s="80">
        <f>'Full - Working doc'!CK10</f>
        <v>137496</v>
      </c>
      <c r="CM19" s="80">
        <f>'Full - Working doc'!CL10</f>
        <v>140256</v>
      </c>
      <c r="CN19" s="80">
        <f>'Full - Working doc'!CM10</f>
        <v>105827.51013123439</v>
      </c>
      <c r="CO19" s="80">
        <f>'Full - Working doc'!CN10</f>
        <v>15600</v>
      </c>
      <c r="CP19" s="80">
        <f>'Full - Working doc'!CO10</f>
        <v>234206.55575623433</v>
      </c>
      <c r="CQ19" s="80">
        <f>'Full - Working doc'!CP10</f>
        <v>86563</v>
      </c>
      <c r="CR19" s="88">
        <f>'Full - Working doc'!CQ10</f>
        <v>148765</v>
      </c>
      <c r="CS19" s="87">
        <f>'Full - Working doc'!CR10</f>
        <v>87000</v>
      </c>
      <c r="CT19" s="80">
        <f>'Full - Working doc'!CS10</f>
        <v>12916.666666666666</v>
      </c>
      <c r="CU19" s="80">
        <f>'Full - Working doc'!CT10</f>
        <v>4560</v>
      </c>
      <c r="CV19" s="80">
        <f>'Full - Working doc'!CU10</f>
        <v>4973</v>
      </c>
      <c r="CW19" s="80">
        <f>'Full - Working doc'!CV10</f>
        <v>6387</v>
      </c>
      <c r="CX19" s="80">
        <f>'Full - Working doc'!CW10</f>
        <v>7887</v>
      </c>
      <c r="CY19" s="80">
        <f>'Full - Working doc'!CX10</f>
        <v>16183</v>
      </c>
      <c r="CZ19" s="80">
        <f>'Full - Working doc'!CY10</f>
        <v>12815</v>
      </c>
      <c r="DA19" s="80">
        <f>'Full - Working doc'!CZ10</f>
        <v>11641</v>
      </c>
      <c r="DB19" s="80">
        <f>'Full - Working doc'!DA10</f>
        <v>10913</v>
      </c>
      <c r="DC19" s="80">
        <f>'Full - Working doc'!DB10</f>
        <v>9864</v>
      </c>
      <c r="DD19" s="88">
        <f>'Full - Working doc'!DC10</f>
        <v>9456</v>
      </c>
      <c r="DE19" s="87">
        <f>'Full - Working doc'!DD10</f>
        <v>3141.4790669035679</v>
      </c>
      <c r="DF19" s="80">
        <f>'Full - Working doc'!DE10</f>
        <v>570</v>
      </c>
      <c r="DG19" s="80">
        <f>'Full - Working doc'!DF10</f>
        <v>5464.3173585969453</v>
      </c>
      <c r="DH19" s="80">
        <f>'Full - Working doc'!DG10</f>
        <v>2172</v>
      </c>
      <c r="DI19" s="80">
        <f>'Full - Working doc'!DH10</f>
        <v>5108.8532007107024</v>
      </c>
      <c r="DJ19" s="80">
        <f>'Full - Working doc'!DI10</f>
        <v>7978</v>
      </c>
      <c r="DK19" s="80">
        <f>'Full - Working doc'!DJ10</f>
        <v>5070.9667735849307</v>
      </c>
      <c r="DL19" s="80">
        <f>'Full - Working doc'!DK10</f>
        <v>2127</v>
      </c>
      <c r="DM19" s="80">
        <f>'Full - Working doc'!DL10</f>
        <v>7688.861404857952</v>
      </c>
      <c r="DN19" s="80">
        <f>'Full - Working doc'!DM10</f>
        <v>7668</v>
      </c>
      <c r="DO19" s="80">
        <f>'Full - Working doc'!DN10</f>
        <v>6001.7419899454471</v>
      </c>
      <c r="DP19" s="80">
        <f>'Full - Working doc'!DO10</f>
        <v>2545</v>
      </c>
      <c r="DQ19" s="80">
        <f>'Full - Working doc'!DP10</f>
        <v>5494.0531213219201</v>
      </c>
      <c r="DR19" s="80">
        <f>'Full - Working doc'!DQ10</f>
        <v>3715</v>
      </c>
      <c r="DS19" s="80">
        <f>'Full - Working doc'!DR10</f>
        <v>4307.9218001701811</v>
      </c>
      <c r="DT19" s="80">
        <f>'Full - Working doc'!DS10</f>
        <v>2986</v>
      </c>
      <c r="DU19" s="80">
        <f>'Full - Working doc'!DT10</f>
        <v>5442.4998789395886</v>
      </c>
      <c r="DV19" s="80">
        <f>'Full - Working doc'!DU10</f>
        <v>1372</v>
      </c>
      <c r="DW19" s="80">
        <f>'Full - Working doc'!DV10</f>
        <v>6562.1687249583047</v>
      </c>
      <c r="DX19" s="88">
        <f>'Full - Working doc'!DW10</f>
        <v>0</v>
      </c>
      <c r="DY19" s="87">
        <f>'Full - Working doc'!DX10</f>
        <v>87616</v>
      </c>
      <c r="DZ19" s="80">
        <f>'Full - Working doc'!DY10</f>
        <v>17373</v>
      </c>
      <c r="EA19" s="80">
        <f>'Full - Working doc'!DZ10</f>
        <v>25628</v>
      </c>
      <c r="EB19" s="80">
        <f>'Full - Working doc'!EA10</f>
        <v>40771</v>
      </c>
      <c r="EC19" s="80">
        <f>'Full - Working doc'!EB10</f>
        <v>38955</v>
      </c>
      <c r="ED19" s="80">
        <f>'Full - Working doc'!EC10</f>
        <v>47183.5</v>
      </c>
      <c r="EE19" s="80">
        <f>'Full - Working doc'!ED10</f>
        <v>47183.5</v>
      </c>
      <c r="EF19" s="80">
        <f>'Full - Working doc'!EE10</f>
        <v>47271.75</v>
      </c>
      <c r="EG19" s="80">
        <f>'Full - Working doc'!EF10</f>
        <v>46367</v>
      </c>
      <c r="EH19" s="80">
        <f>'Full - Working doc'!EG10</f>
        <v>0</v>
      </c>
      <c r="EI19" s="88">
        <f>'Full - Working doc'!EH10</f>
        <v>40630</v>
      </c>
      <c r="EJ19" s="87">
        <f>'Full - Working doc'!EI10</f>
        <v>17675.224000000002</v>
      </c>
      <c r="EK19" s="80">
        <f>'Full - Working doc'!EJ10</f>
        <v>8164</v>
      </c>
      <c r="EL19" s="80">
        <f>'Full - Working doc'!EK10</f>
        <v>18091.04</v>
      </c>
      <c r="EM19" s="80">
        <f>'Full - Working doc'!EL10</f>
        <v>7395</v>
      </c>
      <c r="EN19" s="80">
        <f>'Full - Working doc'!EM10</f>
        <v>23295.588</v>
      </c>
      <c r="EO19" s="80">
        <f>'Full - Working doc'!EN10</f>
        <v>23238</v>
      </c>
      <c r="EP19" s="80">
        <f>'Full - Working doc'!EO10</f>
        <v>24684.952000000001</v>
      </c>
      <c r="EQ19" s="80">
        <f>'Full - Working doc'!EP10</f>
        <v>36015.718000000001</v>
      </c>
      <c r="ER19" s="80">
        <f>'Full - Working doc'!EQ10</f>
        <v>24226.194515179395</v>
      </c>
      <c r="ES19" s="80">
        <f>'Full - Working doc'!ER10</f>
        <v>37184</v>
      </c>
      <c r="ET19" s="80">
        <f>'Full - Working doc'!ES10</f>
        <v>26834.088</v>
      </c>
      <c r="EU19" s="80">
        <f>'Full - Working doc'!ET10</f>
        <v>27348.176479910202</v>
      </c>
      <c r="EV19" s="80">
        <f>'Full - Working doc'!EU10</f>
        <v>27448.088</v>
      </c>
      <c r="EW19" s="80">
        <f>'Full - Working doc'!EV10</f>
        <v>34598.754644998218</v>
      </c>
      <c r="EX19" s="80">
        <f>'Full - Working doc'!EW10</f>
        <v>25517.802</v>
      </c>
      <c r="EY19" s="80">
        <f>'Full - Working doc'!EX10</f>
        <v>27438.059599910201</v>
      </c>
      <c r="EZ19" s="80">
        <f>'Full - Working doc'!EY10</f>
        <v>25517.802</v>
      </c>
      <c r="FA19" s="80">
        <f>'Full - Working doc'!EZ10</f>
        <v>20342</v>
      </c>
      <c r="FB19" s="80">
        <f>'Full - Working doc'!FA10</f>
        <v>23945.224000000002</v>
      </c>
      <c r="FC19" s="88">
        <f>'Full - Working doc'!FB10</f>
        <v>14244</v>
      </c>
      <c r="FD19" s="87">
        <f>'Full - Working doc'!FC10</f>
        <v>0</v>
      </c>
      <c r="FE19" s="80">
        <f>'Full - Working doc'!FD10</f>
        <v>1576</v>
      </c>
      <c r="FF19" s="80">
        <f>'Full - Working doc'!FE10</f>
        <v>2247</v>
      </c>
      <c r="FG19" s="80">
        <f>'Full - Working doc'!FF10</f>
        <v>2611</v>
      </c>
      <c r="FH19" s="80">
        <f>'Full - Working doc'!FG10</f>
        <v>819</v>
      </c>
      <c r="FI19" s="80">
        <f>'Full - Working doc'!FH10</f>
        <v>2518</v>
      </c>
      <c r="FJ19" s="80">
        <f>'Full - Working doc'!FI10</f>
        <v>0</v>
      </c>
      <c r="FK19" s="80">
        <f>'Full - Working doc'!FJ10</f>
        <v>6434</v>
      </c>
      <c r="FL19" s="80">
        <f>'Full - Working doc'!FK10</f>
        <v>1581</v>
      </c>
      <c r="FM19" s="80">
        <f>'Full - Working doc'!FL10</f>
        <v>2374</v>
      </c>
      <c r="FN19" s="88">
        <f>'Full - Working doc'!FM10</f>
        <v>1952</v>
      </c>
      <c r="FO19" s="87">
        <f>'Full - Working doc'!FO10</f>
        <v>14000</v>
      </c>
      <c r="FP19" s="80">
        <f>'Full - Working doc'!FP10</f>
        <v>2333.3333333333335</v>
      </c>
      <c r="FQ19" s="80">
        <f>'Full - Working doc'!FQ10</f>
        <v>2112</v>
      </c>
      <c r="FR19" s="80">
        <f>'Full - Working doc'!FR10</f>
        <v>8820</v>
      </c>
      <c r="FS19" s="80">
        <f>'Full - Working doc'!FS10</f>
        <v>300</v>
      </c>
      <c r="FT19" s="80">
        <f>'Full - Working doc'!FT10</f>
        <v>876</v>
      </c>
      <c r="FU19" s="80">
        <f>'Full - Working doc'!FU10</f>
        <v>0</v>
      </c>
      <c r="FV19" s="80">
        <f>'Full - Working doc'!FV10</f>
        <v>9000</v>
      </c>
      <c r="FW19" s="80">
        <f>'Full - Working doc'!FW10</f>
        <v>3600</v>
      </c>
      <c r="FX19" s="80">
        <f>'Full - Working doc'!FX10</f>
        <v>4800</v>
      </c>
      <c r="FY19" s="80">
        <f>'Full - Working doc'!FY10</f>
        <v>0</v>
      </c>
      <c r="FZ19" s="88">
        <f>'Full - Working doc'!FZ10</f>
        <v>2400</v>
      </c>
      <c r="GA19" s="87">
        <f>'Full - Working doc'!GA10</f>
        <v>9000</v>
      </c>
      <c r="GB19" s="80">
        <f>'Full - Working doc'!GB10</f>
        <v>1500</v>
      </c>
      <c r="GC19" s="80">
        <f>'Full - Working doc'!GC10</f>
        <v>0</v>
      </c>
      <c r="GD19" s="80">
        <f>'Full - Working doc'!GD10</f>
        <v>0</v>
      </c>
      <c r="GE19" s="80">
        <f>'Full - Working doc'!GE10</f>
        <v>0</v>
      </c>
      <c r="GF19" s="80">
        <f>'Full - Working doc'!GF10</f>
        <v>0</v>
      </c>
      <c r="GG19" s="80">
        <f>'Full - Working doc'!GG10</f>
        <v>0</v>
      </c>
      <c r="GH19" s="80">
        <f>'Full - Working doc'!GH10</f>
        <v>0</v>
      </c>
      <c r="GI19" s="80">
        <f>'Full - Working doc'!GI10</f>
        <v>0</v>
      </c>
      <c r="GJ19" s="80">
        <f>'Full - Working doc'!GJ10</f>
        <v>1458</v>
      </c>
      <c r="GK19" s="80">
        <f>'Full - Working doc'!GK10</f>
        <v>0</v>
      </c>
      <c r="GL19" s="88">
        <f>'Full - Working doc'!GL10</f>
        <v>0</v>
      </c>
      <c r="GM19" s="87">
        <f>'Full - Working doc'!GM10</f>
        <v>87625.228365128947</v>
      </c>
      <c r="GN19" s="80">
        <f>'Full - Working doc'!GN10</f>
        <v>17525.04567302579</v>
      </c>
      <c r="GO19" s="80">
        <f>'Full - Working doc'!GO10</f>
        <v>0</v>
      </c>
      <c r="GP19" s="80">
        <f>'Full - Working doc'!GP10</f>
        <v>4600</v>
      </c>
      <c r="GQ19" s="80">
        <f>'Full - Working doc'!GQ10</f>
        <v>13800</v>
      </c>
      <c r="GR19" s="80">
        <f>'Full - Working doc'!GR10</f>
        <v>30341</v>
      </c>
      <c r="GS19" s="80">
        <f>'Full - Working doc'!GS10</f>
        <v>9850</v>
      </c>
      <c r="GT19" s="80">
        <f>'Full - Working doc'!GT10</f>
        <v>17300</v>
      </c>
      <c r="GU19" s="80">
        <f>'Full - Working doc'!GU10</f>
        <v>22010</v>
      </c>
      <c r="GV19" s="80">
        <f>'Full - Working doc'!GV10</f>
        <v>7343</v>
      </c>
      <c r="GW19" s="80">
        <f>'Full - Working doc'!GW10</f>
        <v>13530</v>
      </c>
      <c r="GX19" s="88">
        <f>'Full - Working doc'!GX10</f>
        <v>6500</v>
      </c>
      <c r="GY19" s="87">
        <f>'Full - Working doc'!GY10</f>
        <v>146042.04727521489</v>
      </c>
      <c r="GZ19" s="80">
        <f>'Full - Working doc'!GZ10</f>
        <v>43812.614182564474</v>
      </c>
      <c r="HA19" s="80">
        <f>'Full - Working doc'!HA10</f>
        <v>7469</v>
      </c>
      <c r="HB19" s="80">
        <f>'Full - Working doc'!HB10</f>
        <v>62501</v>
      </c>
      <c r="HC19" s="80">
        <f>'Full - Working doc'!HC10</f>
        <v>105029</v>
      </c>
      <c r="HD19" s="80">
        <f>'Full - Working doc'!HD10</f>
        <v>38512</v>
      </c>
      <c r="HE19" s="80">
        <f>'Full - Working doc'!HE10</f>
        <v>9029</v>
      </c>
      <c r="HF19" s="80">
        <f>'Full - Working doc'!HF10</f>
        <v>39524</v>
      </c>
      <c r="HG19" s="80">
        <f>'Full - Working doc'!HG10</f>
        <v>8800</v>
      </c>
      <c r="HH19" s="80">
        <f>'Full - Working doc'!HH10</f>
        <v>8800</v>
      </c>
      <c r="HI19" s="80">
        <f>'Full - Working doc'!HI10</f>
        <v>0</v>
      </c>
      <c r="HJ19" s="88">
        <f>'Full - Working doc'!HJ10</f>
        <v>800</v>
      </c>
      <c r="HK19" s="87">
        <f>'Full - Working doc'!HK10</f>
        <v>35050.09134605158</v>
      </c>
      <c r="HL19" s="80">
        <f>'Full - Working doc'!HL10</f>
        <v>7010.0182692103153</v>
      </c>
      <c r="HM19" s="80">
        <f>'Full - Working doc'!HM10</f>
        <v>0</v>
      </c>
      <c r="HN19" s="80">
        <f>'Full - Working doc'!HN10</f>
        <v>0</v>
      </c>
      <c r="HO19" s="80">
        <f>'Full - Working doc'!HO10</f>
        <v>0</v>
      </c>
      <c r="HP19" s="80">
        <f>'Full - Working doc'!HP10</f>
        <v>5800</v>
      </c>
      <c r="HQ19" s="80">
        <f>'Full - Working doc'!HQ10</f>
        <v>4522</v>
      </c>
      <c r="HR19" s="80">
        <f>'Full - Working doc'!HR10</f>
        <v>0</v>
      </c>
      <c r="HS19" s="80">
        <f>'Full - Working doc'!HS10</f>
        <v>1200</v>
      </c>
      <c r="HT19" s="80">
        <f>'Full - Working doc'!HT10</f>
        <v>0</v>
      </c>
      <c r="HU19" s="80">
        <f>'Full - Working doc'!HU10</f>
        <v>9450</v>
      </c>
      <c r="HV19" s="88">
        <f>'Full - Working doc'!HV10</f>
        <v>0</v>
      </c>
      <c r="HW19" s="87">
        <f>'Full - Working doc'!HW10</f>
        <v>146042.04727521489</v>
      </c>
      <c r="HX19" s="80">
        <f>'Full - Working doc'!HX10</f>
        <v>29208.40945504298</v>
      </c>
      <c r="HY19" s="80">
        <f>'Full - Working doc'!HY10</f>
        <v>0</v>
      </c>
      <c r="HZ19" s="80">
        <f>'Full - Working doc'!HZ10</f>
        <v>15564</v>
      </c>
      <c r="IA19" s="80">
        <f>'Full - Working doc'!IA10</f>
        <v>0</v>
      </c>
      <c r="IB19" s="80">
        <f>'Full - Working doc'!IB10</f>
        <v>45042</v>
      </c>
      <c r="IC19" s="80">
        <f>'Full - Working doc'!IC10</f>
        <v>0</v>
      </c>
      <c r="ID19" s="80">
        <f>'Full - Working doc'!ID10</f>
        <v>0</v>
      </c>
      <c r="IE19" s="80">
        <f>'Full - Working doc'!IE10</f>
        <v>0</v>
      </c>
      <c r="IF19" s="80">
        <f>'Full - Working doc'!IF10</f>
        <v>0</v>
      </c>
      <c r="IG19" s="80">
        <f>'Full - Working doc'!IG10</f>
        <v>6370</v>
      </c>
      <c r="IH19" s="88">
        <f>'Full - Working doc'!IH10</f>
        <v>11426</v>
      </c>
      <c r="II19" s="2"/>
      <c r="IJ19" s="2"/>
      <c r="IK19" s="2"/>
    </row>
    <row r="20" spans="1:245" ht="15" customHeight="1" x14ac:dyDescent="0.2">
      <c r="A20" s="111" t="s">
        <v>44</v>
      </c>
      <c r="B20" s="112" t="s">
        <v>7</v>
      </c>
      <c r="C20" s="81">
        <v>574289.6</v>
      </c>
      <c r="D20" s="81">
        <f>D39*0.8</f>
        <v>32493.600000000002</v>
      </c>
      <c r="E20" s="81">
        <f t="shared" ref="E20:FR20" si="357">E39*0.8</f>
        <v>2177.6</v>
      </c>
      <c r="F20" s="81">
        <f t="shared" si="357"/>
        <v>13.600000000000001</v>
      </c>
      <c r="G20" s="103">
        <f t="shared" si="357"/>
        <v>1604.8000000000002</v>
      </c>
      <c r="H20" s="89">
        <f t="shared" si="357"/>
        <v>5161.5601556809843</v>
      </c>
      <c r="I20" s="81">
        <f t="shared" si="357"/>
        <v>0</v>
      </c>
      <c r="J20" s="81">
        <f t="shared" si="357"/>
        <v>0</v>
      </c>
      <c r="K20" s="81">
        <f t="shared" si="357"/>
        <v>0</v>
      </c>
      <c r="L20" s="81">
        <f t="shared" si="357"/>
        <v>0</v>
      </c>
      <c r="M20" s="81">
        <f t="shared" ref="M20:N20" si="358">M39*0.8</f>
        <v>6222.4000000000005</v>
      </c>
      <c r="N20" s="81">
        <f t="shared" si="358"/>
        <v>7528</v>
      </c>
      <c r="O20" s="81">
        <f t="shared" ref="O20" si="359">O39*0.8</f>
        <v>6825.6</v>
      </c>
      <c r="P20" s="81">
        <f t="shared" ref="P20" si="360">P39*0.8</f>
        <v>6825.6</v>
      </c>
      <c r="Q20" s="81">
        <f t="shared" ref="Q20" si="361">Q39*0.8</f>
        <v>6825.6</v>
      </c>
      <c r="R20" s="90">
        <f t="shared" ref="R20" si="362">R39*0.8</f>
        <v>14428</v>
      </c>
      <c r="S20" s="89">
        <f t="shared" si="357"/>
        <v>5874.4000000000005</v>
      </c>
      <c r="T20" s="81">
        <f t="shared" si="357"/>
        <v>0</v>
      </c>
      <c r="U20" s="81">
        <f t="shared" si="357"/>
        <v>0</v>
      </c>
      <c r="V20" s="81">
        <f t="shared" si="357"/>
        <v>8400</v>
      </c>
      <c r="W20" s="81">
        <f t="shared" si="357"/>
        <v>8400</v>
      </c>
      <c r="X20" s="81">
        <f t="shared" ref="X20:Y20" si="363">X39*0.8</f>
        <v>8835.2000000000007</v>
      </c>
      <c r="Y20" s="81">
        <f t="shared" si="363"/>
        <v>8859.2000000000007</v>
      </c>
      <c r="Z20" s="81">
        <f t="shared" ref="Z20:AA20" si="364">Z39*0.8</f>
        <v>12712</v>
      </c>
      <c r="AA20" s="81">
        <f t="shared" si="364"/>
        <v>12712</v>
      </c>
      <c r="AB20" s="81">
        <f t="shared" ref="AB20:AC20" si="365">AB39*0.8</f>
        <v>12712</v>
      </c>
      <c r="AC20" s="90">
        <f t="shared" si="365"/>
        <v>20872</v>
      </c>
      <c r="AD20" s="127">
        <f t="shared" si="357"/>
        <v>2878.4422702830216</v>
      </c>
      <c r="AE20" s="122">
        <f t="shared" si="357"/>
        <v>0</v>
      </c>
      <c r="AF20" s="122">
        <f t="shared" si="357"/>
        <v>0</v>
      </c>
      <c r="AG20" s="122">
        <f t="shared" si="357"/>
        <v>3036</v>
      </c>
      <c r="AH20" s="122">
        <f t="shared" si="357"/>
        <v>3036</v>
      </c>
      <c r="AI20" s="122">
        <f t="shared" ref="AI20:AJ20" si="366">AI39*0.8</f>
        <v>3942.4</v>
      </c>
      <c r="AJ20" s="122">
        <f t="shared" si="366"/>
        <v>3942.4</v>
      </c>
      <c r="AK20" s="122">
        <f t="shared" ref="AK20" si="367">AK39*0.8</f>
        <v>6539.2000000000007</v>
      </c>
      <c r="AL20" s="122">
        <f t="shared" ref="AL20:AM20" si="368">AL39*0.8</f>
        <v>6539.2000000000007</v>
      </c>
      <c r="AM20" s="122">
        <f t="shared" si="368"/>
        <v>6539.2000000000007</v>
      </c>
      <c r="AN20" s="128">
        <f t="shared" ref="AN20" si="369">AN39*0.8</f>
        <v>7802.4000000000005</v>
      </c>
      <c r="AO20" s="89">
        <f t="shared" ref="AO20" si="370">AO39*0.8</f>
        <v>5850.2407993789648</v>
      </c>
      <c r="AP20" s="81">
        <f t="shared" ref="AP20:AY20" si="371">AP39*0.8</f>
        <v>0</v>
      </c>
      <c r="AQ20" s="81">
        <f t="shared" si="371"/>
        <v>0</v>
      </c>
      <c r="AR20" s="81">
        <f t="shared" si="371"/>
        <v>0</v>
      </c>
      <c r="AS20" s="81">
        <f t="shared" si="371"/>
        <v>0</v>
      </c>
      <c r="AT20" s="81">
        <f t="shared" si="371"/>
        <v>8835.2000000000007</v>
      </c>
      <c r="AU20" s="81">
        <f t="shared" si="371"/>
        <v>15361.6</v>
      </c>
      <c r="AV20" s="81">
        <f t="shared" si="371"/>
        <v>19214.400000000001</v>
      </c>
      <c r="AW20" s="81">
        <f t="shared" si="371"/>
        <v>19214.400000000001</v>
      </c>
      <c r="AX20" s="81">
        <f t="shared" si="371"/>
        <v>19214.400000000001</v>
      </c>
      <c r="AY20" s="90">
        <f t="shared" si="371"/>
        <v>27374.400000000001</v>
      </c>
      <c r="AZ20" s="89">
        <f t="shared" si="357"/>
        <v>232421.18450079477</v>
      </c>
      <c r="BA20" s="81">
        <f t="shared" si="357"/>
        <v>31411.200000000001</v>
      </c>
      <c r="BB20" s="81">
        <f t="shared" si="357"/>
        <v>62535.200000000004</v>
      </c>
      <c r="BC20" s="81">
        <f t="shared" si="357"/>
        <v>121299.20000000001</v>
      </c>
      <c r="BD20" s="81">
        <f t="shared" si="357"/>
        <v>204620.80000000002</v>
      </c>
      <c r="BE20" s="81">
        <f t="shared" ref="BE20:BF20" si="372">BE39*0.8</f>
        <v>255786.99280051255</v>
      </c>
      <c r="BF20" s="81">
        <f t="shared" si="372"/>
        <v>186512</v>
      </c>
      <c r="BG20" s="81">
        <f t="shared" ref="BG20:BH20" si="373">BG39*0.8</f>
        <v>255786.99280051255</v>
      </c>
      <c r="BH20" s="81">
        <f t="shared" si="373"/>
        <v>211986.40000000002</v>
      </c>
      <c r="BI20" s="81">
        <f t="shared" ref="BI20:BK20" si="374">BI39*0.8</f>
        <v>255786.99280051255</v>
      </c>
      <c r="BJ20" s="81">
        <f t="shared" ref="BJ20:BL20" si="375">BJ39*0.8</f>
        <v>160604</v>
      </c>
      <c r="BK20" s="81">
        <f t="shared" si="374"/>
        <v>255786.99280051255</v>
      </c>
      <c r="BL20" s="81">
        <f t="shared" si="375"/>
        <v>216848.80000000002</v>
      </c>
      <c r="BM20" s="81">
        <f t="shared" ref="BM20:BP20" si="376">BM39*0.8</f>
        <v>222938.50953211306</v>
      </c>
      <c r="BN20" s="81">
        <f t="shared" si="376"/>
        <v>221814.40000000002</v>
      </c>
      <c r="BO20" s="81">
        <f t="shared" si="376"/>
        <v>222938.50953211306</v>
      </c>
      <c r="BP20" s="90">
        <f t="shared" si="376"/>
        <v>206383.2</v>
      </c>
      <c r="BQ20" s="89">
        <f t="shared" si="357"/>
        <v>44766.37084907775</v>
      </c>
      <c r="BR20" s="81">
        <f t="shared" si="357"/>
        <v>0</v>
      </c>
      <c r="BS20" s="81">
        <f t="shared" si="357"/>
        <v>5942.4000000000005</v>
      </c>
      <c r="BT20" s="81">
        <f t="shared" si="357"/>
        <v>1531.2</v>
      </c>
      <c r="BU20" s="81">
        <f t="shared" si="357"/>
        <v>8468.8000000000011</v>
      </c>
      <c r="BV20" s="81">
        <f t="shared" ref="BV20:BW20" si="377">BV39*0.8</f>
        <v>61203.153133029286</v>
      </c>
      <c r="BW20" s="81">
        <f t="shared" si="377"/>
        <v>25776</v>
      </c>
      <c r="BX20" s="81">
        <f t="shared" ref="BX20" si="378">BX39*0.8</f>
        <v>17318.400000000001</v>
      </c>
      <c r="BY20" s="81">
        <f t="shared" ref="BY20:BZ20" si="379">BY39*0.8</f>
        <v>6288</v>
      </c>
      <c r="BZ20" s="81">
        <f t="shared" si="379"/>
        <v>40382.400000000001</v>
      </c>
      <c r="CA20" s="81">
        <f t="shared" ref="CA20:CC20" si="380">CA39*0.8</f>
        <v>60320.010648882308</v>
      </c>
      <c r="CB20" s="81">
        <f t="shared" si="380"/>
        <v>8990.4</v>
      </c>
      <c r="CC20" s="90">
        <f t="shared" si="380"/>
        <v>12.8</v>
      </c>
      <c r="CD20" s="89">
        <f t="shared" si="357"/>
        <v>115173.92282310706</v>
      </c>
      <c r="CE20" s="81">
        <f t="shared" si="357"/>
        <v>151563.20000000001</v>
      </c>
      <c r="CF20" s="81">
        <f t="shared" ref="CF20" si="381">CF39*0.8</f>
        <v>115173.92282310706</v>
      </c>
      <c r="CG20" s="81">
        <f t="shared" si="357"/>
        <v>0</v>
      </c>
      <c r="CH20" s="81">
        <f t="shared" si="357"/>
        <v>37104</v>
      </c>
      <c r="CI20" s="81">
        <f t="shared" si="357"/>
        <v>80980.800000000003</v>
      </c>
      <c r="CJ20" s="81">
        <f t="shared" ref="CJ20:CK20" si="382">CJ39*0.8</f>
        <v>157556.0752191405</v>
      </c>
      <c r="CK20" s="81">
        <f t="shared" si="382"/>
        <v>158246.40000000002</v>
      </c>
      <c r="CL20" s="81">
        <f t="shared" ref="CL20" si="383">CL39*0.8</f>
        <v>167102.40000000002</v>
      </c>
      <c r="CM20" s="81">
        <f t="shared" ref="CM20" si="384">CM39*0.8</f>
        <v>167102.40000000002</v>
      </c>
      <c r="CN20" s="81">
        <f t="shared" ref="CN20:CO20" si="385">CN39*0.8</f>
        <v>157556.0752191405</v>
      </c>
      <c r="CO20" s="81">
        <f t="shared" si="385"/>
        <v>3600</v>
      </c>
      <c r="CP20" s="81">
        <f t="shared" ref="CP20:CR20" si="386">CP39*0.8</f>
        <v>140429.52207041273</v>
      </c>
      <c r="CQ20" s="81">
        <f t="shared" si="386"/>
        <v>55666.400000000001</v>
      </c>
      <c r="CR20" s="90">
        <f t="shared" si="386"/>
        <v>126170.40000000001</v>
      </c>
      <c r="CS20" s="89">
        <f t="shared" si="357"/>
        <v>45600</v>
      </c>
      <c r="CT20" s="81">
        <f t="shared" si="357"/>
        <v>14666.666666666666</v>
      </c>
      <c r="CU20" s="81">
        <f t="shared" si="357"/>
        <v>2138.4</v>
      </c>
      <c r="CV20" s="81">
        <f t="shared" si="357"/>
        <v>3365.6000000000004</v>
      </c>
      <c r="CW20" s="81">
        <f t="shared" si="357"/>
        <v>9978.4000000000015</v>
      </c>
      <c r="CX20" s="81">
        <f t="shared" si="357"/>
        <v>18666.400000000001</v>
      </c>
      <c r="CY20" s="81">
        <f t="shared" ref="CY20:CZ20" si="387">CY39*0.8</f>
        <v>23084</v>
      </c>
      <c r="CZ20" s="81">
        <f t="shared" si="387"/>
        <v>13608</v>
      </c>
      <c r="DA20" s="81">
        <f t="shared" ref="DA20" si="388">DA39*0.8</f>
        <v>13079.2</v>
      </c>
      <c r="DB20" s="81">
        <f t="shared" ref="DB20" si="389">DB39*0.8</f>
        <v>13250.400000000001</v>
      </c>
      <c r="DC20" s="81">
        <f t="shared" ref="DC20:DD20" si="390">DC39*0.8</f>
        <v>13238.400000000001</v>
      </c>
      <c r="DD20" s="90">
        <f t="shared" si="390"/>
        <v>13188.800000000001</v>
      </c>
      <c r="DE20" s="89">
        <f t="shared" si="357"/>
        <v>4671.3422931480045</v>
      </c>
      <c r="DF20" s="81">
        <f t="shared" si="357"/>
        <v>1172</v>
      </c>
      <c r="DG20" s="81">
        <f t="shared" si="357"/>
        <v>5812.8804690249126</v>
      </c>
      <c r="DH20" s="81">
        <f t="shared" si="357"/>
        <v>6240.8</v>
      </c>
      <c r="DI20" s="81">
        <f t="shared" si="357"/>
        <v>5854.8476470613095</v>
      </c>
      <c r="DJ20" s="81">
        <f t="shared" si="357"/>
        <v>7967.2000000000007</v>
      </c>
      <c r="DK20" s="81">
        <f t="shared" si="357"/>
        <v>5475.0536719266001</v>
      </c>
      <c r="DL20" s="81">
        <f t="shared" si="357"/>
        <v>5640.8</v>
      </c>
      <c r="DM20" s="81">
        <f t="shared" ref="DM20:DN20" si="391">DM39*0.8</f>
        <v>7130.7546592733015</v>
      </c>
      <c r="DN20" s="81">
        <f t="shared" si="391"/>
        <v>9511.2000000000007</v>
      </c>
      <c r="DO20" s="81">
        <f t="shared" ref="DO20:DP20" si="392">DO39*0.8</f>
        <v>3595.8059598169784</v>
      </c>
      <c r="DP20" s="81">
        <f t="shared" si="392"/>
        <v>6050.4000000000005</v>
      </c>
      <c r="DQ20" s="81">
        <f t="shared" ref="DQ20:DR20" si="393">DQ39*0.8</f>
        <v>5014.8460309010825</v>
      </c>
      <c r="DR20" s="81">
        <f t="shared" si="393"/>
        <v>5365.6</v>
      </c>
      <c r="DS20" s="81">
        <f t="shared" ref="DS20:DT20" si="394">DS39*0.8</f>
        <v>4499.7549206791155</v>
      </c>
      <c r="DT20" s="81">
        <f t="shared" si="394"/>
        <v>6774.4000000000005</v>
      </c>
      <c r="DU20" s="81">
        <f t="shared" ref="DU20:DX20" si="395">DU39*0.8</f>
        <v>5859.5294112982583</v>
      </c>
      <c r="DV20" s="81">
        <f t="shared" si="395"/>
        <v>8938.4</v>
      </c>
      <c r="DW20" s="81">
        <f t="shared" si="395"/>
        <v>6155.7876334984221</v>
      </c>
      <c r="DX20" s="90">
        <f t="shared" si="395"/>
        <v>419.20000000000005</v>
      </c>
      <c r="DY20" s="89">
        <f t="shared" si="357"/>
        <v>68914.400000000009</v>
      </c>
      <c r="DZ20" s="81">
        <f t="shared" si="357"/>
        <v>4185.6000000000004</v>
      </c>
      <c r="EA20" s="81">
        <f t="shared" si="357"/>
        <v>8952</v>
      </c>
      <c r="EB20" s="81">
        <f t="shared" si="357"/>
        <v>26844</v>
      </c>
      <c r="EC20" s="81">
        <f t="shared" si="357"/>
        <v>28701.600000000002</v>
      </c>
      <c r="ED20" s="81">
        <f t="shared" ref="ED20" si="396">ED39*0.8</f>
        <v>50864.800000000003</v>
      </c>
      <c r="EE20" s="81">
        <f t="shared" ref="EE20" si="397">EE39*0.8</f>
        <v>50648.800000000003</v>
      </c>
      <c r="EF20" s="81">
        <f t="shared" ref="EF20" si="398">EF39*0.8</f>
        <v>50864.800000000003</v>
      </c>
      <c r="EG20" s="81">
        <f t="shared" ref="EG20" si="399">EG39*0.8</f>
        <v>42920.800000000003</v>
      </c>
      <c r="EH20" s="81">
        <f t="shared" ref="EH20:EI20" si="400">EH39*0.8</f>
        <v>37885.599999999999</v>
      </c>
      <c r="EI20" s="90">
        <f t="shared" si="400"/>
        <v>53671.200000000004</v>
      </c>
      <c r="EJ20" s="89">
        <f t="shared" ref="EJ20:EY20" si="401">EJ39*0.8</f>
        <v>20563.236799999999</v>
      </c>
      <c r="EK20" s="81">
        <f t="shared" si="401"/>
        <v>3920</v>
      </c>
      <c r="EL20" s="81">
        <f t="shared" si="401"/>
        <v>20906.728000000003</v>
      </c>
      <c r="EM20" s="81">
        <f t="shared" si="401"/>
        <v>10693.6</v>
      </c>
      <c r="EN20" s="81">
        <f t="shared" si="401"/>
        <v>18601.321600000003</v>
      </c>
      <c r="EO20" s="81">
        <f t="shared" si="401"/>
        <v>27400.800000000003</v>
      </c>
      <c r="EP20" s="81">
        <f t="shared" si="401"/>
        <v>29113.006400000002</v>
      </c>
      <c r="EQ20" s="81">
        <f t="shared" si="401"/>
        <v>21752</v>
      </c>
      <c r="ER20" s="81">
        <f t="shared" si="401"/>
        <v>30487.097002391904</v>
      </c>
      <c r="ES20" s="81">
        <f t="shared" si="401"/>
        <v>34112.800000000003</v>
      </c>
      <c r="ET20" s="81">
        <f t="shared" si="401"/>
        <v>29910.521600000004</v>
      </c>
      <c r="EU20" s="81">
        <f t="shared" si="401"/>
        <v>38536</v>
      </c>
      <c r="EV20" s="81">
        <f t="shared" si="401"/>
        <v>30172.921600000001</v>
      </c>
      <c r="EW20" s="81">
        <f t="shared" si="401"/>
        <v>44692.800000000003</v>
      </c>
      <c r="EX20" s="81">
        <f t="shared" si="401"/>
        <v>29637.126399999997</v>
      </c>
      <c r="EY20" s="81">
        <f t="shared" si="401"/>
        <v>39979.200000000004</v>
      </c>
      <c r="EZ20" s="81">
        <f t="shared" ref="EZ20:FC20" si="402">EZ39*0.8</f>
        <v>29637.126399999997</v>
      </c>
      <c r="FA20" s="81">
        <f t="shared" si="402"/>
        <v>31758.400000000001</v>
      </c>
      <c r="FB20" s="81">
        <f t="shared" si="402"/>
        <v>28423.236800000002</v>
      </c>
      <c r="FC20" s="90">
        <f t="shared" si="402"/>
        <v>33744</v>
      </c>
      <c r="FD20" s="89">
        <f t="shared" si="357"/>
        <v>0</v>
      </c>
      <c r="FE20" s="81">
        <f t="shared" si="357"/>
        <v>1447.2</v>
      </c>
      <c r="FF20" s="81">
        <f t="shared" si="357"/>
        <v>243.20000000000002</v>
      </c>
      <c r="FG20" s="81">
        <f t="shared" si="357"/>
        <v>2904.8</v>
      </c>
      <c r="FH20" s="81">
        <f t="shared" si="357"/>
        <v>1036</v>
      </c>
      <c r="FI20" s="81">
        <f t="shared" ref="FI20:FJ20" si="403">FI39*0.8</f>
        <v>1966.4</v>
      </c>
      <c r="FJ20" s="81">
        <f t="shared" si="403"/>
        <v>1038.4000000000001</v>
      </c>
      <c r="FK20" s="81">
        <f t="shared" ref="FK20" si="404">FK39*0.8</f>
        <v>10048</v>
      </c>
      <c r="FL20" s="81">
        <f t="shared" ref="FL20" si="405">FL39*0.8</f>
        <v>10987.2</v>
      </c>
      <c r="FM20" s="81">
        <f t="shared" ref="FM20:FN20" si="406">FM39*0.8</f>
        <v>19496</v>
      </c>
      <c r="FN20" s="90">
        <f t="shared" si="406"/>
        <v>264.8</v>
      </c>
      <c r="FO20" s="89">
        <f t="shared" si="357"/>
        <v>38400</v>
      </c>
      <c r="FP20" s="81">
        <f t="shared" si="357"/>
        <v>6400</v>
      </c>
      <c r="FQ20" s="81">
        <f t="shared" si="357"/>
        <v>2380.8000000000002</v>
      </c>
      <c r="FR20" s="81">
        <f t="shared" si="357"/>
        <v>16800</v>
      </c>
      <c r="FS20" s="81">
        <f t="shared" ref="FS20:IC20" si="407">FS39*0.8</f>
        <v>0</v>
      </c>
      <c r="FT20" s="81">
        <f t="shared" si="407"/>
        <v>0</v>
      </c>
      <c r="FU20" s="81">
        <f t="shared" ref="FU20:FV20" si="408">FU39*0.8</f>
        <v>0</v>
      </c>
      <c r="FV20" s="81">
        <f t="shared" si="408"/>
        <v>10560</v>
      </c>
      <c r="FW20" s="81">
        <f t="shared" ref="FW20:FX20" si="409">FW39*0.8</f>
        <v>0</v>
      </c>
      <c r="FX20" s="81">
        <f t="shared" si="409"/>
        <v>0</v>
      </c>
      <c r="FY20" s="81">
        <f t="shared" ref="FY20:FZ20" si="410">FY39*0.8</f>
        <v>32160</v>
      </c>
      <c r="FZ20" s="90">
        <f t="shared" si="410"/>
        <v>0</v>
      </c>
      <c r="GA20" s="89">
        <f t="shared" si="407"/>
        <v>24720</v>
      </c>
      <c r="GB20" s="81">
        <f t="shared" si="407"/>
        <v>4120</v>
      </c>
      <c r="GC20" s="81">
        <f t="shared" si="407"/>
        <v>0</v>
      </c>
      <c r="GD20" s="81">
        <f t="shared" si="407"/>
        <v>0</v>
      </c>
      <c r="GE20" s="81">
        <f t="shared" si="407"/>
        <v>0</v>
      </c>
      <c r="GF20" s="81">
        <f t="shared" si="407"/>
        <v>0</v>
      </c>
      <c r="GG20" s="81">
        <f t="shared" ref="GG20:GH20" si="411">GG39*0.8</f>
        <v>0</v>
      </c>
      <c r="GH20" s="81">
        <f t="shared" si="411"/>
        <v>0</v>
      </c>
      <c r="GI20" s="81">
        <f t="shared" ref="GI20" si="412">GI39*0.8</f>
        <v>0</v>
      </c>
      <c r="GJ20" s="81">
        <f t="shared" ref="GJ20" si="413">GJ39*0.8</f>
        <v>0</v>
      </c>
      <c r="GK20" s="81">
        <f t="shared" ref="GK20:GL20" si="414">GK39*0.8</f>
        <v>23040</v>
      </c>
      <c r="GL20" s="90">
        <f t="shared" si="414"/>
        <v>0</v>
      </c>
      <c r="GM20" s="89">
        <f t="shared" si="407"/>
        <v>69939.330503508259</v>
      </c>
      <c r="GN20" s="81">
        <f t="shared" si="407"/>
        <v>13987.866100701656</v>
      </c>
      <c r="GO20" s="81">
        <f t="shared" si="407"/>
        <v>7848.8</v>
      </c>
      <c r="GP20" s="81">
        <f t="shared" si="407"/>
        <v>11848.800000000001</v>
      </c>
      <c r="GQ20" s="81">
        <f t="shared" si="407"/>
        <v>21128.800000000003</v>
      </c>
      <c r="GR20" s="81">
        <f t="shared" si="407"/>
        <v>29780.800000000003</v>
      </c>
      <c r="GS20" s="81">
        <f t="shared" ref="GS20:GT20" si="415">GS39*0.8</f>
        <v>7590.4000000000005</v>
      </c>
      <c r="GT20" s="81">
        <f t="shared" si="415"/>
        <v>31459.200000000001</v>
      </c>
      <c r="GU20" s="81">
        <f t="shared" ref="GU20:GV20" si="416">GU39*0.8</f>
        <v>22112</v>
      </c>
      <c r="GV20" s="81">
        <f t="shared" si="416"/>
        <v>13825.6</v>
      </c>
      <c r="GW20" s="81">
        <f t="shared" ref="GW20:GX20" si="417">GW39*0.8</f>
        <v>30784</v>
      </c>
      <c r="GX20" s="90">
        <f t="shared" si="417"/>
        <v>0</v>
      </c>
      <c r="GY20" s="89">
        <f t="shared" si="407"/>
        <v>116565.55083918046</v>
      </c>
      <c r="GZ20" s="81">
        <f t="shared" si="407"/>
        <v>34969.66525175413</v>
      </c>
      <c r="HA20" s="81">
        <f t="shared" si="407"/>
        <v>0</v>
      </c>
      <c r="HB20" s="81">
        <f t="shared" si="407"/>
        <v>39405.600000000006</v>
      </c>
      <c r="HC20" s="81">
        <f t="shared" si="407"/>
        <v>87458.400000000009</v>
      </c>
      <c r="HD20" s="81">
        <f t="shared" si="407"/>
        <v>48005.600000000006</v>
      </c>
      <c r="HE20" s="81">
        <f t="shared" ref="HE20:HF20" si="418">HE39*0.8</f>
        <v>105241.60000000001</v>
      </c>
      <c r="HF20" s="81">
        <f t="shared" si="418"/>
        <v>61344.800000000003</v>
      </c>
      <c r="HG20" s="81">
        <f t="shared" ref="HG20" si="419">HG39*0.8</f>
        <v>9442.4</v>
      </c>
      <c r="HH20" s="81">
        <f t="shared" ref="HH20" si="420">HH39*0.8</f>
        <v>13842.400000000001</v>
      </c>
      <c r="HI20" s="81">
        <f t="shared" ref="HI20:HJ20" si="421">HI39*0.8</f>
        <v>28680.800000000003</v>
      </c>
      <c r="HJ20" s="90">
        <f t="shared" si="421"/>
        <v>3040</v>
      </c>
      <c r="HK20" s="89">
        <f t="shared" si="407"/>
        <v>27975.732201403313</v>
      </c>
      <c r="HL20" s="81">
        <f t="shared" si="407"/>
        <v>5595.1464402806614</v>
      </c>
      <c r="HM20" s="81">
        <f t="shared" si="407"/>
        <v>0</v>
      </c>
      <c r="HN20" s="81">
        <f t="shared" si="407"/>
        <v>480</v>
      </c>
      <c r="HO20" s="81">
        <f t="shared" si="407"/>
        <v>7948.8</v>
      </c>
      <c r="HP20" s="81">
        <f t="shared" si="407"/>
        <v>3448.8</v>
      </c>
      <c r="HQ20" s="81">
        <f t="shared" ref="HQ20:HR20" si="422">HQ39*0.8</f>
        <v>7120</v>
      </c>
      <c r="HR20" s="81">
        <f t="shared" si="422"/>
        <v>0</v>
      </c>
      <c r="HS20" s="81">
        <f t="shared" ref="HS20:HT20" si="423">HS39*0.8</f>
        <v>0</v>
      </c>
      <c r="HT20" s="81">
        <f t="shared" si="423"/>
        <v>0</v>
      </c>
      <c r="HU20" s="81">
        <f t="shared" ref="HU20:HV20" si="424">HU39*0.8</f>
        <v>0</v>
      </c>
      <c r="HV20" s="90">
        <f t="shared" si="424"/>
        <v>12712.800000000001</v>
      </c>
      <c r="HW20" s="89">
        <f t="shared" si="407"/>
        <v>116565.55083918046</v>
      </c>
      <c r="HX20" s="81">
        <f t="shared" si="407"/>
        <v>23313.11016783609</v>
      </c>
      <c r="HY20" s="81">
        <f t="shared" si="407"/>
        <v>1777.6000000000001</v>
      </c>
      <c r="HZ20" s="81">
        <f t="shared" si="407"/>
        <v>96</v>
      </c>
      <c r="IA20" s="81">
        <f t="shared" si="407"/>
        <v>15020.800000000001</v>
      </c>
      <c r="IB20" s="81">
        <f t="shared" si="407"/>
        <v>9252.8000000000011</v>
      </c>
      <c r="IC20" s="81">
        <f t="shared" si="407"/>
        <v>29044</v>
      </c>
      <c r="ID20" s="81">
        <f t="shared" ref="ID20" si="425">ID39*0.8</f>
        <v>7181.6</v>
      </c>
      <c r="IE20" s="81">
        <f t="shared" ref="IE20:IF20" si="426">IE39*0.8</f>
        <v>6116.8</v>
      </c>
      <c r="IF20" s="81">
        <f t="shared" si="426"/>
        <v>7185.6</v>
      </c>
      <c r="IG20" s="81">
        <f t="shared" ref="IG20:IH20" si="427">IG39*0.8</f>
        <v>5178.4000000000005</v>
      </c>
      <c r="IH20" s="90">
        <f t="shared" si="427"/>
        <v>1520.8000000000002</v>
      </c>
      <c r="II20" s="2"/>
      <c r="IJ20" s="2"/>
      <c r="IK20" s="2"/>
    </row>
    <row r="21" spans="1:245" ht="15" customHeight="1" x14ac:dyDescent="0.2">
      <c r="A21" s="116" t="s">
        <v>44</v>
      </c>
      <c r="B21" s="110" t="s">
        <v>9</v>
      </c>
      <c r="C21" s="80">
        <v>392698</v>
      </c>
      <c r="D21" s="80">
        <f>'Full - Working doc'!C20</f>
        <v>6016</v>
      </c>
      <c r="E21" s="80">
        <f>'Full - Working doc'!D20</f>
        <v>2485</v>
      </c>
      <c r="F21" s="80">
        <f>'Full - Working doc'!E20</f>
        <v>30</v>
      </c>
      <c r="G21" s="102">
        <f>'Full - Working doc'!F20</f>
        <v>1414</v>
      </c>
      <c r="H21" s="87">
        <f>'Full - Working doc'!G20</f>
        <v>11314.746182602534</v>
      </c>
      <c r="I21" s="80">
        <f>'Full - Working doc'!H20</f>
        <v>0</v>
      </c>
      <c r="J21" s="80">
        <f>'Full - Working doc'!I20</f>
        <v>0</v>
      </c>
      <c r="K21" s="80">
        <f>'Full - Working doc'!J20</f>
        <v>7102</v>
      </c>
      <c r="L21" s="80">
        <f>'Full - Working doc'!K20</f>
        <v>10003</v>
      </c>
      <c r="M21" s="80">
        <f>'Full - Working doc'!L20</f>
        <v>10222</v>
      </c>
      <c r="N21" s="80">
        <f>'Full - Working doc'!M20</f>
        <v>10222</v>
      </c>
      <c r="O21" s="80">
        <f>'Full - Working doc'!N20</f>
        <v>9343</v>
      </c>
      <c r="P21" s="80">
        <f>'Full - Working doc'!O20</f>
        <v>9431</v>
      </c>
      <c r="Q21" s="80">
        <f>'Full - Working doc'!P20</f>
        <v>10286</v>
      </c>
      <c r="R21" s="88">
        <f>'Full - Working doc'!Q20</f>
        <v>12311</v>
      </c>
      <c r="S21" s="87">
        <f>'Full - Working doc'!R20</f>
        <v>12877</v>
      </c>
      <c r="T21" s="80">
        <f>'Full - Working doc'!S20</f>
        <v>0</v>
      </c>
      <c r="U21" s="80">
        <f>'Full - Working doc'!T20</f>
        <v>0</v>
      </c>
      <c r="V21" s="80">
        <f>'Full - Working doc'!U20</f>
        <v>4612</v>
      </c>
      <c r="W21" s="80">
        <f>'Full - Working doc'!V20</f>
        <v>1176</v>
      </c>
      <c r="X21" s="80">
        <f>'Full - Working doc'!W20</f>
        <v>2892</v>
      </c>
      <c r="Y21" s="80">
        <f>'Full - Working doc'!X20</f>
        <v>2892</v>
      </c>
      <c r="Z21" s="80">
        <f>'Full - Working doc'!Y20</f>
        <v>2282</v>
      </c>
      <c r="AA21" s="80">
        <f>'Full - Working doc'!Z20</f>
        <v>2282</v>
      </c>
      <c r="AB21" s="80">
        <f>'Full - Working doc'!AA20</f>
        <v>2523</v>
      </c>
      <c r="AC21" s="88">
        <f>'Full - Working doc'!AB20</f>
        <v>8358</v>
      </c>
      <c r="AD21" s="125">
        <f>'Full - Working doc'!AC20</f>
        <v>6309.8835831023343</v>
      </c>
      <c r="AE21" s="121">
        <f>'Full - Working doc'!AD20</f>
        <v>0</v>
      </c>
      <c r="AF21" s="121">
        <f>'Full - Working doc'!AE20</f>
        <v>0</v>
      </c>
      <c r="AG21" s="121">
        <f>'Full - Working doc'!AF20</f>
        <v>0</v>
      </c>
      <c r="AH21" s="121">
        <f>'Full - Working doc'!AG20</f>
        <v>2904</v>
      </c>
      <c r="AI21" s="121">
        <f>'Full - Working doc'!AH20</f>
        <v>8335</v>
      </c>
      <c r="AJ21" s="121">
        <f>'Full - Working doc'!AI20</f>
        <v>8335</v>
      </c>
      <c r="AK21" s="121">
        <f>'Full - Working doc'!AJ20</f>
        <v>8335</v>
      </c>
      <c r="AL21" s="121">
        <f>'Full - Working doc'!AK20</f>
        <v>8335</v>
      </c>
      <c r="AM21" s="121">
        <f>'Full - Working doc'!AL20</f>
        <v>8335</v>
      </c>
      <c r="AN21" s="126">
        <f>'Full - Working doc'!AM20</f>
        <v>14993</v>
      </c>
      <c r="AO21" s="87">
        <f>'Full - Working doc'!AN20</f>
        <v>14092.858000896764</v>
      </c>
      <c r="AP21" s="80">
        <f>'Full - Working doc'!AO20</f>
        <v>0</v>
      </c>
      <c r="AQ21" s="80">
        <f>'Full - Working doc'!AP20</f>
        <v>0</v>
      </c>
      <c r="AR21" s="80">
        <f>'Full - Working doc'!AQ20</f>
        <v>0</v>
      </c>
      <c r="AS21" s="80">
        <f>'Full - Working doc'!AR20</f>
        <v>0</v>
      </c>
      <c r="AT21" s="80">
        <f>'Full - Working doc'!AS20</f>
        <v>10222</v>
      </c>
      <c r="AU21" s="80">
        <f>'Full - Working doc'!AT20</f>
        <v>10222</v>
      </c>
      <c r="AV21" s="80">
        <f>'Full - Working doc'!AU20</f>
        <v>9343</v>
      </c>
      <c r="AW21" s="80">
        <f>'Full - Working doc'!AV20</f>
        <v>9343</v>
      </c>
      <c r="AX21" s="80">
        <f>'Full - Working doc'!AW20</f>
        <v>10286</v>
      </c>
      <c r="AY21" s="88">
        <f>'Full - Working doc'!AX20</f>
        <v>14993</v>
      </c>
      <c r="AZ21" s="87">
        <f>'Full - Working doc'!AY20</f>
        <v>117290.39733148337</v>
      </c>
      <c r="BA21" s="80">
        <f>'Full - Working doc'!AZ20</f>
        <v>4713</v>
      </c>
      <c r="BB21" s="80">
        <f>'Full - Working doc'!BA20</f>
        <v>26817</v>
      </c>
      <c r="BC21" s="80">
        <f>'Full - Working doc'!BB20</f>
        <v>95370</v>
      </c>
      <c r="BD21" s="80">
        <f>'Full - Working doc'!BC20</f>
        <v>123438</v>
      </c>
      <c r="BE21" s="80">
        <f>'Full - Working doc'!BD20</f>
        <v>130731.50160648336</v>
      </c>
      <c r="BF21" s="80">
        <f>'Full - Working doc'!BE20</f>
        <v>143986</v>
      </c>
      <c r="BG21" s="80">
        <f>'Full - Working doc'!BF20</f>
        <v>130731.50160648336</v>
      </c>
      <c r="BH21" s="80">
        <f>'Full - Working doc'!BG20</f>
        <v>103697</v>
      </c>
      <c r="BI21" s="80">
        <f>'Full - Working doc'!BH20</f>
        <v>130731.50160648336</v>
      </c>
      <c r="BJ21" s="80">
        <f>'Full - Working doc'!BI20</f>
        <v>101209</v>
      </c>
      <c r="BK21" s="80">
        <f>'Full - Working doc'!BJ20</f>
        <v>130731.50160648336</v>
      </c>
      <c r="BL21" s="80">
        <f>'Full - Working doc'!BK20</f>
        <v>142296</v>
      </c>
      <c r="BM21" s="80">
        <f>'Full - Working doc'!BL20</f>
        <v>108550.28645148335</v>
      </c>
      <c r="BN21" s="80">
        <f>'Full - Working doc'!BM20</f>
        <v>138948</v>
      </c>
      <c r="BO21" s="80">
        <f>'Full - Working doc'!BN20</f>
        <v>108550.28645148335</v>
      </c>
      <c r="BP21" s="88">
        <f>'Full - Working doc'!BO20</f>
        <v>140552</v>
      </c>
      <c r="BQ21" s="87">
        <f>'Full - Working doc'!BP20</f>
        <v>43391.273402348044</v>
      </c>
      <c r="BR21" s="80">
        <f>'Full - Working doc'!BQ20</f>
        <v>558</v>
      </c>
      <c r="BS21" s="80">
        <f>'Full - Working doc'!BR20</f>
        <v>5598</v>
      </c>
      <c r="BT21" s="80">
        <f>'Full - Working doc'!BS20</f>
        <v>1656</v>
      </c>
      <c r="BU21" s="80">
        <f>'Full - Working doc'!BT20</f>
        <v>18186</v>
      </c>
      <c r="BV21" s="80">
        <f>'Full - Working doc'!BU20</f>
        <v>52724.116628598043</v>
      </c>
      <c r="BW21" s="80">
        <f>'Full - Working doc'!BV20</f>
        <v>10422</v>
      </c>
      <c r="BX21" s="80">
        <f>'Full - Working doc'!BW20</f>
        <v>3480</v>
      </c>
      <c r="BY21" s="80">
        <f>'Full - Working doc'!BX20</f>
        <v>2712</v>
      </c>
      <c r="BZ21" s="80">
        <f>'Full - Working doc'!BY20</f>
        <v>2550</v>
      </c>
      <c r="CA21" s="80">
        <f>'Full - Working doc'!BZ20</f>
        <v>35198.799277424027</v>
      </c>
      <c r="CB21" s="80">
        <f>'Full - Working doc'!CA20</f>
        <v>5598</v>
      </c>
      <c r="CC21" s="88">
        <f>'Full - Working doc'!CB20</f>
        <v>9718</v>
      </c>
      <c r="CD21" s="87">
        <f>'Full - Working doc'!CC20</f>
        <v>123177.47448383142</v>
      </c>
      <c r="CE21" s="80">
        <f>'Full - Working doc'!CD20</f>
        <v>59760</v>
      </c>
      <c r="CF21" s="80">
        <f>'Full - Working doc'!CE20</f>
        <v>123177.47448383142</v>
      </c>
      <c r="CG21" s="80">
        <f>'Full - Working doc'!CF20</f>
        <v>0</v>
      </c>
      <c r="CH21" s="80">
        <f>'Full - Working doc'!CG20</f>
        <v>19794</v>
      </c>
      <c r="CI21" s="80">
        <f>'Full - Working doc'!CH20</f>
        <v>46722</v>
      </c>
      <c r="CJ21" s="80">
        <f>'Full - Working doc'!CI20</f>
        <v>145951.42198508143</v>
      </c>
      <c r="CK21" s="80">
        <f>'Full - Working doc'!CJ20</f>
        <v>55722</v>
      </c>
      <c r="CL21" s="80">
        <f>'Full - Working doc'!CK20</f>
        <v>67092</v>
      </c>
      <c r="CM21" s="80">
        <f>'Full - Working doc'!CL20</f>
        <v>68718</v>
      </c>
      <c r="CN21" s="80">
        <f>'Full - Working doc'!CM20</f>
        <v>145951.42198508143</v>
      </c>
      <c r="CO21" s="80">
        <f>'Full - Working doc'!CN20</f>
        <v>9000</v>
      </c>
      <c r="CP21" s="80">
        <f>'Full - Working doc'!CO20</f>
        <v>119184.56447890738</v>
      </c>
      <c r="CQ21" s="80">
        <f>'Full - Working doc'!CP20</f>
        <v>56141</v>
      </c>
      <c r="CR21" s="88">
        <f>'Full - Working doc'!CQ20</f>
        <v>99658</v>
      </c>
      <c r="CS21" s="87">
        <f>'Full - Working doc'!CR20</f>
        <v>76000</v>
      </c>
      <c r="CT21" s="80">
        <f>'Full - Working doc'!CS20</f>
        <v>13333.333333333334</v>
      </c>
      <c r="CU21" s="80">
        <f>'Full - Working doc'!CT20</f>
        <v>3438</v>
      </c>
      <c r="CV21" s="80">
        <f>'Full - Working doc'!CU20</f>
        <v>4314</v>
      </c>
      <c r="CW21" s="80">
        <f>'Full - Working doc'!CV20</f>
        <v>6731</v>
      </c>
      <c r="CX21" s="80">
        <f>'Full - Working doc'!CW20</f>
        <v>7115</v>
      </c>
      <c r="CY21" s="80">
        <f>'Full - Working doc'!CX20</f>
        <v>14643</v>
      </c>
      <c r="CZ21" s="80">
        <f>'Full - Working doc'!CY20</f>
        <v>12685</v>
      </c>
      <c r="DA21" s="80">
        <f>'Full - Working doc'!CZ20</f>
        <v>12646</v>
      </c>
      <c r="DB21" s="80">
        <f>'Full - Working doc'!DA20</f>
        <v>12356</v>
      </c>
      <c r="DC21" s="80">
        <f>'Full - Working doc'!DB20</f>
        <v>12285</v>
      </c>
      <c r="DD21" s="88">
        <f>'Full - Working doc'!DC20</f>
        <v>11794</v>
      </c>
      <c r="DE21" s="87">
        <f>'Full - Working doc'!DD20</f>
        <v>3791.2265353708035</v>
      </c>
      <c r="DF21" s="80">
        <f>'Full - Working doc'!DE20</f>
        <v>365</v>
      </c>
      <c r="DG21" s="80">
        <f>'Full - Working doc'!DF20</f>
        <v>2941.8427452737733</v>
      </c>
      <c r="DH21" s="80">
        <f>'Full - Working doc'!DG20</f>
        <v>3919</v>
      </c>
      <c r="DI21" s="80">
        <f>'Full - Working doc'!DH20</f>
        <v>2868.8794707463958</v>
      </c>
      <c r="DJ21" s="80">
        <f>'Full - Working doc'!DI20</f>
        <v>3837</v>
      </c>
      <c r="DK21" s="80">
        <f>'Full - Working doc'!DJ20</f>
        <v>3302.5554899341996</v>
      </c>
      <c r="DL21" s="80">
        <f>'Full - Working doc'!DK20</f>
        <v>4364</v>
      </c>
      <c r="DM21" s="80">
        <f>'Full - Working doc'!DL20</f>
        <v>5015.744485318457</v>
      </c>
      <c r="DN21" s="80">
        <f>'Full - Working doc'!DM20</f>
        <v>4207</v>
      </c>
      <c r="DO21" s="80">
        <f>'Full - Working doc'!DN20</f>
        <v>3436.5396821069394</v>
      </c>
      <c r="DP21" s="80">
        <f>'Full - Working doc'!DO20</f>
        <v>4069</v>
      </c>
      <c r="DQ21" s="80">
        <f>'Full - Working doc'!DP20</f>
        <v>5200.8534255845552</v>
      </c>
      <c r="DR21" s="80">
        <f>'Full - Working doc'!DQ20</f>
        <v>5133</v>
      </c>
      <c r="DS21" s="80">
        <f>'Full - Working doc'!DR20</f>
        <v>3826.8460075110656</v>
      </c>
      <c r="DT21" s="80">
        <f>'Full - Working doc'!DS20</f>
        <v>4260</v>
      </c>
      <c r="DU21" s="80">
        <f>'Full - Working doc'!DT20</f>
        <v>4581.9172029216079</v>
      </c>
      <c r="DV21" s="80">
        <f>'Full - Working doc'!DU20</f>
        <v>5132</v>
      </c>
      <c r="DW21" s="80">
        <f>'Full - Working doc'!DV20</f>
        <v>8179.7165281783855</v>
      </c>
      <c r="DX21" s="88">
        <f>'Full - Working doc'!DW20</f>
        <v>780</v>
      </c>
      <c r="DY21" s="87">
        <f>'Full - Working doc'!DX20</f>
        <v>47123</v>
      </c>
      <c r="DZ21" s="80">
        <f>'Full - Working doc'!DY20</f>
        <v>2553</v>
      </c>
      <c r="EA21" s="80">
        <f>'Full - Working doc'!DZ20</f>
        <v>13322</v>
      </c>
      <c r="EB21" s="80">
        <f>'Full - Working doc'!EA20</f>
        <v>17097</v>
      </c>
      <c r="EC21" s="80">
        <f>'Full - Working doc'!EB20</f>
        <v>19133</v>
      </c>
      <c r="ED21" s="80">
        <f>'Full - Working doc'!EC20</f>
        <v>20095</v>
      </c>
      <c r="EE21" s="80">
        <f>'Full - Working doc'!ED20</f>
        <v>20095</v>
      </c>
      <c r="EF21" s="80">
        <f>'Full - Working doc'!EE20</f>
        <v>20095</v>
      </c>
      <c r="EG21" s="80">
        <f>'Full - Working doc'!EF20</f>
        <v>20005</v>
      </c>
      <c r="EH21" s="80">
        <f>'Full - Working doc'!EG20</f>
        <v>0</v>
      </c>
      <c r="EI21" s="88">
        <f>'Full - Working doc'!EH20</f>
        <v>21771</v>
      </c>
      <c r="EJ21" s="87">
        <f>'Full - Working doc'!EI20</f>
        <v>14972.17</v>
      </c>
      <c r="EK21" s="80">
        <f>'Full - Working doc'!EJ20</f>
        <v>5464</v>
      </c>
      <c r="EL21" s="80">
        <f>'Full - Working doc'!EK20</f>
        <v>14810.95</v>
      </c>
      <c r="EM21" s="80">
        <f>'Full - Working doc'!EL20</f>
        <v>6753</v>
      </c>
      <c r="EN21" s="80">
        <f>'Full - Working doc'!EM20</f>
        <v>12965.04</v>
      </c>
      <c r="EO21" s="80">
        <f>'Full - Working doc'!EN20</f>
        <v>14925</v>
      </c>
      <c r="EP21" s="80">
        <f>'Full - Working doc'!EO20</f>
        <v>19049.91</v>
      </c>
      <c r="EQ21" s="80">
        <f>'Full - Working doc'!EP20</f>
        <v>22867</v>
      </c>
      <c r="ER21" s="80">
        <f>'Full - Working doc'!EQ20</f>
        <v>14710.811740044683</v>
      </c>
      <c r="ES21" s="80">
        <f>'Full - Working doc'!ER20</f>
        <v>23006</v>
      </c>
      <c r="ET21" s="80">
        <f>'Full - Working doc'!ES20</f>
        <v>21585.040000000001</v>
      </c>
      <c r="EU21" s="80">
        <f>'Full - Working doc'!ET20</f>
        <v>24668.463739685711</v>
      </c>
      <c r="EV21" s="80">
        <f>'Full - Working doc'!EU20</f>
        <v>20565.04</v>
      </c>
      <c r="EW21" s="80">
        <f>'Full - Working doc'!EV20</f>
        <v>33420.805623371423</v>
      </c>
      <c r="EX21" s="80">
        <f>'Full - Working doc'!EW20</f>
        <v>15695.91</v>
      </c>
      <c r="EY21" s="80">
        <f>'Full - Working doc'!EX20</f>
        <v>24690.871217133954</v>
      </c>
      <c r="EZ21" s="80">
        <f>'Full - Working doc'!EY20</f>
        <v>15695.91</v>
      </c>
      <c r="FA21" s="80">
        <f>'Full - Working doc'!EZ20</f>
        <v>15903</v>
      </c>
      <c r="FB21" s="80">
        <f>'Full - Working doc'!FA20</f>
        <v>17912.169999999998</v>
      </c>
      <c r="FC21" s="88">
        <f>'Full - Working doc'!FB20</f>
        <v>22384</v>
      </c>
      <c r="FD21" s="87">
        <f>'Full - Working doc'!FC20</f>
        <v>0</v>
      </c>
      <c r="FE21" s="80">
        <f>'Full - Working doc'!FD20</f>
        <v>94</v>
      </c>
      <c r="FF21" s="80">
        <f>'Full - Working doc'!FE20</f>
        <v>1612</v>
      </c>
      <c r="FG21" s="80">
        <f>'Full - Working doc'!FF20</f>
        <v>1220</v>
      </c>
      <c r="FH21" s="80">
        <f>'Full - Working doc'!FG20</f>
        <v>222</v>
      </c>
      <c r="FI21" s="80">
        <f>'Full - Working doc'!FH20</f>
        <v>2686</v>
      </c>
      <c r="FJ21" s="80">
        <f>'Full - Working doc'!FI20</f>
        <v>0</v>
      </c>
      <c r="FK21" s="80">
        <f>'Full - Working doc'!FJ20</f>
        <v>369</v>
      </c>
      <c r="FL21" s="80">
        <f>'Full - Working doc'!FK20</f>
        <v>872</v>
      </c>
      <c r="FM21" s="80">
        <f>'Full - Working doc'!FL20</f>
        <v>695</v>
      </c>
      <c r="FN21" s="88">
        <f>'Full - Working doc'!FM20</f>
        <v>3017</v>
      </c>
      <c r="FO21" s="87">
        <f>'Full - Working doc'!FO20</f>
        <v>24000</v>
      </c>
      <c r="FP21" s="80">
        <f>'Full - Working doc'!FP20</f>
        <v>4000</v>
      </c>
      <c r="FQ21" s="80">
        <f>'Full - Working doc'!FQ20</f>
        <v>0</v>
      </c>
      <c r="FR21" s="80">
        <f>'Full - Working doc'!FR20</f>
        <v>2400</v>
      </c>
      <c r="FS21" s="80">
        <f>'Full - Working doc'!FS20</f>
        <v>0</v>
      </c>
      <c r="FT21" s="80">
        <f>'Full - Working doc'!FT20</f>
        <v>0</v>
      </c>
      <c r="FU21" s="80">
        <f>'Full - Working doc'!FU20</f>
        <v>0</v>
      </c>
      <c r="FV21" s="80">
        <f>'Full - Working doc'!FV20</f>
        <v>0</v>
      </c>
      <c r="FW21" s="80">
        <f>'Full - Working doc'!FW20</f>
        <v>0</v>
      </c>
      <c r="FX21" s="80">
        <f>'Full - Working doc'!FX20</f>
        <v>0</v>
      </c>
      <c r="FY21" s="80">
        <f>'Full - Working doc'!FY20</f>
        <v>0</v>
      </c>
      <c r="FZ21" s="88">
        <f>'Full - Working doc'!FZ20</f>
        <v>5310</v>
      </c>
      <c r="GA21" s="87">
        <f>'Full - Working doc'!GA20</f>
        <v>15400</v>
      </c>
      <c r="GB21" s="80">
        <f>'Full - Working doc'!GB20</f>
        <v>2566.6666666666665</v>
      </c>
      <c r="GC21" s="80">
        <f>'Full - Working doc'!GC20</f>
        <v>0</v>
      </c>
      <c r="GD21" s="80">
        <f>'Full - Working doc'!GD20</f>
        <v>0</v>
      </c>
      <c r="GE21" s="80">
        <f>'Full - Working doc'!GE20</f>
        <v>0</v>
      </c>
      <c r="GF21" s="80">
        <f>'Full - Working doc'!GF20</f>
        <v>0</v>
      </c>
      <c r="GG21" s="80">
        <f>'Full - Working doc'!GG20</f>
        <v>0</v>
      </c>
      <c r="GH21" s="80">
        <f>'Full - Working doc'!GH20</f>
        <v>0</v>
      </c>
      <c r="GI21" s="80">
        <f>'Full - Working doc'!GI20</f>
        <v>0</v>
      </c>
      <c r="GJ21" s="80">
        <f>'Full - Working doc'!GJ20</f>
        <v>6600</v>
      </c>
      <c r="GK21" s="80">
        <f>'Full - Working doc'!GK20</f>
        <v>0</v>
      </c>
      <c r="GL21" s="88">
        <f>'Full - Working doc'!GL20</f>
        <v>0</v>
      </c>
      <c r="GM21" s="87">
        <f>'Full - Working doc'!GM20</f>
        <v>47824.176184620512</v>
      </c>
      <c r="GN21" s="80">
        <f>'Full - Working doc'!GN20</f>
        <v>9564.835236924102</v>
      </c>
      <c r="GO21" s="80">
        <f>'Full - Working doc'!GO20</f>
        <v>0</v>
      </c>
      <c r="GP21" s="80">
        <f>'Full - Working doc'!GP20</f>
        <v>0</v>
      </c>
      <c r="GQ21" s="80">
        <f>'Full - Working doc'!GQ20</f>
        <v>0</v>
      </c>
      <c r="GR21" s="80">
        <f>'Full - Working doc'!GR20</f>
        <v>46693</v>
      </c>
      <c r="GS21" s="80">
        <f>'Full - Working doc'!GS20</f>
        <v>10791</v>
      </c>
      <c r="GT21" s="80">
        <f>'Full - Working doc'!GT20</f>
        <v>366</v>
      </c>
      <c r="GU21" s="80">
        <f>'Full - Working doc'!GU20</f>
        <v>5000</v>
      </c>
      <c r="GV21" s="80">
        <f>'Full - Working doc'!GV20</f>
        <v>0</v>
      </c>
      <c r="GW21" s="80">
        <f>'Full - Working doc'!GW20</f>
        <v>0</v>
      </c>
      <c r="GX21" s="88">
        <f>'Full - Working doc'!GX20</f>
        <v>51690</v>
      </c>
      <c r="GY21" s="87">
        <f>'Full - Working doc'!GY20</f>
        <v>79706.960307700851</v>
      </c>
      <c r="GZ21" s="80">
        <f>'Full - Working doc'!GZ20</f>
        <v>23912.088092310256</v>
      </c>
      <c r="HA21" s="80">
        <f>'Full - Working doc'!HA20</f>
        <v>0</v>
      </c>
      <c r="HB21" s="80">
        <f>'Full - Working doc'!HB20</f>
        <v>14090</v>
      </c>
      <c r="HC21" s="80">
        <f>'Full - Working doc'!HC20</f>
        <v>25588</v>
      </c>
      <c r="HD21" s="80">
        <f>'Full - Working doc'!HD20</f>
        <v>26152</v>
      </c>
      <c r="HE21" s="80">
        <f>'Full - Working doc'!HE20</f>
        <v>40738</v>
      </c>
      <c r="HF21" s="80">
        <f>'Full - Working doc'!HF20</f>
        <v>14090</v>
      </c>
      <c r="HG21" s="80">
        <f>'Full - Working doc'!HG20</f>
        <v>666</v>
      </c>
      <c r="HH21" s="80">
        <f>'Full - Working doc'!HH20</f>
        <v>666</v>
      </c>
      <c r="HI21" s="80">
        <f>'Full - Working doc'!HI20</f>
        <v>26702</v>
      </c>
      <c r="HJ21" s="88">
        <f>'Full - Working doc'!HJ20</f>
        <v>21287</v>
      </c>
      <c r="HK21" s="87">
        <f>'Full - Working doc'!HK20</f>
        <v>19129.670473848204</v>
      </c>
      <c r="HL21" s="80">
        <f>'Full - Working doc'!HL20</f>
        <v>3825.9340947696405</v>
      </c>
      <c r="HM21" s="80">
        <f>'Full - Working doc'!HM20</f>
        <v>0</v>
      </c>
      <c r="HN21" s="80">
        <f>'Full - Working doc'!HN20</f>
        <v>0</v>
      </c>
      <c r="HO21" s="80">
        <f>'Full - Working doc'!HO20</f>
        <v>1200</v>
      </c>
      <c r="HP21" s="80">
        <f>'Full - Working doc'!HP20</f>
        <v>1241</v>
      </c>
      <c r="HQ21" s="80">
        <f>'Full - Working doc'!HQ20</f>
        <v>0</v>
      </c>
      <c r="HR21" s="80">
        <f>'Full - Working doc'!HR20</f>
        <v>0</v>
      </c>
      <c r="HS21" s="80">
        <f>'Full - Working doc'!HS20</f>
        <v>2000</v>
      </c>
      <c r="HT21" s="80">
        <f>'Full - Working doc'!HT20</f>
        <v>0</v>
      </c>
      <c r="HU21" s="80">
        <f>'Full - Working doc'!HU20</f>
        <v>0</v>
      </c>
      <c r="HV21" s="88">
        <f>'Full - Working doc'!HV20</f>
        <v>1100</v>
      </c>
      <c r="HW21" s="87">
        <f>'Full - Working doc'!HW20</f>
        <v>79706.960307700851</v>
      </c>
      <c r="HX21" s="80">
        <f>'Full - Working doc'!HX20</f>
        <v>15941.392061540169</v>
      </c>
      <c r="HY21" s="80">
        <f>'Full - Working doc'!HY20</f>
        <v>0</v>
      </c>
      <c r="HZ21" s="80">
        <f>'Full - Working doc'!HZ20</f>
        <v>0</v>
      </c>
      <c r="IA21" s="80">
        <f>'Full - Working doc'!IA20</f>
        <v>1211</v>
      </c>
      <c r="IB21" s="80">
        <f>'Full - Working doc'!IB20</f>
        <v>0</v>
      </c>
      <c r="IC21" s="80">
        <f>'Full - Working doc'!IC20</f>
        <v>0</v>
      </c>
      <c r="ID21" s="80">
        <f>'Full - Working doc'!ID20</f>
        <v>0</v>
      </c>
      <c r="IE21" s="80">
        <f>'Full - Working doc'!IE20</f>
        <v>1332</v>
      </c>
      <c r="IF21" s="80">
        <f>'Full - Working doc'!IF20</f>
        <v>0</v>
      </c>
      <c r="IG21" s="80">
        <f>'Full - Working doc'!IG20</f>
        <v>1186</v>
      </c>
      <c r="IH21" s="88">
        <f>'Full - Working doc'!IH20</f>
        <v>20145</v>
      </c>
      <c r="II21" s="2"/>
      <c r="IJ21" s="2"/>
      <c r="IK21" s="2"/>
    </row>
    <row r="22" spans="1:245" ht="15" customHeight="1" x14ac:dyDescent="0.2">
      <c r="A22" s="114" t="s">
        <v>44</v>
      </c>
      <c r="B22" s="112" t="s">
        <v>10</v>
      </c>
      <c r="C22" s="81">
        <f>C40*0.6</f>
        <v>326473.8</v>
      </c>
      <c r="D22" s="81">
        <f>D40*0.6</f>
        <v>36182.400000000001</v>
      </c>
      <c r="E22" s="81">
        <f t="shared" ref="E22:FR23" si="428">E40*0.6</f>
        <v>689.4</v>
      </c>
      <c r="F22" s="81">
        <f t="shared" si="428"/>
        <v>9.6</v>
      </c>
      <c r="G22" s="103">
        <f t="shared" si="428"/>
        <v>146.4</v>
      </c>
      <c r="H22" s="89">
        <f t="shared" si="428"/>
        <v>7513.1820316087969</v>
      </c>
      <c r="I22" s="81">
        <f t="shared" si="428"/>
        <v>0</v>
      </c>
      <c r="J22" s="81">
        <f t="shared" si="428"/>
        <v>0</v>
      </c>
      <c r="K22" s="81">
        <f t="shared" si="428"/>
        <v>292.8</v>
      </c>
      <c r="L22" s="81">
        <f t="shared" si="428"/>
        <v>292.8</v>
      </c>
      <c r="M22" s="81">
        <f t="shared" ref="M22:N22" si="429">M40*0.6</f>
        <v>292.8</v>
      </c>
      <c r="N22" s="81">
        <f t="shared" si="429"/>
        <v>3464.4</v>
      </c>
      <c r="O22" s="81">
        <f t="shared" ref="O22" si="430">O40*0.6</f>
        <v>3467.4</v>
      </c>
      <c r="P22" s="81">
        <f t="shared" ref="P22" si="431">P40*0.6</f>
        <v>3555.6</v>
      </c>
      <c r="Q22" s="81">
        <f t="shared" ref="Q22" si="432">Q40*0.6</f>
        <v>3622.2</v>
      </c>
      <c r="R22" s="90">
        <f t="shared" ref="R22" si="433">R40*0.6</f>
        <v>4155.5999999999995</v>
      </c>
      <c r="S22" s="89">
        <f t="shared" si="428"/>
        <v>8550.6</v>
      </c>
      <c r="T22" s="81">
        <f t="shared" si="428"/>
        <v>0</v>
      </c>
      <c r="U22" s="81">
        <f t="shared" si="428"/>
        <v>0</v>
      </c>
      <c r="V22" s="81">
        <f t="shared" si="428"/>
        <v>0</v>
      </c>
      <c r="W22" s="81">
        <f t="shared" si="428"/>
        <v>0</v>
      </c>
      <c r="X22" s="81">
        <f t="shared" ref="X22:Y22" si="434">X40*0.6</f>
        <v>0</v>
      </c>
      <c r="Y22" s="81">
        <f t="shared" si="434"/>
        <v>2868</v>
      </c>
      <c r="Z22" s="81">
        <f t="shared" ref="Z22:AA22" si="435">Z40*0.6</f>
        <v>2724</v>
      </c>
      <c r="AA22" s="81">
        <f t="shared" si="435"/>
        <v>2773.2</v>
      </c>
      <c r="AB22" s="81">
        <f t="shared" ref="AB22:AC22" si="436">AB40*0.6</f>
        <v>2878.7999999999997</v>
      </c>
      <c r="AC22" s="90">
        <f t="shared" si="436"/>
        <v>3329.4</v>
      </c>
      <c r="AD22" s="127">
        <f t="shared" si="428"/>
        <v>4189.8689721384026</v>
      </c>
      <c r="AE22" s="122">
        <f t="shared" si="428"/>
        <v>0</v>
      </c>
      <c r="AF22" s="122">
        <f t="shared" si="428"/>
        <v>0</v>
      </c>
      <c r="AG22" s="122">
        <f t="shared" si="428"/>
        <v>0</v>
      </c>
      <c r="AH22" s="122">
        <f t="shared" si="428"/>
        <v>0</v>
      </c>
      <c r="AI22" s="122">
        <f t="shared" ref="AI22:AJ22" si="437">AI40*0.6</f>
        <v>0</v>
      </c>
      <c r="AJ22" s="122">
        <f t="shared" si="437"/>
        <v>0</v>
      </c>
      <c r="AK22" s="122">
        <f t="shared" ref="AK22" si="438">AK40*0.6</f>
        <v>0</v>
      </c>
      <c r="AL22" s="122">
        <f t="shared" ref="AL22:AM22" si="439">AL40*0.6</f>
        <v>0</v>
      </c>
      <c r="AM22" s="122">
        <f t="shared" si="439"/>
        <v>0</v>
      </c>
      <c r="AN22" s="128">
        <f t="shared" ref="AN22" si="440">AN40*0.6</f>
        <v>0</v>
      </c>
      <c r="AO22" s="89">
        <f t="shared" ref="AO22" si="441">AO40*0.6</f>
        <v>8966.9928540120181</v>
      </c>
      <c r="AP22" s="81">
        <f t="shared" ref="AP22:AY22" si="442">AP40*0.6</f>
        <v>0</v>
      </c>
      <c r="AQ22" s="81">
        <f t="shared" si="442"/>
        <v>0</v>
      </c>
      <c r="AR22" s="81">
        <f t="shared" si="442"/>
        <v>0</v>
      </c>
      <c r="AS22" s="81">
        <f t="shared" si="442"/>
        <v>0</v>
      </c>
      <c r="AT22" s="81">
        <f t="shared" si="442"/>
        <v>292.8</v>
      </c>
      <c r="AU22" s="81">
        <f t="shared" si="442"/>
        <v>3464.4</v>
      </c>
      <c r="AV22" s="81">
        <f t="shared" si="442"/>
        <v>3467.4</v>
      </c>
      <c r="AW22" s="81">
        <f t="shared" si="442"/>
        <v>3467.4</v>
      </c>
      <c r="AX22" s="81">
        <f t="shared" si="442"/>
        <v>3622.2</v>
      </c>
      <c r="AY22" s="90">
        <f t="shared" si="442"/>
        <v>4155.5999999999995</v>
      </c>
      <c r="AZ22" s="89">
        <f t="shared" si="428"/>
        <v>84834.324468845894</v>
      </c>
      <c r="BA22" s="81">
        <f t="shared" si="428"/>
        <v>18129</v>
      </c>
      <c r="BB22" s="81">
        <f t="shared" si="428"/>
        <v>73771.199999999997</v>
      </c>
      <c r="BC22" s="81">
        <f t="shared" si="428"/>
        <v>70803</v>
      </c>
      <c r="BD22" s="81">
        <f t="shared" si="428"/>
        <v>122095.79999999999</v>
      </c>
      <c r="BE22" s="81">
        <f t="shared" ref="BE22:BF22" si="443">BE40*0.6</f>
        <v>101147.58978551104</v>
      </c>
      <c r="BF22" s="81">
        <f t="shared" si="443"/>
        <v>101631</v>
      </c>
      <c r="BG22" s="81">
        <f t="shared" ref="BG22:BH22" si="444">BG40*0.6</f>
        <v>101147.58978551104</v>
      </c>
      <c r="BH22" s="81">
        <f t="shared" si="444"/>
        <v>110111.4</v>
      </c>
      <c r="BI22" s="81">
        <f t="shared" ref="BI22:BK22" si="445">BI40*0.6</f>
        <v>101147.58978551104</v>
      </c>
      <c r="BJ22" s="81">
        <f t="shared" ref="BJ22:BL22" si="446">BJ40*0.6</f>
        <v>121078.2</v>
      </c>
      <c r="BK22" s="81">
        <f t="shared" si="445"/>
        <v>101147.58978551104</v>
      </c>
      <c r="BL22" s="81">
        <f t="shared" si="446"/>
        <v>124095</v>
      </c>
      <c r="BM22" s="81">
        <f t="shared" ref="BM22:BP22" si="447">BM40*0.6</f>
        <v>130833.27709705019</v>
      </c>
      <c r="BN22" s="81">
        <f t="shared" si="447"/>
        <v>140769</v>
      </c>
      <c r="BO22" s="81">
        <f t="shared" si="447"/>
        <v>130833.27709705019</v>
      </c>
      <c r="BP22" s="90">
        <f t="shared" si="447"/>
        <v>136486.19999999998</v>
      </c>
      <c r="BQ22" s="89">
        <f t="shared" si="428"/>
        <v>48896.893032371707</v>
      </c>
      <c r="BR22" s="81">
        <f t="shared" si="428"/>
        <v>6993</v>
      </c>
      <c r="BS22" s="81">
        <f t="shared" si="428"/>
        <v>681.6</v>
      </c>
      <c r="BT22" s="81">
        <f t="shared" si="428"/>
        <v>7935.5999999999995</v>
      </c>
      <c r="BU22" s="81">
        <f t="shared" si="428"/>
        <v>7670.4</v>
      </c>
      <c r="BV22" s="81">
        <f t="shared" ref="BV22:BW22" si="448">BV40*0.6</f>
        <v>45564.695968269574</v>
      </c>
      <c r="BW22" s="81">
        <f t="shared" si="448"/>
        <v>3812.3999999999996</v>
      </c>
      <c r="BX22" s="81">
        <f t="shared" ref="BX22" si="449">BX40*0.6</f>
        <v>3600</v>
      </c>
      <c r="BY22" s="81">
        <f t="shared" ref="BY22:BZ22" si="450">BY40*0.6</f>
        <v>5040</v>
      </c>
      <c r="BZ22" s="81">
        <f t="shared" si="450"/>
        <v>14868</v>
      </c>
      <c r="CA22" s="81">
        <f t="shared" ref="CA22:CC22" si="451">CA40*0.6</f>
        <v>39759.55815576957</v>
      </c>
      <c r="CB22" s="81">
        <f t="shared" si="451"/>
        <v>5172</v>
      </c>
      <c r="CC22" s="90">
        <f t="shared" si="451"/>
        <v>2520</v>
      </c>
      <c r="CD22" s="89">
        <f t="shared" si="428"/>
        <v>109740.24300121762</v>
      </c>
      <c r="CE22" s="81">
        <f t="shared" si="428"/>
        <v>73234.8</v>
      </c>
      <c r="CF22" s="81">
        <f t="shared" ref="CF22" si="452">CF40*0.6</f>
        <v>109740.24300121762</v>
      </c>
      <c r="CG22" s="81">
        <f t="shared" si="428"/>
        <v>0</v>
      </c>
      <c r="CH22" s="81">
        <f t="shared" si="428"/>
        <v>17280</v>
      </c>
      <c r="CI22" s="81">
        <f t="shared" si="428"/>
        <v>75448.800000000003</v>
      </c>
      <c r="CJ22" s="81">
        <f t="shared" ref="CJ22:CK22" si="453">CJ40*0.6</f>
        <v>122721.31125378062</v>
      </c>
      <c r="CK22" s="81">
        <f t="shared" si="453"/>
        <v>79516.800000000003</v>
      </c>
      <c r="CL22" s="81">
        <f t="shared" ref="CL22" si="454">CL40*0.6</f>
        <v>93358.8</v>
      </c>
      <c r="CM22" s="81">
        <f t="shared" ref="CM22" si="455">CM40*0.6</f>
        <v>96444</v>
      </c>
      <c r="CN22" s="81">
        <f t="shared" ref="CN22:CO22" si="456">CN40*0.6</f>
        <v>122721.31125378062</v>
      </c>
      <c r="CO22" s="81">
        <f t="shared" si="456"/>
        <v>2700</v>
      </c>
      <c r="CP22" s="81">
        <f t="shared" ref="CP22:CR22" si="457">CP40*0.6</f>
        <v>141682.20687781976</v>
      </c>
      <c r="CQ22" s="81">
        <f t="shared" si="457"/>
        <v>51071.4</v>
      </c>
      <c r="CR22" s="90">
        <f t="shared" si="457"/>
        <v>89799.599999999991</v>
      </c>
      <c r="CS22" s="89">
        <f t="shared" si="428"/>
        <v>45000</v>
      </c>
      <c r="CT22" s="81">
        <f t="shared" si="428"/>
        <v>9000</v>
      </c>
      <c r="CU22" s="81">
        <f t="shared" si="428"/>
        <v>2322.6</v>
      </c>
      <c r="CV22" s="81">
        <f t="shared" si="428"/>
        <v>2617.1999999999998</v>
      </c>
      <c r="CW22" s="81">
        <f t="shared" si="428"/>
        <v>4401</v>
      </c>
      <c r="CX22" s="81">
        <f t="shared" si="428"/>
        <v>4701</v>
      </c>
      <c r="CY22" s="81">
        <f t="shared" ref="CY22:CZ22" si="458">CY40*0.6</f>
        <v>4566.5999999999995</v>
      </c>
      <c r="CZ22" s="81">
        <f t="shared" si="458"/>
        <v>4000.7999999999997</v>
      </c>
      <c r="DA22" s="81">
        <f t="shared" ref="DA22" si="459">DA40*0.6</f>
        <v>3859.2</v>
      </c>
      <c r="DB22" s="81">
        <f t="shared" ref="DB22" si="460">DB40*0.6</f>
        <v>3701.3999999999996</v>
      </c>
      <c r="DC22" s="81">
        <f t="shared" ref="DC22:DD22" si="461">DC40*0.6</f>
        <v>4051.2</v>
      </c>
      <c r="DD22" s="90">
        <f t="shared" si="461"/>
        <v>4009.7999999999997</v>
      </c>
      <c r="DE22" s="89">
        <f t="shared" si="428"/>
        <v>1409.2240656464035</v>
      </c>
      <c r="DF22" s="81">
        <f t="shared" si="428"/>
        <v>812.4</v>
      </c>
      <c r="DG22" s="81">
        <f t="shared" si="428"/>
        <v>2522.2793797272893</v>
      </c>
      <c r="DH22" s="81">
        <f t="shared" si="428"/>
        <v>395.4</v>
      </c>
      <c r="DI22" s="81">
        <f t="shared" si="428"/>
        <v>2621.1346159167365</v>
      </c>
      <c r="DJ22" s="81">
        <f t="shared" si="428"/>
        <v>3745.7999999999997</v>
      </c>
      <c r="DK22" s="81">
        <f t="shared" si="428"/>
        <v>2334.8798037206529</v>
      </c>
      <c r="DL22" s="81">
        <f t="shared" si="428"/>
        <v>7153.2</v>
      </c>
      <c r="DM22" s="81">
        <f t="shared" ref="DM22:DN22" si="462">DM40*0.6</f>
        <v>2756.5053926067744</v>
      </c>
      <c r="DN22" s="81">
        <f t="shared" si="462"/>
        <v>420.59999999999997</v>
      </c>
      <c r="DO22" s="81">
        <f t="shared" ref="DO22:DP22" si="463">DO40*0.6</f>
        <v>2213.2167886504744</v>
      </c>
      <c r="DP22" s="81">
        <f t="shared" si="463"/>
        <v>2450.4</v>
      </c>
      <c r="DQ22" s="81">
        <f t="shared" ref="DQ22:DR22" si="464">DQ40*0.6</f>
        <v>1820.0083021431155</v>
      </c>
      <c r="DR22" s="81">
        <f t="shared" si="464"/>
        <v>620.4</v>
      </c>
      <c r="DS22" s="81">
        <f t="shared" ref="DS22:DT22" si="465">DS40*0.6</f>
        <v>1941.1556944199581</v>
      </c>
      <c r="DT22" s="81">
        <f t="shared" si="465"/>
        <v>3369.6</v>
      </c>
      <c r="DU22" s="81">
        <f t="shared" ref="DU22:DX22" si="466">DU40*0.6</f>
        <v>2130.9208900875215</v>
      </c>
      <c r="DV22" s="81">
        <f t="shared" si="466"/>
        <v>772.8</v>
      </c>
      <c r="DW22" s="81">
        <f t="shared" si="466"/>
        <v>2472.1154105020955</v>
      </c>
      <c r="DX22" s="90">
        <f t="shared" si="466"/>
        <v>52.199999999999996</v>
      </c>
      <c r="DY22" s="89">
        <f t="shared" si="428"/>
        <v>35593.199999999997</v>
      </c>
      <c r="DZ22" s="81">
        <f t="shared" si="428"/>
        <v>2163</v>
      </c>
      <c r="EA22" s="81">
        <f t="shared" si="428"/>
        <v>7006.8</v>
      </c>
      <c r="EB22" s="81">
        <f t="shared" si="428"/>
        <v>15432</v>
      </c>
      <c r="EC22" s="81">
        <f t="shared" si="428"/>
        <v>17682.12</v>
      </c>
      <c r="ED22" s="81">
        <f t="shared" ref="ED22" si="467">ED40*0.6</f>
        <v>15498.451144804927</v>
      </c>
      <c r="EE22" s="81">
        <f t="shared" ref="EE22" si="468">EE40*0.6</f>
        <v>18926.731144804926</v>
      </c>
      <c r="EF22" s="81">
        <f t="shared" ref="EF22" si="469">EF40*0.6</f>
        <v>18926.731144804926</v>
      </c>
      <c r="EG22" s="81">
        <f t="shared" ref="EG22" si="470">EG40*0.6</f>
        <v>18926.399999999998</v>
      </c>
      <c r="EH22" s="81">
        <f t="shared" ref="EH22:EI22" si="471">EH40*0.6</f>
        <v>5068.2</v>
      </c>
      <c r="EI22" s="90">
        <f t="shared" si="471"/>
        <v>9920.4</v>
      </c>
      <c r="EJ22" s="89">
        <f t="shared" ref="EJ22:EY22" si="472">EJ40*0.6</f>
        <v>8034.6660000000002</v>
      </c>
      <c r="EK22" s="81">
        <f t="shared" si="472"/>
        <v>1676.3999999999999</v>
      </c>
      <c r="EL22" s="81">
        <f t="shared" si="472"/>
        <v>7949.91</v>
      </c>
      <c r="EM22" s="81">
        <f t="shared" si="472"/>
        <v>3029.4</v>
      </c>
      <c r="EN22" s="81">
        <f t="shared" si="472"/>
        <v>10804.091999999999</v>
      </c>
      <c r="EO22" s="81">
        <f t="shared" si="472"/>
        <v>10875</v>
      </c>
      <c r="EP22" s="81">
        <f t="shared" si="472"/>
        <v>11384.717999999999</v>
      </c>
      <c r="EQ22" s="81">
        <f t="shared" si="472"/>
        <v>7023.5999999999995</v>
      </c>
      <c r="ER22" s="81">
        <f t="shared" si="472"/>
        <v>6236.4182223682483</v>
      </c>
      <c r="ES22" s="81">
        <f t="shared" si="472"/>
        <v>7285.2</v>
      </c>
      <c r="ET22" s="81">
        <f t="shared" si="472"/>
        <v>11425.992</v>
      </c>
      <c r="EU22" s="81">
        <f t="shared" si="472"/>
        <v>13131.730525963039</v>
      </c>
      <c r="EV22" s="81">
        <f t="shared" si="472"/>
        <v>11168.591999999999</v>
      </c>
      <c r="EW22" s="81">
        <f t="shared" si="472"/>
        <v>16056.21785192608</v>
      </c>
      <c r="EX22" s="81">
        <f t="shared" si="472"/>
        <v>6662.6580000000004</v>
      </c>
      <c r="EY22" s="81">
        <f t="shared" si="472"/>
        <v>13329.087325963041</v>
      </c>
      <c r="EZ22" s="81">
        <f t="shared" ref="EZ22:FC22" si="473">EZ40*0.6</f>
        <v>6662.6580000000004</v>
      </c>
      <c r="FA22" s="81">
        <f t="shared" si="473"/>
        <v>6561.5999999999995</v>
      </c>
      <c r="FB22" s="81">
        <f t="shared" si="473"/>
        <v>10623.665999999999</v>
      </c>
      <c r="FC22" s="90">
        <f t="shared" si="473"/>
        <v>7030.8</v>
      </c>
      <c r="FD22" s="89">
        <f t="shared" si="428"/>
        <v>0</v>
      </c>
      <c r="FE22" s="81">
        <f t="shared" si="428"/>
        <v>227.4</v>
      </c>
      <c r="FF22" s="81">
        <f t="shared" si="428"/>
        <v>42.6</v>
      </c>
      <c r="FG22" s="81">
        <f t="shared" si="428"/>
        <v>0</v>
      </c>
      <c r="FH22" s="81">
        <f t="shared" si="428"/>
        <v>492.59999999999997</v>
      </c>
      <c r="FI22" s="81">
        <f t="shared" ref="FI22:FJ22" si="474">FI40*0.6</f>
        <v>2162.4</v>
      </c>
      <c r="FJ22" s="81">
        <f t="shared" si="474"/>
        <v>0</v>
      </c>
      <c r="FK22" s="81">
        <f t="shared" ref="FK22" si="475">FK40*0.6</f>
        <v>666</v>
      </c>
      <c r="FL22" s="81">
        <f t="shared" ref="FL22" si="476">FL40*0.6</f>
        <v>48</v>
      </c>
      <c r="FM22" s="81">
        <f t="shared" ref="FM22:FN22" si="477">FM40*0.6</f>
        <v>759.6</v>
      </c>
      <c r="FN22" s="90">
        <f t="shared" si="477"/>
        <v>105</v>
      </c>
      <c r="FO22" s="89">
        <f t="shared" si="428"/>
        <v>8400</v>
      </c>
      <c r="FP22" s="81">
        <f t="shared" si="428"/>
        <v>1400</v>
      </c>
      <c r="FQ22" s="81">
        <f t="shared" si="428"/>
        <v>0</v>
      </c>
      <c r="FR22" s="81">
        <f t="shared" si="428"/>
        <v>8049.5999999999995</v>
      </c>
      <c r="FS22" s="81">
        <f t="shared" ref="FS22:IB23" si="478">FS40*0.6</f>
        <v>0</v>
      </c>
      <c r="FT22" s="81">
        <f t="shared" si="478"/>
        <v>0</v>
      </c>
      <c r="FU22" s="81">
        <f t="shared" ref="FU22:FV22" si="479">FU40*0.6</f>
        <v>0</v>
      </c>
      <c r="FV22" s="81">
        <f t="shared" si="479"/>
        <v>0</v>
      </c>
      <c r="FW22" s="81">
        <f t="shared" ref="FW22:FX22" si="480">FW40*0.6</f>
        <v>360</v>
      </c>
      <c r="FX22" s="81">
        <f t="shared" si="480"/>
        <v>1231.2</v>
      </c>
      <c r="FY22" s="81">
        <f t="shared" ref="FY22:FZ22" si="481">FY40*0.6</f>
        <v>0</v>
      </c>
      <c r="FZ22" s="90">
        <f t="shared" si="481"/>
        <v>1494</v>
      </c>
      <c r="GA22" s="89">
        <f t="shared" si="478"/>
        <v>5400</v>
      </c>
      <c r="GB22" s="81">
        <f t="shared" si="478"/>
        <v>900</v>
      </c>
      <c r="GC22" s="81">
        <f t="shared" si="478"/>
        <v>0</v>
      </c>
      <c r="GD22" s="81">
        <f t="shared" si="478"/>
        <v>0</v>
      </c>
      <c r="GE22" s="81">
        <f t="shared" si="478"/>
        <v>0</v>
      </c>
      <c r="GF22" s="81">
        <f t="shared" si="478"/>
        <v>0</v>
      </c>
      <c r="GG22" s="81">
        <f t="shared" ref="GG22:GH22" si="482">GG40*0.6</f>
        <v>0</v>
      </c>
      <c r="GH22" s="81">
        <f t="shared" si="482"/>
        <v>0</v>
      </c>
      <c r="GI22" s="81">
        <f t="shared" ref="GI22" si="483">GI40*0.6</f>
        <v>0</v>
      </c>
      <c r="GJ22" s="81">
        <f t="shared" ref="GJ22" si="484">GJ40*0.6</f>
        <v>0</v>
      </c>
      <c r="GK22" s="81">
        <f t="shared" ref="GK22:GL22" si="485">GK40*0.6</f>
        <v>0</v>
      </c>
      <c r="GL22" s="90">
        <f t="shared" si="485"/>
        <v>0</v>
      </c>
      <c r="GM22" s="89">
        <f t="shared" si="478"/>
        <v>39759.255942527088</v>
      </c>
      <c r="GN22" s="81">
        <f t="shared" si="478"/>
        <v>7951.8511885054177</v>
      </c>
      <c r="GO22" s="81">
        <f t="shared" si="478"/>
        <v>720</v>
      </c>
      <c r="GP22" s="81">
        <f t="shared" si="478"/>
        <v>720</v>
      </c>
      <c r="GQ22" s="81">
        <f t="shared" si="478"/>
        <v>1440</v>
      </c>
      <c r="GR22" s="81">
        <f t="shared" si="478"/>
        <v>12000</v>
      </c>
      <c r="GS22" s="81">
        <f t="shared" ref="GS22:GT22" si="486">GS40*0.6</f>
        <v>13500</v>
      </c>
      <c r="GT22" s="81">
        <f t="shared" si="486"/>
        <v>3000</v>
      </c>
      <c r="GU22" s="81">
        <f t="shared" ref="GU22:GV22" si="487">GU40*0.6</f>
        <v>13440</v>
      </c>
      <c r="GV22" s="81">
        <f t="shared" si="487"/>
        <v>0</v>
      </c>
      <c r="GW22" s="81">
        <f t="shared" ref="GW22:GX22" si="488">GW40*0.6</f>
        <v>3240</v>
      </c>
      <c r="GX22" s="90">
        <f t="shared" si="488"/>
        <v>0</v>
      </c>
      <c r="GY22" s="89">
        <f t="shared" si="478"/>
        <v>66265.426570878466</v>
      </c>
      <c r="GZ22" s="81">
        <f t="shared" si="478"/>
        <v>19879.627971263544</v>
      </c>
      <c r="HA22" s="81">
        <f t="shared" si="478"/>
        <v>4124.3999999999996</v>
      </c>
      <c r="HB22" s="81">
        <f t="shared" si="478"/>
        <v>16285.199999999999</v>
      </c>
      <c r="HC22" s="81">
        <f t="shared" si="478"/>
        <v>35629.199999999997</v>
      </c>
      <c r="HD22" s="81">
        <f t="shared" si="478"/>
        <v>46660.799999999996</v>
      </c>
      <c r="HE22" s="81">
        <f t="shared" ref="HE22:HF22" si="489">HE40*0.6</f>
        <v>7435.2</v>
      </c>
      <c r="HF22" s="81">
        <f t="shared" si="489"/>
        <v>5844</v>
      </c>
      <c r="HG22" s="81">
        <f t="shared" ref="HG22" si="490">HG40*0.6</f>
        <v>9534</v>
      </c>
      <c r="HH22" s="81">
        <f t="shared" ref="HH22" si="491">HH40*0.6</f>
        <v>9534</v>
      </c>
      <c r="HI22" s="81">
        <f t="shared" ref="HI22:HJ22" si="492">HI40*0.6</f>
        <v>6399.5999999999995</v>
      </c>
      <c r="HJ22" s="90">
        <f t="shared" si="492"/>
        <v>1251.5999999999999</v>
      </c>
      <c r="HK22" s="89">
        <f t="shared" si="478"/>
        <v>15903.702377010835</v>
      </c>
      <c r="HL22" s="81">
        <f t="shared" si="478"/>
        <v>3180.7404754021668</v>
      </c>
      <c r="HM22" s="81">
        <f t="shared" si="478"/>
        <v>0</v>
      </c>
      <c r="HN22" s="81">
        <f t="shared" si="478"/>
        <v>0</v>
      </c>
      <c r="HO22" s="81">
        <f t="shared" si="478"/>
        <v>0</v>
      </c>
      <c r="HP22" s="81">
        <f t="shared" si="478"/>
        <v>0</v>
      </c>
      <c r="HQ22" s="81">
        <f t="shared" ref="HQ22:HR22" si="493">HQ40*0.6</f>
        <v>0</v>
      </c>
      <c r="HR22" s="81">
        <f t="shared" si="493"/>
        <v>0</v>
      </c>
      <c r="HS22" s="81">
        <f t="shared" ref="HS22:HT22" si="494">HS40*0.6</f>
        <v>600</v>
      </c>
      <c r="HT22" s="81">
        <f t="shared" si="494"/>
        <v>0</v>
      </c>
      <c r="HU22" s="81">
        <f t="shared" ref="HU22:HV22" si="495">HU40*0.6</f>
        <v>0</v>
      </c>
      <c r="HV22" s="90">
        <f t="shared" si="495"/>
        <v>0</v>
      </c>
      <c r="HW22" s="89">
        <f t="shared" si="478"/>
        <v>66265.426570878466</v>
      </c>
      <c r="HX22" s="81">
        <f t="shared" si="478"/>
        <v>13253.085314175694</v>
      </c>
      <c r="HY22" s="81">
        <f t="shared" si="478"/>
        <v>0</v>
      </c>
      <c r="HZ22" s="81">
        <f t="shared" si="478"/>
        <v>766.8</v>
      </c>
      <c r="IA22" s="81">
        <f t="shared" si="478"/>
        <v>0</v>
      </c>
      <c r="IB22" s="81">
        <f t="shared" si="478"/>
        <v>1080</v>
      </c>
      <c r="IC22" s="81">
        <f t="shared" ref="IC22:ID23" si="496">IC40*0.6</f>
        <v>0</v>
      </c>
      <c r="ID22" s="81">
        <f t="shared" si="496"/>
        <v>0</v>
      </c>
      <c r="IE22" s="81">
        <f t="shared" ref="IE22" si="497">IE40*0.6</f>
        <v>10353.6</v>
      </c>
      <c r="IF22" s="81">
        <f t="shared" ref="IF22" si="498">IF40*0.6</f>
        <v>0</v>
      </c>
      <c r="IG22" s="81">
        <f t="shared" ref="IG22:IH22" si="499">IG40*0.6</f>
        <v>0</v>
      </c>
      <c r="IH22" s="90">
        <f t="shared" si="499"/>
        <v>0</v>
      </c>
      <c r="IJ22" s="2"/>
      <c r="IK22" s="2"/>
    </row>
    <row r="23" spans="1:245" ht="15" customHeight="1" x14ac:dyDescent="0.2">
      <c r="A23" s="109" t="s">
        <v>44</v>
      </c>
      <c r="B23" s="110" t="s">
        <v>11</v>
      </c>
      <c r="C23" s="80">
        <v>196456.19999999998</v>
      </c>
      <c r="D23" s="80">
        <f t="shared" ref="D23:AE23" si="500">D41*0.6</f>
        <v>44061</v>
      </c>
      <c r="E23" s="80">
        <f t="shared" si="500"/>
        <v>853.19999999999993</v>
      </c>
      <c r="F23" s="80">
        <f t="shared" si="500"/>
        <v>4.2</v>
      </c>
      <c r="G23" s="102">
        <f t="shared" si="500"/>
        <v>366.59999999999997</v>
      </c>
      <c r="H23" s="87">
        <f t="shared" si="500"/>
        <v>7053.9835311213246</v>
      </c>
      <c r="I23" s="80">
        <f t="shared" si="500"/>
        <v>0</v>
      </c>
      <c r="J23" s="80">
        <f t="shared" si="500"/>
        <v>0</v>
      </c>
      <c r="K23" s="80">
        <f t="shared" si="500"/>
        <v>54</v>
      </c>
      <c r="L23" s="80">
        <f t="shared" si="500"/>
        <v>54</v>
      </c>
      <c r="M23" s="80">
        <f t="shared" ref="M23:N23" si="501">M41*0.6</f>
        <v>54</v>
      </c>
      <c r="N23" s="80">
        <f t="shared" si="501"/>
        <v>5590.8</v>
      </c>
      <c r="O23" s="80">
        <f t="shared" ref="O23" si="502">O41*0.6</f>
        <v>7845</v>
      </c>
      <c r="P23" s="80">
        <f t="shared" ref="P23" si="503">P41*0.6</f>
        <v>7845</v>
      </c>
      <c r="Q23" s="80">
        <f t="shared" ref="Q23" si="504">Q41*0.6</f>
        <v>6763.2</v>
      </c>
      <c r="R23" s="88">
        <f t="shared" ref="R23" si="505">R41*0.6</f>
        <v>7036.8</v>
      </c>
      <c r="S23" s="87">
        <f t="shared" si="500"/>
        <v>8028</v>
      </c>
      <c r="T23" s="80">
        <f t="shared" si="500"/>
        <v>0</v>
      </c>
      <c r="U23" s="80">
        <f t="shared" si="500"/>
        <v>0</v>
      </c>
      <c r="V23" s="80">
        <f t="shared" si="500"/>
        <v>0</v>
      </c>
      <c r="W23" s="80">
        <f t="shared" si="500"/>
        <v>1193.3999999999999</v>
      </c>
      <c r="X23" s="80">
        <f t="shared" ref="X23:Y23" si="506">X41*0.6</f>
        <v>2896.2</v>
      </c>
      <c r="Y23" s="80">
        <f t="shared" si="506"/>
        <v>3553.7999999999997</v>
      </c>
      <c r="Z23" s="80">
        <f t="shared" ref="Z23:AA23" si="507">Z41*0.6</f>
        <v>3545.4</v>
      </c>
      <c r="AA23" s="80">
        <f t="shared" si="507"/>
        <v>3555.6</v>
      </c>
      <c r="AB23" s="80">
        <f t="shared" ref="AB23:AC23" si="508">AB41*0.6</f>
        <v>3555.6</v>
      </c>
      <c r="AC23" s="88">
        <f t="shared" si="508"/>
        <v>3829.2</v>
      </c>
      <c r="AD23" s="125">
        <f t="shared" si="500"/>
        <v>3933.7881875719513</v>
      </c>
      <c r="AE23" s="121">
        <f t="shared" si="500"/>
        <v>0</v>
      </c>
      <c r="AF23" s="121">
        <f t="shared" si="428"/>
        <v>0</v>
      </c>
      <c r="AG23" s="121">
        <f t="shared" si="428"/>
        <v>0</v>
      </c>
      <c r="AH23" s="121">
        <f t="shared" si="428"/>
        <v>0</v>
      </c>
      <c r="AI23" s="121">
        <f t="shared" ref="AI23:AJ23" si="509">AI41*0.6</f>
        <v>0</v>
      </c>
      <c r="AJ23" s="121">
        <f t="shared" si="509"/>
        <v>0</v>
      </c>
      <c r="AK23" s="121">
        <f t="shared" ref="AK23" si="510">AK41*0.6</f>
        <v>0</v>
      </c>
      <c r="AL23" s="121">
        <f t="shared" ref="AL23:AM23" si="511">AL41*0.6</f>
        <v>0</v>
      </c>
      <c r="AM23" s="121">
        <f t="shared" si="511"/>
        <v>0</v>
      </c>
      <c r="AN23" s="126">
        <f t="shared" ref="AN23" si="512">AN41*0.6</f>
        <v>0</v>
      </c>
      <c r="AO23" s="87">
        <f t="shared" ref="AO23" si="513">AO41*0.6</f>
        <v>8073.7963480320086</v>
      </c>
      <c r="AP23" s="80">
        <f t="shared" ref="AP23:AY23" si="514">AP41*0.6</f>
        <v>0</v>
      </c>
      <c r="AQ23" s="80">
        <f t="shared" si="514"/>
        <v>0</v>
      </c>
      <c r="AR23" s="80">
        <f t="shared" si="514"/>
        <v>0</v>
      </c>
      <c r="AS23" s="80">
        <f t="shared" si="514"/>
        <v>0</v>
      </c>
      <c r="AT23" s="80">
        <f t="shared" si="514"/>
        <v>2896.2</v>
      </c>
      <c r="AU23" s="80">
        <f t="shared" si="514"/>
        <v>6580.8</v>
      </c>
      <c r="AV23" s="80">
        <f t="shared" si="514"/>
        <v>8835</v>
      </c>
      <c r="AW23" s="80">
        <f t="shared" si="514"/>
        <v>8835</v>
      </c>
      <c r="AX23" s="80">
        <f t="shared" si="514"/>
        <v>7753.2</v>
      </c>
      <c r="AY23" s="88">
        <f t="shared" si="514"/>
        <v>8026.7999999999993</v>
      </c>
      <c r="AZ23" s="87">
        <f t="shared" si="428"/>
        <v>62330.135849999999</v>
      </c>
      <c r="BA23" s="80">
        <f t="shared" si="428"/>
        <v>34542.6</v>
      </c>
      <c r="BB23" s="80">
        <f t="shared" si="428"/>
        <v>59411.399999999994</v>
      </c>
      <c r="BC23" s="80">
        <f t="shared" si="428"/>
        <v>57159</v>
      </c>
      <c r="BD23" s="80">
        <f t="shared" si="428"/>
        <v>64113.599999999999</v>
      </c>
      <c r="BE23" s="80">
        <f t="shared" ref="BE23:BF23" si="515">BE41*0.6</f>
        <v>65399.702850000001</v>
      </c>
      <c r="BF23" s="80">
        <f t="shared" si="515"/>
        <v>128162.4</v>
      </c>
      <c r="BG23" s="80">
        <f t="shared" ref="BG23:BH23" si="516">BG41*0.6</f>
        <v>65399.702850000001</v>
      </c>
      <c r="BH23" s="80">
        <f t="shared" si="516"/>
        <v>61554</v>
      </c>
      <c r="BI23" s="80">
        <f t="shared" ref="BI23:BK23" si="517">BI41*0.6</f>
        <v>65399.702850000001</v>
      </c>
      <c r="BJ23" s="80">
        <f t="shared" ref="BJ23:BL23" si="518">BJ41*0.6</f>
        <v>45457.2</v>
      </c>
      <c r="BK23" s="80">
        <f t="shared" si="517"/>
        <v>65399.702850000001</v>
      </c>
      <c r="BL23" s="80">
        <f t="shared" si="518"/>
        <v>82386</v>
      </c>
      <c r="BM23" s="80">
        <f t="shared" ref="BM23:BP23" si="519">BM41*0.6</f>
        <v>86812.085699999996</v>
      </c>
      <c r="BN23" s="80">
        <f t="shared" si="519"/>
        <v>51182.400000000001</v>
      </c>
      <c r="BO23" s="80">
        <f t="shared" si="519"/>
        <v>86812.085699999996</v>
      </c>
      <c r="BP23" s="88">
        <f t="shared" si="519"/>
        <v>77229.599999999991</v>
      </c>
      <c r="BQ23" s="87">
        <f t="shared" si="428"/>
        <v>28273.904699999999</v>
      </c>
      <c r="BR23" s="80">
        <f t="shared" si="428"/>
        <v>600</v>
      </c>
      <c r="BS23" s="80">
        <f t="shared" si="428"/>
        <v>378</v>
      </c>
      <c r="BT23" s="80">
        <f t="shared" si="428"/>
        <v>1072.8</v>
      </c>
      <c r="BU23" s="80">
        <f t="shared" si="428"/>
        <v>1063.2</v>
      </c>
      <c r="BV23" s="80">
        <f t="shared" ref="BV23:BW23" si="520">BV41*0.6</f>
        <v>30422.601599999995</v>
      </c>
      <c r="BW23" s="80">
        <f t="shared" si="520"/>
        <v>3902.3999999999996</v>
      </c>
      <c r="BX23" s="80">
        <f t="shared" ref="BX23" si="521">BX41*0.6</f>
        <v>9360</v>
      </c>
      <c r="BY23" s="80">
        <f t="shared" ref="BY23:BZ23" si="522">BY41*0.6</f>
        <v>5112</v>
      </c>
      <c r="BZ23" s="80">
        <f t="shared" si="522"/>
        <v>29088</v>
      </c>
      <c r="CA23" s="80">
        <f t="shared" ref="CA23:CC23" si="523">CA41*0.6</f>
        <v>24858.5049</v>
      </c>
      <c r="CB23" s="80">
        <f t="shared" si="523"/>
        <v>14016.6</v>
      </c>
      <c r="CC23" s="88">
        <f t="shared" si="523"/>
        <v>17170.2</v>
      </c>
      <c r="CD23" s="87">
        <f t="shared" si="428"/>
        <v>64749.181799999998</v>
      </c>
      <c r="CE23" s="80">
        <f t="shared" si="428"/>
        <v>63090</v>
      </c>
      <c r="CF23" s="80">
        <f t="shared" ref="CF23" si="524">CF41*0.6</f>
        <v>64749.181799999998</v>
      </c>
      <c r="CG23" s="80">
        <f t="shared" si="428"/>
        <v>0</v>
      </c>
      <c r="CH23" s="80">
        <f t="shared" si="428"/>
        <v>13057.199999999999</v>
      </c>
      <c r="CI23" s="80">
        <f t="shared" si="428"/>
        <v>60346.799999999996</v>
      </c>
      <c r="CJ23" s="80">
        <f t="shared" ref="CJ23:CK23" si="525">CJ41*0.6</f>
        <v>69967.445699999997</v>
      </c>
      <c r="CK23" s="80">
        <f t="shared" si="525"/>
        <v>65062.799999999996</v>
      </c>
      <c r="CL23" s="80">
        <f t="shared" ref="CL23" si="526">CL41*0.6</f>
        <v>78832.800000000003</v>
      </c>
      <c r="CM23" s="80">
        <f t="shared" ref="CM23" si="527">CM41*0.6</f>
        <v>81565.2</v>
      </c>
      <c r="CN23" s="80">
        <f t="shared" ref="CN23:CO23" si="528">CN41*0.6</f>
        <v>69967.445699999997</v>
      </c>
      <c r="CO23" s="80">
        <f t="shared" si="528"/>
        <v>3960</v>
      </c>
      <c r="CP23" s="80">
        <f t="shared" ref="CP23:CR23" si="529">CP41*0.6</f>
        <v>81370.718099999998</v>
      </c>
      <c r="CQ23" s="80">
        <f t="shared" si="529"/>
        <v>51023.4</v>
      </c>
      <c r="CR23" s="88">
        <f t="shared" si="529"/>
        <v>96321.599999999991</v>
      </c>
      <c r="CS23" s="87">
        <f t="shared" si="428"/>
        <v>51600</v>
      </c>
      <c r="CT23" s="80">
        <f t="shared" si="428"/>
        <v>9750</v>
      </c>
      <c r="CU23" s="80">
        <f t="shared" si="428"/>
        <v>2361</v>
      </c>
      <c r="CV23" s="80">
        <f t="shared" si="428"/>
        <v>2722.2</v>
      </c>
      <c r="CW23" s="80">
        <f t="shared" si="428"/>
        <v>3389.4</v>
      </c>
      <c r="CX23" s="80">
        <f t="shared" si="428"/>
        <v>5765.4</v>
      </c>
      <c r="CY23" s="80">
        <f t="shared" ref="CY23:CZ23" si="530">CY41*0.6</f>
        <v>4155</v>
      </c>
      <c r="CZ23" s="80">
        <f t="shared" si="530"/>
        <v>3976.7999999999997</v>
      </c>
      <c r="DA23" s="80">
        <f t="shared" ref="DA23" si="531">DA41*0.6</f>
        <v>3970.2</v>
      </c>
      <c r="DB23" s="80">
        <f t="shared" ref="DB23" si="532">DB41*0.6</f>
        <v>3890.3999999999996</v>
      </c>
      <c r="DC23" s="80">
        <f t="shared" ref="DC23:DD23" si="533">DC41*0.6</f>
        <v>4048.7999999999997</v>
      </c>
      <c r="DD23" s="88">
        <f t="shared" si="533"/>
        <v>4035</v>
      </c>
      <c r="DE23" s="87">
        <f t="shared" si="428"/>
        <v>641.3399252818441</v>
      </c>
      <c r="DF23" s="80">
        <f t="shared" si="428"/>
        <v>652.19999999999993</v>
      </c>
      <c r="DG23" s="80">
        <f t="shared" si="428"/>
        <v>1593.5497685502044</v>
      </c>
      <c r="DH23" s="80">
        <f t="shared" si="428"/>
        <v>634.19999999999993</v>
      </c>
      <c r="DI23" s="80">
        <f t="shared" si="428"/>
        <v>2337.8731405452299</v>
      </c>
      <c r="DJ23" s="80">
        <f t="shared" si="428"/>
        <v>4144.2</v>
      </c>
      <c r="DK23" s="80">
        <f t="shared" si="428"/>
        <v>1770.1175758192478</v>
      </c>
      <c r="DL23" s="80">
        <f t="shared" si="428"/>
        <v>2870.4</v>
      </c>
      <c r="DM23" s="80">
        <f t="shared" ref="DM23:DN23" si="534">DM41*0.6</f>
        <v>2206.2589529371144</v>
      </c>
      <c r="DN23" s="80">
        <f t="shared" si="534"/>
        <v>685.8</v>
      </c>
      <c r="DO23" s="80">
        <f t="shared" ref="DO23:DP23" si="535">DO41*0.6</f>
        <v>1976.5916174831059</v>
      </c>
      <c r="DP23" s="80">
        <f t="shared" si="535"/>
        <v>750</v>
      </c>
      <c r="DQ23" s="80">
        <f t="shared" ref="DQ23:DR23" si="536">DQ41*0.6</f>
        <v>856.7998505636881</v>
      </c>
      <c r="DR23" s="80">
        <f t="shared" si="536"/>
        <v>1873.1999999999998</v>
      </c>
      <c r="DS23" s="80">
        <f t="shared" ref="DS23:DT23" si="537">DS41*0.6</f>
        <v>1191.1990439517615</v>
      </c>
      <c r="DT23" s="80">
        <f t="shared" si="537"/>
        <v>2074.7999999999997</v>
      </c>
      <c r="DU23" s="80">
        <f t="shared" ref="DU23:DX23" si="538">DU41*0.6</f>
        <v>2069.6976054565389</v>
      </c>
      <c r="DV23" s="80">
        <f t="shared" si="538"/>
        <v>2751</v>
      </c>
      <c r="DW23" s="80">
        <f t="shared" si="538"/>
        <v>1926.2621656470828</v>
      </c>
      <c r="DX23" s="88">
        <f t="shared" si="538"/>
        <v>402</v>
      </c>
      <c r="DY23" s="87">
        <f t="shared" si="428"/>
        <v>22471.200000000001</v>
      </c>
      <c r="DZ23" s="80">
        <f t="shared" si="428"/>
        <v>2898.6</v>
      </c>
      <c r="EA23" s="80">
        <f t="shared" si="428"/>
        <v>7302.5999999999995</v>
      </c>
      <c r="EB23" s="80">
        <f t="shared" si="428"/>
        <v>15376.8</v>
      </c>
      <c r="EC23" s="80">
        <f t="shared" si="428"/>
        <v>15579.599999999999</v>
      </c>
      <c r="ED23" s="80">
        <f t="shared" ref="ED23" si="539">ED41*0.6</f>
        <v>16313.093490924024</v>
      </c>
      <c r="EE23" s="80">
        <f t="shared" ref="EE23" si="540">EE41*0.6</f>
        <v>20163.293490924021</v>
      </c>
      <c r="EF23" s="80">
        <f t="shared" ref="EF23" si="541">EF41*0.6</f>
        <v>20163.293490924021</v>
      </c>
      <c r="EG23" s="80">
        <f t="shared" ref="EG23" si="542">EG41*0.6</f>
        <v>20036.736504640656</v>
      </c>
      <c r="EH23" s="80">
        <f t="shared" ref="EH23:EI23" si="543">EH41*0.6</f>
        <v>6135.5999999999995</v>
      </c>
      <c r="EI23" s="88">
        <f t="shared" si="543"/>
        <v>12585.072504640657</v>
      </c>
      <c r="EJ23" s="87">
        <f t="shared" ref="EJ23:EY23" si="544">EJ41*0.6</f>
        <v>4434.4919999999993</v>
      </c>
      <c r="EK23" s="80">
        <f t="shared" si="544"/>
        <v>1719.6</v>
      </c>
      <c r="EL23" s="80">
        <f t="shared" si="544"/>
        <v>4589.82</v>
      </c>
      <c r="EM23" s="80">
        <f t="shared" si="544"/>
        <v>1743.6</v>
      </c>
      <c r="EN23" s="80">
        <f t="shared" si="544"/>
        <v>6589.4039999999995</v>
      </c>
      <c r="EO23" s="80">
        <f t="shared" si="544"/>
        <v>10585.8</v>
      </c>
      <c r="EP23" s="80">
        <f t="shared" si="544"/>
        <v>6916.7160000000003</v>
      </c>
      <c r="EQ23" s="80">
        <f t="shared" si="544"/>
        <v>10111.199999999999</v>
      </c>
      <c r="ER23" s="80">
        <f t="shared" si="544"/>
        <v>8809.5892019976345</v>
      </c>
      <c r="ES23" s="80">
        <f t="shared" si="544"/>
        <v>9187.1999999999989</v>
      </c>
      <c r="ET23" s="80">
        <f t="shared" si="544"/>
        <v>6896.3040000000001</v>
      </c>
      <c r="EU23" s="80">
        <f t="shared" si="544"/>
        <v>9211.0225248985626</v>
      </c>
      <c r="EV23" s="80">
        <f t="shared" si="544"/>
        <v>6830.9039999999995</v>
      </c>
      <c r="EW23" s="80">
        <f t="shared" si="544"/>
        <v>12253.902844898563</v>
      </c>
      <c r="EX23" s="80">
        <f t="shared" si="544"/>
        <v>8746.2060000000001</v>
      </c>
      <c r="EY23" s="80">
        <f t="shared" si="544"/>
        <v>9472.3094399999991</v>
      </c>
      <c r="EZ23" s="80">
        <f t="shared" ref="EZ23:FC23" si="545">EZ41*0.6</f>
        <v>8746.2060000000001</v>
      </c>
      <c r="FA23" s="80">
        <f t="shared" si="545"/>
        <v>9339.6</v>
      </c>
      <c r="FB23" s="80">
        <f t="shared" si="545"/>
        <v>6276.4919999999993</v>
      </c>
      <c r="FC23" s="88">
        <f t="shared" si="545"/>
        <v>10389.6</v>
      </c>
      <c r="FD23" s="87">
        <f t="shared" si="428"/>
        <v>0</v>
      </c>
      <c r="FE23" s="80">
        <f t="shared" si="428"/>
        <v>0</v>
      </c>
      <c r="FF23" s="80">
        <f t="shared" si="428"/>
        <v>0</v>
      </c>
      <c r="FG23" s="80">
        <f t="shared" si="428"/>
        <v>789</v>
      </c>
      <c r="FH23" s="80">
        <f t="shared" si="428"/>
        <v>18</v>
      </c>
      <c r="FI23" s="80">
        <f t="shared" ref="FI23:FJ23" si="546">FI41*0.6</f>
        <v>28.799999999999997</v>
      </c>
      <c r="FJ23" s="80">
        <f t="shared" si="546"/>
        <v>0</v>
      </c>
      <c r="FK23" s="80">
        <f t="shared" ref="FK23" si="547">FK41*0.6</f>
        <v>242.39999999999998</v>
      </c>
      <c r="FL23" s="80">
        <f t="shared" ref="FL23" si="548">FL41*0.6</f>
        <v>467.4</v>
      </c>
      <c r="FM23" s="80">
        <f t="shared" ref="FM23:FN23" si="549">FM41*0.6</f>
        <v>843.6</v>
      </c>
      <c r="FN23" s="88">
        <f t="shared" si="549"/>
        <v>2039.3999999999999</v>
      </c>
      <c r="FO23" s="87">
        <f t="shared" si="428"/>
        <v>10800</v>
      </c>
      <c r="FP23" s="80">
        <f t="shared" si="428"/>
        <v>1800</v>
      </c>
      <c r="FQ23" s="80">
        <f t="shared" si="428"/>
        <v>0</v>
      </c>
      <c r="FR23" s="80">
        <f t="shared" si="428"/>
        <v>3168</v>
      </c>
      <c r="FS23" s="80">
        <f t="shared" si="478"/>
        <v>0</v>
      </c>
      <c r="FT23" s="80">
        <f t="shared" si="478"/>
        <v>0</v>
      </c>
      <c r="FU23" s="80">
        <f t="shared" ref="FU23:FV23" si="550">FU41*0.6</f>
        <v>720</v>
      </c>
      <c r="FV23" s="80">
        <f t="shared" si="550"/>
        <v>0</v>
      </c>
      <c r="FW23" s="80">
        <f t="shared" ref="FW23:FX23" si="551">FW41*0.6</f>
        <v>0</v>
      </c>
      <c r="FX23" s="80">
        <f t="shared" si="551"/>
        <v>0</v>
      </c>
      <c r="FY23" s="80">
        <f t="shared" ref="FY23:FZ23" si="552">FY41*0.6</f>
        <v>0</v>
      </c>
      <c r="FZ23" s="88">
        <f t="shared" si="552"/>
        <v>0</v>
      </c>
      <c r="GA23" s="87">
        <f t="shared" si="478"/>
        <v>6960</v>
      </c>
      <c r="GB23" s="80">
        <f t="shared" si="478"/>
        <v>1160</v>
      </c>
      <c r="GC23" s="80">
        <f t="shared" si="478"/>
        <v>0</v>
      </c>
      <c r="GD23" s="80">
        <f t="shared" si="478"/>
        <v>0</v>
      </c>
      <c r="GE23" s="80">
        <f t="shared" si="478"/>
        <v>0</v>
      </c>
      <c r="GF23" s="80">
        <f t="shared" si="478"/>
        <v>0</v>
      </c>
      <c r="GG23" s="80">
        <f t="shared" ref="GG23:GH23" si="553">GG41*0.6</f>
        <v>540</v>
      </c>
      <c r="GH23" s="80">
        <f t="shared" si="553"/>
        <v>0</v>
      </c>
      <c r="GI23" s="80">
        <f t="shared" ref="GI23" si="554">GI41*0.6</f>
        <v>0</v>
      </c>
      <c r="GJ23" s="80">
        <f t="shared" ref="GJ23" si="555">GJ41*0.6</f>
        <v>0</v>
      </c>
      <c r="GK23" s="80">
        <f t="shared" ref="GK23:GL23" si="556">GK41*0.6</f>
        <v>0</v>
      </c>
      <c r="GL23" s="88">
        <f t="shared" si="556"/>
        <v>0</v>
      </c>
      <c r="GM23" s="87">
        <f t="shared" si="478"/>
        <v>23925.277289785139</v>
      </c>
      <c r="GN23" s="80">
        <f t="shared" si="478"/>
        <v>4785.055457957028</v>
      </c>
      <c r="GO23" s="80">
        <f t="shared" si="478"/>
        <v>12000</v>
      </c>
      <c r="GP23" s="80">
        <f t="shared" si="478"/>
        <v>12000</v>
      </c>
      <c r="GQ23" s="80">
        <f t="shared" si="478"/>
        <v>15480</v>
      </c>
      <c r="GR23" s="80">
        <f t="shared" si="478"/>
        <v>13753.8</v>
      </c>
      <c r="GS23" s="80">
        <f t="shared" ref="GS23:GT23" si="557">GS41*0.6</f>
        <v>6900</v>
      </c>
      <c r="GT23" s="80">
        <f t="shared" si="557"/>
        <v>0</v>
      </c>
      <c r="GU23" s="80">
        <f t="shared" ref="GU23:GV23" si="558">GU41*0.6</f>
        <v>9796.1999999999989</v>
      </c>
      <c r="GV23" s="80">
        <f t="shared" si="558"/>
        <v>53.4</v>
      </c>
      <c r="GW23" s="80">
        <f t="shared" ref="GW23:GX23" si="559">GW41*0.6</f>
        <v>0</v>
      </c>
      <c r="GX23" s="88">
        <f t="shared" si="559"/>
        <v>5691.5999999999995</v>
      </c>
      <c r="GY23" s="87">
        <f t="shared" si="478"/>
        <v>39875.462149641899</v>
      </c>
      <c r="GZ23" s="80">
        <f t="shared" si="478"/>
        <v>11962.63864489257</v>
      </c>
      <c r="HA23" s="80">
        <f t="shared" si="478"/>
        <v>0</v>
      </c>
      <c r="HB23" s="80">
        <f t="shared" si="478"/>
        <v>37465.199999999997</v>
      </c>
      <c r="HC23" s="80">
        <f t="shared" si="478"/>
        <v>43243.199999999997</v>
      </c>
      <c r="HD23" s="80">
        <f t="shared" si="478"/>
        <v>38170.799999999996</v>
      </c>
      <c r="HE23" s="80">
        <f t="shared" ref="HE23:HF23" si="560">HE41*0.6</f>
        <v>7719</v>
      </c>
      <c r="HF23" s="80">
        <f t="shared" si="560"/>
        <v>15522</v>
      </c>
      <c r="HG23" s="80">
        <f t="shared" ref="HG23" si="561">HG41*0.6</f>
        <v>8806.7999999999993</v>
      </c>
      <c r="HH23" s="80">
        <f t="shared" ref="HH23" si="562">HH41*0.6</f>
        <v>8806.7999999999993</v>
      </c>
      <c r="HI23" s="80">
        <f t="shared" ref="HI23:HJ23" si="563">HI41*0.6</f>
        <v>5766.5999999999995</v>
      </c>
      <c r="HJ23" s="88">
        <f t="shared" si="563"/>
        <v>0</v>
      </c>
      <c r="HK23" s="87">
        <f t="shared" si="478"/>
        <v>9570.110915914056</v>
      </c>
      <c r="HL23" s="80">
        <f t="shared" si="478"/>
        <v>1914.022183182811</v>
      </c>
      <c r="HM23" s="80">
        <f t="shared" si="478"/>
        <v>0</v>
      </c>
      <c r="HN23" s="80">
        <f t="shared" si="478"/>
        <v>0</v>
      </c>
      <c r="HO23" s="80">
        <f t="shared" si="478"/>
        <v>0</v>
      </c>
      <c r="HP23" s="80">
        <f t="shared" si="478"/>
        <v>1200</v>
      </c>
      <c r="HQ23" s="80">
        <f t="shared" ref="HQ23:HR23" si="564">HQ41*0.6</f>
        <v>2400</v>
      </c>
      <c r="HR23" s="80">
        <f t="shared" si="564"/>
        <v>4920</v>
      </c>
      <c r="HS23" s="80">
        <f t="shared" ref="HS23:HT23" si="565">HS41*0.6</f>
        <v>450</v>
      </c>
      <c r="HT23" s="80">
        <f t="shared" si="565"/>
        <v>0</v>
      </c>
      <c r="HU23" s="80">
        <f t="shared" ref="HU23:HV23" si="566">HU41*0.6</f>
        <v>0</v>
      </c>
      <c r="HV23" s="88">
        <f t="shared" si="566"/>
        <v>0</v>
      </c>
      <c r="HW23" s="87">
        <f t="shared" si="478"/>
        <v>39875.462149641899</v>
      </c>
      <c r="HX23" s="80">
        <f t="shared" si="478"/>
        <v>7975.0924299283779</v>
      </c>
      <c r="HY23" s="80">
        <f t="shared" si="478"/>
        <v>0</v>
      </c>
      <c r="HZ23" s="80">
        <f t="shared" si="478"/>
        <v>17373.599999999999</v>
      </c>
      <c r="IA23" s="80">
        <f t="shared" si="478"/>
        <v>24</v>
      </c>
      <c r="IB23" s="80">
        <f t="shared" si="478"/>
        <v>4800</v>
      </c>
      <c r="IC23" s="80">
        <f t="shared" si="496"/>
        <v>0</v>
      </c>
      <c r="ID23" s="80">
        <f t="shared" si="496"/>
        <v>8142</v>
      </c>
      <c r="IE23" s="80">
        <f t="shared" ref="IE23" si="567">IE41*0.6</f>
        <v>4727.3999999999996</v>
      </c>
      <c r="IF23" s="80">
        <f t="shared" ref="IF23" si="568">IF41*0.6</f>
        <v>0</v>
      </c>
      <c r="IG23" s="80">
        <f t="shared" ref="IG23:IH23" si="569">IG41*0.6</f>
        <v>0</v>
      </c>
      <c r="IH23" s="88">
        <f t="shared" si="569"/>
        <v>0</v>
      </c>
      <c r="II23" s="2"/>
      <c r="IJ23" s="2"/>
      <c r="IK23" s="2"/>
    </row>
    <row r="24" spans="1:245" ht="15" customHeight="1" x14ac:dyDescent="0.2">
      <c r="A24" s="166" t="s">
        <v>47</v>
      </c>
      <c r="B24" s="166"/>
      <c r="C24" s="84">
        <f>SUM(C19:C23)</f>
        <v>2220064.6</v>
      </c>
      <c r="D24" s="84">
        <f t="shared" ref="D24" si="570">SUM(D19:D23)</f>
        <v>136664</v>
      </c>
      <c r="E24" s="84">
        <f t="shared" ref="E24:HW24" si="571">SUM(E19:E23)</f>
        <v>7973.2</v>
      </c>
      <c r="F24" s="84">
        <f t="shared" si="571"/>
        <v>67.400000000000006</v>
      </c>
      <c r="G24" s="106">
        <f t="shared" si="571"/>
        <v>5243.8</v>
      </c>
      <c r="H24" s="95">
        <f t="shared" si="571"/>
        <v>47187.983482959367</v>
      </c>
      <c r="I24" s="84">
        <f t="shared" si="571"/>
        <v>0</v>
      </c>
      <c r="J24" s="84">
        <f t="shared" si="571"/>
        <v>0</v>
      </c>
      <c r="K24" s="84">
        <f t="shared" si="571"/>
        <v>11275.8</v>
      </c>
      <c r="L24" s="84">
        <f t="shared" si="571"/>
        <v>15663.8</v>
      </c>
      <c r="M24" s="84">
        <f t="shared" ref="M24:N24" si="572">SUM(M19:M23)</f>
        <v>23978.2</v>
      </c>
      <c r="N24" s="84">
        <f t="shared" si="572"/>
        <v>34466.200000000004</v>
      </c>
      <c r="O24" s="84">
        <f t="shared" ref="O24" si="573">SUM(O19:O23)</f>
        <v>35998</v>
      </c>
      <c r="P24" s="84">
        <f t="shared" ref="P24" si="574">SUM(P19:P23)</f>
        <v>37138.199999999997</v>
      </c>
      <c r="Q24" s="84">
        <f t="shared" ref="Q24" si="575">SUM(Q19:Q23)</f>
        <v>39379</v>
      </c>
      <c r="R24" s="96">
        <f t="shared" ref="R24" si="576">SUM(R19:R23)</f>
        <v>51860.4</v>
      </c>
      <c r="S24" s="95">
        <f t="shared" si="571"/>
        <v>53704</v>
      </c>
      <c r="T24" s="84">
        <f t="shared" si="571"/>
        <v>0</v>
      </c>
      <c r="U24" s="84">
        <f t="shared" si="571"/>
        <v>0</v>
      </c>
      <c r="V24" s="84">
        <f t="shared" si="571"/>
        <v>14165</v>
      </c>
      <c r="W24" s="84">
        <f t="shared" si="571"/>
        <v>11922.4</v>
      </c>
      <c r="X24" s="84">
        <f t="shared" ref="X24:Y24" si="577">SUM(X19:X23)</f>
        <v>18790.400000000001</v>
      </c>
      <c r="Y24" s="84">
        <f t="shared" si="577"/>
        <v>20049</v>
      </c>
      <c r="Z24" s="84">
        <f t="shared" ref="Z24:AA24" si="578">SUM(Z19:Z23)</f>
        <v>23139.4</v>
      </c>
      <c r="AA24" s="84">
        <f t="shared" si="578"/>
        <v>23198.799999999999</v>
      </c>
      <c r="AB24" s="84">
        <f t="shared" ref="AB24:AC24" si="579">SUM(AB19:AB23)</f>
        <v>23545.399999999998</v>
      </c>
      <c r="AC24" s="96">
        <f t="shared" si="579"/>
        <v>45172.6</v>
      </c>
      <c r="AD24" s="95">
        <f t="shared" si="571"/>
        <v>26315.277204949463</v>
      </c>
      <c r="AE24" s="84">
        <f t="shared" si="571"/>
        <v>0</v>
      </c>
      <c r="AF24" s="84">
        <f t="shared" si="571"/>
        <v>0</v>
      </c>
      <c r="AG24" s="84">
        <f t="shared" si="571"/>
        <v>3036</v>
      </c>
      <c r="AH24" s="84">
        <f t="shared" si="571"/>
        <v>7427</v>
      </c>
      <c r="AI24" s="84">
        <f t="shared" ref="AI24:AJ24" si="580">SUM(AI19:AI23)</f>
        <v>15596.4</v>
      </c>
      <c r="AJ24" s="84">
        <f t="shared" si="580"/>
        <v>15596.4</v>
      </c>
      <c r="AK24" s="84">
        <f t="shared" ref="AK24" si="581">SUM(AK19:AK23)</f>
        <v>18193.2</v>
      </c>
      <c r="AL24" s="84">
        <f t="shared" ref="AL24:AM24" si="582">SUM(AL19:AL23)</f>
        <v>18193.2</v>
      </c>
      <c r="AM24" s="84">
        <f t="shared" si="582"/>
        <v>18193.2</v>
      </c>
      <c r="AN24" s="96">
        <f t="shared" ref="AN24" si="583">SUM(AN19:AN23)</f>
        <v>27853.4</v>
      </c>
      <c r="AO24" s="95">
        <f t="shared" ref="AO24" si="584">SUM(AO19:AO23)</f>
        <v>56839.069587175261</v>
      </c>
      <c r="AP24" s="84">
        <f t="shared" ref="AP24:AY24" si="585">SUM(AP19:AP23)</f>
        <v>0</v>
      </c>
      <c r="AQ24" s="84">
        <f t="shared" si="585"/>
        <v>0</v>
      </c>
      <c r="AR24" s="84">
        <f t="shared" si="585"/>
        <v>0</v>
      </c>
      <c r="AS24" s="84">
        <f t="shared" si="585"/>
        <v>0</v>
      </c>
      <c r="AT24" s="84">
        <f t="shared" si="585"/>
        <v>29433.200000000001</v>
      </c>
      <c r="AU24" s="84">
        <f t="shared" si="585"/>
        <v>43289.8</v>
      </c>
      <c r="AV24" s="84">
        <f t="shared" si="585"/>
        <v>49376.800000000003</v>
      </c>
      <c r="AW24" s="84">
        <f t="shared" si="585"/>
        <v>49376.800000000003</v>
      </c>
      <c r="AX24" s="84">
        <f t="shared" si="585"/>
        <v>52757.799999999996</v>
      </c>
      <c r="AY24" s="96">
        <f t="shared" si="585"/>
        <v>68478.8</v>
      </c>
      <c r="AZ24" s="95">
        <f t="shared" si="571"/>
        <v>689891.06062454975</v>
      </c>
      <c r="BA24" s="84">
        <f t="shared" si="571"/>
        <v>145862.79999999999</v>
      </c>
      <c r="BB24" s="84">
        <f t="shared" si="571"/>
        <v>390604.80000000005</v>
      </c>
      <c r="BC24" s="84">
        <f t="shared" si="571"/>
        <v>574323.19999999995</v>
      </c>
      <c r="BD24" s="84">
        <f t="shared" si="571"/>
        <v>794041.20000000007</v>
      </c>
      <c r="BE24" s="84">
        <f t="shared" ref="BE24:BF24" si="586">SUM(BE19:BE23)</f>
        <v>772941.32992374129</v>
      </c>
      <c r="BF24" s="84">
        <f t="shared" si="586"/>
        <v>816686.4</v>
      </c>
      <c r="BG24" s="84">
        <f t="shared" ref="BG24:BH24" si="587">SUM(BG19:BG23)</f>
        <v>772941.32992374129</v>
      </c>
      <c r="BH24" s="84">
        <f t="shared" si="587"/>
        <v>735029.8</v>
      </c>
      <c r="BI24" s="84">
        <f t="shared" ref="BI24:BK24" si="588">SUM(BI19:BI23)</f>
        <v>772941.32992374129</v>
      </c>
      <c r="BJ24" s="84">
        <f t="shared" ref="BJ24:BL24" si="589">SUM(BJ19:BJ23)</f>
        <v>654251.39999999991</v>
      </c>
      <c r="BK24" s="84">
        <f t="shared" si="588"/>
        <v>772941.32992374129</v>
      </c>
      <c r="BL24" s="84">
        <f t="shared" si="589"/>
        <v>801298.8</v>
      </c>
      <c r="BM24" s="84">
        <f t="shared" ref="BM24:BP24" si="590">SUM(BM19:BM23)</f>
        <v>662449.60516188107</v>
      </c>
      <c r="BN24" s="84">
        <f t="shared" si="590"/>
        <v>812027.8</v>
      </c>
      <c r="BO24" s="84">
        <f t="shared" si="590"/>
        <v>662449.60516188107</v>
      </c>
      <c r="BP24" s="96">
        <f t="shared" si="590"/>
        <v>810088.99999999988</v>
      </c>
      <c r="BQ24" s="95">
        <f t="shared" si="571"/>
        <v>248469.5379377018</v>
      </c>
      <c r="BR24" s="84">
        <f t="shared" si="571"/>
        <v>11227</v>
      </c>
      <c r="BS24" s="84">
        <f t="shared" si="571"/>
        <v>21876</v>
      </c>
      <c r="BT24" s="84">
        <f t="shared" si="571"/>
        <v>16809.599999999999</v>
      </c>
      <c r="BU24" s="84">
        <f t="shared" si="571"/>
        <v>50166.400000000001</v>
      </c>
      <c r="BV24" s="84">
        <f t="shared" ref="BV24:BW24" si="591">SUM(BV19:BV23)</f>
        <v>267569.05107989686</v>
      </c>
      <c r="BW24" s="84">
        <f t="shared" si="591"/>
        <v>49132.800000000003</v>
      </c>
      <c r="BX24" s="84">
        <f t="shared" ref="BX24" si="592">SUM(BX19:BX23)</f>
        <v>37046.400000000001</v>
      </c>
      <c r="BY24" s="84">
        <f t="shared" ref="BY24:BZ24" si="593">SUM(BY19:BY23)</f>
        <v>30888</v>
      </c>
      <c r="BZ24" s="84">
        <f t="shared" si="593"/>
        <v>113486.39999999999</v>
      </c>
      <c r="CA24" s="84">
        <f t="shared" ref="CA24:CC24" si="594">SUM(CA19:CA23)</f>
        <v>279686.2298570759</v>
      </c>
      <c r="CB24" s="84">
        <f t="shared" si="594"/>
        <v>48315</v>
      </c>
      <c r="CC24" s="96">
        <f t="shared" si="594"/>
        <v>52329</v>
      </c>
      <c r="CD24" s="95">
        <f t="shared" si="571"/>
        <v>584838.59878548619</v>
      </c>
      <c r="CE24" s="84">
        <f t="shared" si="571"/>
        <v>426098</v>
      </c>
      <c r="CF24" s="84">
        <f t="shared" ref="CF24" si="595">SUM(CF19:CF23)</f>
        <v>584838.59878548619</v>
      </c>
      <c r="CG24" s="84">
        <f t="shared" si="571"/>
        <v>0</v>
      </c>
      <c r="CH24" s="84">
        <f t="shared" si="571"/>
        <v>124147.2</v>
      </c>
      <c r="CI24" s="84">
        <f t="shared" si="571"/>
        <v>369914.39999999997</v>
      </c>
      <c r="CJ24" s="84">
        <f t="shared" ref="CJ24:CK24" si="596">SUM(CJ19:CJ23)</f>
        <v>602023.76428923698</v>
      </c>
      <c r="CK24" s="84">
        <f t="shared" si="596"/>
        <v>477264</v>
      </c>
      <c r="CL24" s="84">
        <f t="shared" ref="CL24" si="597">SUM(CL19:CL23)</f>
        <v>543882</v>
      </c>
      <c r="CM24" s="84">
        <f t="shared" ref="CM24" si="598">SUM(CM19:CM23)</f>
        <v>554085.6</v>
      </c>
      <c r="CN24" s="84">
        <f t="shared" ref="CN24:CO24" si="599">SUM(CN19:CN23)</f>
        <v>602023.76428923698</v>
      </c>
      <c r="CO24" s="84">
        <f t="shared" si="599"/>
        <v>34860</v>
      </c>
      <c r="CP24" s="84">
        <f t="shared" ref="CP24:CR24" si="600">SUM(CP19:CP23)</f>
        <v>716873.56728337426</v>
      </c>
      <c r="CQ24" s="84">
        <f t="shared" si="600"/>
        <v>300465.2</v>
      </c>
      <c r="CR24" s="96">
        <f t="shared" si="600"/>
        <v>560714.6</v>
      </c>
      <c r="CS24" s="95">
        <f t="shared" si="571"/>
        <v>305200</v>
      </c>
      <c r="CT24" s="84">
        <f t="shared" si="571"/>
        <v>59666.666666666664</v>
      </c>
      <c r="CU24" s="84">
        <f t="shared" si="571"/>
        <v>14820</v>
      </c>
      <c r="CV24" s="84">
        <f t="shared" si="571"/>
        <v>17992</v>
      </c>
      <c r="CW24" s="84">
        <f t="shared" si="571"/>
        <v>30886.800000000003</v>
      </c>
      <c r="CX24" s="84">
        <f t="shared" si="571"/>
        <v>44134.8</v>
      </c>
      <c r="CY24" s="84">
        <f t="shared" ref="CY24:CZ24" si="601">SUM(CY19:CY23)</f>
        <v>62631.6</v>
      </c>
      <c r="CZ24" s="84">
        <f t="shared" si="601"/>
        <v>47085.600000000006</v>
      </c>
      <c r="DA24" s="84">
        <f t="shared" ref="DA24" si="602">SUM(DA19:DA23)</f>
        <v>45195.599999999991</v>
      </c>
      <c r="DB24" s="84">
        <f t="shared" ref="DB24" si="603">SUM(DB19:DB23)</f>
        <v>44111.200000000004</v>
      </c>
      <c r="DC24" s="84">
        <f t="shared" ref="DC24:DD24" si="604">SUM(DC19:DC23)</f>
        <v>43487.4</v>
      </c>
      <c r="DD24" s="96">
        <f t="shared" si="604"/>
        <v>42483.600000000006</v>
      </c>
      <c r="DE24" s="95">
        <f t="shared" si="571"/>
        <v>13654.611886350624</v>
      </c>
      <c r="DF24" s="84">
        <f t="shared" si="571"/>
        <v>3571.6</v>
      </c>
      <c r="DG24" s="84">
        <f t="shared" si="571"/>
        <v>18334.869721173127</v>
      </c>
      <c r="DH24" s="84">
        <f t="shared" si="571"/>
        <v>13361.4</v>
      </c>
      <c r="DI24" s="84">
        <f t="shared" si="571"/>
        <v>18791.588074980376</v>
      </c>
      <c r="DJ24" s="84">
        <f t="shared" si="571"/>
        <v>27672.2</v>
      </c>
      <c r="DK24" s="84">
        <f t="shared" si="571"/>
        <v>17953.573314985631</v>
      </c>
      <c r="DL24" s="84">
        <f t="shared" si="571"/>
        <v>22155.4</v>
      </c>
      <c r="DM24" s="84">
        <f t="shared" ref="DM24:DN24" si="605">SUM(DM19:DM23)</f>
        <v>24798.124894993598</v>
      </c>
      <c r="DN24" s="84">
        <f t="shared" si="605"/>
        <v>22492.6</v>
      </c>
      <c r="DO24" s="84">
        <f t="shared" ref="DO24:DP24" si="606">SUM(DO19:DO23)</f>
        <v>17223.896038002946</v>
      </c>
      <c r="DP24" s="84">
        <f t="shared" si="606"/>
        <v>15864.800000000001</v>
      </c>
      <c r="DQ24" s="84">
        <f t="shared" ref="DQ24:DR24" si="607">SUM(DQ19:DQ23)</f>
        <v>18386.560730514364</v>
      </c>
      <c r="DR24" s="84">
        <f t="shared" si="607"/>
        <v>16707.2</v>
      </c>
      <c r="DS24" s="84">
        <f t="shared" ref="DS24:DT24" si="608">SUM(DS19:DS23)</f>
        <v>15766.877466732081</v>
      </c>
      <c r="DT24" s="84">
        <f t="shared" si="608"/>
        <v>19464.8</v>
      </c>
      <c r="DU24" s="84">
        <f t="shared" ref="DU24:DX24" si="609">SUM(DU19:DU23)</f>
        <v>20084.564988703514</v>
      </c>
      <c r="DV24" s="84">
        <f t="shared" si="609"/>
        <v>18966.199999999997</v>
      </c>
      <c r="DW24" s="84">
        <f t="shared" si="609"/>
        <v>25296.050462784289</v>
      </c>
      <c r="DX24" s="96">
        <f t="shared" si="609"/>
        <v>1653.4</v>
      </c>
      <c r="DY24" s="95">
        <f t="shared" si="571"/>
        <v>261717.80000000005</v>
      </c>
      <c r="DZ24" s="84">
        <f t="shared" si="571"/>
        <v>29173.199999999997</v>
      </c>
      <c r="EA24" s="84">
        <f t="shared" si="571"/>
        <v>62211.4</v>
      </c>
      <c r="EB24" s="84">
        <f t="shared" si="571"/>
        <v>115520.8</v>
      </c>
      <c r="EC24" s="84">
        <f t="shared" si="571"/>
        <v>120051.32</v>
      </c>
      <c r="ED24" s="84">
        <f t="shared" ref="ED24" si="610">SUM(ED19:ED23)</f>
        <v>149954.84463572895</v>
      </c>
      <c r="EE24" s="84">
        <f t="shared" ref="EE24" si="611">SUM(EE19:EE23)</f>
        <v>157017.32463572896</v>
      </c>
      <c r="EF24" s="84">
        <f t="shared" ref="EF24" si="612">SUM(EF19:EF23)</f>
        <v>157321.57463572896</v>
      </c>
      <c r="EG24" s="84">
        <f t="shared" ref="EG24" si="613">SUM(EG19:EG23)</f>
        <v>148255.93650464065</v>
      </c>
      <c r="EH24" s="84">
        <f t="shared" ref="EH24:EI24" si="614">SUM(EH19:EH23)</f>
        <v>49089.399999999994</v>
      </c>
      <c r="EI24" s="96">
        <f t="shared" si="614"/>
        <v>138577.67250464065</v>
      </c>
      <c r="EJ24" s="95">
        <f t="shared" ref="EJ24:EY24" si="615">SUM(EJ19:EJ23)</f>
        <v>65679.788799999995</v>
      </c>
      <c r="EK24" s="84">
        <f t="shared" si="615"/>
        <v>20944</v>
      </c>
      <c r="EL24" s="84">
        <f t="shared" si="615"/>
        <v>66348.448000000004</v>
      </c>
      <c r="EM24" s="84">
        <f t="shared" si="615"/>
        <v>29614.6</v>
      </c>
      <c r="EN24" s="84">
        <f t="shared" si="615"/>
        <v>72255.445599999992</v>
      </c>
      <c r="EO24" s="84">
        <f t="shared" si="615"/>
        <v>87024.6</v>
      </c>
      <c r="EP24" s="84">
        <f t="shared" si="615"/>
        <v>91149.3024</v>
      </c>
      <c r="EQ24" s="84">
        <f t="shared" si="615"/>
        <v>97769.517999999996</v>
      </c>
      <c r="ER24" s="84">
        <f t="shared" si="615"/>
        <v>84470.110681981852</v>
      </c>
      <c r="ES24" s="84">
        <f t="shared" si="615"/>
        <v>110775.2</v>
      </c>
      <c r="ET24" s="84">
        <f t="shared" si="615"/>
        <v>96651.945600000006</v>
      </c>
      <c r="EU24" s="84">
        <f t="shared" si="615"/>
        <v>112895.39327045753</v>
      </c>
      <c r="EV24" s="84">
        <f t="shared" si="615"/>
        <v>96185.545599999998</v>
      </c>
      <c r="EW24" s="84">
        <f t="shared" si="615"/>
        <v>141022.48096519429</v>
      </c>
      <c r="EX24" s="84">
        <f t="shared" si="615"/>
        <v>86259.702399999995</v>
      </c>
      <c r="EY24" s="84">
        <f t="shared" si="615"/>
        <v>114909.52758300721</v>
      </c>
      <c r="EZ24" s="84">
        <f t="shared" ref="EZ24:FC24" si="616">SUM(EZ19:EZ23)</f>
        <v>86259.702399999995</v>
      </c>
      <c r="FA24" s="84">
        <f t="shared" si="616"/>
        <v>83904.6</v>
      </c>
      <c r="FB24" s="84">
        <f t="shared" si="616"/>
        <v>87180.788799999995</v>
      </c>
      <c r="FC24" s="96">
        <f t="shared" si="616"/>
        <v>87792.400000000009</v>
      </c>
      <c r="FD24" s="95">
        <f t="shared" si="571"/>
        <v>0</v>
      </c>
      <c r="FE24" s="84">
        <f t="shared" si="571"/>
        <v>3344.6</v>
      </c>
      <c r="FF24" s="84">
        <f t="shared" si="571"/>
        <v>4144.8</v>
      </c>
      <c r="FG24" s="84">
        <f t="shared" si="571"/>
        <v>7524.8</v>
      </c>
      <c r="FH24" s="84">
        <f t="shared" si="571"/>
        <v>2587.6</v>
      </c>
      <c r="FI24" s="84">
        <f t="shared" ref="FI24:FJ24" si="617">SUM(FI19:FI23)</f>
        <v>9361.5999999999985</v>
      </c>
      <c r="FJ24" s="84">
        <f t="shared" si="617"/>
        <v>1038.4000000000001</v>
      </c>
      <c r="FK24" s="84">
        <f t="shared" ref="FK24" si="618">SUM(FK19:FK23)</f>
        <v>17759.400000000001</v>
      </c>
      <c r="FL24" s="84">
        <f t="shared" ref="FL24" si="619">SUM(FL19:FL23)</f>
        <v>13955.6</v>
      </c>
      <c r="FM24" s="84">
        <f t="shared" ref="FM24:FN24" si="620">SUM(FM19:FM23)</f>
        <v>24168.199999999997</v>
      </c>
      <c r="FN24" s="96">
        <f t="shared" si="620"/>
        <v>7378.2</v>
      </c>
      <c r="FO24" s="95">
        <f t="shared" si="571"/>
        <v>95600</v>
      </c>
      <c r="FP24" s="84">
        <f t="shared" si="571"/>
        <v>15933.333333333334</v>
      </c>
      <c r="FQ24" s="84">
        <f t="shared" si="571"/>
        <v>4492.8</v>
      </c>
      <c r="FR24" s="84">
        <f t="shared" si="571"/>
        <v>39237.599999999999</v>
      </c>
      <c r="FS24" s="84">
        <f t="shared" si="571"/>
        <v>300</v>
      </c>
      <c r="FT24" s="84">
        <f t="shared" si="571"/>
        <v>876</v>
      </c>
      <c r="FU24" s="84">
        <f t="shared" ref="FU24:FV24" si="621">SUM(FU19:FU23)</f>
        <v>720</v>
      </c>
      <c r="FV24" s="84">
        <f t="shared" si="621"/>
        <v>19560</v>
      </c>
      <c r="FW24" s="84">
        <f t="shared" ref="FW24:FX24" si="622">SUM(FW19:FW23)</f>
        <v>3960</v>
      </c>
      <c r="FX24" s="84">
        <f t="shared" si="622"/>
        <v>6031.2</v>
      </c>
      <c r="FY24" s="84">
        <f t="shared" ref="FY24:FZ24" si="623">SUM(FY19:FY23)</f>
        <v>32160</v>
      </c>
      <c r="FZ24" s="96">
        <f t="shared" si="623"/>
        <v>9204</v>
      </c>
      <c r="GA24" s="95">
        <f t="shared" si="571"/>
        <v>61480</v>
      </c>
      <c r="GB24" s="84">
        <f t="shared" si="571"/>
        <v>10246.666666666666</v>
      </c>
      <c r="GC24" s="84">
        <f t="shared" si="571"/>
        <v>0</v>
      </c>
      <c r="GD24" s="84">
        <f t="shared" si="571"/>
        <v>0</v>
      </c>
      <c r="GE24" s="84">
        <f t="shared" si="571"/>
        <v>0</v>
      </c>
      <c r="GF24" s="84">
        <f t="shared" si="571"/>
        <v>0</v>
      </c>
      <c r="GG24" s="84">
        <f t="shared" ref="GG24:GH24" si="624">SUM(GG19:GG23)</f>
        <v>540</v>
      </c>
      <c r="GH24" s="84">
        <f t="shared" si="624"/>
        <v>0</v>
      </c>
      <c r="GI24" s="84">
        <f t="shared" ref="GI24" si="625">SUM(GI19:GI23)</f>
        <v>0</v>
      </c>
      <c r="GJ24" s="84">
        <f t="shared" ref="GJ24" si="626">SUM(GJ19:GJ23)</f>
        <v>8058</v>
      </c>
      <c r="GK24" s="84">
        <f t="shared" ref="GK24:GL24" si="627">SUM(GK19:GK23)</f>
        <v>23040</v>
      </c>
      <c r="GL24" s="96">
        <f t="shared" si="627"/>
        <v>0</v>
      </c>
      <c r="GM24" s="95">
        <f t="shared" si="571"/>
        <v>269073.26828556991</v>
      </c>
      <c r="GN24" s="84">
        <f t="shared" si="571"/>
        <v>53814.653657113995</v>
      </c>
      <c r="GO24" s="84">
        <f t="shared" si="571"/>
        <v>20568.8</v>
      </c>
      <c r="GP24" s="84">
        <f t="shared" si="571"/>
        <v>29168.800000000003</v>
      </c>
      <c r="GQ24" s="84">
        <f t="shared" si="571"/>
        <v>51848.800000000003</v>
      </c>
      <c r="GR24" s="84">
        <f t="shared" si="571"/>
        <v>132568.6</v>
      </c>
      <c r="GS24" s="84">
        <f t="shared" ref="GS24:GT24" si="628">SUM(GS19:GS23)</f>
        <v>48631.4</v>
      </c>
      <c r="GT24" s="84">
        <f t="shared" si="628"/>
        <v>52125.2</v>
      </c>
      <c r="GU24" s="84">
        <f t="shared" ref="GU24:GV24" si="629">SUM(GU19:GU23)</f>
        <v>72358.2</v>
      </c>
      <c r="GV24" s="84">
        <f t="shared" si="629"/>
        <v>21222</v>
      </c>
      <c r="GW24" s="84">
        <f t="shared" ref="GW24:GX24" si="630">SUM(GW19:GW23)</f>
        <v>47554</v>
      </c>
      <c r="GX24" s="96">
        <f t="shared" si="630"/>
        <v>63881.599999999999</v>
      </c>
      <c r="GY24" s="95">
        <f t="shared" si="571"/>
        <v>448455.44714261655</v>
      </c>
      <c r="GZ24" s="84">
        <f t="shared" si="571"/>
        <v>134536.63414278495</v>
      </c>
      <c r="HA24" s="84">
        <f t="shared" si="571"/>
        <v>11593.4</v>
      </c>
      <c r="HB24" s="84">
        <f t="shared" si="571"/>
        <v>169747</v>
      </c>
      <c r="HC24" s="84">
        <f t="shared" si="571"/>
        <v>296947.80000000005</v>
      </c>
      <c r="HD24" s="84">
        <f t="shared" si="571"/>
        <v>197501.19999999998</v>
      </c>
      <c r="HE24" s="84">
        <f t="shared" ref="HE24:HF24" si="631">SUM(HE19:HE23)</f>
        <v>170162.80000000002</v>
      </c>
      <c r="HF24" s="84">
        <f t="shared" si="631"/>
        <v>136324.79999999999</v>
      </c>
      <c r="HG24" s="84">
        <f t="shared" ref="HG24" si="632">SUM(HG19:HG23)</f>
        <v>37249.199999999997</v>
      </c>
      <c r="HH24" s="84">
        <f t="shared" ref="HH24" si="633">SUM(HH19:HH23)</f>
        <v>41649.199999999997</v>
      </c>
      <c r="HI24" s="84">
        <f t="shared" ref="HI24:HJ24" si="634">SUM(HI19:HI23)</f>
        <v>67549</v>
      </c>
      <c r="HJ24" s="96">
        <f t="shared" si="634"/>
        <v>26378.6</v>
      </c>
      <c r="HK24" s="95">
        <f t="shared" si="571"/>
        <v>107629.30731422799</v>
      </c>
      <c r="HL24" s="84">
        <f t="shared" si="571"/>
        <v>21525.861462845594</v>
      </c>
      <c r="HM24" s="84">
        <f t="shared" si="571"/>
        <v>0</v>
      </c>
      <c r="HN24" s="84">
        <f t="shared" si="571"/>
        <v>480</v>
      </c>
      <c r="HO24" s="84">
        <f t="shared" si="571"/>
        <v>9148.7999999999993</v>
      </c>
      <c r="HP24" s="84">
        <f t="shared" si="571"/>
        <v>11689.8</v>
      </c>
      <c r="HQ24" s="84">
        <f t="shared" ref="HQ24:HR24" si="635">SUM(HQ19:HQ23)</f>
        <v>14042</v>
      </c>
      <c r="HR24" s="84">
        <f t="shared" si="635"/>
        <v>4920</v>
      </c>
      <c r="HS24" s="84">
        <f t="shared" ref="HS24:HT24" si="636">SUM(HS19:HS23)</f>
        <v>4250</v>
      </c>
      <c r="HT24" s="84">
        <f t="shared" si="636"/>
        <v>0</v>
      </c>
      <c r="HU24" s="84">
        <f t="shared" ref="HU24:HV24" si="637">SUM(HU19:HU23)</f>
        <v>9450</v>
      </c>
      <c r="HV24" s="96">
        <f t="shared" si="637"/>
        <v>13812.800000000001</v>
      </c>
      <c r="HW24" s="95">
        <f t="shared" si="571"/>
        <v>448455.44714261655</v>
      </c>
      <c r="HX24" s="84">
        <f t="shared" ref="HX24:IC24" si="638">SUM(HX19:HX23)</f>
        <v>89691.089428523323</v>
      </c>
      <c r="HY24" s="84">
        <f t="shared" si="638"/>
        <v>1777.6000000000001</v>
      </c>
      <c r="HZ24" s="84">
        <f t="shared" si="638"/>
        <v>33800.399999999994</v>
      </c>
      <c r="IA24" s="84">
        <f t="shared" si="638"/>
        <v>16255.800000000001</v>
      </c>
      <c r="IB24" s="84">
        <f t="shared" si="638"/>
        <v>60174.8</v>
      </c>
      <c r="IC24" s="84">
        <f t="shared" si="638"/>
        <v>29044</v>
      </c>
      <c r="ID24" s="84">
        <f t="shared" ref="ID24" si="639">SUM(ID19:ID23)</f>
        <v>15323.6</v>
      </c>
      <c r="IE24" s="84">
        <f t="shared" ref="IE24:IF24" si="640">SUM(IE19:IE23)</f>
        <v>22529.800000000003</v>
      </c>
      <c r="IF24" s="84">
        <f t="shared" si="640"/>
        <v>7185.6</v>
      </c>
      <c r="IG24" s="84">
        <f t="shared" ref="IG24:IH24" si="641">SUM(IG19:IG23)</f>
        <v>12734.400000000001</v>
      </c>
      <c r="IH24" s="96">
        <f t="shared" si="641"/>
        <v>33091.800000000003</v>
      </c>
      <c r="II24" s="2"/>
      <c r="IJ24" s="2"/>
      <c r="IK24" s="2"/>
    </row>
    <row r="25" spans="1:245" ht="15" customHeight="1" x14ac:dyDescent="0.2">
      <c r="A25" s="111" t="s">
        <v>40</v>
      </c>
      <c r="B25" s="112" t="s">
        <v>13</v>
      </c>
      <c r="C25" s="81">
        <v>673264</v>
      </c>
      <c r="D25" s="81">
        <f>'Full - Working doc'!C7</f>
        <v>11019</v>
      </c>
      <c r="E25" s="81">
        <f>'Full - Working doc'!D7</f>
        <v>0</v>
      </c>
      <c r="F25" s="81">
        <f>'Full - Working doc'!E7</f>
        <v>0</v>
      </c>
      <c r="G25" s="103">
        <f>'Full - Working doc'!F7</f>
        <v>98</v>
      </c>
      <c r="H25" s="89">
        <f>'Full - Working doc'!G7</f>
        <v>12169.814953665122</v>
      </c>
      <c r="I25" s="81">
        <f>'Full - Working doc'!H7</f>
        <v>0</v>
      </c>
      <c r="J25" s="81">
        <f>'Full - Working doc'!I7</f>
        <v>0</v>
      </c>
      <c r="K25" s="81">
        <f>'Full - Working doc'!J7</f>
        <v>0</v>
      </c>
      <c r="L25" s="81">
        <f>'Full - Working doc'!K7</f>
        <v>0</v>
      </c>
      <c r="M25" s="81">
        <f>'Full - Working doc'!L7</f>
        <v>4419</v>
      </c>
      <c r="N25" s="81">
        <f>'Full - Working doc'!M7</f>
        <v>4419</v>
      </c>
      <c r="O25" s="81">
        <f>'Full - Working doc'!N7</f>
        <v>4419</v>
      </c>
      <c r="P25" s="81">
        <f>'Full - Working doc'!O7</f>
        <v>4419</v>
      </c>
      <c r="Q25" s="81">
        <f>'Full - Working doc'!P7</f>
        <v>4419</v>
      </c>
      <c r="R25" s="90">
        <f>'Full - Working doc'!Q7</f>
        <v>4419</v>
      </c>
      <c r="S25" s="89">
        <f>'Full - Working doc'!R7</f>
        <v>13850</v>
      </c>
      <c r="T25" s="81">
        <f>'Full - Working doc'!S7</f>
        <v>0</v>
      </c>
      <c r="U25" s="81">
        <f>'Full - Working doc'!T7</f>
        <v>0</v>
      </c>
      <c r="V25" s="81">
        <f>'Full - Working doc'!U7</f>
        <v>0</v>
      </c>
      <c r="W25" s="81">
        <f>'Full - Working doc'!V7</f>
        <v>1646</v>
      </c>
      <c r="X25" s="81">
        <f>'Full - Working doc'!W7</f>
        <v>4419</v>
      </c>
      <c r="Y25" s="81">
        <f>'Full - Working doc'!X7</f>
        <v>4419</v>
      </c>
      <c r="Z25" s="81">
        <f>'Full - Working doc'!Y7</f>
        <v>4419</v>
      </c>
      <c r="AA25" s="81">
        <f>'Full - Working doc'!Z7</f>
        <v>4419</v>
      </c>
      <c r="AB25" s="81">
        <f>'Full - Working doc'!AA7</f>
        <v>4419</v>
      </c>
      <c r="AC25" s="90">
        <f>'Full - Working doc'!AB7</f>
        <v>4419</v>
      </c>
      <c r="AD25" s="127">
        <f>'Full - Working doc'!AC7</f>
        <v>6786.7289593819378</v>
      </c>
      <c r="AE25" s="122">
        <f>'Full - Working doc'!AD7</f>
        <v>0</v>
      </c>
      <c r="AF25" s="122">
        <f>'Full - Working doc'!AE7</f>
        <v>0</v>
      </c>
      <c r="AG25" s="122">
        <f>'Full - Working doc'!AF7</f>
        <v>0</v>
      </c>
      <c r="AH25" s="122">
        <f>'Full - Working doc'!AG7</f>
        <v>1835</v>
      </c>
      <c r="AI25" s="122">
        <f>'Full - Working doc'!AH7</f>
        <v>1119</v>
      </c>
      <c r="AJ25" s="122">
        <f>'Full - Working doc'!AI7</f>
        <v>1119</v>
      </c>
      <c r="AK25" s="122">
        <f>'Full - Working doc'!AJ7</f>
        <v>1119</v>
      </c>
      <c r="AL25" s="122">
        <f>'Full - Working doc'!AK7</f>
        <v>1119</v>
      </c>
      <c r="AM25" s="122">
        <f>'Full - Working doc'!AL7</f>
        <v>1119</v>
      </c>
      <c r="AN25" s="128">
        <f>'Full - Working doc'!AM7</f>
        <v>1119</v>
      </c>
      <c r="AO25" s="89">
        <f>'Full - Working doc'!AN7</f>
        <v>14690.782718846245</v>
      </c>
      <c r="AP25" s="81">
        <f>'Full - Working doc'!AO7</f>
        <v>0</v>
      </c>
      <c r="AQ25" s="81">
        <f>'Full - Working doc'!AP7</f>
        <v>0</v>
      </c>
      <c r="AR25" s="81">
        <f>'Full - Working doc'!AQ7</f>
        <v>0</v>
      </c>
      <c r="AS25" s="81">
        <f>'Full - Working doc'!AR7</f>
        <v>0</v>
      </c>
      <c r="AT25" s="81">
        <f>'Full - Working doc'!AS7</f>
        <v>4419</v>
      </c>
      <c r="AU25" s="81">
        <f>'Full - Working doc'!AT7</f>
        <v>4419</v>
      </c>
      <c r="AV25" s="81">
        <f>'Full - Working doc'!AU7</f>
        <v>4419</v>
      </c>
      <c r="AW25" s="81">
        <f>'Full - Working doc'!AV7</f>
        <v>4419</v>
      </c>
      <c r="AX25" s="81">
        <f>'Full - Working doc'!AW7</f>
        <v>4419</v>
      </c>
      <c r="AY25" s="90">
        <f>'Full - Working doc'!AX7</f>
        <v>4419</v>
      </c>
      <c r="AZ25" s="89">
        <f>'Full - Working doc'!AY7</f>
        <v>95706.913901237014</v>
      </c>
      <c r="BA25" s="81">
        <f>'Full - Working doc'!AZ7</f>
        <v>14040</v>
      </c>
      <c r="BB25" s="81">
        <f>'Full - Working doc'!BA7</f>
        <v>23472</v>
      </c>
      <c r="BC25" s="81">
        <f>'Full - Working doc'!BB7</f>
        <v>38761</v>
      </c>
      <c r="BD25" s="81">
        <f>'Full - Working doc'!BC7</f>
        <v>40942</v>
      </c>
      <c r="BE25" s="81">
        <f>'Full - Working doc'!BD7</f>
        <v>95706.913901237014</v>
      </c>
      <c r="BF25" s="81">
        <f>'Full - Working doc'!BE7</f>
        <v>47390</v>
      </c>
      <c r="BG25" s="81">
        <f>'Full - Working doc'!BF7</f>
        <v>95706.913901237014</v>
      </c>
      <c r="BH25" s="81">
        <f>'Full - Working doc'!BG7</f>
        <v>34794</v>
      </c>
      <c r="BI25" s="81">
        <f>'Full - Working doc'!BH7</f>
        <v>95706.913901237014</v>
      </c>
      <c r="BJ25" s="81">
        <f>'Full - Working doc'!BI7</f>
        <v>25722</v>
      </c>
      <c r="BK25" s="81">
        <f>'Full - Working doc'!BJ7</f>
        <v>95706.913901237014</v>
      </c>
      <c r="BL25" s="81">
        <f>'Full - Working doc'!BK7</f>
        <v>27408</v>
      </c>
      <c r="BM25" s="81">
        <f>'Full - Working doc'!BL7</f>
        <v>144489.49161087885</v>
      </c>
      <c r="BN25" s="81">
        <f>'Full - Working doc'!BM7</f>
        <v>34681</v>
      </c>
      <c r="BO25" s="81">
        <f>'Full - Working doc'!BN7</f>
        <v>144489.49161087885</v>
      </c>
      <c r="BP25" s="90">
        <f>'Full - Working doc'!BO7</f>
        <v>51425</v>
      </c>
      <c r="BQ25" s="89">
        <f>'Full - Working doc'!BP7</f>
        <v>67887.164485531583</v>
      </c>
      <c r="BR25" s="81">
        <f>'Full - Working doc'!BQ7</f>
        <v>15300</v>
      </c>
      <c r="BS25" s="81">
        <f>'Full - Working doc'!BR7</f>
        <v>10014</v>
      </c>
      <c r="BT25" s="81">
        <f>'Full - Working doc'!BS7</f>
        <v>2634</v>
      </c>
      <c r="BU25" s="81">
        <f>'Full - Working doc'!BT7</f>
        <v>17892</v>
      </c>
      <c r="BV25" s="81">
        <f>'Full - Working doc'!BU7</f>
        <v>67887.164485531568</v>
      </c>
      <c r="BW25" s="81">
        <f>'Full - Working doc'!BV7</f>
        <v>11400</v>
      </c>
      <c r="BX25" s="81">
        <f>'Full - Working doc'!BW7</f>
        <v>0</v>
      </c>
      <c r="BY25" s="81">
        <f>'Full - Working doc'!BX7</f>
        <v>0</v>
      </c>
      <c r="BZ25" s="81">
        <f>'Full - Working doc'!BY7</f>
        <v>1200</v>
      </c>
      <c r="CA25" s="81">
        <f>'Full - Working doc'!BZ7</f>
        <v>65623.473317509881</v>
      </c>
      <c r="CB25" s="81">
        <f>'Full - Working doc'!CA7</f>
        <v>534</v>
      </c>
      <c r="CC25" s="90">
        <f>'Full - Working doc'!CB7</f>
        <v>1178</v>
      </c>
      <c r="CD25" s="89">
        <f>'Full - Working doc'!CC7</f>
        <v>142450.72338676857</v>
      </c>
      <c r="CE25" s="81">
        <f>'Full - Working doc'!CD7</f>
        <v>93568</v>
      </c>
      <c r="CF25" s="81">
        <f>'Full - Working doc'!CE7</f>
        <v>142450.72338676857</v>
      </c>
      <c r="CG25" s="81">
        <f>'Full - Working doc'!CF7</f>
        <v>0</v>
      </c>
      <c r="CH25" s="81">
        <f>'Full - Working doc'!CG7</f>
        <v>4632</v>
      </c>
      <c r="CI25" s="81">
        <f>'Full - Working doc'!CH7</f>
        <v>62460</v>
      </c>
      <c r="CJ25" s="81">
        <f>'Full - Working doc'!CI7</f>
        <v>142450.72338676857</v>
      </c>
      <c r="CK25" s="81">
        <f>'Full - Working doc'!CJ7</f>
        <v>70260</v>
      </c>
      <c r="CL25" s="81">
        <f>'Full - Working doc'!CK7</f>
        <v>83364</v>
      </c>
      <c r="CM25" s="81">
        <f>'Full - Working doc'!CL7</f>
        <v>86688</v>
      </c>
      <c r="CN25" s="81">
        <f>'Full - Working doc'!CM7</f>
        <v>142450.72338676857</v>
      </c>
      <c r="CO25" s="81">
        <f>'Full - Working doc'!CN7</f>
        <v>0</v>
      </c>
      <c r="CP25" s="81">
        <f>'Full - Working doc'!CO7</f>
        <v>191881.4211783887</v>
      </c>
      <c r="CQ25" s="81">
        <f>'Full - Working doc'!CP7</f>
        <v>29462</v>
      </c>
      <c r="CR25" s="90">
        <f>'Full - Working doc'!CQ7</f>
        <v>62765</v>
      </c>
      <c r="CS25" s="89">
        <f>'Full - Working doc'!CR7</f>
        <v>50000</v>
      </c>
      <c r="CT25" s="81">
        <f>'Full - Working doc'!CS7</f>
        <v>7750</v>
      </c>
      <c r="CU25" s="81">
        <f>'Full - Working doc'!CT7</f>
        <v>0</v>
      </c>
      <c r="CV25" s="81">
        <f>'Full - Working doc'!CU7</f>
        <v>3543</v>
      </c>
      <c r="CW25" s="81">
        <f>'Full - Working doc'!CV7</f>
        <v>4853</v>
      </c>
      <c r="CX25" s="81">
        <f>'Full - Working doc'!CW7</f>
        <v>4903</v>
      </c>
      <c r="CY25" s="81">
        <f>'Full - Working doc'!CX7</f>
        <v>5378</v>
      </c>
      <c r="CZ25" s="81">
        <f>'Full - Working doc'!CY7</f>
        <v>4620</v>
      </c>
      <c r="DA25" s="81">
        <f>'Full - Working doc'!CZ7</f>
        <v>4130</v>
      </c>
      <c r="DB25" s="81">
        <f>'Full - Working doc'!DA7</f>
        <v>4654</v>
      </c>
      <c r="DC25" s="81">
        <f>'Full - Working doc'!DB7</f>
        <v>3897</v>
      </c>
      <c r="DD25" s="90">
        <f>'Full - Working doc'!DC7</f>
        <v>3762</v>
      </c>
      <c r="DE25" s="89">
        <f>'Full - Working doc'!DD7</f>
        <v>2795.8844627444764</v>
      </c>
      <c r="DF25" s="81">
        <f>'Full - Working doc'!DE7</f>
        <v>1054</v>
      </c>
      <c r="DG25" s="81">
        <f>'Full - Working doc'!DF7</f>
        <v>5229.6167677849571</v>
      </c>
      <c r="DH25" s="81">
        <f>'Full - Working doc'!DG7</f>
        <v>1972</v>
      </c>
      <c r="DI25" s="81">
        <f>'Full - Working doc'!DH7</f>
        <v>6692.777660542537</v>
      </c>
      <c r="DJ25" s="81">
        <f>'Full - Working doc'!DI7</f>
        <v>1793</v>
      </c>
      <c r="DK25" s="81">
        <f>'Full - Working doc'!DJ7</f>
        <v>3281.5381352435488</v>
      </c>
      <c r="DL25" s="81">
        <f>'Full - Working doc'!DK7</f>
        <v>2876</v>
      </c>
      <c r="DM25" s="81">
        <f>'Full - Working doc'!DL7</f>
        <v>4616.164684199729</v>
      </c>
      <c r="DN25" s="81">
        <f>'Full - Working doc'!DM7</f>
        <v>2163</v>
      </c>
      <c r="DO25" s="81">
        <f>'Full - Working doc'!DN7</f>
        <v>3131.7498474244994</v>
      </c>
      <c r="DP25" s="81">
        <f>'Full - Working doc'!DO7</f>
        <v>1952</v>
      </c>
      <c r="DQ25" s="81">
        <f>'Full - Working doc'!DP7</f>
        <v>2311.283253258699</v>
      </c>
      <c r="DR25" s="81">
        <f>'Full - Working doc'!DQ7</f>
        <v>2308</v>
      </c>
      <c r="DS25" s="81">
        <f>'Full - Working doc'!DR7</f>
        <v>3690.8086530494174</v>
      </c>
      <c r="DT25" s="81">
        <f>'Full - Working doc'!DS7</f>
        <v>2823</v>
      </c>
      <c r="DU25" s="81">
        <f>'Full - Working doc'!DT7</f>
        <v>3758.2196551531856</v>
      </c>
      <c r="DV25" s="81">
        <f>'Full - Working doc'!DU7</f>
        <v>3570</v>
      </c>
      <c r="DW25" s="81">
        <f>'Full - Working doc'!DV7</f>
        <v>4931.1955272792957</v>
      </c>
      <c r="DX25" s="90">
        <f>'Full - Working doc'!DW7</f>
        <v>11</v>
      </c>
      <c r="DY25" s="89">
        <f>'Full - Working doc'!DX7</f>
        <v>80790</v>
      </c>
      <c r="DZ25" s="81">
        <f>'Full - Working doc'!DY7</f>
        <v>12216</v>
      </c>
      <c r="EA25" s="81">
        <f>'Full - Working doc'!DZ7</f>
        <v>12216</v>
      </c>
      <c r="EB25" s="81">
        <f>'Full - Working doc'!EA7</f>
        <v>15364</v>
      </c>
      <c r="EC25" s="81">
        <f>'Full - Working doc'!EB7</f>
        <v>18385</v>
      </c>
      <c r="ED25" s="81">
        <f>'Full - Working doc'!EC7</f>
        <v>18385</v>
      </c>
      <c r="EE25" s="81">
        <f>'Full - Working doc'!ED7</f>
        <v>18385</v>
      </c>
      <c r="EF25" s="81">
        <f>'Full - Working doc'!EE7</f>
        <v>18385</v>
      </c>
      <c r="EG25" s="81">
        <f>'Full - Working doc'!EF7</f>
        <v>18385</v>
      </c>
      <c r="EH25" s="81">
        <f>'Full - Working doc'!EG7</f>
        <v>18385</v>
      </c>
      <c r="EI25" s="90">
        <f>'Full - Working doc'!EH7</f>
        <v>18385</v>
      </c>
      <c r="EJ25" s="89">
        <f>'Full - Working doc'!EI7</f>
        <v>16187.348</v>
      </c>
      <c r="EK25" s="81">
        <f>'Full - Working doc'!EJ7</f>
        <v>6670</v>
      </c>
      <c r="EL25" s="81">
        <f>'Full - Working doc'!EK7</f>
        <v>15030.58</v>
      </c>
      <c r="EM25" s="81">
        <f>'Full - Working doc'!EL7</f>
        <v>6812</v>
      </c>
      <c r="EN25" s="81">
        <f>'Full - Working doc'!EM7</f>
        <v>21684.976000000002</v>
      </c>
      <c r="EO25" s="81">
        <f>'Full - Working doc'!EN7</f>
        <v>13866</v>
      </c>
      <c r="EP25" s="81">
        <f>'Full - Working doc'!EO7</f>
        <v>22833.603999999999</v>
      </c>
      <c r="EQ25" s="81">
        <f>'Full - Working doc'!EP7</f>
        <v>12376</v>
      </c>
      <c r="ER25" s="81">
        <f>'Full - Working doc'!EQ7</f>
        <v>23989.741428768561</v>
      </c>
      <c r="ES25" s="81">
        <f>'Full - Working doc'!ER7</f>
        <v>12082</v>
      </c>
      <c r="ET25" s="81">
        <f>'Full - Working doc'!ES7</f>
        <v>21539.976000000002</v>
      </c>
      <c r="EU25" s="81">
        <f>'Full - Working doc'!ET7</f>
        <v>12030</v>
      </c>
      <c r="EV25" s="81">
        <f>'Full - Working doc'!EU7</f>
        <v>21540.976000000002</v>
      </c>
      <c r="EW25" s="81">
        <f>'Full - Working doc'!EV7</f>
        <v>15884</v>
      </c>
      <c r="EX25" s="81">
        <f>'Full - Working doc'!EW7</f>
        <v>22997.359499999999</v>
      </c>
      <c r="EY25" s="81">
        <f>'Full - Working doc'!EX7</f>
        <v>12173</v>
      </c>
      <c r="EZ25" s="81">
        <f>'Full - Working doc'!EY7</f>
        <v>22997.359499999999</v>
      </c>
      <c r="FA25" s="81">
        <f>'Full - Working doc'!EZ7</f>
        <v>12850</v>
      </c>
      <c r="FB25" s="81">
        <f>'Full - Working doc'!FA7</f>
        <v>21089.347999999998</v>
      </c>
      <c r="FC25" s="90">
        <f>'Full - Working doc'!FB7</f>
        <v>13080</v>
      </c>
      <c r="FD25" s="89">
        <f>'Full - Working doc'!FC7</f>
        <v>0</v>
      </c>
      <c r="FE25" s="81">
        <f>'Full - Working doc'!FD7</f>
        <v>2762</v>
      </c>
      <c r="FF25" s="81">
        <f>'Full - Working doc'!FE7</f>
        <v>205</v>
      </c>
      <c r="FG25" s="81">
        <f>'Full - Working doc'!FF7</f>
        <v>5100</v>
      </c>
      <c r="FH25" s="81">
        <f>'Full - Working doc'!FG7</f>
        <v>1474</v>
      </c>
      <c r="FI25" s="81">
        <f>'Full - Working doc'!FH7</f>
        <v>175</v>
      </c>
      <c r="FJ25" s="81">
        <f>'Full - Working doc'!FI7</f>
        <v>71</v>
      </c>
      <c r="FK25" s="81">
        <f>'Full - Working doc'!FJ7</f>
        <v>1025</v>
      </c>
      <c r="FL25" s="81">
        <f>'Full - Working doc'!FK7</f>
        <v>186</v>
      </c>
      <c r="FM25" s="81">
        <f>'Full - Working doc'!FL7</f>
        <v>106</v>
      </c>
      <c r="FN25" s="90">
        <f>'Full - Working doc'!FM7</f>
        <v>0</v>
      </c>
      <c r="FO25" s="89">
        <f>'Full - Working doc'!FO7</f>
        <v>18000</v>
      </c>
      <c r="FP25" s="81">
        <f>'Full - Working doc'!FP7</f>
        <v>3000</v>
      </c>
      <c r="FQ25" s="81">
        <f>'Full - Working doc'!FQ7</f>
        <v>0</v>
      </c>
      <c r="FR25" s="81">
        <f>'Full - Working doc'!FR7</f>
        <v>0</v>
      </c>
      <c r="FS25" s="81">
        <f>'Full - Working doc'!FS7</f>
        <v>0</v>
      </c>
      <c r="FT25" s="81">
        <f>'Full - Working doc'!FT7</f>
        <v>0</v>
      </c>
      <c r="FU25" s="81">
        <f>'Full - Working doc'!FU7</f>
        <v>0</v>
      </c>
      <c r="FV25" s="81">
        <f>'Full - Working doc'!FV7</f>
        <v>0</v>
      </c>
      <c r="FW25" s="81">
        <f>'Full - Working doc'!FW7</f>
        <v>0</v>
      </c>
      <c r="FX25" s="81">
        <f>'Full - Working doc'!FX7</f>
        <v>0</v>
      </c>
      <c r="FY25" s="81">
        <f>'Full - Working doc'!FY7</f>
        <v>0</v>
      </c>
      <c r="FZ25" s="90">
        <f>'Full - Working doc'!FZ7</f>
        <v>0</v>
      </c>
      <c r="GA25" s="89">
        <f>'Full - Working doc'!GA7</f>
        <v>11600</v>
      </c>
      <c r="GB25" s="81">
        <f>'Full - Working doc'!GB7</f>
        <v>1933.3333333333333</v>
      </c>
      <c r="GC25" s="81">
        <f>'Full - Working doc'!GC7</f>
        <v>0</v>
      </c>
      <c r="GD25" s="81">
        <f>'Full - Working doc'!GD7</f>
        <v>0</v>
      </c>
      <c r="GE25" s="81">
        <f>'Full - Working doc'!GE7</f>
        <v>0</v>
      </c>
      <c r="GF25" s="81">
        <f>'Full - Working doc'!GF7</f>
        <v>0</v>
      </c>
      <c r="GG25" s="81">
        <f>'Full - Working doc'!GG7</f>
        <v>0</v>
      </c>
      <c r="GH25" s="81">
        <f>'Full - Working doc'!GH7</f>
        <v>0</v>
      </c>
      <c r="GI25" s="81">
        <f>'Full - Working doc'!GI7</f>
        <v>0</v>
      </c>
      <c r="GJ25" s="81">
        <f>'Full - Working doc'!GJ7</f>
        <v>0</v>
      </c>
      <c r="GK25" s="81">
        <f>'Full - Working doc'!GK7</f>
        <v>0</v>
      </c>
      <c r="GL25" s="90">
        <f>'Full - Working doc'!GL7</f>
        <v>0</v>
      </c>
      <c r="GM25" s="89">
        <f>'Full - Working doc'!GM7</f>
        <v>81992.722518283423</v>
      </c>
      <c r="GN25" s="81">
        <f>'Full - Working doc'!GN7</f>
        <v>16398.544503656682</v>
      </c>
      <c r="GO25" s="81">
        <f>'Full - Working doc'!GO7</f>
        <v>0</v>
      </c>
      <c r="GP25" s="81">
        <f>'Full - Working doc'!GP7</f>
        <v>0</v>
      </c>
      <c r="GQ25" s="81">
        <f>'Full - Working doc'!GQ7</f>
        <v>0</v>
      </c>
      <c r="GR25" s="81">
        <f>'Full - Working doc'!GR7</f>
        <v>0</v>
      </c>
      <c r="GS25" s="81">
        <f>'Full - Working doc'!GS7</f>
        <v>0</v>
      </c>
      <c r="GT25" s="81">
        <f>'Full - Working doc'!GT7</f>
        <v>0</v>
      </c>
      <c r="GU25" s="81">
        <f>'Full - Working doc'!GU7</f>
        <v>15308</v>
      </c>
      <c r="GV25" s="81">
        <f>'Full - Working doc'!GV7</f>
        <v>0</v>
      </c>
      <c r="GW25" s="81">
        <f>'Full - Working doc'!GW7</f>
        <v>930</v>
      </c>
      <c r="GX25" s="90">
        <f>'Full - Working doc'!GX7</f>
        <v>1250</v>
      </c>
      <c r="GY25" s="89">
        <f>'Full - Working doc'!GY7</f>
        <v>136654.53753047236</v>
      </c>
      <c r="GZ25" s="81">
        <f>'Full - Working doc'!GZ7</f>
        <v>40996.361259141711</v>
      </c>
      <c r="HA25" s="81">
        <f>'Full - Working doc'!HA7</f>
        <v>0</v>
      </c>
      <c r="HB25" s="81">
        <f>'Full - Working doc'!HB7</f>
        <v>0</v>
      </c>
      <c r="HC25" s="81">
        <f>'Full - Working doc'!HC7</f>
        <v>0</v>
      </c>
      <c r="HD25" s="81">
        <f>'Full - Working doc'!HD7</f>
        <v>10683</v>
      </c>
      <c r="HE25" s="81">
        <f>'Full - Working doc'!HE7</f>
        <v>9990</v>
      </c>
      <c r="HF25" s="81">
        <f>'Full - Working doc'!HF7</f>
        <v>5760</v>
      </c>
      <c r="HG25" s="81">
        <f>'Full - Working doc'!HG7</f>
        <v>0</v>
      </c>
      <c r="HH25" s="81">
        <f>'Full - Working doc'!HH7</f>
        <v>0</v>
      </c>
      <c r="HI25" s="81">
        <f>'Full - Working doc'!HI7</f>
        <v>0</v>
      </c>
      <c r="HJ25" s="90">
        <f>'Full - Working doc'!HJ7</f>
        <v>0</v>
      </c>
      <c r="HK25" s="89">
        <f>'Full - Working doc'!HK7</f>
        <v>32797.089007313363</v>
      </c>
      <c r="HL25" s="81">
        <f>'Full - Working doc'!HL7</f>
        <v>6559.4178014626732</v>
      </c>
      <c r="HM25" s="81">
        <f>'Full - Working doc'!HM7</f>
        <v>0</v>
      </c>
      <c r="HN25" s="81">
        <f>'Full - Working doc'!HN7</f>
        <v>0</v>
      </c>
      <c r="HO25" s="81">
        <f>'Full - Working doc'!HO7</f>
        <v>0</v>
      </c>
      <c r="HP25" s="81">
        <f>'Full - Working doc'!HP7</f>
        <v>0</v>
      </c>
      <c r="HQ25" s="81">
        <f>'Full - Working doc'!HQ7</f>
        <v>0</v>
      </c>
      <c r="HR25" s="81">
        <f>'Full - Working doc'!HR7</f>
        <v>0</v>
      </c>
      <c r="HS25" s="81">
        <f>'Full - Working doc'!HS7</f>
        <v>0</v>
      </c>
      <c r="HT25" s="81">
        <f>'Full - Working doc'!HT7</f>
        <v>0</v>
      </c>
      <c r="HU25" s="81">
        <f>'Full - Working doc'!HU7</f>
        <v>0</v>
      </c>
      <c r="HV25" s="90">
        <f>'Full - Working doc'!HV7</f>
        <v>0</v>
      </c>
      <c r="HW25" s="89">
        <f>'Full - Working doc'!HW7</f>
        <v>136654.53753047236</v>
      </c>
      <c r="HX25" s="81">
        <f>'Full - Working doc'!HX7</f>
        <v>27330.907506094471</v>
      </c>
      <c r="HY25" s="81">
        <f>'Full - Working doc'!HY7</f>
        <v>0</v>
      </c>
      <c r="HZ25" s="81">
        <f>'Full - Working doc'!HZ7</f>
        <v>0</v>
      </c>
      <c r="IA25" s="81">
        <f>'Full - Working doc'!IA7</f>
        <v>0</v>
      </c>
      <c r="IB25" s="81">
        <f>'Full - Working doc'!IB7</f>
        <v>0</v>
      </c>
      <c r="IC25" s="81">
        <f>'Full - Working doc'!IC7</f>
        <v>0</v>
      </c>
      <c r="ID25" s="81">
        <f>'Full - Working doc'!ID7</f>
        <v>0</v>
      </c>
      <c r="IE25" s="81">
        <f>'Full - Working doc'!IE7</f>
        <v>12440</v>
      </c>
      <c r="IF25" s="81">
        <f>'Full - Working doc'!IF7</f>
        <v>0</v>
      </c>
      <c r="IG25" s="81">
        <f>'Full - Working doc'!IG7</f>
        <v>0</v>
      </c>
      <c r="IH25" s="90">
        <f>'Full - Working doc'!IH7</f>
        <v>732</v>
      </c>
      <c r="II25" s="2"/>
      <c r="IJ25" s="2"/>
      <c r="IK25" s="2"/>
    </row>
    <row r="26" spans="1:245" ht="15" customHeight="1" x14ac:dyDescent="0.2">
      <c r="A26" s="116" t="s">
        <v>40</v>
      </c>
      <c r="B26" s="118" t="s">
        <v>10</v>
      </c>
      <c r="C26" s="85">
        <v>217649.2</v>
      </c>
      <c r="D26" s="85">
        <f t="shared" ref="D26:AE27" si="642">D40*0.4</f>
        <v>24121.600000000002</v>
      </c>
      <c r="E26" s="85">
        <f t="shared" si="642"/>
        <v>459.6</v>
      </c>
      <c r="F26" s="85">
        <f t="shared" si="642"/>
        <v>6.4</v>
      </c>
      <c r="G26" s="107">
        <f t="shared" si="642"/>
        <v>97.600000000000009</v>
      </c>
      <c r="H26" s="97">
        <f t="shared" si="642"/>
        <v>5008.7880210725316</v>
      </c>
      <c r="I26" s="85">
        <f t="shared" si="642"/>
        <v>0</v>
      </c>
      <c r="J26" s="85">
        <f t="shared" si="642"/>
        <v>0</v>
      </c>
      <c r="K26" s="85">
        <f t="shared" si="642"/>
        <v>195.20000000000002</v>
      </c>
      <c r="L26" s="85">
        <f t="shared" si="642"/>
        <v>195.20000000000002</v>
      </c>
      <c r="M26" s="85">
        <f t="shared" ref="M26:N26" si="643">M40*0.4</f>
        <v>195.20000000000002</v>
      </c>
      <c r="N26" s="85">
        <f t="shared" si="643"/>
        <v>2309.6</v>
      </c>
      <c r="O26" s="85">
        <f t="shared" ref="O26" si="644">O40*0.4</f>
        <v>2311.6</v>
      </c>
      <c r="P26" s="85">
        <f t="shared" ref="P26" si="645">P40*0.4</f>
        <v>2370.4</v>
      </c>
      <c r="Q26" s="85">
        <f t="shared" ref="Q26" si="646">Q40*0.4</f>
        <v>2414.8000000000002</v>
      </c>
      <c r="R26" s="98">
        <f t="shared" ref="R26" si="647">R40*0.4</f>
        <v>2770.4</v>
      </c>
      <c r="S26" s="97">
        <f t="shared" si="642"/>
        <v>5700.4000000000005</v>
      </c>
      <c r="T26" s="85">
        <f t="shared" si="642"/>
        <v>0</v>
      </c>
      <c r="U26" s="85">
        <f t="shared" si="642"/>
        <v>0</v>
      </c>
      <c r="V26" s="85">
        <f t="shared" si="642"/>
        <v>0</v>
      </c>
      <c r="W26" s="85">
        <f t="shared" si="642"/>
        <v>0</v>
      </c>
      <c r="X26" s="85">
        <f t="shared" ref="X26:Y26" si="648">X40*0.4</f>
        <v>0</v>
      </c>
      <c r="Y26" s="85">
        <f t="shared" si="648"/>
        <v>1912</v>
      </c>
      <c r="Z26" s="85">
        <f t="shared" ref="Z26:AA26" si="649">Z40*0.4</f>
        <v>1816</v>
      </c>
      <c r="AA26" s="85">
        <f t="shared" si="649"/>
        <v>1848.8000000000002</v>
      </c>
      <c r="AB26" s="85">
        <f t="shared" ref="AB26:AC26" si="650">AB40*0.4</f>
        <v>1919.2</v>
      </c>
      <c r="AC26" s="98">
        <f t="shared" si="650"/>
        <v>2219.6</v>
      </c>
      <c r="AD26" s="131">
        <f t="shared" si="642"/>
        <v>2793.2459814256017</v>
      </c>
      <c r="AE26" s="124">
        <f t="shared" si="642"/>
        <v>0</v>
      </c>
      <c r="AF26" s="124">
        <f t="shared" ref="AF26:GY27" si="651">AF40*0.4</f>
        <v>0</v>
      </c>
      <c r="AG26" s="124">
        <f t="shared" si="651"/>
        <v>0</v>
      </c>
      <c r="AH26" s="124">
        <f t="shared" si="651"/>
        <v>0</v>
      </c>
      <c r="AI26" s="124">
        <f t="shared" ref="AI26:AJ26" si="652">AI40*0.4</f>
        <v>0</v>
      </c>
      <c r="AJ26" s="124">
        <f t="shared" si="652"/>
        <v>0</v>
      </c>
      <c r="AK26" s="124">
        <f t="shared" ref="AK26" si="653">AK40*0.4</f>
        <v>0</v>
      </c>
      <c r="AL26" s="124">
        <f t="shared" ref="AL26:AM26" si="654">AL40*0.4</f>
        <v>0</v>
      </c>
      <c r="AM26" s="124">
        <f t="shared" si="654"/>
        <v>0</v>
      </c>
      <c r="AN26" s="132">
        <f t="shared" ref="AN26" si="655">AN40*0.4</f>
        <v>0</v>
      </c>
      <c r="AO26" s="97">
        <f t="shared" ref="AO26" si="656">AO40*0.4</f>
        <v>5977.9952360080124</v>
      </c>
      <c r="AP26" s="85">
        <f t="shared" ref="AP26:AY26" si="657">AP40*0.4</f>
        <v>0</v>
      </c>
      <c r="AQ26" s="85">
        <f t="shared" si="657"/>
        <v>0</v>
      </c>
      <c r="AR26" s="85">
        <f t="shared" si="657"/>
        <v>0</v>
      </c>
      <c r="AS26" s="85">
        <f t="shared" si="657"/>
        <v>0</v>
      </c>
      <c r="AT26" s="85">
        <f t="shared" si="657"/>
        <v>195.20000000000002</v>
      </c>
      <c r="AU26" s="85">
        <f t="shared" si="657"/>
        <v>2309.6</v>
      </c>
      <c r="AV26" s="85">
        <f t="shared" si="657"/>
        <v>2311.6</v>
      </c>
      <c r="AW26" s="85">
        <f t="shared" si="657"/>
        <v>2311.6</v>
      </c>
      <c r="AX26" s="85">
        <f t="shared" si="657"/>
        <v>2414.8000000000002</v>
      </c>
      <c r="AY26" s="98">
        <f t="shared" si="657"/>
        <v>2770.4</v>
      </c>
      <c r="AZ26" s="97">
        <f t="shared" si="651"/>
        <v>56556.216312563934</v>
      </c>
      <c r="BA26" s="85">
        <f t="shared" si="651"/>
        <v>12086</v>
      </c>
      <c r="BB26" s="85">
        <f t="shared" si="651"/>
        <v>49180.800000000003</v>
      </c>
      <c r="BC26" s="85">
        <f t="shared" si="651"/>
        <v>47202</v>
      </c>
      <c r="BD26" s="85">
        <f t="shared" si="651"/>
        <v>81397.200000000012</v>
      </c>
      <c r="BE26" s="85">
        <f t="shared" ref="BE26:BF26" si="658">BE40*0.4</f>
        <v>67431.72652367402</v>
      </c>
      <c r="BF26" s="85">
        <f t="shared" si="658"/>
        <v>67754</v>
      </c>
      <c r="BG26" s="85">
        <f t="shared" ref="BG26:BH26" si="659">BG40*0.4</f>
        <v>67431.72652367402</v>
      </c>
      <c r="BH26" s="85">
        <f t="shared" si="659"/>
        <v>73407.600000000006</v>
      </c>
      <c r="BI26" s="85">
        <f t="shared" ref="BI26:BK26" si="660">BI40*0.4</f>
        <v>67431.72652367402</v>
      </c>
      <c r="BJ26" s="85">
        <f t="shared" ref="BJ26:BL26" si="661">BJ40*0.4</f>
        <v>80718.8</v>
      </c>
      <c r="BK26" s="85">
        <f t="shared" si="660"/>
        <v>67431.72652367402</v>
      </c>
      <c r="BL26" s="85">
        <f t="shared" si="661"/>
        <v>82730</v>
      </c>
      <c r="BM26" s="85">
        <f t="shared" ref="BM26:BP26" si="662">BM40*0.4</f>
        <v>87222.184731366811</v>
      </c>
      <c r="BN26" s="85">
        <f t="shared" si="662"/>
        <v>93846</v>
      </c>
      <c r="BO26" s="85">
        <f t="shared" si="662"/>
        <v>87222.184731366811</v>
      </c>
      <c r="BP26" s="98">
        <f t="shared" si="662"/>
        <v>90990.8</v>
      </c>
      <c r="BQ26" s="97">
        <f t="shared" si="651"/>
        <v>32597.928688247805</v>
      </c>
      <c r="BR26" s="85">
        <f t="shared" si="651"/>
        <v>4662</v>
      </c>
      <c r="BS26" s="85">
        <f t="shared" si="651"/>
        <v>454.40000000000003</v>
      </c>
      <c r="BT26" s="85">
        <f t="shared" si="651"/>
        <v>5290.4000000000005</v>
      </c>
      <c r="BU26" s="85">
        <f t="shared" si="651"/>
        <v>5113.6000000000004</v>
      </c>
      <c r="BV26" s="85">
        <f t="shared" ref="BV26:BW26" si="663">BV40*0.4</f>
        <v>30376.463978846383</v>
      </c>
      <c r="BW26" s="85">
        <f t="shared" si="663"/>
        <v>2541.6000000000004</v>
      </c>
      <c r="BX26" s="85">
        <f t="shared" ref="BX26" si="664">BX40*0.4</f>
        <v>2400</v>
      </c>
      <c r="BY26" s="85">
        <f t="shared" ref="BY26:BZ26" si="665">BY40*0.4</f>
        <v>3360</v>
      </c>
      <c r="BZ26" s="85">
        <f t="shared" si="665"/>
        <v>9912</v>
      </c>
      <c r="CA26" s="85">
        <f t="shared" ref="CA26:CC26" si="666">CA40*0.4</f>
        <v>26506.372103846385</v>
      </c>
      <c r="CB26" s="85">
        <f t="shared" si="666"/>
        <v>3448</v>
      </c>
      <c r="CC26" s="98">
        <f t="shared" si="666"/>
        <v>1680</v>
      </c>
      <c r="CD26" s="97">
        <f t="shared" si="651"/>
        <v>73160.162000811761</v>
      </c>
      <c r="CE26" s="85">
        <f t="shared" si="651"/>
        <v>48823.200000000004</v>
      </c>
      <c r="CF26" s="85">
        <f t="shared" ref="CF26" si="667">CF40*0.4</f>
        <v>73160.162000811761</v>
      </c>
      <c r="CG26" s="85">
        <f t="shared" si="651"/>
        <v>0</v>
      </c>
      <c r="CH26" s="85">
        <f t="shared" si="651"/>
        <v>11520</v>
      </c>
      <c r="CI26" s="85">
        <f t="shared" si="651"/>
        <v>50299.200000000004</v>
      </c>
      <c r="CJ26" s="85">
        <f t="shared" ref="CJ26:CK26" si="668">CJ40*0.4</f>
        <v>81814.20750252041</v>
      </c>
      <c r="CK26" s="85">
        <f t="shared" si="668"/>
        <v>53011.200000000004</v>
      </c>
      <c r="CL26" s="85">
        <f t="shared" ref="CL26" si="669">CL40*0.4</f>
        <v>62239.200000000004</v>
      </c>
      <c r="CM26" s="85">
        <f t="shared" ref="CM26" si="670">CM40*0.4</f>
        <v>64296</v>
      </c>
      <c r="CN26" s="85">
        <f t="shared" ref="CN26:CO26" si="671">CN40*0.4</f>
        <v>81814.20750252041</v>
      </c>
      <c r="CO26" s="85">
        <f t="shared" si="671"/>
        <v>1800</v>
      </c>
      <c r="CP26" s="85">
        <f t="shared" ref="CP26:CR26" si="672">CP40*0.4</f>
        <v>94454.804585213176</v>
      </c>
      <c r="CQ26" s="85">
        <f t="shared" si="672"/>
        <v>34047.599999999999</v>
      </c>
      <c r="CR26" s="98">
        <f t="shared" si="672"/>
        <v>59866.400000000001</v>
      </c>
      <c r="CS26" s="97">
        <f t="shared" si="651"/>
        <v>30000</v>
      </c>
      <c r="CT26" s="85">
        <f t="shared" si="651"/>
        <v>6000</v>
      </c>
      <c r="CU26" s="85">
        <f t="shared" si="651"/>
        <v>1548.4</v>
      </c>
      <c r="CV26" s="85">
        <f t="shared" si="651"/>
        <v>1744.8000000000002</v>
      </c>
      <c r="CW26" s="85">
        <f t="shared" si="651"/>
        <v>2934</v>
      </c>
      <c r="CX26" s="85">
        <f t="shared" si="651"/>
        <v>3134</v>
      </c>
      <c r="CY26" s="85">
        <f t="shared" ref="CY26:CZ26" si="673">CY40*0.4</f>
        <v>3044.4</v>
      </c>
      <c r="CZ26" s="85">
        <f t="shared" si="673"/>
        <v>2667.2000000000003</v>
      </c>
      <c r="DA26" s="85">
        <f t="shared" ref="DA26" si="674">DA40*0.4</f>
        <v>2572.8000000000002</v>
      </c>
      <c r="DB26" s="85">
        <f t="shared" ref="DB26" si="675">DB40*0.4</f>
        <v>2467.6000000000004</v>
      </c>
      <c r="DC26" s="85">
        <f t="shared" ref="DC26:DD26" si="676">DC40*0.4</f>
        <v>2700.8</v>
      </c>
      <c r="DD26" s="98">
        <f t="shared" si="676"/>
        <v>2673.2000000000003</v>
      </c>
      <c r="DE26" s="97">
        <f t="shared" si="651"/>
        <v>939.48271043093575</v>
      </c>
      <c r="DF26" s="85">
        <f t="shared" si="651"/>
        <v>541.6</v>
      </c>
      <c r="DG26" s="85">
        <f t="shared" si="651"/>
        <v>1681.5195864848597</v>
      </c>
      <c r="DH26" s="85">
        <f t="shared" si="651"/>
        <v>263.60000000000002</v>
      </c>
      <c r="DI26" s="85">
        <f t="shared" si="651"/>
        <v>1747.4230772778244</v>
      </c>
      <c r="DJ26" s="85">
        <f t="shared" si="651"/>
        <v>2497.2000000000003</v>
      </c>
      <c r="DK26" s="85">
        <f t="shared" si="651"/>
        <v>1556.5865358137687</v>
      </c>
      <c r="DL26" s="85">
        <f t="shared" si="651"/>
        <v>4768.8</v>
      </c>
      <c r="DM26" s="85">
        <f t="shared" ref="DM26:DN26" si="677">DM40*0.4</f>
        <v>1837.6702617378498</v>
      </c>
      <c r="DN26" s="85">
        <f t="shared" si="677"/>
        <v>280.40000000000003</v>
      </c>
      <c r="DO26" s="85">
        <f t="shared" ref="DO26:DP26" si="678">DO40*0.4</f>
        <v>1475.4778591003164</v>
      </c>
      <c r="DP26" s="85">
        <f t="shared" si="678"/>
        <v>1633.6000000000001</v>
      </c>
      <c r="DQ26" s="85">
        <f t="shared" ref="DQ26:DR26" si="679">DQ40*0.4</f>
        <v>1213.3388680954104</v>
      </c>
      <c r="DR26" s="85">
        <f t="shared" si="679"/>
        <v>413.6</v>
      </c>
      <c r="DS26" s="85">
        <f t="shared" ref="DS26:DT26" si="680">DS40*0.4</f>
        <v>1294.1037962799721</v>
      </c>
      <c r="DT26" s="85">
        <f t="shared" si="680"/>
        <v>2246.4</v>
      </c>
      <c r="DU26" s="85">
        <f t="shared" ref="DU26:DX26" si="681">DU40*0.4</f>
        <v>1420.6139267250146</v>
      </c>
      <c r="DV26" s="85">
        <f t="shared" si="681"/>
        <v>515.20000000000005</v>
      </c>
      <c r="DW26" s="85">
        <f t="shared" si="681"/>
        <v>1648.0769403347306</v>
      </c>
      <c r="DX26" s="98">
        <f t="shared" si="681"/>
        <v>34.800000000000004</v>
      </c>
      <c r="DY26" s="97">
        <f t="shared" si="651"/>
        <v>23728.800000000003</v>
      </c>
      <c r="DZ26" s="85">
        <f t="shared" si="651"/>
        <v>1442</v>
      </c>
      <c r="EA26" s="85">
        <f t="shared" si="651"/>
        <v>4671.2</v>
      </c>
      <c r="EB26" s="85">
        <f t="shared" si="651"/>
        <v>10288</v>
      </c>
      <c r="EC26" s="85">
        <f t="shared" si="651"/>
        <v>11788.080000000002</v>
      </c>
      <c r="ED26" s="85">
        <f t="shared" ref="ED26" si="682">ED40*0.4</f>
        <v>10332.300763203286</v>
      </c>
      <c r="EE26" s="85">
        <f t="shared" ref="EE26" si="683">EE40*0.4</f>
        <v>12617.820763203286</v>
      </c>
      <c r="EF26" s="85">
        <f t="shared" ref="EF26" si="684">EF40*0.4</f>
        <v>12617.820763203286</v>
      </c>
      <c r="EG26" s="85">
        <f t="shared" ref="EG26" si="685">EG40*0.4</f>
        <v>12617.6</v>
      </c>
      <c r="EH26" s="85">
        <f t="shared" ref="EH26:EI26" si="686">EH40*0.4</f>
        <v>3378.8</v>
      </c>
      <c r="EI26" s="98">
        <f t="shared" si="686"/>
        <v>6613.6</v>
      </c>
      <c r="EJ26" s="97">
        <f t="shared" ref="EJ26:EY26" si="687">EJ40*0.4</f>
        <v>5356.4440000000004</v>
      </c>
      <c r="EK26" s="85">
        <f t="shared" si="687"/>
        <v>1117.6000000000001</v>
      </c>
      <c r="EL26" s="85">
        <f t="shared" si="687"/>
        <v>5299.9400000000005</v>
      </c>
      <c r="EM26" s="85">
        <f t="shared" si="687"/>
        <v>2019.6000000000001</v>
      </c>
      <c r="EN26" s="85">
        <f t="shared" si="687"/>
        <v>7202.7280000000001</v>
      </c>
      <c r="EO26" s="85">
        <f t="shared" si="687"/>
        <v>7250</v>
      </c>
      <c r="EP26" s="85">
        <f t="shared" si="687"/>
        <v>7589.8119999999999</v>
      </c>
      <c r="EQ26" s="85">
        <f t="shared" si="687"/>
        <v>4682.4000000000005</v>
      </c>
      <c r="ER26" s="85">
        <f t="shared" si="687"/>
        <v>4157.6121482454992</v>
      </c>
      <c r="ES26" s="85">
        <f t="shared" si="687"/>
        <v>4856.8</v>
      </c>
      <c r="ET26" s="85">
        <f t="shared" si="687"/>
        <v>7617.3280000000004</v>
      </c>
      <c r="EU26" s="85">
        <f t="shared" si="687"/>
        <v>8754.4870173086947</v>
      </c>
      <c r="EV26" s="85">
        <f t="shared" si="687"/>
        <v>7445.7280000000001</v>
      </c>
      <c r="EW26" s="85">
        <f t="shared" si="687"/>
        <v>10704.145234617388</v>
      </c>
      <c r="EX26" s="85">
        <f t="shared" si="687"/>
        <v>4441.7719999999999</v>
      </c>
      <c r="EY26" s="85">
        <f t="shared" si="687"/>
        <v>8886.0582173086932</v>
      </c>
      <c r="EZ26" s="85">
        <f t="shared" ref="EZ26:FC26" si="688">EZ40*0.4</f>
        <v>4441.7719999999999</v>
      </c>
      <c r="FA26" s="85">
        <f t="shared" si="688"/>
        <v>4374.4000000000005</v>
      </c>
      <c r="FB26" s="85">
        <f t="shared" si="688"/>
        <v>7082.4440000000004</v>
      </c>
      <c r="FC26" s="98">
        <f t="shared" si="688"/>
        <v>4687.2</v>
      </c>
      <c r="FD26" s="97">
        <f t="shared" si="651"/>
        <v>0</v>
      </c>
      <c r="FE26" s="85">
        <f t="shared" si="651"/>
        <v>151.6</v>
      </c>
      <c r="FF26" s="85">
        <f t="shared" si="651"/>
        <v>28.400000000000002</v>
      </c>
      <c r="FG26" s="85">
        <f t="shared" si="651"/>
        <v>0</v>
      </c>
      <c r="FH26" s="85">
        <f t="shared" si="651"/>
        <v>328.40000000000003</v>
      </c>
      <c r="FI26" s="85">
        <f t="shared" ref="FI26:FJ26" si="689">FI40*0.4</f>
        <v>1441.6000000000001</v>
      </c>
      <c r="FJ26" s="85">
        <f t="shared" si="689"/>
        <v>0</v>
      </c>
      <c r="FK26" s="85">
        <f t="shared" ref="FK26" si="690">FK40*0.4</f>
        <v>444</v>
      </c>
      <c r="FL26" s="85">
        <f t="shared" ref="FL26" si="691">FL40*0.4</f>
        <v>32</v>
      </c>
      <c r="FM26" s="85">
        <f t="shared" ref="FM26:FN26" si="692">FM40*0.4</f>
        <v>506.40000000000003</v>
      </c>
      <c r="FN26" s="98">
        <f t="shared" si="692"/>
        <v>70</v>
      </c>
      <c r="FO26" s="97">
        <f t="shared" si="651"/>
        <v>5600</v>
      </c>
      <c r="FP26" s="85">
        <f t="shared" si="651"/>
        <v>933.33333333333348</v>
      </c>
      <c r="FQ26" s="85">
        <f t="shared" si="651"/>
        <v>0</v>
      </c>
      <c r="FR26" s="85">
        <f t="shared" si="651"/>
        <v>5366.4000000000005</v>
      </c>
      <c r="FS26" s="85">
        <f t="shared" si="651"/>
        <v>0</v>
      </c>
      <c r="FT26" s="85">
        <f t="shared" si="651"/>
        <v>0</v>
      </c>
      <c r="FU26" s="85">
        <f t="shared" ref="FU26:FV26" si="693">FU40*0.4</f>
        <v>0</v>
      </c>
      <c r="FV26" s="85">
        <f t="shared" si="693"/>
        <v>0</v>
      </c>
      <c r="FW26" s="85">
        <f t="shared" ref="FW26:FX26" si="694">FW40*0.4</f>
        <v>240</v>
      </c>
      <c r="FX26" s="85">
        <f t="shared" si="694"/>
        <v>820.80000000000007</v>
      </c>
      <c r="FY26" s="85">
        <f t="shared" ref="FY26:FZ26" si="695">FY40*0.4</f>
        <v>0</v>
      </c>
      <c r="FZ26" s="98">
        <f t="shared" si="695"/>
        <v>996</v>
      </c>
      <c r="GA26" s="97">
        <f t="shared" si="651"/>
        <v>3600</v>
      </c>
      <c r="GB26" s="85">
        <f t="shared" si="651"/>
        <v>600</v>
      </c>
      <c r="GC26" s="85">
        <f t="shared" si="651"/>
        <v>0</v>
      </c>
      <c r="GD26" s="85">
        <f t="shared" si="651"/>
        <v>0</v>
      </c>
      <c r="GE26" s="85">
        <f t="shared" si="651"/>
        <v>0</v>
      </c>
      <c r="GF26" s="85">
        <f t="shared" si="651"/>
        <v>0</v>
      </c>
      <c r="GG26" s="85">
        <f t="shared" ref="GG26:GH26" si="696">GG40*0.4</f>
        <v>0</v>
      </c>
      <c r="GH26" s="85">
        <f t="shared" si="696"/>
        <v>0</v>
      </c>
      <c r="GI26" s="85">
        <f t="shared" ref="GI26" si="697">GI40*0.4</f>
        <v>0</v>
      </c>
      <c r="GJ26" s="85">
        <f t="shared" ref="GJ26" si="698">GJ40*0.4</f>
        <v>0</v>
      </c>
      <c r="GK26" s="85">
        <f t="shared" ref="GK26:GL26" si="699">GK40*0.4</f>
        <v>0</v>
      </c>
      <c r="GL26" s="98">
        <f t="shared" si="699"/>
        <v>0</v>
      </c>
      <c r="GM26" s="97">
        <f t="shared" si="651"/>
        <v>26506.170628351392</v>
      </c>
      <c r="GN26" s="85">
        <f t="shared" si="651"/>
        <v>5301.2341256702784</v>
      </c>
      <c r="GO26" s="85">
        <f t="shared" si="651"/>
        <v>480</v>
      </c>
      <c r="GP26" s="85">
        <f t="shared" si="651"/>
        <v>480</v>
      </c>
      <c r="GQ26" s="85">
        <f t="shared" si="651"/>
        <v>960</v>
      </c>
      <c r="GR26" s="85">
        <f t="shared" si="651"/>
        <v>8000</v>
      </c>
      <c r="GS26" s="85">
        <f t="shared" ref="GS26:GT26" si="700">GS40*0.4</f>
        <v>9000</v>
      </c>
      <c r="GT26" s="85">
        <f t="shared" si="700"/>
        <v>2000</v>
      </c>
      <c r="GU26" s="85">
        <f t="shared" ref="GU26:GV26" si="701">GU40*0.4</f>
        <v>8960</v>
      </c>
      <c r="GV26" s="85">
        <f t="shared" si="701"/>
        <v>0</v>
      </c>
      <c r="GW26" s="85">
        <f t="shared" ref="GW26:GX26" si="702">GW40*0.4</f>
        <v>2160</v>
      </c>
      <c r="GX26" s="98">
        <f t="shared" si="702"/>
        <v>0</v>
      </c>
      <c r="GY26" s="97">
        <f t="shared" si="651"/>
        <v>44176.951047252318</v>
      </c>
      <c r="GZ26" s="85">
        <f t="shared" ref="GZ26:IB27" si="703">GZ40*0.4</f>
        <v>13253.085314175696</v>
      </c>
      <c r="HA26" s="85">
        <f t="shared" si="703"/>
        <v>2749.6000000000004</v>
      </c>
      <c r="HB26" s="85">
        <f t="shared" si="703"/>
        <v>10856.800000000001</v>
      </c>
      <c r="HC26" s="85">
        <f t="shared" si="703"/>
        <v>23752.800000000003</v>
      </c>
      <c r="HD26" s="85">
        <f t="shared" si="703"/>
        <v>31107.200000000001</v>
      </c>
      <c r="HE26" s="85">
        <f t="shared" ref="HE26:HF26" si="704">HE40*0.4</f>
        <v>4956.8</v>
      </c>
      <c r="HF26" s="85">
        <f t="shared" si="704"/>
        <v>3896</v>
      </c>
      <c r="HG26" s="85">
        <f t="shared" ref="HG26" si="705">HG40*0.4</f>
        <v>6356</v>
      </c>
      <c r="HH26" s="85">
        <f t="shared" ref="HH26" si="706">HH40*0.4</f>
        <v>6356</v>
      </c>
      <c r="HI26" s="85">
        <f t="shared" ref="HI26:HJ26" si="707">HI40*0.4</f>
        <v>4266.4000000000005</v>
      </c>
      <c r="HJ26" s="98">
        <f t="shared" si="707"/>
        <v>834.40000000000009</v>
      </c>
      <c r="HK26" s="97">
        <f t="shared" si="703"/>
        <v>10602.468251340557</v>
      </c>
      <c r="HL26" s="85">
        <f t="shared" si="703"/>
        <v>2120.4936502681117</v>
      </c>
      <c r="HM26" s="85">
        <f t="shared" si="703"/>
        <v>0</v>
      </c>
      <c r="HN26" s="85">
        <f t="shared" si="703"/>
        <v>0</v>
      </c>
      <c r="HO26" s="85">
        <f t="shared" si="703"/>
        <v>0</v>
      </c>
      <c r="HP26" s="85">
        <f t="shared" si="703"/>
        <v>0</v>
      </c>
      <c r="HQ26" s="85">
        <f t="shared" ref="HQ26:HR26" si="708">HQ40*0.4</f>
        <v>0</v>
      </c>
      <c r="HR26" s="85">
        <f t="shared" si="708"/>
        <v>0</v>
      </c>
      <c r="HS26" s="85">
        <f t="shared" ref="HS26:HT26" si="709">HS40*0.4</f>
        <v>400</v>
      </c>
      <c r="HT26" s="85">
        <f t="shared" si="709"/>
        <v>0</v>
      </c>
      <c r="HU26" s="85">
        <f t="shared" ref="HU26:HV26" si="710">HU40*0.4</f>
        <v>0</v>
      </c>
      <c r="HV26" s="98">
        <f t="shared" si="710"/>
        <v>0</v>
      </c>
      <c r="HW26" s="97">
        <f t="shared" si="703"/>
        <v>44176.951047252318</v>
      </c>
      <c r="HX26" s="85">
        <f t="shared" si="703"/>
        <v>8835.3902094504647</v>
      </c>
      <c r="HY26" s="85">
        <f t="shared" si="703"/>
        <v>0</v>
      </c>
      <c r="HZ26" s="85">
        <f t="shared" si="703"/>
        <v>511.20000000000005</v>
      </c>
      <c r="IA26" s="85">
        <f t="shared" si="703"/>
        <v>0</v>
      </c>
      <c r="IB26" s="85">
        <f t="shared" si="703"/>
        <v>720</v>
      </c>
      <c r="IC26" s="85">
        <f t="shared" ref="IC26:ID27" si="711">IC40*0.4</f>
        <v>0</v>
      </c>
      <c r="ID26" s="85">
        <f t="shared" si="711"/>
        <v>0</v>
      </c>
      <c r="IE26" s="85">
        <f t="shared" ref="IE26" si="712">IE40*0.4</f>
        <v>6902.4000000000005</v>
      </c>
      <c r="IF26" s="85">
        <f t="shared" ref="IF26" si="713">IF40*0.4</f>
        <v>0</v>
      </c>
      <c r="IG26" s="85">
        <f t="shared" ref="IG26:IH26" si="714">IG40*0.4</f>
        <v>0</v>
      </c>
      <c r="IH26" s="98">
        <f t="shared" si="714"/>
        <v>0</v>
      </c>
      <c r="II26" s="2"/>
      <c r="IJ26" s="2"/>
      <c r="IK26" s="2"/>
    </row>
    <row r="27" spans="1:245" ht="15" customHeight="1" x14ac:dyDescent="0.2">
      <c r="A27" s="111" t="s">
        <v>40</v>
      </c>
      <c r="B27" s="119" t="s">
        <v>11</v>
      </c>
      <c r="C27" s="83">
        <v>130970.8</v>
      </c>
      <c r="D27" s="83">
        <f t="shared" si="642"/>
        <v>29374</v>
      </c>
      <c r="E27" s="83">
        <f t="shared" si="642"/>
        <v>568.80000000000007</v>
      </c>
      <c r="F27" s="83">
        <f t="shared" si="642"/>
        <v>2.8000000000000003</v>
      </c>
      <c r="G27" s="105">
        <f t="shared" si="642"/>
        <v>244.4</v>
      </c>
      <c r="H27" s="93">
        <f t="shared" si="642"/>
        <v>4702.655687414217</v>
      </c>
      <c r="I27" s="83">
        <f t="shared" si="642"/>
        <v>0</v>
      </c>
      <c r="J27" s="83">
        <f t="shared" si="642"/>
        <v>0</v>
      </c>
      <c r="K27" s="83">
        <f t="shared" si="642"/>
        <v>36</v>
      </c>
      <c r="L27" s="83">
        <f t="shared" si="642"/>
        <v>36</v>
      </c>
      <c r="M27" s="83">
        <f t="shared" ref="M27:N27" si="715">M41*0.4</f>
        <v>36</v>
      </c>
      <c r="N27" s="83">
        <f t="shared" si="715"/>
        <v>3727.2000000000003</v>
      </c>
      <c r="O27" s="83">
        <f t="shared" ref="O27" si="716">O41*0.4</f>
        <v>5230</v>
      </c>
      <c r="P27" s="83">
        <f t="shared" ref="P27" si="717">P41*0.4</f>
        <v>5230</v>
      </c>
      <c r="Q27" s="83">
        <f t="shared" ref="Q27" si="718">Q41*0.4</f>
        <v>4508.8</v>
      </c>
      <c r="R27" s="94">
        <f t="shared" ref="R27" si="719">R41*0.4</f>
        <v>4691.2</v>
      </c>
      <c r="S27" s="93">
        <f t="shared" si="642"/>
        <v>5352</v>
      </c>
      <c r="T27" s="83">
        <f t="shared" si="642"/>
        <v>0</v>
      </c>
      <c r="U27" s="83">
        <f t="shared" si="642"/>
        <v>0</v>
      </c>
      <c r="V27" s="83">
        <f t="shared" si="642"/>
        <v>0</v>
      </c>
      <c r="W27" s="83">
        <f t="shared" si="642"/>
        <v>795.6</v>
      </c>
      <c r="X27" s="83">
        <f t="shared" ref="X27:Y27" si="720">X41*0.4</f>
        <v>1930.8000000000002</v>
      </c>
      <c r="Y27" s="83">
        <f t="shared" si="720"/>
        <v>2369.2000000000003</v>
      </c>
      <c r="Z27" s="83">
        <f t="shared" ref="Z27:AA27" si="721">Z41*0.4</f>
        <v>2363.6</v>
      </c>
      <c r="AA27" s="83">
        <f t="shared" si="721"/>
        <v>2370.4</v>
      </c>
      <c r="AB27" s="83">
        <f t="shared" ref="AB27:AC27" si="722">AB41*0.4</f>
        <v>2370.4</v>
      </c>
      <c r="AC27" s="94">
        <f t="shared" si="722"/>
        <v>2552.8000000000002</v>
      </c>
      <c r="AD27" s="129">
        <f t="shared" si="642"/>
        <v>2622.5254583813012</v>
      </c>
      <c r="AE27" s="123">
        <f t="shared" si="642"/>
        <v>0</v>
      </c>
      <c r="AF27" s="123">
        <f t="shared" si="651"/>
        <v>0</v>
      </c>
      <c r="AG27" s="123">
        <f t="shared" si="651"/>
        <v>0</v>
      </c>
      <c r="AH27" s="123">
        <f t="shared" si="651"/>
        <v>0</v>
      </c>
      <c r="AI27" s="123">
        <f t="shared" ref="AI27:AJ27" si="723">AI41*0.4</f>
        <v>0</v>
      </c>
      <c r="AJ27" s="123">
        <f t="shared" si="723"/>
        <v>0</v>
      </c>
      <c r="AK27" s="123">
        <f t="shared" ref="AK27" si="724">AK41*0.4</f>
        <v>0</v>
      </c>
      <c r="AL27" s="123">
        <f t="shared" ref="AL27:AM27" si="725">AL41*0.4</f>
        <v>0</v>
      </c>
      <c r="AM27" s="123">
        <f t="shared" si="725"/>
        <v>0</v>
      </c>
      <c r="AN27" s="130">
        <f t="shared" ref="AN27" si="726">AN41*0.4</f>
        <v>0</v>
      </c>
      <c r="AO27" s="93">
        <f t="shared" ref="AO27" si="727">AO41*0.4</f>
        <v>5382.5308986880063</v>
      </c>
      <c r="AP27" s="83">
        <f t="shared" ref="AP27:AY27" si="728">AP41*0.4</f>
        <v>0</v>
      </c>
      <c r="AQ27" s="83">
        <f t="shared" si="728"/>
        <v>0</v>
      </c>
      <c r="AR27" s="83">
        <f t="shared" si="728"/>
        <v>0</v>
      </c>
      <c r="AS27" s="83">
        <f t="shared" si="728"/>
        <v>0</v>
      </c>
      <c r="AT27" s="83">
        <f t="shared" si="728"/>
        <v>1930.8000000000002</v>
      </c>
      <c r="AU27" s="83">
        <f t="shared" si="728"/>
        <v>4387.2</v>
      </c>
      <c r="AV27" s="83">
        <f t="shared" si="728"/>
        <v>5890</v>
      </c>
      <c r="AW27" s="83">
        <f t="shared" si="728"/>
        <v>5890</v>
      </c>
      <c r="AX27" s="83">
        <f t="shared" si="728"/>
        <v>5168.8</v>
      </c>
      <c r="AY27" s="94">
        <f t="shared" si="728"/>
        <v>5351.2000000000007</v>
      </c>
      <c r="AZ27" s="93">
        <f t="shared" si="651"/>
        <v>41553.423900000002</v>
      </c>
      <c r="BA27" s="83">
        <f t="shared" si="651"/>
        <v>23028.400000000001</v>
      </c>
      <c r="BB27" s="83">
        <f t="shared" si="651"/>
        <v>39607.600000000006</v>
      </c>
      <c r="BC27" s="83">
        <f t="shared" si="651"/>
        <v>38106</v>
      </c>
      <c r="BD27" s="83">
        <f t="shared" si="651"/>
        <v>42742.400000000001</v>
      </c>
      <c r="BE27" s="83">
        <f t="shared" ref="BE27:BF27" si="729">BE41*0.4</f>
        <v>43599.801900000006</v>
      </c>
      <c r="BF27" s="83">
        <f t="shared" si="729"/>
        <v>85441.600000000006</v>
      </c>
      <c r="BG27" s="83">
        <f t="shared" ref="BG27:BH27" si="730">BG41*0.4</f>
        <v>43599.801900000006</v>
      </c>
      <c r="BH27" s="83">
        <f t="shared" si="730"/>
        <v>41036</v>
      </c>
      <c r="BI27" s="83">
        <f t="shared" ref="BI27:BK27" si="731">BI41*0.4</f>
        <v>43599.801900000006</v>
      </c>
      <c r="BJ27" s="83">
        <f t="shared" ref="BJ27:BL27" si="732">BJ41*0.4</f>
        <v>30304.800000000003</v>
      </c>
      <c r="BK27" s="83">
        <f t="shared" si="731"/>
        <v>43599.801900000006</v>
      </c>
      <c r="BL27" s="83">
        <f t="shared" si="732"/>
        <v>54924</v>
      </c>
      <c r="BM27" s="83">
        <f t="shared" ref="BM27:BP27" si="733">BM41*0.4</f>
        <v>57874.723800000007</v>
      </c>
      <c r="BN27" s="83">
        <f t="shared" si="733"/>
        <v>34121.599999999999</v>
      </c>
      <c r="BO27" s="83">
        <f t="shared" si="733"/>
        <v>57874.723800000007</v>
      </c>
      <c r="BP27" s="94">
        <f t="shared" si="733"/>
        <v>51486.400000000001</v>
      </c>
      <c r="BQ27" s="93">
        <f t="shared" si="651"/>
        <v>18849.269800000002</v>
      </c>
      <c r="BR27" s="83">
        <f t="shared" si="651"/>
        <v>400</v>
      </c>
      <c r="BS27" s="83">
        <f t="shared" si="651"/>
        <v>252</v>
      </c>
      <c r="BT27" s="83">
        <f t="shared" si="651"/>
        <v>715.2</v>
      </c>
      <c r="BU27" s="83">
        <f t="shared" si="651"/>
        <v>708.80000000000007</v>
      </c>
      <c r="BV27" s="83">
        <f t="shared" ref="BV27:BW27" si="734">BV41*0.4</f>
        <v>20281.734400000001</v>
      </c>
      <c r="BW27" s="83">
        <f t="shared" si="734"/>
        <v>2601.6000000000004</v>
      </c>
      <c r="BX27" s="83">
        <f t="shared" ref="BX27" si="735">BX41*0.4</f>
        <v>6240</v>
      </c>
      <c r="BY27" s="83">
        <f t="shared" ref="BY27:BZ27" si="736">BY41*0.4</f>
        <v>3408</v>
      </c>
      <c r="BZ27" s="83">
        <f t="shared" si="736"/>
        <v>19392</v>
      </c>
      <c r="CA27" s="83">
        <f t="shared" ref="CA27:CC27" si="737">CA41*0.4</f>
        <v>16572.336600000002</v>
      </c>
      <c r="CB27" s="83">
        <f t="shared" si="737"/>
        <v>9344.4</v>
      </c>
      <c r="CC27" s="94">
        <f t="shared" si="737"/>
        <v>11446.800000000001</v>
      </c>
      <c r="CD27" s="93">
        <f t="shared" si="651"/>
        <v>43166.121200000001</v>
      </c>
      <c r="CE27" s="83">
        <f t="shared" si="651"/>
        <v>42060</v>
      </c>
      <c r="CF27" s="83">
        <f t="shared" ref="CF27" si="738">CF41*0.4</f>
        <v>43166.121200000001</v>
      </c>
      <c r="CG27" s="83">
        <f t="shared" si="651"/>
        <v>0</v>
      </c>
      <c r="CH27" s="83">
        <f t="shared" si="651"/>
        <v>8704.8000000000011</v>
      </c>
      <c r="CI27" s="83">
        <f t="shared" si="651"/>
        <v>40231.200000000004</v>
      </c>
      <c r="CJ27" s="83">
        <f t="shared" ref="CJ27:CK27" si="739">CJ41*0.4</f>
        <v>46644.963800000005</v>
      </c>
      <c r="CK27" s="83">
        <f t="shared" si="739"/>
        <v>43375.200000000004</v>
      </c>
      <c r="CL27" s="83">
        <f t="shared" ref="CL27" si="740">CL41*0.4</f>
        <v>52555.200000000004</v>
      </c>
      <c r="CM27" s="83">
        <f t="shared" ref="CM27" si="741">CM41*0.4</f>
        <v>54376.800000000003</v>
      </c>
      <c r="CN27" s="83">
        <f t="shared" ref="CN27:CO27" si="742">CN41*0.4</f>
        <v>46644.963800000005</v>
      </c>
      <c r="CO27" s="83">
        <f t="shared" si="742"/>
        <v>2640</v>
      </c>
      <c r="CP27" s="83">
        <f t="shared" ref="CP27:CR27" si="743">CP41*0.4</f>
        <v>54247.145400000009</v>
      </c>
      <c r="CQ27" s="83">
        <f t="shared" si="743"/>
        <v>34015.599999999999</v>
      </c>
      <c r="CR27" s="94">
        <f t="shared" si="743"/>
        <v>64214.400000000001</v>
      </c>
      <c r="CS27" s="93">
        <f t="shared" si="651"/>
        <v>34400</v>
      </c>
      <c r="CT27" s="83">
        <f t="shared" si="651"/>
        <v>6500</v>
      </c>
      <c r="CU27" s="83">
        <f t="shared" si="651"/>
        <v>1574</v>
      </c>
      <c r="CV27" s="83">
        <f t="shared" si="651"/>
        <v>1814.8000000000002</v>
      </c>
      <c r="CW27" s="83">
        <f t="shared" si="651"/>
        <v>2259.6</v>
      </c>
      <c r="CX27" s="83">
        <f t="shared" si="651"/>
        <v>3843.6000000000004</v>
      </c>
      <c r="CY27" s="83">
        <f t="shared" ref="CY27:CZ27" si="744">CY41*0.4</f>
        <v>2770</v>
      </c>
      <c r="CZ27" s="83">
        <f t="shared" si="744"/>
        <v>2651.2000000000003</v>
      </c>
      <c r="DA27" s="83">
        <f t="shared" ref="DA27" si="745">DA41*0.4</f>
        <v>2646.8</v>
      </c>
      <c r="DB27" s="83">
        <f t="shared" ref="DB27" si="746">DB41*0.4</f>
        <v>2593.6000000000004</v>
      </c>
      <c r="DC27" s="83">
        <f t="shared" ref="DC27:DD27" si="747">DC41*0.4</f>
        <v>2699.2000000000003</v>
      </c>
      <c r="DD27" s="94">
        <f t="shared" si="747"/>
        <v>2690</v>
      </c>
      <c r="DE27" s="93">
        <f t="shared" si="651"/>
        <v>427.55995018789611</v>
      </c>
      <c r="DF27" s="83">
        <f t="shared" si="651"/>
        <v>434.8</v>
      </c>
      <c r="DG27" s="83">
        <f t="shared" si="651"/>
        <v>1062.3665123668031</v>
      </c>
      <c r="DH27" s="83">
        <f t="shared" si="651"/>
        <v>422.8</v>
      </c>
      <c r="DI27" s="83">
        <f t="shared" si="651"/>
        <v>1558.5820936968203</v>
      </c>
      <c r="DJ27" s="83">
        <f t="shared" si="651"/>
        <v>2762.8</v>
      </c>
      <c r="DK27" s="83">
        <f t="shared" si="651"/>
        <v>1180.0783838794985</v>
      </c>
      <c r="DL27" s="83">
        <f t="shared" si="651"/>
        <v>1913.6000000000001</v>
      </c>
      <c r="DM27" s="83">
        <f t="shared" ref="DM27:DN27" si="748">DM41*0.4</f>
        <v>1470.8393019580765</v>
      </c>
      <c r="DN27" s="83">
        <f t="shared" si="748"/>
        <v>457.20000000000005</v>
      </c>
      <c r="DO27" s="83">
        <f t="shared" ref="DO27:DP27" si="749">DO41*0.4</f>
        <v>1317.7277449887374</v>
      </c>
      <c r="DP27" s="83">
        <f t="shared" si="749"/>
        <v>500</v>
      </c>
      <c r="DQ27" s="83">
        <f t="shared" ref="DQ27:DR27" si="750">DQ41*0.4</f>
        <v>571.19990037579214</v>
      </c>
      <c r="DR27" s="83">
        <f t="shared" si="750"/>
        <v>1248.8000000000002</v>
      </c>
      <c r="DS27" s="83">
        <f t="shared" ref="DS27:DT27" si="751">DS41*0.4</f>
        <v>794.13269596784107</v>
      </c>
      <c r="DT27" s="83">
        <f t="shared" si="751"/>
        <v>1383.2</v>
      </c>
      <c r="DU27" s="83">
        <f t="shared" ref="DU27:DX27" si="752">DU41*0.4</f>
        <v>1379.7984036376927</v>
      </c>
      <c r="DV27" s="83">
        <f t="shared" si="752"/>
        <v>1834</v>
      </c>
      <c r="DW27" s="83">
        <f t="shared" si="752"/>
        <v>1284.1747770980555</v>
      </c>
      <c r="DX27" s="94">
        <f t="shared" si="752"/>
        <v>268</v>
      </c>
      <c r="DY27" s="93">
        <f t="shared" si="651"/>
        <v>14980.800000000001</v>
      </c>
      <c r="DZ27" s="83">
        <f t="shared" si="651"/>
        <v>1932.4</v>
      </c>
      <c r="EA27" s="83">
        <f t="shared" si="651"/>
        <v>4868.4000000000005</v>
      </c>
      <c r="EB27" s="83">
        <f t="shared" si="651"/>
        <v>10251.200000000001</v>
      </c>
      <c r="EC27" s="83">
        <f t="shared" si="651"/>
        <v>10386.400000000001</v>
      </c>
      <c r="ED27" s="83">
        <f t="shared" ref="ED27" si="753">ED41*0.4</f>
        <v>10875.395660616017</v>
      </c>
      <c r="EE27" s="83">
        <f t="shared" ref="EE27" si="754">EE41*0.4</f>
        <v>13442.195660616017</v>
      </c>
      <c r="EF27" s="83">
        <f t="shared" ref="EF27" si="755">EF41*0.4</f>
        <v>13442.195660616017</v>
      </c>
      <c r="EG27" s="83">
        <f t="shared" ref="EG27" si="756">EG41*0.4</f>
        <v>13357.824336427104</v>
      </c>
      <c r="EH27" s="83">
        <f t="shared" ref="EH27:EI27" si="757">EH41*0.4</f>
        <v>4090.4</v>
      </c>
      <c r="EI27" s="94">
        <f t="shared" si="757"/>
        <v>8390.048336427104</v>
      </c>
      <c r="EJ27" s="93">
        <f t="shared" ref="EJ27:EY27" si="758">EJ41*0.4</f>
        <v>2956.328</v>
      </c>
      <c r="EK27" s="83">
        <f t="shared" si="758"/>
        <v>1146.4000000000001</v>
      </c>
      <c r="EL27" s="83">
        <f t="shared" si="758"/>
        <v>3059.88</v>
      </c>
      <c r="EM27" s="83">
        <f t="shared" si="758"/>
        <v>1162.4000000000001</v>
      </c>
      <c r="EN27" s="83">
        <f t="shared" si="758"/>
        <v>4392.9360000000006</v>
      </c>
      <c r="EO27" s="83">
        <f t="shared" si="758"/>
        <v>7057.2000000000007</v>
      </c>
      <c r="EP27" s="83">
        <f t="shared" si="758"/>
        <v>4611.1440000000002</v>
      </c>
      <c r="EQ27" s="83">
        <f t="shared" si="758"/>
        <v>6740.8</v>
      </c>
      <c r="ER27" s="83">
        <f t="shared" si="758"/>
        <v>5873.0594679984242</v>
      </c>
      <c r="ES27" s="83">
        <f t="shared" si="758"/>
        <v>6124.8</v>
      </c>
      <c r="ET27" s="83">
        <f t="shared" si="758"/>
        <v>4597.5360000000001</v>
      </c>
      <c r="EU27" s="83">
        <f t="shared" si="758"/>
        <v>6140.6816832657096</v>
      </c>
      <c r="EV27" s="83">
        <f t="shared" si="758"/>
        <v>4553.9360000000006</v>
      </c>
      <c r="EW27" s="83">
        <f t="shared" si="758"/>
        <v>8169.2685632657085</v>
      </c>
      <c r="EX27" s="83">
        <f t="shared" si="758"/>
        <v>5830.804000000001</v>
      </c>
      <c r="EY27" s="83">
        <f t="shared" si="758"/>
        <v>6314.8729600000006</v>
      </c>
      <c r="EZ27" s="83">
        <f t="shared" ref="EZ27:FC27" si="759">EZ41*0.4</f>
        <v>5830.804000000001</v>
      </c>
      <c r="FA27" s="83">
        <f t="shared" si="759"/>
        <v>6226.4000000000005</v>
      </c>
      <c r="FB27" s="83">
        <f t="shared" si="759"/>
        <v>4184.3280000000004</v>
      </c>
      <c r="FC27" s="94">
        <f t="shared" si="759"/>
        <v>6926.4000000000005</v>
      </c>
      <c r="FD27" s="93">
        <f t="shared" si="651"/>
        <v>0</v>
      </c>
      <c r="FE27" s="83">
        <f t="shared" si="651"/>
        <v>0</v>
      </c>
      <c r="FF27" s="83">
        <f t="shared" si="651"/>
        <v>0</v>
      </c>
      <c r="FG27" s="83">
        <f t="shared" si="651"/>
        <v>526</v>
      </c>
      <c r="FH27" s="83">
        <f t="shared" si="651"/>
        <v>12</v>
      </c>
      <c r="FI27" s="83">
        <f t="shared" ref="FI27:FJ27" si="760">FI41*0.4</f>
        <v>19.200000000000003</v>
      </c>
      <c r="FJ27" s="83">
        <f t="shared" si="760"/>
        <v>0</v>
      </c>
      <c r="FK27" s="83">
        <f t="shared" ref="FK27" si="761">FK41*0.4</f>
        <v>161.60000000000002</v>
      </c>
      <c r="FL27" s="83">
        <f t="shared" ref="FL27" si="762">FL41*0.4</f>
        <v>311.60000000000002</v>
      </c>
      <c r="FM27" s="83">
        <f t="shared" ref="FM27:FN27" si="763">FM41*0.4</f>
        <v>562.4</v>
      </c>
      <c r="FN27" s="94">
        <f t="shared" si="763"/>
        <v>1359.6000000000001</v>
      </c>
      <c r="FO27" s="93">
        <f t="shared" si="651"/>
        <v>7200</v>
      </c>
      <c r="FP27" s="83">
        <f t="shared" si="651"/>
        <v>1200</v>
      </c>
      <c r="FQ27" s="83">
        <f t="shared" si="651"/>
        <v>0</v>
      </c>
      <c r="FR27" s="83">
        <f t="shared" si="651"/>
        <v>2112</v>
      </c>
      <c r="FS27" s="83">
        <f t="shared" si="651"/>
        <v>0</v>
      </c>
      <c r="FT27" s="83">
        <f t="shared" si="651"/>
        <v>0</v>
      </c>
      <c r="FU27" s="83">
        <f t="shared" ref="FU27:FV27" si="764">FU41*0.4</f>
        <v>480</v>
      </c>
      <c r="FV27" s="83">
        <f t="shared" si="764"/>
        <v>0</v>
      </c>
      <c r="FW27" s="83">
        <f t="shared" ref="FW27:FX27" si="765">FW41*0.4</f>
        <v>0</v>
      </c>
      <c r="FX27" s="83">
        <f t="shared" si="765"/>
        <v>0</v>
      </c>
      <c r="FY27" s="83">
        <f t="shared" ref="FY27:FZ27" si="766">FY41*0.4</f>
        <v>0</v>
      </c>
      <c r="FZ27" s="94">
        <f t="shared" si="766"/>
        <v>0</v>
      </c>
      <c r="GA27" s="93">
        <f t="shared" si="651"/>
        <v>4640</v>
      </c>
      <c r="GB27" s="83">
        <f t="shared" si="651"/>
        <v>773.33333333333337</v>
      </c>
      <c r="GC27" s="83">
        <f t="shared" si="651"/>
        <v>0</v>
      </c>
      <c r="GD27" s="83">
        <f t="shared" si="651"/>
        <v>0</v>
      </c>
      <c r="GE27" s="83">
        <f t="shared" si="651"/>
        <v>0</v>
      </c>
      <c r="GF27" s="83">
        <f t="shared" si="651"/>
        <v>0</v>
      </c>
      <c r="GG27" s="83">
        <f t="shared" ref="GG27:GH27" si="767">GG41*0.4</f>
        <v>360</v>
      </c>
      <c r="GH27" s="83">
        <f t="shared" si="767"/>
        <v>0</v>
      </c>
      <c r="GI27" s="83">
        <f t="shared" ref="GI27" si="768">GI41*0.4</f>
        <v>0</v>
      </c>
      <c r="GJ27" s="83">
        <f t="shared" ref="GJ27" si="769">GJ41*0.4</f>
        <v>0</v>
      </c>
      <c r="GK27" s="83">
        <f t="shared" ref="GK27:GL27" si="770">GK41*0.4</f>
        <v>0</v>
      </c>
      <c r="GL27" s="94">
        <f t="shared" si="770"/>
        <v>0</v>
      </c>
      <c r="GM27" s="93">
        <f t="shared" si="651"/>
        <v>15950.184859856759</v>
      </c>
      <c r="GN27" s="83">
        <f t="shared" si="651"/>
        <v>3190.0369719713522</v>
      </c>
      <c r="GO27" s="83">
        <f t="shared" si="651"/>
        <v>8000</v>
      </c>
      <c r="GP27" s="83">
        <f t="shared" si="651"/>
        <v>8000</v>
      </c>
      <c r="GQ27" s="83">
        <f t="shared" si="651"/>
        <v>10320</v>
      </c>
      <c r="GR27" s="83">
        <f t="shared" si="651"/>
        <v>9169.2000000000007</v>
      </c>
      <c r="GS27" s="83">
        <f t="shared" ref="GS27:GT27" si="771">GS41*0.4</f>
        <v>4600</v>
      </c>
      <c r="GT27" s="83">
        <f t="shared" si="771"/>
        <v>0</v>
      </c>
      <c r="GU27" s="83">
        <f t="shared" ref="GU27:GV27" si="772">GU41*0.4</f>
        <v>6530.8</v>
      </c>
      <c r="GV27" s="83">
        <f t="shared" si="772"/>
        <v>35.6</v>
      </c>
      <c r="GW27" s="83">
        <f t="shared" ref="GW27:GX27" si="773">GW41*0.4</f>
        <v>0</v>
      </c>
      <c r="GX27" s="94">
        <f t="shared" si="773"/>
        <v>3794.4</v>
      </c>
      <c r="GY27" s="93">
        <f t="shared" si="651"/>
        <v>26583.641433094599</v>
      </c>
      <c r="GZ27" s="83">
        <f t="shared" si="703"/>
        <v>7975.0924299283797</v>
      </c>
      <c r="HA27" s="83">
        <f t="shared" si="703"/>
        <v>0</v>
      </c>
      <c r="HB27" s="83">
        <f t="shared" si="703"/>
        <v>24976.800000000003</v>
      </c>
      <c r="HC27" s="83">
        <f t="shared" si="703"/>
        <v>28828.800000000003</v>
      </c>
      <c r="HD27" s="83">
        <f t="shared" si="703"/>
        <v>25447.200000000001</v>
      </c>
      <c r="HE27" s="83">
        <f t="shared" ref="HE27:HF27" si="774">HE41*0.4</f>
        <v>5146</v>
      </c>
      <c r="HF27" s="83">
        <f t="shared" si="774"/>
        <v>10348</v>
      </c>
      <c r="HG27" s="83">
        <f t="shared" ref="HG27" si="775">HG41*0.4</f>
        <v>5871.2000000000007</v>
      </c>
      <c r="HH27" s="83">
        <f t="shared" ref="HH27" si="776">HH41*0.4</f>
        <v>5871.2000000000007</v>
      </c>
      <c r="HI27" s="83">
        <f t="shared" ref="HI27:HJ27" si="777">HI41*0.4</f>
        <v>3844.4</v>
      </c>
      <c r="HJ27" s="94">
        <f t="shared" si="777"/>
        <v>0</v>
      </c>
      <c r="HK27" s="93">
        <f t="shared" si="703"/>
        <v>6380.0739439427043</v>
      </c>
      <c r="HL27" s="83">
        <f t="shared" si="703"/>
        <v>1276.0147887885407</v>
      </c>
      <c r="HM27" s="83">
        <f t="shared" si="703"/>
        <v>0</v>
      </c>
      <c r="HN27" s="83">
        <f t="shared" si="703"/>
        <v>0</v>
      </c>
      <c r="HO27" s="83">
        <f t="shared" si="703"/>
        <v>0</v>
      </c>
      <c r="HP27" s="83">
        <f t="shared" si="703"/>
        <v>800</v>
      </c>
      <c r="HQ27" s="83">
        <f t="shared" ref="HQ27:HR27" si="778">HQ41*0.4</f>
        <v>1600</v>
      </c>
      <c r="HR27" s="83">
        <f t="shared" si="778"/>
        <v>3280</v>
      </c>
      <c r="HS27" s="83">
        <f t="shared" ref="HS27:HT27" si="779">HS41*0.4</f>
        <v>300</v>
      </c>
      <c r="HT27" s="83">
        <f t="shared" si="779"/>
        <v>0</v>
      </c>
      <c r="HU27" s="83">
        <f t="shared" ref="HU27:HV27" si="780">HU41*0.4</f>
        <v>0</v>
      </c>
      <c r="HV27" s="94">
        <f t="shared" si="780"/>
        <v>0</v>
      </c>
      <c r="HW27" s="93">
        <f t="shared" si="703"/>
        <v>26583.641433094599</v>
      </c>
      <c r="HX27" s="83">
        <f t="shared" si="703"/>
        <v>5316.7282866189198</v>
      </c>
      <c r="HY27" s="83">
        <f t="shared" si="703"/>
        <v>0</v>
      </c>
      <c r="HZ27" s="83">
        <f t="shared" si="703"/>
        <v>11582.400000000001</v>
      </c>
      <c r="IA27" s="83">
        <f t="shared" si="703"/>
        <v>16</v>
      </c>
      <c r="IB27" s="83">
        <f t="shared" si="703"/>
        <v>3200</v>
      </c>
      <c r="IC27" s="83">
        <f t="shared" si="711"/>
        <v>0</v>
      </c>
      <c r="ID27" s="83">
        <f t="shared" si="711"/>
        <v>5428</v>
      </c>
      <c r="IE27" s="83">
        <f t="shared" ref="IE27" si="781">IE41*0.4</f>
        <v>3151.6000000000004</v>
      </c>
      <c r="IF27" s="83">
        <f t="shared" ref="IF27" si="782">IF41*0.4</f>
        <v>0</v>
      </c>
      <c r="IG27" s="83">
        <f t="shared" ref="IG27:IH27" si="783">IG41*0.4</f>
        <v>0</v>
      </c>
      <c r="IH27" s="94">
        <f t="shared" si="783"/>
        <v>0</v>
      </c>
      <c r="II27" s="2"/>
      <c r="IJ27" s="2"/>
      <c r="IK27" s="2"/>
    </row>
    <row r="28" spans="1:245" ht="15" customHeight="1" x14ac:dyDescent="0.2">
      <c r="A28" s="116" t="s">
        <v>40</v>
      </c>
      <c r="B28" s="118" t="s">
        <v>12</v>
      </c>
      <c r="C28" s="85">
        <v>721363</v>
      </c>
      <c r="D28" s="85">
        <f>'Full - Working doc'!C23</f>
        <v>58706</v>
      </c>
      <c r="E28" s="85">
        <f>'Full - Working doc'!D23</f>
        <v>3779</v>
      </c>
      <c r="F28" s="85">
        <f>'Full - Working doc'!E23</f>
        <v>69</v>
      </c>
      <c r="G28" s="107">
        <f>'Full - Working doc'!F23</f>
        <v>2211</v>
      </c>
      <c r="H28" s="97">
        <f>'Full - Working doc'!G23</f>
        <v>14057.557982157727</v>
      </c>
      <c r="I28" s="85">
        <f>'Full - Working doc'!H23</f>
        <v>0</v>
      </c>
      <c r="J28" s="85">
        <f>'Full - Working doc'!I23</f>
        <v>0</v>
      </c>
      <c r="K28" s="85">
        <f>'Full - Working doc'!J23</f>
        <v>0</v>
      </c>
      <c r="L28" s="85">
        <f>'Full - Working doc'!K23</f>
        <v>0</v>
      </c>
      <c r="M28" s="85">
        <f>'Full - Working doc'!L23</f>
        <v>4746</v>
      </c>
      <c r="N28" s="85">
        <f>'Full - Working doc'!M23</f>
        <v>4632</v>
      </c>
      <c r="O28" s="85">
        <f>'Full - Working doc'!N23</f>
        <v>4632</v>
      </c>
      <c r="P28" s="85">
        <f>'Full - Working doc'!O23</f>
        <v>4632</v>
      </c>
      <c r="Q28" s="85">
        <f>'Full - Working doc'!P23</f>
        <v>7919</v>
      </c>
      <c r="R28" s="98">
        <f>'Full - Working doc'!Q23</f>
        <v>8283</v>
      </c>
      <c r="S28" s="97">
        <f>'Full - Working doc'!R23</f>
        <v>15999</v>
      </c>
      <c r="T28" s="85">
        <f>'Full - Working doc'!S23</f>
        <v>0</v>
      </c>
      <c r="U28" s="85">
        <f>'Full - Working doc'!T23</f>
        <v>0</v>
      </c>
      <c r="V28" s="85">
        <f>'Full - Working doc'!U23</f>
        <v>0</v>
      </c>
      <c r="W28" s="85">
        <f>'Full - Working doc'!V23</f>
        <v>596</v>
      </c>
      <c r="X28" s="85">
        <f>'Full - Working doc'!W23</f>
        <v>3121</v>
      </c>
      <c r="Y28" s="85">
        <f>'Full - Working doc'!X23</f>
        <v>7919</v>
      </c>
      <c r="Z28" s="85">
        <f>'Full - Working doc'!Y23</f>
        <v>7919</v>
      </c>
      <c r="AA28" s="85">
        <f>'Full - Working doc'!Z23</f>
        <v>7919</v>
      </c>
      <c r="AB28" s="85">
        <f>'Full - Working doc'!AA23</f>
        <v>7919</v>
      </c>
      <c r="AC28" s="98">
        <f>'Full - Working doc'!AB23</f>
        <v>8283</v>
      </c>
      <c r="AD28" s="131">
        <f>'Full - Working doc'!AC23</f>
        <v>7839.4647921058131</v>
      </c>
      <c r="AE28" s="124">
        <f>'Full - Working doc'!AD23</f>
        <v>0</v>
      </c>
      <c r="AF28" s="124">
        <f>'Full - Working doc'!AE23</f>
        <v>0</v>
      </c>
      <c r="AG28" s="124">
        <f>'Full - Working doc'!AF23</f>
        <v>0</v>
      </c>
      <c r="AH28" s="124">
        <f>'Full - Working doc'!AG23</f>
        <v>404</v>
      </c>
      <c r="AI28" s="124">
        <f>'Full - Working doc'!AH23</f>
        <v>404</v>
      </c>
      <c r="AJ28" s="124">
        <f>'Full - Working doc'!AI23</f>
        <v>404</v>
      </c>
      <c r="AK28" s="124">
        <f>'Full - Working doc'!AJ23</f>
        <v>404</v>
      </c>
      <c r="AL28" s="124">
        <f>'Full - Working doc'!AK23</f>
        <v>404</v>
      </c>
      <c r="AM28" s="124">
        <f>'Full - Working doc'!AL23</f>
        <v>404</v>
      </c>
      <c r="AN28" s="132">
        <f>'Full - Working doc'!AM23</f>
        <v>404</v>
      </c>
      <c r="AO28" s="97">
        <f>'Full - Working doc'!AN23</f>
        <v>17081.026884834489</v>
      </c>
      <c r="AP28" s="85">
        <f>'Full - Working doc'!AO23</f>
        <v>0</v>
      </c>
      <c r="AQ28" s="85">
        <f>'Full - Working doc'!AP23</f>
        <v>0</v>
      </c>
      <c r="AR28" s="85">
        <f>'Full - Working doc'!AQ23</f>
        <v>0</v>
      </c>
      <c r="AS28" s="85">
        <f>'Full - Working doc'!AR23</f>
        <v>0</v>
      </c>
      <c r="AT28" s="85">
        <f>'Full - Working doc'!AS23</f>
        <v>4746</v>
      </c>
      <c r="AU28" s="85">
        <f>'Full - Working doc'!AT23</f>
        <v>15434</v>
      </c>
      <c r="AV28" s="85">
        <f>'Full - Working doc'!AU23</f>
        <v>15434</v>
      </c>
      <c r="AW28" s="85">
        <f>'Full - Working doc'!AV23</f>
        <v>15434</v>
      </c>
      <c r="AX28" s="85">
        <f>'Full - Working doc'!AW23</f>
        <v>15434</v>
      </c>
      <c r="AY28" s="98">
        <f>'Full - Working doc'!AX23</f>
        <v>15798</v>
      </c>
      <c r="AZ28" s="97">
        <f>'Full - Working doc'!AY23</f>
        <v>154632.52209499999</v>
      </c>
      <c r="BA28" s="85">
        <f>'Full - Working doc'!AZ23</f>
        <v>31780</v>
      </c>
      <c r="BB28" s="85">
        <f>'Full - Working doc'!BA23</f>
        <v>47559</v>
      </c>
      <c r="BC28" s="85">
        <f>'Full - Working doc'!BB23</f>
        <v>71313</v>
      </c>
      <c r="BD28" s="85">
        <f>'Full - Working doc'!BC23</f>
        <v>98438</v>
      </c>
      <c r="BE28" s="85">
        <f>'Full - Working doc'!BD23</f>
        <v>175445.06480750002</v>
      </c>
      <c r="BF28" s="85">
        <f>'Full - Working doc'!BE23</f>
        <v>89986</v>
      </c>
      <c r="BG28" s="85">
        <f>'Full - Working doc'!BF23</f>
        <v>175445.06480750002</v>
      </c>
      <c r="BH28" s="85">
        <f>'Full - Working doc'!BG23</f>
        <v>104373</v>
      </c>
      <c r="BI28" s="85">
        <f>'Full - Working doc'!BH23</f>
        <v>175445.06480750002</v>
      </c>
      <c r="BJ28" s="85">
        <f>'Full - Working doc'!BI23</f>
        <v>116533</v>
      </c>
      <c r="BK28" s="85">
        <f>'Full - Working doc'!BJ23</f>
        <v>175445.06480750002</v>
      </c>
      <c r="BL28" s="85">
        <f>'Full - Working doc'!BK23</f>
        <v>95608</v>
      </c>
      <c r="BM28" s="85">
        <f>'Full - Working doc'!BL23</f>
        <v>178800.0235525</v>
      </c>
      <c r="BN28" s="85">
        <f>'Full - Working doc'!BM23</f>
        <v>124046</v>
      </c>
      <c r="BO28" s="85">
        <f>'Full - Working doc'!BN23</f>
        <v>178800.0235525</v>
      </c>
      <c r="BP28" s="98">
        <f>'Full - Working doc'!BO23</f>
        <v>129431</v>
      </c>
      <c r="BQ28" s="97">
        <f>'Full - Working doc'!BP23</f>
        <v>93976.845415000003</v>
      </c>
      <c r="BR28" s="85" t="str">
        <f>'Full - Working doc'!BQ23</f>
        <v xml:space="preserve">                   -  </v>
      </c>
      <c r="BS28" s="85">
        <f>'Full - Working doc'!BR23</f>
        <v>1326</v>
      </c>
      <c r="BT28" s="85">
        <f>'Full - Working doc'!BS23</f>
        <v>2310</v>
      </c>
      <c r="BU28" s="85">
        <f>'Full - Working doc'!BT23</f>
        <v>3206</v>
      </c>
      <c r="BV28" s="85">
        <f>'Full - Working doc'!BU23</f>
        <v>108119.32177124999</v>
      </c>
      <c r="BW28" s="85">
        <f>'Full - Working doc'!BV23</f>
        <v>942</v>
      </c>
      <c r="BX28" s="85">
        <f>'Full - Working doc'!BW23</f>
        <v>1218</v>
      </c>
      <c r="BY28" s="85">
        <f>'Full - Working doc'!BX23</f>
        <v>5340</v>
      </c>
      <c r="BZ28" s="85">
        <f>'Full - Working doc'!BY23</f>
        <v>9960</v>
      </c>
      <c r="CA28" s="85">
        <f>'Full - Working doc'!BZ23</f>
        <v>101172.91739875001</v>
      </c>
      <c r="CB28" s="85">
        <f>'Full - Working doc'!CA23</f>
        <v>1392</v>
      </c>
      <c r="CC28" s="98">
        <f>'Full - Working doc'!CB23</f>
        <v>7393</v>
      </c>
      <c r="CD28" s="97">
        <f>'Full - Working doc'!CC23</f>
        <v>97990.334088750009</v>
      </c>
      <c r="CE28" s="85">
        <f>'Full - Working doc'!CD23</f>
        <v>100162</v>
      </c>
      <c r="CF28" s="85">
        <f>'Full - Working doc'!CE23</f>
        <v>97990.334088750009</v>
      </c>
      <c r="CG28" s="85">
        <f>'Full - Working doc'!CF23</f>
        <v>0</v>
      </c>
      <c r="CH28" s="85">
        <f>'Full - Working doc'!CG23</f>
        <v>29940</v>
      </c>
      <c r="CI28" s="85">
        <f>'Full - Working doc'!CH23</f>
        <v>154135</v>
      </c>
      <c r="CJ28" s="85">
        <f>'Full - Working doc'!CI23</f>
        <v>133584.80847125</v>
      </c>
      <c r="CK28" s="85">
        <f>'Full - Working doc'!CJ23</f>
        <v>155035</v>
      </c>
      <c r="CL28" s="85">
        <f>'Full - Working doc'!CK23</f>
        <v>170779</v>
      </c>
      <c r="CM28" s="85">
        <f>'Full - Working doc'!CL23</f>
        <v>175411</v>
      </c>
      <c r="CN28" s="85">
        <f>'Full - Working doc'!CM23</f>
        <v>133584.80847125</v>
      </c>
      <c r="CO28" s="85">
        <f>'Full - Working doc'!CN23</f>
        <v>0</v>
      </c>
      <c r="CP28" s="85">
        <f>'Full - Working doc'!CO23</f>
        <v>135809.82409874999</v>
      </c>
      <c r="CQ28" s="85">
        <f>'Full - Working doc'!CP23</f>
        <v>67075</v>
      </c>
      <c r="CR28" s="98">
        <f>'Full - Working doc'!CQ23</f>
        <v>137535</v>
      </c>
      <c r="CS28" s="97">
        <f>'Full - Working doc'!CR23</f>
        <v>70000</v>
      </c>
      <c r="CT28" s="85">
        <f>'Full - Working doc'!CS23</f>
        <v>10000</v>
      </c>
      <c r="CU28" s="85">
        <f>'Full - Working doc'!CT23</f>
        <v>3876</v>
      </c>
      <c r="CV28" s="85">
        <f>'Full - Working doc'!CU23</f>
        <v>4285</v>
      </c>
      <c r="CW28" s="85">
        <f>'Full - Working doc'!CV23</f>
        <v>5486</v>
      </c>
      <c r="CX28" s="85">
        <f>'Full - Working doc'!CW23</f>
        <v>5670</v>
      </c>
      <c r="CY28" s="85">
        <f>'Full - Working doc'!CX23</f>
        <v>12047</v>
      </c>
      <c r="CZ28" s="85">
        <f>'Full - Working doc'!CY23</f>
        <v>11619</v>
      </c>
      <c r="DA28" s="85">
        <f>'Full - Working doc'!CZ23</f>
        <v>10965</v>
      </c>
      <c r="DB28" s="85">
        <f>'Full - Working doc'!DA23</f>
        <v>9573</v>
      </c>
      <c r="DC28" s="85">
        <f>'Full - Working doc'!DB23</f>
        <v>9874</v>
      </c>
      <c r="DD28" s="98">
        <f>'Full - Working doc'!DC23</f>
        <v>8769</v>
      </c>
      <c r="DE28" s="97">
        <f>'Full - Working doc'!DD23</f>
        <v>1559.198668822718</v>
      </c>
      <c r="DF28" s="85">
        <f>'Full - Working doc'!DE23</f>
        <v>2092</v>
      </c>
      <c r="DG28" s="85">
        <f>'Full - Working doc'!DF23</f>
        <v>2715.5489333999476</v>
      </c>
      <c r="DH28" s="85">
        <f>'Full - Working doc'!DG23</f>
        <v>2526</v>
      </c>
      <c r="DI28" s="85">
        <f>'Full - Working doc'!DH23</f>
        <v>3233.5771330288057</v>
      </c>
      <c r="DJ28" s="85">
        <f>'Full - Working doc'!DI23</f>
        <v>24671</v>
      </c>
      <c r="DK28" s="85">
        <f>'Full - Working doc'!DJ23</f>
        <v>2867.683975977945</v>
      </c>
      <c r="DL28" s="85">
        <f>'Full - Working doc'!DK23</f>
        <v>2829</v>
      </c>
      <c r="DM28" s="85">
        <f>'Full - Working doc'!DL23</f>
        <v>2713.9931526140367</v>
      </c>
      <c r="DN28" s="85">
        <f>'Full - Working doc'!DM23</f>
        <v>4320</v>
      </c>
      <c r="DO28" s="85">
        <f>'Full - Working doc'!DN23</f>
        <v>2252.5272024140022</v>
      </c>
      <c r="DP28" s="85">
        <f>'Full - Working doc'!DO23</f>
        <v>4292</v>
      </c>
      <c r="DQ28" s="85">
        <f>'Full - Working doc'!DP23</f>
        <v>1698.9190461485246</v>
      </c>
      <c r="DR28" s="85">
        <f>'Full - Working doc'!DQ23</f>
        <v>4373</v>
      </c>
      <c r="DS28" s="85">
        <f>'Full - Working doc'!DR23</f>
        <v>2698.8301289483693</v>
      </c>
      <c r="DT28" s="85">
        <f>'Full - Working doc'!DS23</f>
        <v>6353</v>
      </c>
      <c r="DU28" s="85">
        <f>'Full - Working doc'!DT23</f>
        <v>3524.4845462205499</v>
      </c>
      <c r="DV28" s="85">
        <f>'Full - Working doc'!DU23</f>
        <v>3120</v>
      </c>
      <c r="DW28" s="85">
        <f>'Full - Working doc'!DV23</f>
        <v>3863.6311522166097</v>
      </c>
      <c r="DX28" s="98">
        <f>'Full - Working doc'!DW23</f>
        <v>281</v>
      </c>
      <c r="DY28" s="97">
        <f>'Full - Working doc'!DX23</f>
        <v>86563</v>
      </c>
      <c r="DZ28" s="85">
        <f>'Full - Working doc'!DY23</f>
        <v>11380</v>
      </c>
      <c r="EA28" s="85">
        <f>'Full - Working doc'!DZ23</f>
        <v>20554</v>
      </c>
      <c r="EB28" s="85">
        <f>'Full - Working doc'!EA23</f>
        <v>24121</v>
      </c>
      <c r="EC28" s="85">
        <f>'Full - Working doc'!EB23</f>
        <v>15337</v>
      </c>
      <c r="ED28" s="85">
        <f>'Full - Working doc'!EC23</f>
        <v>23876.293233675562</v>
      </c>
      <c r="EE28" s="85">
        <f>'Full - Working doc'!ED23</f>
        <v>23876.293233675562</v>
      </c>
      <c r="EF28" s="85">
        <f>'Full - Working doc'!EE23</f>
        <v>23876.293233675566</v>
      </c>
      <c r="EG28" s="85">
        <f>'Full - Working doc'!EF23</f>
        <v>23878</v>
      </c>
      <c r="EH28" s="85">
        <f>'Full - Working doc'!EG23</f>
        <v>14424</v>
      </c>
      <c r="EI28" s="98">
        <f>'Full - Working doc'!EH23</f>
        <v>24243</v>
      </c>
      <c r="EJ28" s="97">
        <f>'Full - Working doc'!EI23</f>
        <v>16600.232</v>
      </c>
      <c r="EK28" s="85">
        <f>'Full - Working doc'!EJ23</f>
        <v>5843</v>
      </c>
      <c r="EL28" s="85">
        <f>'Full - Working doc'!EK23</f>
        <v>15500.72</v>
      </c>
      <c r="EM28" s="85">
        <f>'Full - Working doc'!EL23</f>
        <v>5857</v>
      </c>
      <c r="EN28" s="85">
        <f>'Full - Working doc'!EM23</f>
        <v>23022.484</v>
      </c>
      <c r="EO28" s="85">
        <f>'Full - Working doc'!EN23</f>
        <v>20303</v>
      </c>
      <c r="EP28" s="85">
        <f>'Full - Working doc'!EO23</f>
        <v>24077.736000000001</v>
      </c>
      <c r="EQ28" s="85">
        <f>'Full - Working doc'!EP23</f>
        <v>12383</v>
      </c>
      <c r="ER28" s="85">
        <f>'Full - Working doc'!EQ23</f>
        <v>16015.418075699828</v>
      </c>
      <c r="ES28" s="85">
        <f>'Full - Working doc'!ER23</f>
        <v>12842</v>
      </c>
      <c r="ET28" s="85">
        <f>'Full - Working doc'!ES23</f>
        <v>24634.984</v>
      </c>
      <c r="EU28" s="85">
        <f>'Full - Working doc'!ET23</f>
        <v>12890.502838137472</v>
      </c>
      <c r="EV28" s="85">
        <f>'Full - Working doc'!EU23</f>
        <v>24583.984</v>
      </c>
      <c r="EW28" s="85">
        <f>'Full - Working doc'!EV23</f>
        <v>18465</v>
      </c>
      <c r="EX28" s="85">
        <f>'Full - Working doc'!EW23</f>
        <v>18432.386000000002</v>
      </c>
      <c r="EY28" s="85">
        <f>'Full - Working doc'!EX23</f>
        <v>9378</v>
      </c>
      <c r="EZ28" s="85">
        <f>'Full - Working doc'!EY23</f>
        <v>18432.386000000002</v>
      </c>
      <c r="FA28" s="85">
        <f>'Full - Working doc'!EZ23</f>
        <v>12421</v>
      </c>
      <c r="FB28" s="85">
        <f>'Full - Working doc'!FA23</f>
        <v>22234.232</v>
      </c>
      <c r="FC28" s="98">
        <f>'Full - Working doc'!FB23</f>
        <v>13389</v>
      </c>
      <c r="FD28" s="97">
        <f>'Full - Working doc'!FC23</f>
        <v>0</v>
      </c>
      <c r="FE28" s="85">
        <f>'Full - Working doc'!FD23</f>
        <v>478</v>
      </c>
      <c r="FF28" s="85">
        <f>'Full - Working doc'!FE23</f>
        <v>832</v>
      </c>
      <c r="FG28" s="85">
        <f>'Full - Working doc'!FF23</f>
        <v>49</v>
      </c>
      <c r="FH28" s="85">
        <f>'Full - Working doc'!FG23</f>
        <v>3568</v>
      </c>
      <c r="FI28" s="85">
        <f>'Full - Working doc'!FH23</f>
        <v>4531</v>
      </c>
      <c r="FJ28" s="85">
        <f>'Full - Working doc'!FI23</f>
        <v>640</v>
      </c>
      <c r="FK28" s="85">
        <f>'Full - Working doc'!FJ23</f>
        <v>1339</v>
      </c>
      <c r="FL28" s="85">
        <f>'Full - Working doc'!FK23</f>
        <v>806</v>
      </c>
      <c r="FM28" s="85">
        <f>'Full - Working doc'!FL23</f>
        <v>4732</v>
      </c>
      <c r="FN28" s="98">
        <f>'Full - Working doc'!FM23</f>
        <v>2642</v>
      </c>
      <c r="FO28" s="97">
        <f>'Full - Working doc'!FO23</f>
        <v>18000</v>
      </c>
      <c r="FP28" s="85">
        <f>'Full - Working doc'!FP23</f>
        <v>3000</v>
      </c>
      <c r="FQ28" s="85">
        <f>'Full - Working doc'!FQ23</f>
        <v>0</v>
      </c>
      <c r="FR28" s="85">
        <f>'Full - Working doc'!FR23</f>
        <v>0</v>
      </c>
      <c r="FS28" s="85">
        <f>'Full - Working doc'!FS23</f>
        <v>0</v>
      </c>
      <c r="FT28" s="85">
        <f>'Full - Working doc'!FT23</f>
        <v>0</v>
      </c>
      <c r="FU28" s="85">
        <f>'Full - Working doc'!FU23</f>
        <v>0</v>
      </c>
      <c r="FV28" s="85">
        <f>'Full - Working doc'!FV23</f>
        <v>0</v>
      </c>
      <c r="FW28" s="85">
        <f>'Full - Working doc'!FW23</f>
        <v>0</v>
      </c>
      <c r="FX28" s="85">
        <f>'Full - Working doc'!FX23</f>
        <v>0</v>
      </c>
      <c r="FY28" s="85">
        <f>'Full - Working doc'!FY23</f>
        <v>0</v>
      </c>
      <c r="FZ28" s="98">
        <f>'Full - Working doc'!FZ23</f>
        <v>0</v>
      </c>
      <c r="GA28" s="97">
        <f>'Full - Working doc'!GA23</f>
        <v>11600</v>
      </c>
      <c r="GB28" s="85">
        <f>'Full - Working doc'!GB23</f>
        <v>1933.3333333333333</v>
      </c>
      <c r="GC28" s="85">
        <f>'Full - Working doc'!GC23</f>
        <v>0</v>
      </c>
      <c r="GD28" s="85">
        <f>'Full - Working doc'!GD23</f>
        <v>0</v>
      </c>
      <c r="GE28" s="85">
        <f>'Full - Working doc'!GE23</f>
        <v>0</v>
      </c>
      <c r="GF28" s="85">
        <f>'Full - Working doc'!GF23</f>
        <v>0</v>
      </c>
      <c r="GG28" s="85">
        <f>'Full - Working doc'!GG23</f>
        <v>0</v>
      </c>
      <c r="GH28" s="85">
        <f>'Full - Working doc'!GH23</f>
        <v>0</v>
      </c>
      <c r="GI28" s="85">
        <f>'Full - Working doc'!GI23</f>
        <v>0</v>
      </c>
      <c r="GJ28" s="85">
        <f>'Full - Working doc'!GJ23</f>
        <v>0</v>
      </c>
      <c r="GK28" s="85">
        <f>'Full - Working doc'!GK23</f>
        <v>0</v>
      </c>
      <c r="GL28" s="98">
        <f>'Full - Working doc'!GL23</f>
        <v>0</v>
      </c>
      <c r="GM28" s="97">
        <f>'Full - Working doc'!GM23</f>
        <v>87850.40681509256</v>
      </c>
      <c r="GN28" s="85">
        <f>'Full - Working doc'!GN23</f>
        <v>17570.081363018511</v>
      </c>
      <c r="GO28" s="85">
        <f>'Full - Working doc'!GO23</f>
        <v>0</v>
      </c>
      <c r="GP28" s="85">
        <f>'Full - Working doc'!GP23</f>
        <v>0</v>
      </c>
      <c r="GQ28" s="85">
        <f>'Full - Working doc'!GQ23</f>
        <v>0</v>
      </c>
      <c r="GR28" s="85">
        <f>'Full - Working doc'!GR23</f>
        <v>0</v>
      </c>
      <c r="GS28" s="85">
        <f>'Full - Working doc'!GS23</f>
        <v>0</v>
      </c>
      <c r="GT28" s="85">
        <f>'Full - Working doc'!GT23</f>
        <v>0</v>
      </c>
      <c r="GU28" s="85">
        <f>'Full - Working doc'!GU23</f>
        <v>900</v>
      </c>
      <c r="GV28" s="85">
        <f>'Full - Working doc'!GV23</f>
        <v>0</v>
      </c>
      <c r="GW28" s="85">
        <f>'Full - Working doc'!GW23</f>
        <v>2909</v>
      </c>
      <c r="GX28" s="98">
        <f>'Full - Working doc'!GX23</f>
        <v>2091</v>
      </c>
      <c r="GY28" s="97">
        <f>'Full - Working doc'!GY23</f>
        <v>146417.34469182094</v>
      </c>
      <c r="GZ28" s="85">
        <f>'Full - Working doc'!GZ23</f>
        <v>43925.20340754628</v>
      </c>
      <c r="HA28" s="85">
        <f>'Full - Working doc'!HA23</f>
        <v>0</v>
      </c>
      <c r="HB28" s="85">
        <f>'Full - Working doc'!HB23</f>
        <v>9494</v>
      </c>
      <c r="HC28" s="85">
        <f>'Full - Working doc'!HC23</f>
        <v>18034</v>
      </c>
      <c r="HD28" s="85">
        <f>'Full - Working doc'!HD23</f>
        <v>95714</v>
      </c>
      <c r="HE28" s="85">
        <f>'Full - Working doc'!HE23</f>
        <v>6000</v>
      </c>
      <c r="HF28" s="85">
        <f>'Full - Working doc'!HF23</f>
        <v>5000</v>
      </c>
      <c r="HG28" s="85">
        <f>'Full - Working doc'!HG23</f>
        <v>14223</v>
      </c>
      <c r="HH28" s="85">
        <f>'Full - Working doc'!HH23</f>
        <v>14223</v>
      </c>
      <c r="HI28" s="85">
        <f>'Full - Working doc'!HI23</f>
        <v>5563</v>
      </c>
      <c r="HJ28" s="98">
        <f>'Full - Working doc'!HJ23</f>
        <v>0</v>
      </c>
      <c r="HK28" s="97">
        <f>'Full - Working doc'!HK23</f>
        <v>35140.162726037022</v>
      </c>
      <c r="HL28" s="85">
        <f>'Full - Working doc'!HL23</f>
        <v>7028.0325452074048</v>
      </c>
      <c r="HM28" s="85">
        <f>'Full - Working doc'!HM23</f>
        <v>0</v>
      </c>
      <c r="HN28" s="85">
        <f>'Full - Working doc'!HN23</f>
        <v>0</v>
      </c>
      <c r="HO28" s="85">
        <f>'Full - Working doc'!HO23</f>
        <v>0</v>
      </c>
      <c r="HP28" s="85">
        <f>'Full - Working doc'!HP23</f>
        <v>1400</v>
      </c>
      <c r="HQ28" s="85">
        <f>'Full - Working doc'!HQ23</f>
        <v>0</v>
      </c>
      <c r="HR28" s="85">
        <f>'Full - Working doc'!HR23</f>
        <v>0</v>
      </c>
      <c r="HS28" s="85">
        <f>'Full - Working doc'!HS23</f>
        <v>18600</v>
      </c>
      <c r="HT28" s="85">
        <f>'Full - Working doc'!HT23</f>
        <v>0</v>
      </c>
      <c r="HU28" s="85">
        <f>'Full - Working doc'!HU23</f>
        <v>0</v>
      </c>
      <c r="HV28" s="98">
        <f>'Full - Working doc'!HV23</f>
        <v>0</v>
      </c>
      <c r="HW28" s="97">
        <f>'Full - Working doc'!HW23</f>
        <v>146417.34469182094</v>
      </c>
      <c r="HX28" s="85">
        <f>'Full - Working doc'!HX23</f>
        <v>29283.468938364185</v>
      </c>
      <c r="HY28" s="85">
        <f>'Full - Working doc'!HY23</f>
        <v>0</v>
      </c>
      <c r="HZ28" s="85">
        <f>'Full - Working doc'!HZ23</f>
        <v>0</v>
      </c>
      <c r="IA28" s="85">
        <f>'Full - Working doc'!IA23</f>
        <v>0</v>
      </c>
      <c r="IB28" s="85">
        <f>'Full - Working doc'!IB23</f>
        <v>5000</v>
      </c>
      <c r="IC28" s="85">
        <f>'Full - Working doc'!IC23</f>
        <v>0</v>
      </c>
      <c r="ID28" s="85">
        <f>'Full - Working doc'!ID23</f>
        <v>0</v>
      </c>
      <c r="IE28" s="85">
        <f>'Full - Working doc'!IE23</f>
        <v>19600</v>
      </c>
      <c r="IF28" s="85">
        <f>'Full - Working doc'!IF23</f>
        <v>0</v>
      </c>
      <c r="IG28" s="85">
        <f>'Full - Working doc'!IG23</f>
        <v>3470</v>
      </c>
      <c r="IH28" s="98">
        <f>'Full - Working doc'!IH23</f>
        <v>0</v>
      </c>
      <c r="II28" s="2"/>
      <c r="IJ28" s="2"/>
      <c r="IK28" s="2"/>
    </row>
    <row r="29" spans="1:245" ht="15" customHeight="1" x14ac:dyDescent="0.2">
      <c r="A29" s="114" t="s">
        <v>40</v>
      </c>
      <c r="B29" s="119" t="s">
        <v>27</v>
      </c>
      <c r="C29" s="83">
        <v>1242003</v>
      </c>
      <c r="D29" s="83">
        <f>'Full - Working doc'!C24</f>
        <v>38717</v>
      </c>
      <c r="E29" s="83">
        <f>'Full - Working doc'!D24</f>
        <v>0</v>
      </c>
      <c r="F29" s="83">
        <f>'Full - Working doc'!E24</f>
        <v>0</v>
      </c>
      <c r="G29" s="105">
        <f>'Full - Working doc'!F24</f>
        <v>1301</v>
      </c>
      <c r="H29" s="93">
        <f>'Full - Working doc'!G24</f>
        <v>2973.1523206769898</v>
      </c>
      <c r="I29" s="83">
        <f>'Full - Working doc'!H24</f>
        <v>0</v>
      </c>
      <c r="J29" s="83">
        <f>'Full - Working doc'!I24</f>
        <v>0</v>
      </c>
      <c r="K29" s="83">
        <f>'Full - Working doc'!J24</f>
        <v>0</v>
      </c>
      <c r="L29" s="83">
        <f>'Full - Working doc'!K24</f>
        <v>0</v>
      </c>
      <c r="M29" s="83">
        <f>'Full - Working doc'!L24</f>
        <v>6549</v>
      </c>
      <c r="N29" s="83">
        <f>'Full - Working doc'!M24</f>
        <v>11154</v>
      </c>
      <c r="O29" s="83">
        <f>'Full - Working doc'!N24</f>
        <v>8574</v>
      </c>
      <c r="P29" s="83">
        <f>'Full - Working doc'!O24</f>
        <v>8574</v>
      </c>
      <c r="Q29" s="83">
        <f>'Full - Working doc'!P24</f>
        <v>8574</v>
      </c>
      <c r="R29" s="94">
        <f>'Full - Working doc'!Q24</f>
        <v>9794</v>
      </c>
      <c r="S29" s="93">
        <f>'Full - Working doc'!R24</f>
        <v>3384</v>
      </c>
      <c r="T29" s="83">
        <f>'Full - Working doc'!S24</f>
        <v>0</v>
      </c>
      <c r="U29" s="83">
        <f>'Full - Working doc'!T24</f>
        <v>0</v>
      </c>
      <c r="V29" s="83">
        <f>'Full - Working doc'!U24</f>
        <v>0</v>
      </c>
      <c r="W29" s="83">
        <f>'Full - Working doc'!V24</f>
        <v>2116</v>
      </c>
      <c r="X29" s="83">
        <f>'Full - Working doc'!W24</f>
        <v>7388</v>
      </c>
      <c r="Y29" s="83">
        <f>'Full - Working doc'!X24</f>
        <v>8778</v>
      </c>
      <c r="Z29" s="83">
        <f>'Full - Working doc'!Y24</f>
        <v>8574</v>
      </c>
      <c r="AA29" s="83">
        <f>'Full - Working doc'!Z24</f>
        <v>8574</v>
      </c>
      <c r="AB29" s="83">
        <f>'Full - Working doc'!AA24</f>
        <v>8574</v>
      </c>
      <c r="AC29" s="94">
        <f>'Full - Working doc'!AB24</f>
        <v>9794</v>
      </c>
      <c r="AD29" s="129">
        <f>'Full - Working doc'!AC24</f>
        <v>1658.0349851018266</v>
      </c>
      <c r="AE29" s="123">
        <f>'Full - Working doc'!AD24</f>
        <v>0</v>
      </c>
      <c r="AF29" s="123">
        <f>'Full - Working doc'!AE24</f>
        <v>0</v>
      </c>
      <c r="AG29" s="123">
        <f>'Full - Working doc'!AF24</f>
        <v>0</v>
      </c>
      <c r="AH29" s="123">
        <f>'Full - Working doc'!AG24</f>
        <v>1077</v>
      </c>
      <c r="AI29" s="123">
        <f>'Full - Working doc'!AH24</f>
        <v>994</v>
      </c>
      <c r="AJ29" s="123">
        <f>'Full - Working doc'!AI24</f>
        <v>994</v>
      </c>
      <c r="AK29" s="123">
        <f>'Full - Working doc'!AJ24</f>
        <v>994</v>
      </c>
      <c r="AL29" s="123">
        <f>'Full - Working doc'!AK24</f>
        <v>994</v>
      </c>
      <c r="AM29" s="123">
        <f>'Full - Working doc'!AL24</f>
        <v>994</v>
      </c>
      <c r="AN29" s="130">
        <f>'Full - Working doc'!AM24</f>
        <v>994</v>
      </c>
      <c r="AO29" s="93">
        <f>'Full - Working doc'!AN24</f>
        <v>3102.3725747347266</v>
      </c>
      <c r="AP29" s="83">
        <f>'Full - Working doc'!AO24</f>
        <v>0</v>
      </c>
      <c r="AQ29" s="83">
        <f>'Full - Working doc'!AP24</f>
        <v>0</v>
      </c>
      <c r="AR29" s="83">
        <f>'Full - Working doc'!AQ24</f>
        <v>0</v>
      </c>
      <c r="AS29" s="83">
        <f>'Full - Working doc'!AR24</f>
        <v>0</v>
      </c>
      <c r="AT29" s="83">
        <f>'Full - Working doc'!AS24</f>
        <v>7388</v>
      </c>
      <c r="AU29" s="83">
        <f>'Full - Working doc'!AT24</f>
        <v>18710</v>
      </c>
      <c r="AV29" s="83">
        <f>'Full - Working doc'!AU24</f>
        <v>16130</v>
      </c>
      <c r="AW29" s="83">
        <f>'Full - Working doc'!AV24</f>
        <v>16130</v>
      </c>
      <c r="AX29" s="83">
        <f>'Full - Working doc'!AW24</f>
        <v>16130</v>
      </c>
      <c r="AY29" s="94">
        <f>'Full - Working doc'!AX24</f>
        <v>17350</v>
      </c>
      <c r="AZ29" s="93">
        <f>'Full - Working doc'!AY24</f>
        <v>140409.0587575</v>
      </c>
      <c r="BA29" s="83">
        <f>'Full - Working doc'!AZ24</f>
        <v>26140</v>
      </c>
      <c r="BB29" s="83">
        <f>'Full - Working doc'!BA24</f>
        <v>61126</v>
      </c>
      <c r="BC29" s="83">
        <f>'Full - Working doc'!BB24</f>
        <v>75877</v>
      </c>
      <c r="BD29" s="83">
        <f>'Full - Working doc'!BC24</f>
        <v>153652</v>
      </c>
      <c r="BE29" s="83">
        <f>'Full - Working doc'!BD24</f>
        <v>152965.6900075</v>
      </c>
      <c r="BF29" s="83">
        <f>'Full - Working doc'!BE24</f>
        <v>102073</v>
      </c>
      <c r="BG29" s="83">
        <f>'Full - Working doc'!BF24</f>
        <v>152965.6900075</v>
      </c>
      <c r="BH29" s="83">
        <f>'Full - Working doc'!BG24</f>
        <v>61428</v>
      </c>
      <c r="BI29" s="83">
        <f>'Full - Working doc'!BH24</f>
        <v>152965.6900075</v>
      </c>
      <c r="BJ29" s="83">
        <f>'Full - Working doc'!BI24</f>
        <v>135264</v>
      </c>
      <c r="BK29" s="83">
        <f>'Full - Working doc'!BJ24</f>
        <v>152965.6900075</v>
      </c>
      <c r="BL29" s="83">
        <f>'Full - Working doc'!BK24</f>
        <v>54816</v>
      </c>
      <c r="BM29" s="83">
        <f>'Full - Working doc'!BL24</f>
        <v>167987.59625</v>
      </c>
      <c r="BN29" s="83">
        <f>'Full - Working doc'!BM24</f>
        <v>79143</v>
      </c>
      <c r="BO29" s="83">
        <f>'Full - Working doc'!BN24</f>
        <v>167987.59625</v>
      </c>
      <c r="BP29" s="94">
        <f>'Full - Working doc'!BO24</f>
        <v>80061</v>
      </c>
      <c r="BQ29" s="93">
        <f>'Full - Working doc'!BP24</f>
        <v>219006.30687125004</v>
      </c>
      <c r="BR29" s="83">
        <f>'Full - Working doc'!BQ24</f>
        <v>16566</v>
      </c>
      <c r="BS29" s="83">
        <f>'Full - Working doc'!BR24</f>
        <v>8934</v>
      </c>
      <c r="BT29" s="83">
        <f>'Full - Working doc'!BS24</f>
        <v>1140</v>
      </c>
      <c r="BU29" s="83">
        <f>'Full - Working doc'!BT24</f>
        <v>11430</v>
      </c>
      <c r="BV29" s="83">
        <f>'Full - Working doc'!BU24</f>
        <v>227795.94874625001</v>
      </c>
      <c r="BW29" s="83">
        <f>'Full - Working doc'!BV24</f>
        <v>1128</v>
      </c>
      <c r="BX29" s="83">
        <f>'Full - Working doc'!BW24</f>
        <v>2100</v>
      </c>
      <c r="BY29" s="83">
        <f>'Full - Working doc'!BX24</f>
        <v>300</v>
      </c>
      <c r="BZ29" s="83">
        <f>'Full - Working doc'!BY24</f>
        <v>3000</v>
      </c>
      <c r="CA29" s="83">
        <f>'Full - Working doc'!BZ24</f>
        <v>219179.95937500001</v>
      </c>
      <c r="CB29" s="83">
        <f>'Full - Working doc'!CA24</f>
        <v>5094</v>
      </c>
      <c r="CC29" s="94">
        <f>'Full - Working doc'!CB24</f>
        <v>4006</v>
      </c>
      <c r="CD29" s="93">
        <f>'Full - Working doc'!CC24</f>
        <v>147032.22940124999</v>
      </c>
      <c r="CE29" s="83">
        <f>'Full - Working doc'!CD24</f>
        <v>142764</v>
      </c>
      <c r="CF29" s="83">
        <f>'Full - Working doc'!CE24</f>
        <v>147032.22940124999</v>
      </c>
      <c r="CG29" s="83">
        <f>'Full - Working doc'!CF24</f>
        <v>0</v>
      </c>
      <c r="CH29" s="83">
        <f>'Full - Working doc'!CG24</f>
        <v>8982</v>
      </c>
      <c r="CI29" s="83">
        <f>'Full - Working doc'!CH24</f>
        <v>62460</v>
      </c>
      <c r="CJ29" s="83">
        <f>'Full - Working doc'!CI24</f>
        <v>168378.50252625</v>
      </c>
      <c r="CK29" s="83">
        <f>'Full - Working doc'!CJ24</f>
        <v>78390</v>
      </c>
      <c r="CL29" s="83">
        <f>'Full - Working doc'!CK24</f>
        <v>100278</v>
      </c>
      <c r="CM29" s="83">
        <f>'Full - Working doc'!CL24</f>
        <v>103440</v>
      </c>
      <c r="CN29" s="83">
        <f>'Full - Working doc'!CM24</f>
        <v>168378.50252625</v>
      </c>
      <c r="CO29" s="83">
        <f>'Full - Working doc'!CN24</f>
        <v>846</v>
      </c>
      <c r="CP29" s="83">
        <f>'Full - Working doc'!CO24</f>
        <v>193259.64002624998</v>
      </c>
      <c r="CQ29" s="83">
        <f>'Full - Working doc'!CP24</f>
        <v>42883</v>
      </c>
      <c r="CR29" s="94">
        <f>'Full - Working doc'!CQ24</f>
        <v>88521</v>
      </c>
      <c r="CS29" s="93">
        <f>'Full - Working doc'!CR24</f>
        <v>132000</v>
      </c>
      <c r="CT29" s="83">
        <f>'Full - Working doc'!CS24</f>
        <v>18416.666666666668</v>
      </c>
      <c r="CU29" s="83">
        <f>'Full - Working doc'!CT24</f>
        <v>4108</v>
      </c>
      <c r="CV29" s="83">
        <f>'Full - Working doc'!CU24</f>
        <v>4673</v>
      </c>
      <c r="CW29" s="83">
        <f>'Full - Working doc'!CV24</f>
        <v>6772</v>
      </c>
      <c r="CX29" s="83">
        <f>'Full - Working doc'!CW24</f>
        <v>7199</v>
      </c>
      <c r="CY29" s="83">
        <f>'Full - Working doc'!CX24</f>
        <v>7432</v>
      </c>
      <c r="CZ29" s="83">
        <f>'Full - Working doc'!CY24</f>
        <v>7901</v>
      </c>
      <c r="DA29" s="83">
        <f>'Full - Working doc'!CZ24</f>
        <v>6928</v>
      </c>
      <c r="DB29" s="83">
        <f>'Full - Working doc'!DA24</f>
        <v>4542</v>
      </c>
      <c r="DC29" s="83">
        <f>'Full - Working doc'!DB24</f>
        <v>6346</v>
      </c>
      <c r="DD29" s="94">
        <f>'Full - Working doc'!DC24</f>
        <v>6531</v>
      </c>
      <c r="DE29" s="93">
        <f>'Full - Working doc'!DD24</f>
        <v>3790.6063540711884</v>
      </c>
      <c r="DF29" s="83">
        <f>'Full - Working doc'!DE24</f>
        <v>1507</v>
      </c>
      <c r="DG29" s="83">
        <f>'Full - Working doc'!DF24</f>
        <v>10108.540712019834</v>
      </c>
      <c r="DH29" s="83">
        <f>'Full - Working doc'!DG24</f>
        <v>1523</v>
      </c>
      <c r="DI29" s="83">
        <f>'Full - Working doc'!DH24</f>
        <v>11871.261952475099</v>
      </c>
      <c r="DJ29" s="83">
        <f>'Full - Working doc'!DI24</f>
        <v>6831</v>
      </c>
      <c r="DK29" s="83">
        <f>'Full - Working doc'!DJ24</f>
        <v>8445.8188203946665</v>
      </c>
      <c r="DL29" s="83">
        <f>'Full - Working doc'!DK24</f>
        <v>7520</v>
      </c>
      <c r="DM29" s="83">
        <f>'Full - Working doc'!DL24</f>
        <v>8825.6380420237765</v>
      </c>
      <c r="DN29" s="83">
        <f>'Full - Working doc'!DM24</f>
        <v>3850</v>
      </c>
      <c r="DO29" s="83">
        <f>'Full - Working doc'!DN24</f>
        <v>6732.1764291800819</v>
      </c>
      <c r="DP29" s="83">
        <f>'Full - Working doc'!DO24</f>
        <v>3252</v>
      </c>
      <c r="DQ29" s="83">
        <f>'Full - Working doc'!DP24</f>
        <v>4714.611588415738</v>
      </c>
      <c r="DR29" s="83">
        <f>'Full - Working doc'!DQ24</f>
        <v>4622</v>
      </c>
      <c r="DS29" s="83">
        <f>'Full - Working doc'!DR24</f>
        <v>5199.2290258419298</v>
      </c>
      <c r="DT29" s="83">
        <f>'Full - Working doc'!DS24</f>
        <v>6648</v>
      </c>
      <c r="DU29" s="83">
        <f>'Full - Working doc'!DT24</f>
        <v>6921.0914089902926</v>
      </c>
      <c r="DV29" s="83">
        <f>'Full - Working doc'!DU24</f>
        <v>1987</v>
      </c>
      <c r="DW29" s="83">
        <f>'Full - Working doc'!DV24</f>
        <v>9370.8278339312674</v>
      </c>
      <c r="DX29" s="94">
        <f>'Full - Working doc'!DW24</f>
        <v>955</v>
      </c>
      <c r="DY29" s="93">
        <f>'Full - Working doc'!DX24</f>
        <v>149040</v>
      </c>
      <c r="DZ29" s="83">
        <f>'Full - Working doc'!DY24</f>
        <v>21886</v>
      </c>
      <c r="EA29" s="83">
        <f>'Full - Working doc'!DZ24</f>
        <v>21896</v>
      </c>
      <c r="EB29" s="83">
        <f>'Full - Working doc'!EA24</f>
        <v>23755</v>
      </c>
      <c r="EC29" s="83">
        <f>'Full - Working doc'!EB24</f>
        <v>22930</v>
      </c>
      <c r="ED29" s="83">
        <f>'Full - Working doc'!EC24</f>
        <v>22930</v>
      </c>
      <c r="EE29" s="83">
        <f>'Full - Working doc'!ED24</f>
        <v>22930</v>
      </c>
      <c r="EF29" s="83">
        <f>'Full - Working doc'!EE24</f>
        <v>22930</v>
      </c>
      <c r="EG29" s="83">
        <f>'Full - Working doc'!EF24</f>
        <v>22930</v>
      </c>
      <c r="EH29" s="83">
        <f>'Full - Working doc'!EG24</f>
        <v>23538</v>
      </c>
      <c r="EI29" s="94">
        <f>'Full - Working doc'!EH24</f>
        <v>23138</v>
      </c>
      <c r="EJ29" s="93">
        <f>'Full - Working doc'!EI24</f>
        <v>27222.991999999998</v>
      </c>
      <c r="EK29" s="83">
        <f>'Full - Working doc'!EJ24</f>
        <v>10826</v>
      </c>
      <c r="EL29" s="83">
        <f>'Full - Working doc'!EK24</f>
        <v>27391.32</v>
      </c>
      <c r="EM29" s="83">
        <f>'Full - Working doc'!EL24</f>
        <v>10871</v>
      </c>
      <c r="EN29" s="83">
        <f>'Full - Working doc'!EM24</f>
        <v>37394.103999999999</v>
      </c>
      <c r="EO29" s="83">
        <f>'Full - Working doc'!EN24</f>
        <v>22996</v>
      </c>
      <c r="EP29" s="83">
        <f>'Full - Working doc'!EO24</f>
        <v>39298.216</v>
      </c>
      <c r="EQ29" s="83">
        <f>'Full - Working doc'!EP24</f>
        <v>18438</v>
      </c>
      <c r="ER29" s="83">
        <f>'Full - Working doc'!EQ24</f>
        <v>16476.503328689709</v>
      </c>
      <c r="ES29" s="83">
        <f>'Full - Working doc'!ER24</f>
        <v>19057</v>
      </c>
      <c r="ET29" s="83">
        <f>'Full - Working doc'!ES24</f>
        <v>39712.103999999999</v>
      </c>
      <c r="EU29" s="83">
        <f>'Full - Working doc'!ET24</f>
        <v>18691</v>
      </c>
      <c r="EV29" s="83">
        <f>'Full - Working doc'!EU24</f>
        <v>40158.103999999999</v>
      </c>
      <c r="EW29" s="83">
        <f>'Full - Working doc'!EV24</f>
        <v>23141</v>
      </c>
      <c r="EX29" s="83">
        <f>'Full - Working doc'!EW24</f>
        <v>14751.516</v>
      </c>
      <c r="EY29" s="83">
        <f>'Full - Working doc'!EX24</f>
        <v>16913</v>
      </c>
      <c r="EZ29" s="83">
        <f>'Full - Working doc'!EY24</f>
        <v>14751.516</v>
      </c>
      <c r="FA29" s="83">
        <f>'Full - Working doc'!EZ24</f>
        <v>20158</v>
      </c>
      <c r="FB29" s="83">
        <f>'Full - Working doc'!FA24</f>
        <v>38704.991999999998</v>
      </c>
      <c r="FC29" s="94">
        <f>'Full - Working doc'!FB24</f>
        <v>21668</v>
      </c>
      <c r="FD29" s="93">
        <f>'Full - Working doc'!FC24</f>
        <v>0</v>
      </c>
      <c r="FE29" s="83">
        <f>'Full - Working doc'!FD24</f>
        <v>2331</v>
      </c>
      <c r="FF29" s="83">
        <f>'Full - Working doc'!FE24</f>
        <v>2087</v>
      </c>
      <c r="FG29" s="83">
        <f>'Full - Working doc'!FF24</f>
        <v>3457</v>
      </c>
      <c r="FH29" s="83">
        <f>'Full - Working doc'!FG24</f>
        <v>2926</v>
      </c>
      <c r="FI29" s="83">
        <f>'Full - Working doc'!FH24</f>
        <v>3362</v>
      </c>
      <c r="FJ29" s="83">
        <f>'Full - Working doc'!FI24</f>
        <v>4309</v>
      </c>
      <c r="FK29" s="83">
        <f>'Full - Working doc'!FJ24</f>
        <v>3162</v>
      </c>
      <c r="FL29" s="83">
        <f>'Full - Working doc'!FK24</f>
        <v>1694</v>
      </c>
      <c r="FM29" s="83">
        <f>'Full - Working doc'!FL24</f>
        <v>684</v>
      </c>
      <c r="FN29" s="94">
        <f>'Full - Working doc'!FM24</f>
        <v>750</v>
      </c>
      <c r="FO29" s="93">
        <f>'Full - Working doc'!FO24</f>
        <v>18000</v>
      </c>
      <c r="FP29" s="83">
        <f>'Full - Working doc'!FP24</f>
        <v>3000</v>
      </c>
      <c r="FQ29" s="83">
        <f>'Full - Working doc'!FQ24</f>
        <v>0</v>
      </c>
      <c r="FR29" s="83">
        <f>'Full - Working doc'!FR24</f>
        <v>0</v>
      </c>
      <c r="FS29" s="83">
        <f>'Full - Working doc'!FS24</f>
        <v>0</v>
      </c>
      <c r="FT29" s="83">
        <f>'Full - Working doc'!FT24</f>
        <v>0</v>
      </c>
      <c r="FU29" s="83">
        <f>'Full - Working doc'!FU24</f>
        <v>0</v>
      </c>
      <c r="FV29" s="83">
        <f>'Full - Working doc'!FV24</f>
        <v>0</v>
      </c>
      <c r="FW29" s="83">
        <f>'Full - Working doc'!FW24</f>
        <v>0</v>
      </c>
      <c r="FX29" s="83">
        <f>'Full - Working doc'!FX24</f>
        <v>0</v>
      </c>
      <c r="FY29" s="83">
        <f>'Full - Working doc'!FY24</f>
        <v>0</v>
      </c>
      <c r="FZ29" s="94">
        <f>'Full - Working doc'!FZ24</f>
        <v>0</v>
      </c>
      <c r="GA29" s="93">
        <f>'Full - Working doc'!GA24</f>
        <v>11600</v>
      </c>
      <c r="GB29" s="83">
        <f>'Full - Working doc'!GB24</f>
        <v>1933.3333333333333</v>
      </c>
      <c r="GC29" s="83">
        <f>'Full - Working doc'!GC24</f>
        <v>0</v>
      </c>
      <c r="GD29" s="83">
        <f>'Full - Working doc'!GD24</f>
        <v>0</v>
      </c>
      <c r="GE29" s="83">
        <f>'Full - Working doc'!GE24</f>
        <v>0</v>
      </c>
      <c r="GF29" s="83">
        <f>'Full - Working doc'!GF24</f>
        <v>0</v>
      </c>
      <c r="GG29" s="83">
        <f>'Full - Working doc'!GG24</f>
        <v>0</v>
      </c>
      <c r="GH29" s="83">
        <f>'Full - Working doc'!GH24</f>
        <v>0</v>
      </c>
      <c r="GI29" s="83">
        <f>'Full - Working doc'!GI24</f>
        <v>0</v>
      </c>
      <c r="GJ29" s="83">
        <f>'Full - Working doc'!GJ24</f>
        <v>0</v>
      </c>
      <c r="GK29" s="83">
        <f>'Full - Working doc'!GK24</f>
        <v>0</v>
      </c>
      <c r="GL29" s="94">
        <f>'Full - Working doc'!GL24</f>
        <v>0</v>
      </c>
      <c r="GM29" s="93">
        <f>'Full - Working doc'!GM24</f>
        <v>151255.98182269593</v>
      </c>
      <c r="GN29" s="83">
        <f>'Full - Working doc'!GN24</f>
        <v>30251.196364539188</v>
      </c>
      <c r="GO29" s="83">
        <f>'Full - Working doc'!GO24</f>
        <v>0</v>
      </c>
      <c r="GP29" s="83">
        <f>'Full - Working doc'!GP24</f>
        <v>0</v>
      </c>
      <c r="GQ29" s="83">
        <f>'Full - Working doc'!GQ24</f>
        <v>1518</v>
      </c>
      <c r="GR29" s="83">
        <f>'Full - Working doc'!GR24</f>
        <v>1518</v>
      </c>
      <c r="GS29" s="83">
        <f>'Full - Working doc'!GS24</f>
        <v>0</v>
      </c>
      <c r="GT29" s="83">
        <f>'Full - Working doc'!GT24</f>
        <v>0</v>
      </c>
      <c r="GU29" s="83">
        <f>'Full - Working doc'!GU24</f>
        <v>8200</v>
      </c>
      <c r="GV29" s="83">
        <f>'Full - Working doc'!GV24</f>
        <v>0</v>
      </c>
      <c r="GW29" s="83">
        <f>'Full - Working doc'!GW24</f>
        <v>0</v>
      </c>
      <c r="GX29" s="94">
        <f>'Full - Working doc'!GX24</f>
        <v>2992</v>
      </c>
      <c r="GY29" s="93">
        <f>'Full - Working doc'!GY24</f>
        <v>252093.30303782655</v>
      </c>
      <c r="GZ29" s="83">
        <f>'Full - Working doc'!GZ24</f>
        <v>75627.990911347966</v>
      </c>
      <c r="HA29" s="83">
        <f>'Full - Working doc'!HA24</f>
        <v>0</v>
      </c>
      <c r="HB29" s="83">
        <f>'Full - Working doc'!HB24</f>
        <v>10686</v>
      </c>
      <c r="HC29" s="83">
        <f>'Full - Working doc'!HC24</f>
        <v>12204</v>
      </c>
      <c r="HD29" s="83">
        <f>'Full - Working doc'!HD24</f>
        <v>48324</v>
      </c>
      <c r="HE29" s="83">
        <f>'Full - Working doc'!HE24</f>
        <v>4410</v>
      </c>
      <c r="HF29" s="83">
        <f>'Full - Working doc'!HF24</f>
        <v>7800</v>
      </c>
      <c r="HG29" s="83">
        <f>'Full - Working doc'!HG24</f>
        <v>4785</v>
      </c>
      <c r="HH29" s="83">
        <f>'Full - Working doc'!HH24</f>
        <v>4785</v>
      </c>
      <c r="HI29" s="83">
        <f>'Full - Working doc'!HI24</f>
        <v>1698</v>
      </c>
      <c r="HJ29" s="94">
        <f>'Full - Working doc'!HJ24</f>
        <v>0</v>
      </c>
      <c r="HK29" s="93">
        <f>'Full - Working doc'!HK24</f>
        <v>60502.392729078376</v>
      </c>
      <c r="HL29" s="83">
        <f>'Full - Working doc'!HL24</f>
        <v>12100.478545815675</v>
      </c>
      <c r="HM29" s="83">
        <f>'Full - Working doc'!HM24</f>
        <v>0</v>
      </c>
      <c r="HN29" s="83">
        <f>'Full - Working doc'!HN24</f>
        <v>0</v>
      </c>
      <c r="HO29" s="83">
        <f>'Full - Working doc'!HO24</f>
        <v>1518</v>
      </c>
      <c r="HP29" s="83">
        <f>'Full - Working doc'!HP24</f>
        <v>282</v>
      </c>
      <c r="HQ29" s="83">
        <f>'Full - Working doc'!HQ24</f>
        <v>0</v>
      </c>
      <c r="HR29" s="83">
        <f>'Full - Working doc'!HR24</f>
        <v>0</v>
      </c>
      <c r="HS29" s="83">
        <f>'Full - Working doc'!HS24</f>
        <v>0</v>
      </c>
      <c r="HT29" s="83">
        <f>'Full - Working doc'!HT24</f>
        <v>0</v>
      </c>
      <c r="HU29" s="83">
        <f>'Full - Working doc'!HU24</f>
        <v>18200</v>
      </c>
      <c r="HV29" s="94">
        <f>'Full - Working doc'!HV24</f>
        <v>0</v>
      </c>
      <c r="HW29" s="93">
        <f>'Full - Working doc'!HW24</f>
        <v>252093.30303782655</v>
      </c>
      <c r="HX29" s="83">
        <f>'Full - Working doc'!HX24</f>
        <v>50418.660607565311</v>
      </c>
      <c r="HY29" s="83">
        <f>'Full - Working doc'!HY24</f>
        <v>0</v>
      </c>
      <c r="HZ29" s="83">
        <f>'Full - Working doc'!HZ24</f>
        <v>4590</v>
      </c>
      <c r="IA29" s="83">
        <f>'Full - Working doc'!IA24</f>
        <v>1518</v>
      </c>
      <c r="IB29" s="83">
        <f>'Full - Working doc'!IB24</f>
        <v>3072</v>
      </c>
      <c r="IC29" s="83">
        <f>'Full - Working doc'!IC24</f>
        <v>0</v>
      </c>
      <c r="ID29" s="83">
        <f>'Full - Working doc'!ID24</f>
        <v>0</v>
      </c>
      <c r="IE29" s="83">
        <f>'Full - Working doc'!IE24</f>
        <v>3195</v>
      </c>
      <c r="IF29" s="83">
        <f>'Full - Working doc'!IF24</f>
        <v>0</v>
      </c>
      <c r="IG29" s="83">
        <f>'Full - Working doc'!IG24</f>
        <v>0</v>
      </c>
      <c r="IH29" s="94">
        <f>'Full - Working doc'!IH24</f>
        <v>6042</v>
      </c>
      <c r="II29" s="2"/>
      <c r="IJ29" s="2"/>
      <c r="IK29" s="2"/>
    </row>
    <row r="30" spans="1:245" s="3" customFormat="1" ht="15" customHeight="1" x14ac:dyDescent="0.2">
      <c r="A30" s="166" t="s">
        <v>47</v>
      </c>
      <c r="B30" s="166"/>
      <c r="C30" s="84">
        <f>SUM(C25:C29)</f>
        <v>2985250</v>
      </c>
      <c r="D30" s="84">
        <f t="shared" ref="D30" si="784">SUM(D25:D29)</f>
        <v>161937.60000000001</v>
      </c>
      <c r="E30" s="84">
        <f t="shared" ref="E30:HW30" si="785">SUM(E25:E29)</f>
        <v>4807.3999999999996</v>
      </c>
      <c r="F30" s="84">
        <f t="shared" si="785"/>
        <v>78.2</v>
      </c>
      <c r="G30" s="106">
        <f t="shared" si="785"/>
        <v>3952</v>
      </c>
      <c r="H30" s="95">
        <f t="shared" si="785"/>
        <v>38911.96896498659</v>
      </c>
      <c r="I30" s="84">
        <f t="shared" si="785"/>
        <v>0</v>
      </c>
      <c r="J30" s="84">
        <f t="shared" si="785"/>
        <v>0</v>
      </c>
      <c r="K30" s="84">
        <f t="shared" si="785"/>
        <v>231.20000000000002</v>
      </c>
      <c r="L30" s="84">
        <f t="shared" si="785"/>
        <v>231.20000000000002</v>
      </c>
      <c r="M30" s="84">
        <f t="shared" ref="M30:N30" si="786">SUM(M25:M29)</f>
        <v>15945.2</v>
      </c>
      <c r="N30" s="84">
        <f t="shared" si="786"/>
        <v>26241.800000000003</v>
      </c>
      <c r="O30" s="84">
        <f t="shared" ref="O30" si="787">SUM(O25:O29)</f>
        <v>25166.6</v>
      </c>
      <c r="P30" s="84">
        <f t="shared" ref="P30" si="788">SUM(P25:P29)</f>
        <v>25225.4</v>
      </c>
      <c r="Q30" s="84">
        <f t="shared" ref="Q30" si="789">SUM(Q25:Q29)</f>
        <v>27835.599999999999</v>
      </c>
      <c r="R30" s="96">
        <f t="shared" ref="R30" si="790">SUM(R25:R29)</f>
        <v>29957.599999999999</v>
      </c>
      <c r="S30" s="95">
        <f t="shared" si="785"/>
        <v>44285.4</v>
      </c>
      <c r="T30" s="84">
        <f t="shared" si="785"/>
        <v>0</v>
      </c>
      <c r="U30" s="84">
        <f t="shared" si="785"/>
        <v>0</v>
      </c>
      <c r="V30" s="84">
        <f t="shared" si="785"/>
        <v>0</v>
      </c>
      <c r="W30" s="84">
        <f t="shared" si="785"/>
        <v>5153.6000000000004</v>
      </c>
      <c r="X30" s="84">
        <f t="shared" ref="X30:Y30" si="791">SUM(X25:X29)</f>
        <v>16858.8</v>
      </c>
      <c r="Y30" s="84">
        <f t="shared" si="791"/>
        <v>25397.200000000001</v>
      </c>
      <c r="Z30" s="84">
        <f t="shared" ref="Z30:AA30" si="792">SUM(Z25:Z29)</f>
        <v>25091.599999999999</v>
      </c>
      <c r="AA30" s="84">
        <f t="shared" si="792"/>
        <v>25131.200000000001</v>
      </c>
      <c r="AB30" s="84">
        <f t="shared" ref="AB30:AC30" si="793">SUM(AB25:AB29)</f>
        <v>25201.599999999999</v>
      </c>
      <c r="AC30" s="96">
        <f t="shared" si="793"/>
        <v>27268.400000000001</v>
      </c>
      <c r="AD30" s="95">
        <f t="shared" si="785"/>
        <v>21700.000176396479</v>
      </c>
      <c r="AE30" s="84">
        <f t="shared" si="785"/>
        <v>0</v>
      </c>
      <c r="AF30" s="84">
        <f t="shared" si="785"/>
        <v>0</v>
      </c>
      <c r="AG30" s="84">
        <f t="shared" si="785"/>
        <v>0</v>
      </c>
      <c r="AH30" s="84">
        <f t="shared" si="785"/>
        <v>3316</v>
      </c>
      <c r="AI30" s="84">
        <f t="shared" ref="AI30:AJ30" si="794">SUM(AI25:AI29)</f>
        <v>2517</v>
      </c>
      <c r="AJ30" s="84">
        <f t="shared" si="794"/>
        <v>2517</v>
      </c>
      <c r="AK30" s="84">
        <f t="shared" ref="AK30" si="795">SUM(AK25:AK29)</f>
        <v>2517</v>
      </c>
      <c r="AL30" s="84">
        <f t="shared" ref="AL30:AM30" si="796">SUM(AL25:AL29)</f>
        <v>2517</v>
      </c>
      <c r="AM30" s="84">
        <f t="shared" si="796"/>
        <v>2517</v>
      </c>
      <c r="AN30" s="96">
        <f t="shared" ref="AN30" si="797">SUM(AN25:AN29)</f>
        <v>2517</v>
      </c>
      <c r="AO30" s="95">
        <f t="shared" ref="AO30" si="798">SUM(AO25:AO29)</f>
        <v>46234.708313111485</v>
      </c>
      <c r="AP30" s="84">
        <f t="shared" ref="AP30:AY30" si="799">SUM(AP25:AP29)</f>
        <v>0</v>
      </c>
      <c r="AQ30" s="84">
        <f t="shared" si="799"/>
        <v>0</v>
      </c>
      <c r="AR30" s="84">
        <f t="shared" si="799"/>
        <v>0</v>
      </c>
      <c r="AS30" s="84">
        <f t="shared" si="799"/>
        <v>0</v>
      </c>
      <c r="AT30" s="84">
        <f t="shared" si="799"/>
        <v>18679</v>
      </c>
      <c r="AU30" s="84">
        <f t="shared" si="799"/>
        <v>45259.8</v>
      </c>
      <c r="AV30" s="84">
        <f t="shared" si="799"/>
        <v>44184.6</v>
      </c>
      <c r="AW30" s="84">
        <f t="shared" si="799"/>
        <v>44184.6</v>
      </c>
      <c r="AX30" s="84">
        <f t="shared" si="799"/>
        <v>43566.6</v>
      </c>
      <c r="AY30" s="96">
        <f t="shared" si="799"/>
        <v>45688.6</v>
      </c>
      <c r="AZ30" s="95">
        <f t="shared" si="785"/>
        <v>488858.13496630092</v>
      </c>
      <c r="BA30" s="84">
        <f t="shared" si="785"/>
        <v>107074.4</v>
      </c>
      <c r="BB30" s="84">
        <f t="shared" si="785"/>
        <v>220945.40000000002</v>
      </c>
      <c r="BC30" s="84">
        <f t="shared" si="785"/>
        <v>271259</v>
      </c>
      <c r="BD30" s="84">
        <f t="shared" si="785"/>
        <v>417171.6</v>
      </c>
      <c r="BE30" s="84">
        <f t="shared" ref="BE30:BF30" si="800">SUM(BE25:BE29)</f>
        <v>535149.19713991112</v>
      </c>
      <c r="BF30" s="84">
        <f t="shared" si="800"/>
        <v>392644.6</v>
      </c>
      <c r="BG30" s="84">
        <f t="shared" ref="BG30:BH30" si="801">SUM(BG25:BG29)</f>
        <v>535149.19713991112</v>
      </c>
      <c r="BH30" s="84">
        <f t="shared" si="801"/>
        <v>315038.59999999998</v>
      </c>
      <c r="BI30" s="84">
        <f t="shared" ref="BI30:BK30" si="802">SUM(BI25:BI29)</f>
        <v>535149.19713991112</v>
      </c>
      <c r="BJ30" s="84">
        <f t="shared" ref="BJ30:BL30" si="803">SUM(BJ25:BJ29)</f>
        <v>388542.6</v>
      </c>
      <c r="BK30" s="84">
        <f t="shared" si="802"/>
        <v>535149.19713991112</v>
      </c>
      <c r="BL30" s="84">
        <f t="shared" si="803"/>
        <v>315486</v>
      </c>
      <c r="BM30" s="84">
        <f t="shared" ref="BM30:BP30" si="804">SUM(BM25:BM29)</f>
        <v>636374.0199447457</v>
      </c>
      <c r="BN30" s="84">
        <f t="shared" si="804"/>
        <v>365837.6</v>
      </c>
      <c r="BO30" s="84">
        <f t="shared" si="804"/>
        <v>636374.0199447457</v>
      </c>
      <c r="BP30" s="96">
        <f t="shared" si="804"/>
        <v>403394.19999999995</v>
      </c>
      <c r="BQ30" s="95">
        <f t="shared" si="785"/>
        <v>432317.51526002941</v>
      </c>
      <c r="BR30" s="84">
        <f t="shared" si="785"/>
        <v>36928</v>
      </c>
      <c r="BS30" s="84">
        <f t="shared" si="785"/>
        <v>20980.400000000001</v>
      </c>
      <c r="BT30" s="84">
        <f t="shared" si="785"/>
        <v>12089.6</v>
      </c>
      <c r="BU30" s="84">
        <f t="shared" si="785"/>
        <v>38350.399999999994</v>
      </c>
      <c r="BV30" s="84">
        <f t="shared" ref="BV30:BW30" si="805">SUM(BV25:BV29)</f>
        <v>454460.63338187797</v>
      </c>
      <c r="BW30" s="84">
        <f t="shared" si="805"/>
        <v>18613.2</v>
      </c>
      <c r="BX30" s="84">
        <f t="shared" ref="BX30" si="806">SUM(BX25:BX29)</f>
        <v>11958</v>
      </c>
      <c r="BY30" s="84">
        <f t="shared" ref="BY30:BZ30" si="807">SUM(BY25:BY29)</f>
        <v>12408</v>
      </c>
      <c r="BZ30" s="84">
        <f t="shared" si="807"/>
        <v>43464</v>
      </c>
      <c r="CA30" s="84">
        <f t="shared" ref="CA30:CC30" si="808">SUM(CA25:CA29)</f>
        <v>429055.05879510625</v>
      </c>
      <c r="CB30" s="84">
        <f t="shared" si="808"/>
        <v>19812.400000000001</v>
      </c>
      <c r="CC30" s="96">
        <f t="shared" si="808"/>
        <v>25703.800000000003</v>
      </c>
      <c r="CD30" s="95">
        <f t="shared" si="785"/>
        <v>503799.57007758028</v>
      </c>
      <c r="CE30" s="84">
        <f t="shared" si="785"/>
        <v>427377.2</v>
      </c>
      <c r="CF30" s="84">
        <f t="shared" ref="CF30" si="809">SUM(CF25:CF29)</f>
        <v>503799.57007758028</v>
      </c>
      <c r="CG30" s="84">
        <f t="shared" si="785"/>
        <v>0</v>
      </c>
      <c r="CH30" s="84">
        <f t="shared" si="785"/>
        <v>63778.8</v>
      </c>
      <c r="CI30" s="84">
        <f t="shared" si="785"/>
        <v>369585.4</v>
      </c>
      <c r="CJ30" s="84">
        <f t="shared" ref="CJ30:CK30" si="810">SUM(CJ25:CJ29)</f>
        <v>572873.20568678901</v>
      </c>
      <c r="CK30" s="84">
        <f t="shared" si="810"/>
        <v>400071.4</v>
      </c>
      <c r="CL30" s="84">
        <f t="shared" ref="CL30" si="811">SUM(CL25:CL29)</f>
        <v>469215.4</v>
      </c>
      <c r="CM30" s="84">
        <f t="shared" ref="CM30" si="812">SUM(CM25:CM29)</f>
        <v>484211.8</v>
      </c>
      <c r="CN30" s="84">
        <f t="shared" ref="CN30:CO30" si="813">SUM(CN25:CN29)</f>
        <v>572873.20568678901</v>
      </c>
      <c r="CO30" s="84">
        <f t="shared" si="813"/>
        <v>5286</v>
      </c>
      <c r="CP30" s="84">
        <f t="shared" ref="CP30:CR30" si="814">SUM(CP25:CP29)</f>
        <v>669652.83528860193</v>
      </c>
      <c r="CQ30" s="84">
        <f t="shared" si="814"/>
        <v>207483.2</v>
      </c>
      <c r="CR30" s="96">
        <f t="shared" si="814"/>
        <v>412901.8</v>
      </c>
      <c r="CS30" s="95">
        <f t="shared" si="785"/>
        <v>316400</v>
      </c>
      <c r="CT30" s="84">
        <f t="shared" si="785"/>
        <v>48666.666666666672</v>
      </c>
      <c r="CU30" s="84">
        <f t="shared" si="785"/>
        <v>11106.4</v>
      </c>
      <c r="CV30" s="84">
        <f t="shared" si="785"/>
        <v>16060.6</v>
      </c>
      <c r="CW30" s="84">
        <f t="shared" si="785"/>
        <v>22304.6</v>
      </c>
      <c r="CX30" s="84">
        <f t="shared" si="785"/>
        <v>24749.599999999999</v>
      </c>
      <c r="CY30" s="84">
        <f t="shared" ref="CY30:CZ30" si="815">SUM(CY25:CY29)</f>
        <v>30671.4</v>
      </c>
      <c r="CZ30" s="84">
        <f t="shared" si="815"/>
        <v>29458.400000000001</v>
      </c>
      <c r="DA30" s="84">
        <f t="shared" ref="DA30" si="816">SUM(DA25:DA29)</f>
        <v>27242.6</v>
      </c>
      <c r="DB30" s="84">
        <f t="shared" ref="DB30" si="817">SUM(DB25:DB29)</f>
        <v>23830.2</v>
      </c>
      <c r="DC30" s="84">
        <f t="shared" ref="DC30:DD30" si="818">SUM(DC25:DC29)</f>
        <v>25517</v>
      </c>
      <c r="DD30" s="96">
        <f t="shared" si="818"/>
        <v>24425.200000000001</v>
      </c>
      <c r="DE30" s="95">
        <f t="shared" si="785"/>
        <v>9512.7321462572145</v>
      </c>
      <c r="DF30" s="84">
        <f t="shared" si="785"/>
        <v>5629.4</v>
      </c>
      <c r="DG30" s="84">
        <f t="shared" si="785"/>
        <v>20797.592512056399</v>
      </c>
      <c r="DH30" s="84">
        <f t="shared" si="785"/>
        <v>6707.4</v>
      </c>
      <c r="DI30" s="84">
        <f t="shared" si="785"/>
        <v>25103.62191702109</v>
      </c>
      <c r="DJ30" s="84">
        <f t="shared" si="785"/>
        <v>38555</v>
      </c>
      <c r="DK30" s="84">
        <f t="shared" si="785"/>
        <v>17331.705851309427</v>
      </c>
      <c r="DL30" s="84">
        <f t="shared" si="785"/>
        <v>19907.400000000001</v>
      </c>
      <c r="DM30" s="84">
        <f t="shared" ref="DM30:DN30" si="819">SUM(DM25:DM29)</f>
        <v>19464.30544253347</v>
      </c>
      <c r="DN30" s="84">
        <f t="shared" si="819"/>
        <v>11070.6</v>
      </c>
      <c r="DO30" s="84">
        <f t="shared" ref="DO30:DP30" si="820">SUM(DO25:DO29)</f>
        <v>14909.659083107637</v>
      </c>
      <c r="DP30" s="84">
        <f t="shared" si="820"/>
        <v>11629.6</v>
      </c>
      <c r="DQ30" s="84">
        <f t="shared" ref="DQ30:DR30" si="821">SUM(DQ25:DQ29)</f>
        <v>10509.352656294162</v>
      </c>
      <c r="DR30" s="84">
        <f t="shared" si="821"/>
        <v>12965.4</v>
      </c>
      <c r="DS30" s="84">
        <f t="shared" ref="DS30:DT30" si="822">SUM(DS25:DS29)</f>
        <v>13677.104300087529</v>
      </c>
      <c r="DT30" s="84">
        <f t="shared" si="822"/>
        <v>19453.599999999999</v>
      </c>
      <c r="DU30" s="84">
        <f t="shared" ref="DU30:DX30" si="823">SUM(DU25:DU29)</f>
        <v>17004.207940726737</v>
      </c>
      <c r="DV30" s="84">
        <f t="shared" si="823"/>
        <v>11026.2</v>
      </c>
      <c r="DW30" s="84">
        <f t="shared" si="823"/>
        <v>21097.90623085996</v>
      </c>
      <c r="DX30" s="96">
        <f t="shared" si="823"/>
        <v>1549.8</v>
      </c>
      <c r="DY30" s="95">
        <f t="shared" si="785"/>
        <v>355102.6</v>
      </c>
      <c r="DZ30" s="84">
        <f t="shared" si="785"/>
        <v>48856.4</v>
      </c>
      <c r="EA30" s="84">
        <f t="shared" si="785"/>
        <v>64205.600000000006</v>
      </c>
      <c r="EB30" s="84">
        <f t="shared" si="785"/>
        <v>83779.199999999997</v>
      </c>
      <c r="EC30" s="84">
        <f t="shared" si="785"/>
        <v>78826.48000000001</v>
      </c>
      <c r="ED30" s="84">
        <f t="shared" ref="ED30" si="824">SUM(ED25:ED29)</f>
        <v>86398.989657494865</v>
      </c>
      <c r="EE30" s="84">
        <f t="shared" ref="EE30" si="825">SUM(EE25:EE29)</f>
        <v>91251.309657494858</v>
      </c>
      <c r="EF30" s="84">
        <f t="shared" ref="EF30" si="826">SUM(EF25:EF29)</f>
        <v>91251.309657494872</v>
      </c>
      <c r="EG30" s="84">
        <f t="shared" ref="EG30" si="827">SUM(EG25:EG29)</f>
        <v>91168.424336427095</v>
      </c>
      <c r="EH30" s="84">
        <f t="shared" ref="EH30:EI30" si="828">SUM(EH25:EH29)</f>
        <v>63816.2</v>
      </c>
      <c r="EI30" s="96">
        <f t="shared" si="828"/>
        <v>80769.648336427112</v>
      </c>
      <c r="EJ30" s="95">
        <f t="shared" ref="EJ30:EY30" si="829">SUM(EJ25:EJ29)</f>
        <v>68323.343999999997</v>
      </c>
      <c r="EK30" s="84">
        <f t="shared" si="829"/>
        <v>25603</v>
      </c>
      <c r="EL30" s="84">
        <f t="shared" si="829"/>
        <v>66282.44</v>
      </c>
      <c r="EM30" s="84">
        <f t="shared" si="829"/>
        <v>26722</v>
      </c>
      <c r="EN30" s="84">
        <f t="shared" si="829"/>
        <v>93697.228000000003</v>
      </c>
      <c r="EO30" s="84">
        <f t="shared" si="829"/>
        <v>71472.2</v>
      </c>
      <c r="EP30" s="84">
        <f t="shared" si="829"/>
        <v>98410.512000000002</v>
      </c>
      <c r="EQ30" s="84">
        <f t="shared" si="829"/>
        <v>54620.2</v>
      </c>
      <c r="ER30" s="84">
        <f t="shared" si="829"/>
        <v>66512.334449402013</v>
      </c>
      <c r="ES30" s="84">
        <f t="shared" si="829"/>
        <v>54962.6</v>
      </c>
      <c r="ET30" s="84">
        <f t="shared" si="829"/>
        <v>98101.928000000014</v>
      </c>
      <c r="EU30" s="84">
        <f t="shared" si="829"/>
        <v>58506.671538711875</v>
      </c>
      <c r="EV30" s="84">
        <f t="shared" si="829"/>
        <v>98282.728000000003</v>
      </c>
      <c r="EW30" s="84">
        <f t="shared" si="829"/>
        <v>76363.413797883099</v>
      </c>
      <c r="EX30" s="84">
        <f t="shared" si="829"/>
        <v>66453.837500000009</v>
      </c>
      <c r="EY30" s="84">
        <f t="shared" si="829"/>
        <v>53664.931177308696</v>
      </c>
      <c r="EZ30" s="84">
        <f t="shared" ref="EZ30:FC30" si="830">SUM(EZ25:EZ29)</f>
        <v>66453.837500000009</v>
      </c>
      <c r="FA30" s="84">
        <f t="shared" si="830"/>
        <v>56029.8</v>
      </c>
      <c r="FB30" s="84">
        <f t="shared" si="830"/>
        <v>93295.343999999997</v>
      </c>
      <c r="FC30" s="96">
        <f t="shared" si="830"/>
        <v>59750.600000000006</v>
      </c>
      <c r="FD30" s="95">
        <f t="shared" si="785"/>
        <v>0</v>
      </c>
      <c r="FE30" s="84">
        <f t="shared" si="785"/>
        <v>5722.6</v>
      </c>
      <c r="FF30" s="84">
        <f t="shared" si="785"/>
        <v>3152.4</v>
      </c>
      <c r="FG30" s="84">
        <f t="shared" si="785"/>
        <v>9132</v>
      </c>
      <c r="FH30" s="84">
        <f t="shared" si="785"/>
        <v>8308.4</v>
      </c>
      <c r="FI30" s="84">
        <f t="shared" ref="FI30:FJ30" si="831">SUM(FI25:FI29)</f>
        <v>9528.7999999999993</v>
      </c>
      <c r="FJ30" s="84">
        <f t="shared" si="831"/>
        <v>5020</v>
      </c>
      <c r="FK30" s="84">
        <f t="shared" ref="FK30" si="832">SUM(FK25:FK29)</f>
        <v>6131.6</v>
      </c>
      <c r="FL30" s="84">
        <f t="shared" ref="FL30" si="833">SUM(FL25:FL29)</f>
        <v>3029.6</v>
      </c>
      <c r="FM30" s="84">
        <f t="shared" ref="FM30:FN30" si="834">SUM(FM25:FM29)</f>
        <v>6590.8</v>
      </c>
      <c r="FN30" s="96">
        <f t="shared" si="834"/>
        <v>4821.6000000000004</v>
      </c>
      <c r="FO30" s="95">
        <f t="shared" si="785"/>
        <v>66800</v>
      </c>
      <c r="FP30" s="84">
        <f t="shared" si="785"/>
        <v>11133.333333333334</v>
      </c>
      <c r="FQ30" s="84">
        <f t="shared" si="785"/>
        <v>0</v>
      </c>
      <c r="FR30" s="84">
        <f t="shared" si="785"/>
        <v>7478.4000000000005</v>
      </c>
      <c r="FS30" s="84">
        <f t="shared" si="785"/>
        <v>0</v>
      </c>
      <c r="FT30" s="84">
        <f t="shared" si="785"/>
        <v>0</v>
      </c>
      <c r="FU30" s="84">
        <f t="shared" ref="FU30:FV30" si="835">SUM(FU25:FU29)</f>
        <v>480</v>
      </c>
      <c r="FV30" s="84">
        <f t="shared" si="835"/>
        <v>0</v>
      </c>
      <c r="FW30" s="84">
        <f t="shared" ref="FW30:FX30" si="836">SUM(FW25:FW29)</f>
        <v>240</v>
      </c>
      <c r="FX30" s="84">
        <f t="shared" si="836"/>
        <v>820.80000000000007</v>
      </c>
      <c r="FY30" s="84">
        <f t="shared" ref="FY30:FZ30" si="837">SUM(FY25:FY29)</f>
        <v>0</v>
      </c>
      <c r="FZ30" s="96">
        <f t="shared" si="837"/>
        <v>996</v>
      </c>
      <c r="GA30" s="95">
        <f t="shared" si="785"/>
        <v>43040</v>
      </c>
      <c r="GB30" s="84">
        <f t="shared" si="785"/>
        <v>7173.333333333333</v>
      </c>
      <c r="GC30" s="84">
        <f t="shared" si="785"/>
        <v>0</v>
      </c>
      <c r="GD30" s="84">
        <f t="shared" si="785"/>
        <v>0</v>
      </c>
      <c r="GE30" s="84">
        <f t="shared" si="785"/>
        <v>0</v>
      </c>
      <c r="GF30" s="84">
        <f t="shared" si="785"/>
        <v>0</v>
      </c>
      <c r="GG30" s="84">
        <f t="shared" ref="GG30:GH30" si="838">SUM(GG25:GG29)</f>
        <v>360</v>
      </c>
      <c r="GH30" s="84">
        <f t="shared" si="838"/>
        <v>0</v>
      </c>
      <c r="GI30" s="84">
        <f t="shared" ref="GI30" si="839">SUM(GI25:GI29)</f>
        <v>0</v>
      </c>
      <c r="GJ30" s="84">
        <f t="shared" ref="GJ30" si="840">SUM(GJ25:GJ29)</f>
        <v>0</v>
      </c>
      <c r="GK30" s="84">
        <f t="shared" ref="GK30:GL30" si="841">SUM(GK25:GK29)</f>
        <v>0</v>
      </c>
      <c r="GL30" s="96">
        <f t="shared" si="841"/>
        <v>0</v>
      </c>
      <c r="GM30" s="95">
        <f t="shared" si="785"/>
        <v>363555.46664428007</v>
      </c>
      <c r="GN30" s="84">
        <f t="shared" si="785"/>
        <v>72711.093328856019</v>
      </c>
      <c r="GO30" s="84">
        <f t="shared" si="785"/>
        <v>8480</v>
      </c>
      <c r="GP30" s="84">
        <f t="shared" si="785"/>
        <v>8480</v>
      </c>
      <c r="GQ30" s="84">
        <f t="shared" si="785"/>
        <v>12798</v>
      </c>
      <c r="GR30" s="84">
        <f t="shared" si="785"/>
        <v>18687.2</v>
      </c>
      <c r="GS30" s="84">
        <f t="shared" ref="GS30:GT30" si="842">SUM(GS25:GS29)</f>
        <v>13600</v>
      </c>
      <c r="GT30" s="84">
        <f t="shared" si="842"/>
        <v>2000</v>
      </c>
      <c r="GU30" s="84">
        <f t="shared" ref="GU30:GV30" si="843">SUM(GU25:GU29)</f>
        <v>39898.800000000003</v>
      </c>
      <c r="GV30" s="84">
        <f t="shared" si="843"/>
        <v>35.6</v>
      </c>
      <c r="GW30" s="84">
        <f t="shared" ref="GW30:GX30" si="844">SUM(GW25:GW29)</f>
        <v>5999</v>
      </c>
      <c r="GX30" s="96">
        <f t="shared" si="844"/>
        <v>10127.4</v>
      </c>
      <c r="GY30" s="95">
        <f t="shared" si="785"/>
        <v>605925.77774046676</v>
      </c>
      <c r="GZ30" s="84">
        <f t="shared" si="785"/>
        <v>181777.73332214003</v>
      </c>
      <c r="HA30" s="84">
        <f t="shared" si="785"/>
        <v>2749.6000000000004</v>
      </c>
      <c r="HB30" s="84">
        <f t="shared" si="785"/>
        <v>56013.600000000006</v>
      </c>
      <c r="HC30" s="84">
        <f t="shared" si="785"/>
        <v>82819.600000000006</v>
      </c>
      <c r="HD30" s="84">
        <f t="shared" si="785"/>
        <v>211275.4</v>
      </c>
      <c r="HE30" s="84">
        <f t="shared" ref="HE30:HF30" si="845">SUM(HE25:HE29)</f>
        <v>30502.799999999999</v>
      </c>
      <c r="HF30" s="84">
        <f t="shared" si="845"/>
        <v>32804</v>
      </c>
      <c r="HG30" s="84">
        <f t="shared" ref="HG30" si="846">SUM(HG25:HG29)</f>
        <v>31235.200000000001</v>
      </c>
      <c r="HH30" s="84">
        <f t="shared" ref="HH30" si="847">SUM(HH25:HH29)</f>
        <v>31235.200000000001</v>
      </c>
      <c r="HI30" s="84">
        <f t="shared" ref="HI30:HJ30" si="848">SUM(HI25:HI29)</f>
        <v>15371.800000000001</v>
      </c>
      <c r="HJ30" s="96">
        <f t="shared" si="848"/>
        <v>834.40000000000009</v>
      </c>
      <c r="HK30" s="95">
        <f t="shared" si="785"/>
        <v>145422.18665771204</v>
      </c>
      <c r="HL30" s="84">
        <f t="shared" si="785"/>
        <v>29084.437331542409</v>
      </c>
      <c r="HM30" s="84">
        <f t="shared" si="785"/>
        <v>0</v>
      </c>
      <c r="HN30" s="84">
        <f t="shared" si="785"/>
        <v>0</v>
      </c>
      <c r="HO30" s="84">
        <f t="shared" si="785"/>
        <v>1518</v>
      </c>
      <c r="HP30" s="84">
        <f t="shared" si="785"/>
        <v>2482</v>
      </c>
      <c r="HQ30" s="84">
        <f t="shared" ref="HQ30:HR30" si="849">SUM(HQ25:HQ29)</f>
        <v>1600</v>
      </c>
      <c r="HR30" s="84">
        <f t="shared" si="849"/>
        <v>3280</v>
      </c>
      <c r="HS30" s="84">
        <f t="shared" ref="HS30:HT30" si="850">SUM(HS25:HS29)</f>
        <v>19300</v>
      </c>
      <c r="HT30" s="84">
        <f t="shared" si="850"/>
        <v>0</v>
      </c>
      <c r="HU30" s="84">
        <f t="shared" ref="HU30:HV30" si="851">SUM(HU25:HU29)</f>
        <v>18200</v>
      </c>
      <c r="HV30" s="96">
        <f t="shared" si="851"/>
        <v>0</v>
      </c>
      <c r="HW30" s="95">
        <f t="shared" si="785"/>
        <v>605925.77774046676</v>
      </c>
      <c r="HX30" s="84">
        <f t="shared" ref="HX30:IC30" si="852">SUM(HX25:HX29)</f>
        <v>121185.15554809335</v>
      </c>
      <c r="HY30" s="84">
        <f t="shared" si="852"/>
        <v>0</v>
      </c>
      <c r="HZ30" s="84">
        <f t="shared" si="852"/>
        <v>16683.600000000002</v>
      </c>
      <c r="IA30" s="84">
        <f t="shared" si="852"/>
        <v>1534</v>
      </c>
      <c r="IB30" s="84">
        <f t="shared" si="852"/>
        <v>11992</v>
      </c>
      <c r="IC30" s="84">
        <f t="shared" si="852"/>
        <v>0</v>
      </c>
      <c r="ID30" s="84">
        <f t="shared" ref="ID30" si="853">SUM(ID25:ID29)</f>
        <v>5428</v>
      </c>
      <c r="IE30" s="84">
        <f t="shared" ref="IE30:IF30" si="854">SUM(IE25:IE29)</f>
        <v>45289</v>
      </c>
      <c r="IF30" s="84">
        <f t="shared" si="854"/>
        <v>0</v>
      </c>
      <c r="IG30" s="84">
        <f t="shared" ref="IG30:IH30" si="855">SUM(IG25:IG29)</f>
        <v>3470</v>
      </c>
      <c r="IH30" s="96">
        <f t="shared" si="855"/>
        <v>6774</v>
      </c>
      <c r="II30" s="7"/>
      <c r="IJ30" s="7"/>
      <c r="IK30" s="7"/>
    </row>
    <row r="31" spans="1:245" ht="15" customHeight="1" x14ac:dyDescent="0.2">
      <c r="A31" s="109" t="s">
        <v>42</v>
      </c>
      <c r="B31" s="110" t="s">
        <v>2</v>
      </c>
      <c r="C31" s="80">
        <v>367227</v>
      </c>
      <c r="D31" s="80">
        <f>'Full - Working doc'!C8</f>
        <v>41745</v>
      </c>
      <c r="E31" s="80">
        <f>'Full - Working doc'!D8</f>
        <v>3880</v>
      </c>
      <c r="F31" s="80">
        <f>'Full - Working doc'!E8</f>
        <v>156</v>
      </c>
      <c r="G31" s="102">
        <f>'Full - Working doc'!F8</f>
        <v>76</v>
      </c>
      <c r="H31" s="87">
        <f>'Full - Working doc'!G8</f>
        <v>9617.4645634456101</v>
      </c>
      <c r="I31" s="80">
        <f>'Full - Working doc'!H8</f>
        <v>0</v>
      </c>
      <c r="J31" s="80">
        <f>'Full - Working doc'!I8</f>
        <v>0</v>
      </c>
      <c r="K31" s="80">
        <f>'Full - Working doc'!J8</f>
        <v>410</v>
      </c>
      <c r="L31" s="80">
        <f>'Full - Working doc'!K8</f>
        <v>410</v>
      </c>
      <c r="M31" s="80">
        <f>'Full - Working doc'!L8</f>
        <v>410</v>
      </c>
      <c r="N31" s="80">
        <f>'Full - Working doc'!M8</f>
        <v>410</v>
      </c>
      <c r="O31" s="80">
        <f>'Full - Working doc'!N8</f>
        <v>410</v>
      </c>
      <c r="P31" s="80">
        <f>'Full - Working doc'!O8</f>
        <v>410</v>
      </c>
      <c r="Q31" s="80">
        <f>'Full - Working doc'!P8</f>
        <v>410</v>
      </c>
      <c r="R31" s="88">
        <f>'Full - Working doc'!Q8</f>
        <v>2378</v>
      </c>
      <c r="S31" s="87">
        <f>'Full - Working doc'!R8</f>
        <v>10945</v>
      </c>
      <c r="T31" s="80">
        <f>'Full - Working doc'!S8</f>
        <v>0</v>
      </c>
      <c r="U31" s="80">
        <f>'Full - Working doc'!T8</f>
        <v>0</v>
      </c>
      <c r="V31" s="80">
        <f>'Full - Working doc'!U8</f>
        <v>410</v>
      </c>
      <c r="W31" s="80">
        <f>'Full - Working doc'!V8</f>
        <v>760</v>
      </c>
      <c r="X31" s="80">
        <f>'Full - Working doc'!W8</f>
        <v>410</v>
      </c>
      <c r="Y31" s="80">
        <f>'Full - Working doc'!X8</f>
        <v>982</v>
      </c>
      <c r="Z31" s="80">
        <f>'Full - Working doc'!Y8</f>
        <v>982</v>
      </c>
      <c r="AA31" s="80">
        <f>'Full - Working doc'!Z8</f>
        <v>982</v>
      </c>
      <c r="AB31" s="80">
        <f>'Full - Working doc'!AA8</f>
        <v>1291</v>
      </c>
      <c r="AC31" s="88">
        <f>'Full - Working doc'!AB8</f>
        <v>1291</v>
      </c>
      <c r="AD31" s="125">
        <f>'Full - Working doc'!AC8</f>
        <v>5363.3621806967994</v>
      </c>
      <c r="AE31" s="121">
        <f>'Full - Working doc'!AD8</f>
        <v>0</v>
      </c>
      <c r="AF31" s="121">
        <f>'Full - Working doc'!AE8</f>
        <v>0</v>
      </c>
      <c r="AG31" s="121">
        <f>'Full - Working doc'!AF8</f>
        <v>0</v>
      </c>
      <c r="AH31" s="121">
        <f>'Full - Working doc'!AG8</f>
        <v>0</v>
      </c>
      <c r="AI31" s="121">
        <f>'Full - Working doc'!AH8</f>
        <v>0</v>
      </c>
      <c r="AJ31" s="121">
        <f>'Full - Working doc'!AI8</f>
        <v>935</v>
      </c>
      <c r="AK31" s="121">
        <f>'Full - Working doc'!AJ8</f>
        <v>935</v>
      </c>
      <c r="AL31" s="121">
        <f>'Full - Working doc'!AK8</f>
        <v>935</v>
      </c>
      <c r="AM31" s="121">
        <f>'Full - Working doc'!AL8</f>
        <v>935</v>
      </c>
      <c r="AN31" s="126">
        <f>'Full - Working doc'!AM8</f>
        <v>935</v>
      </c>
      <c r="AO31" s="87">
        <f>'Full - Working doc'!AN8</f>
        <v>11722.289102833543</v>
      </c>
      <c r="AP31" s="80">
        <f>'Full - Working doc'!AO8</f>
        <v>0</v>
      </c>
      <c r="AQ31" s="80">
        <f>'Full - Working doc'!AP8</f>
        <v>0</v>
      </c>
      <c r="AR31" s="80">
        <f>'Full - Working doc'!AQ8</f>
        <v>0</v>
      </c>
      <c r="AS31" s="80">
        <f>'Full - Working doc'!AR8</f>
        <v>0</v>
      </c>
      <c r="AT31" s="80">
        <f>'Full - Working doc'!AS8</f>
        <v>410</v>
      </c>
      <c r="AU31" s="80">
        <f>'Full - Working doc'!AT8</f>
        <v>982</v>
      </c>
      <c r="AV31" s="80">
        <f>'Full - Working doc'!AU8</f>
        <v>982</v>
      </c>
      <c r="AW31" s="80">
        <f>'Full - Working doc'!AV8</f>
        <v>982</v>
      </c>
      <c r="AX31" s="80">
        <f>'Full - Working doc'!AW8</f>
        <v>1291</v>
      </c>
      <c r="AY31" s="88">
        <f>'Full - Working doc'!AX8</f>
        <v>2378</v>
      </c>
      <c r="AZ31" s="87">
        <f>'Full - Working doc'!AY8</f>
        <v>171796.39465168136</v>
      </c>
      <c r="BA31" s="80" t="str">
        <f>'Full - Working doc'!AZ8</f>
        <v xml:space="preserve">                   -  </v>
      </c>
      <c r="BB31" s="80">
        <f>'Full - Working doc'!BA8</f>
        <v>45633</v>
      </c>
      <c r="BC31" s="80">
        <f>'Full - Working doc'!BB8</f>
        <v>121066</v>
      </c>
      <c r="BD31" s="80">
        <f>'Full - Working doc'!BC8</f>
        <v>169546</v>
      </c>
      <c r="BE31" s="80">
        <f>'Full - Working doc'!BD8</f>
        <v>171796.39465168133</v>
      </c>
      <c r="BF31" s="80">
        <f>'Full - Working doc'!BE8</f>
        <v>129266</v>
      </c>
      <c r="BG31" s="80">
        <f>'Full - Working doc'!BF8</f>
        <v>171796.39465168133</v>
      </c>
      <c r="BH31" s="80">
        <f>'Full - Working doc'!BG8</f>
        <v>117666</v>
      </c>
      <c r="BI31" s="80">
        <f>'Full - Working doc'!BH8</f>
        <v>171796.39465168133</v>
      </c>
      <c r="BJ31" s="80">
        <f>'Full - Working doc'!BI8</f>
        <v>120540</v>
      </c>
      <c r="BK31" s="80">
        <f>'Full - Working doc'!BJ8</f>
        <v>171796.39465168133</v>
      </c>
      <c r="BL31" s="80">
        <f>'Full - Working doc'!BK8</f>
        <v>92400</v>
      </c>
      <c r="BM31" s="80">
        <f>'Full - Working doc'!BL8</f>
        <v>171623.99777668135</v>
      </c>
      <c r="BN31" s="80">
        <f>'Full - Working doc'!BM8</f>
        <v>192218</v>
      </c>
      <c r="BO31" s="80">
        <f>'Full - Working doc'!BN8</f>
        <v>171623.99777668135</v>
      </c>
      <c r="BP31" s="88">
        <f>'Full - Working doc'!BO8</f>
        <v>186538</v>
      </c>
      <c r="BQ31" s="87">
        <f>'Full - Working doc'!BP8</f>
        <v>32789.931255612551</v>
      </c>
      <c r="BR31" s="80" t="str">
        <f>'Full - Working doc'!BQ8</f>
        <v xml:space="preserve">                   -  </v>
      </c>
      <c r="BS31" s="80">
        <f>'Full - Working doc'!BR8</f>
        <v>9300</v>
      </c>
      <c r="BT31" s="80">
        <f>'Full - Working doc'!BS8</f>
        <v>4500</v>
      </c>
      <c r="BU31" s="80">
        <f>'Full - Working doc'!BT8</f>
        <v>10934</v>
      </c>
      <c r="BV31" s="80">
        <f>'Full - Working doc'!BU8</f>
        <v>43422.612511225103</v>
      </c>
      <c r="BW31" s="80">
        <f>'Full - Working doc'!BV8</f>
        <v>24684</v>
      </c>
      <c r="BX31" s="80">
        <f>'Full - Working doc'!BW8</f>
        <v>0</v>
      </c>
      <c r="BY31" s="80">
        <f>'Full - Working doc'!BX8</f>
        <v>43608</v>
      </c>
      <c r="BZ31" s="80">
        <f>'Full - Working doc'!BY8</f>
        <v>23784</v>
      </c>
      <c r="CA31" s="80">
        <f>'Full - Working doc'!BZ8</f>
        <v>25313.106255612547</v>
      </c>
      <c r="CB31" s="80">
        <f>'Full - Working doc'!CA8</f>
        <v>15384</v>
      </c>
      <c r="CC31" s="88">
        <f>'Full - Working doc'!CB8</f>
        <v>13560</v>
      </c>
      <c r="CD31" s="87">
        <f>'Full - Working doc'!CC8</f>
        <v>241394.94066697371</v>
      </c>
      <c r="CE31" s="80">
        <f>'Full - Working doc'!CD8</f>
        <v>70314</v>
      </c>
      <c r="CF31" s="80">
        <f>'Full - Working doc'!CE8</f>
        <v>241394.94066697371</v>
      </c>
      <c r="CG31" s="80">
        <f>'Full - Working doc'!CF8</f>
        <v>0</v>
      </c>
      <c r="CH31" s="80">
        <f>'Full - Working doc'!CG8</f>
        <v>37698</v>
      </c>
      <c r="CI31" s="80">
        <f>'Full - Working doc'!CH8</f>
        <v>114702</v>
      </c>
      <c r="CJ31" s="80">
        <f>'Full - Working doc'!CI8</f>
        <v>237216.21473297069</v>
      </c>
      <c r="CK31" s="80">
        <f>'Full - Working doc'!CJ8</f>
        <v>158370</v>
      </c>
      <c r="CL31" s="80">
        <f>'Full - Working doc'!CK8</f>
        <v>161796</v>
      </c>
      <c r="CM31" s="80">
        <f>'Full - Working doc'!CL8</f>
        <v>161796</v>
      </c>
      <c r="CN31" s="80">
        <f>'Full - Working doc'!CM8</f>
        <v>237216.21473297069</v>
      </c>
      <c r="CO31" s="80">
        <f>'Full - Working doc'!CN8</f>
        <v>0</v>
      </c>
      <c r="CP31" s="80">
        <f>'Full - Working doc'!CO8</f>
        <v>267672.45206458779</v>
      </c>
      <c r="CQ31" s="80">
        <f>'Full - Working doc'!CP8</f>
        <v>59792</v>
      </c>
      <c r="CR31" s="88">
        <f>'Full - Working doc'!CQ8</f>
        <v>154601</v>
      </c>
      <c r="CS31" s="87">
        <f>'Full - Working doc'!CR8</f>
        <v>40000</v>
      </c>
      <c r="CT31" s="80">
        <f>'Full - Working doc'!CS8</f>
        <v>15500</v>
      </c>
      <c r="CU31" s="80">
        <f>'Full - Working doc'!CT8</f>
        <v>2620</v>
      </c>
      <c r="CV31" s="80">
        <f>'Full - Working doc'!CU8</f>
        <v>3832</v>
      </c>
      <c r="CW31" s="80">
        <f>'Full - Working doc'!CV8</f>
        <v>4911</v>
      </c>
      <c r="CX31" s="80">
        <f>'Full - Working doc'!CW8</f>
        <v>5969</v>
      </c>
      <c r="CY31" s="80">
        <f>'Full - Working doc'!CX8</f>
        <v>8904</v>
      </c>
      <c r="CZ31" s="80">
        <f>'Full - Working doc'!CY8</f>
        <v>6922</v>
      </c>
      <c r="DA31" s="80">
        <f>'Full - Working doc'!CZ8</f>
        <v>6752</v>
      </c>
      <c r="DB31" s="80">
        <f>'Full - Working doc'!DA8</f>
        <v>6814</v>
      </c>
      <c r="DC31" s="80">
        <f>'Full - Working doc'!DB8</f>
        <v>6265</v>
      </c>
      <c r="DD31" s="88">
        <f>'Full - Working doc'!DC8</f>
        <v>5972</v>
      </c>
      <c r="DE31" s="87">
        <f>'Full - Working doc'!DD8</f>
        <v>1889.0526348708509</v>
      </c>
      <c r="DF31" s="80">
        <f>'Full - Working doc'!DE8</f>
        <v>787</v>
      </c>
      <c r="DG31" s="80">
        <f>'Full - Working doc'!DF8</f>
        <v>5010.3486574373801</v>
      </c>
      <c r="DH31" s="80">
        <f>'Full - Working doc'!DG8</f>
        <v>2308</v>
      </c>
      <c r="DI31" s="80">
        <f>'Full - Working doc'!DH8</f>
        <v>3468.3907362592877</v>
      </c>
      <c r="DJ31" s="80">
        <f>'Full - Working doc'!DI8</f>
        <v>2944</v>
      </c>
      <c r="DK31" s="80">
        <f>'Full - Working doc'!DJ8</f>
        <v>3324.8597419104899</v>
      </c>
      <c r="DL31" s="80">
        <f>'Full - Working doc'!DK8</f>
        <v>3504</v>
      </c>
      <c r="DM31" s="80">
        <f>'Full - Working doc'!DL8</f>
        <v>4169.7986077593669</v>
      </c>
      <c r="DN31" s="80">
        <f>'Full - Working doc'!DM8</f>
        <v>3412</v>
      </c>
      <c r="DO31" s="80">
        <f>'Full - Working doc'!DN8</f>
        <v>3949.4302530830223</v>
      </c>
      <c r="DP31" s="80">
        <f>'Full - Working doc'!DO8</f>
        <v>5146</v>
      </c>
      <c r="DQ31" s="80">
        <f>'Full - Working doc'!DP8</f>
        <v>2839.5754550485758</v>
      </c>
      <c r="DR31" s="80">
        <f>'Full - Working doc'!DQ8</f>
        <v>6420</v>
      </c>
      <c r="DS31" s="80">
        <f>'Full - Working doc'!DR8</f>
        <v>3013.4166723233952</v>
      </c>
      <c r="DT31" s="80">
        <f>'Full - Working doc'!DS8</f>
        <v>7178</v>
      </c>
      <c r="DU31" s="80">
        <f>'Full - Working doc'!DT8</f>
        <v>3299.2472884679742</v>
      </c>
      <c r="DV31" s="80">
        <f>'Full - Working doc'!DU8</f>
        <v>3781</v>
      </c>
      <c r="DW31" s="80">
        <f>'Full - Working doc'!DV8</f>
        <v>3828.7701995264706</v>
      </c>
      <c r="DX31" s="88">
        <f>'Full - Working doc'!DW8</f>
        <v>927</v>
      </c>
      <c r="DY31" s="87">
        <f>'Full - Working doc'!DX8</f>
        <v>44067</v>
      </c>
      <c r="DZ31" s="80">
        <f>'Full - Working doc'!DY8</f>
        <v>0</v>
      </c>
      <c r="EA31" s="80">
        <f>'Full - Working doc'!DZ8</f>
        <v>7007</v>
      </c>
      <c r="EB31" s="80">
        <f>'Full - Working doc'!EA8</f>
        <v>8095</v>
      </c>
      <c r="EC31" s="80">
        <f>'Full - Working doc'!EB8</f>
        <v>12940</v>
      </c>
      <c r="ED31" s="80">
        <f>'Full - Working doc'!EC8</f>
        <v>13140</v>
      </c>
      <c r="EE31" s="80">
        <f>'Full - Working doc'!ED8</f>
        <v>13940</v>
      </c>
      <c r="EF31" s="80">
        <f>'Full - Working doc'!EE8</f>
        <v>16140</v>
      </c>
      <c r="EG31" s="80">
        <f>'Full - Working doc'!EF8</f>
        <v>16140</v>
      </c>
      <c r="EH31" s="80">
        <f>'Full - Working doc'!EG8</f>
        <v>16140</v>
      </c>
      <c r="EI31" s="88">
        <f>'Full - Working doc'!EH8</f>
        <v>13937</v>
      </c>
      <c r="EJ31" s="87">
        <f>'Full - Working doc'!EI8</f>
        <v>11803.936</v>
      </c>
      <c r="EK31" s="80">
        <f>'Full - Working doc'!EJ8</f>
        <v>5751</v>
      </c>
      <c r="EL31" s="80">
        <f>'Full - Working doc'!EK8</f>
        <v>7464.56</v>
      </c>
      <c r="EM31" s="80">
        <f>'Full - Working doc'!EL8</f>
        <v>11352</v>
      </c>
      <c r="EN31" s="80">
        <f>'Full - Working doc'!EM8</f>
        <v>17217.332000000002</v>
      </c>
      <c r="EO31" s="80">
        <f>'Full - Working doc'!EN8</f>
        <v>13734</v>
      </c>
      <c r="EP31" s="80">
        <f>'Full - Working doc'!EO8</f>
        <v>15998.727999999999</v>
      </c>
      <c r="EQ31" s="80">
        <f>'Full - Working doc'!EP8</f>
        <v>13926</v>
      </c>
      <c r="ER31" s="80">
        <f>'Full - Working doc'!EQ8</f>
        <v>18105.931406755157</v>
      </c>
      <c r="ES31" s="80">
        <f>'Full - Working doc'!ER8</f>
        <v>12973</v>
      </c>
      <c r="ET31" s="80">
        <f>'Full - Working doc'!ES8</f>
        <v>16622.832000000002</v>
      </c>
      <c r="EU31" s="80">
        <f>'Full - Working doc'!ET8</f>
        <v>12649</v>
      </c>
      <c r="EV31" s="80">
        <f>'Full - Working doc'!EU8</f>
        <v>20870.832000000002</v>
      </c>
      <c r="EW31" s="80">
        <f>'Full - Working doc'!EV8</f>
        <v>20291</v>
      </c>
      <c r="EX31" s="80">
        <f>'Full - Working doc'!EW8</f>
        <v>26551.178</v>
      </c>
      <c r="EY31" s="80">
        <f>'Full - Working doc'!EX8</f>
        <v>18141</v>
      </c>
      <c r="EZ31" s="80">
        <f>'Full - Working doc'!EY8</f>
        <v>26551.178</v>
      </c>
      <c r="FA31" s="80">
        <f>'Full - Working doc'!EZ8</f>
        <v>15524</v>
      </c>
      <c r="FB31" s="80">
        <f>'Full - Working doc'!FA8</f>
        <v>9741.9359999999997</v>
      </c>
      <c r="FC31" s="88">
        <f>'Full - Working doc'!FB8</f>
        <v>12670</v>
      </c>
      <c r="FD31" s="87">
        <f>'Full - Working doc'!FC8</f>
        <v>0</v>
      </c>
      <c r="FE31" s="80">
        <f>'Full - Working doc'!FD8</f>
        <v>23682</v>
      </c>
      <c r="FF31" s="80">
        <f>'Full - Working doc'!FE8</f>
        <v>1067</v>
      </c>
      <c r="FG31" s="80">
        <f>'Full - Working doc'!FF8</f>
        <v>1341</v>
      </c>
      <c r="FH31" s="80">
        <f>'Full - Working doc'!FG8</f>
        <v>1425</v>
      </c>
      <c r="FI31" s="80">
        <f>'Full - Working doc'!FH8</f>
        <v>1729</v>
      </c>
      <c r="FJ31" s="80">
        <f>'Full - Working doc'!FI8</f>
        <v>540</v>
      </c>
      <c r="FK31" s="80">
        <f>'Full - Working doc'!FJ8</f>
        <v>1652</v>
      </c>
      <c r="FL31" s="80">
        <f>'Full - Working doc'!FK8</f>
        <v>712</v>
      </c>
      <c r="FM31" s="80">
        <f>'Full - Working doc'!FL8</f>
        <v>494</v>
      </c>
      <c r="FN31" s="88">
        <f>'Full - Working doc'!FM8</f>
        <v>2872</v>
      </c>
      <c r="FO31" s="87">
        <f>'Full - Working doc'!FO8</f>
        <v>26000</v>
      </c>
      <c r="FP31" s="80">
        <f>'Full - Working doc'!FP8</f>
        <v>4333.333333333333</v>
      </c>
      <c r="FQ31" s="80">
        <f>'Full - Working doc'!FQ8</f>
        <v>0</v>
      </c>
      <c r="FR31" s="80">
        <f>'Full - Working doc'!FR8</f>
        <v>0</v>
      </c>
      <c r="FS31" s="80">
        <f>'Full - Working doc'!FS8</f>
        <v>0</v>
      </c>
      <c r="FT31" s="80">
        <f>'Full - Working doc'!FT8</f>
        <v>0</v>
      </c>
      <c r="FU31" s="80">
        <f>'Full - Working doc'!FU8</f>
        <v>0</v>
      </c>
      <c r="FV31" s="80">
        <f>'Full - Working doc'!FV8</f>
        <v>0</v>
      </c>
      <c r="FW31" s="80">
        <f>'Full - Working doc'!FW8</f>
        <v>0</v>
      </c>
      <c r="FX31" s="80">
        <f>'Full - Working doc'!FX8</f>
        <v>0</v>
      </c>
      <c r="FY31" s="80">
        <f>'Full - Working doc'!FY8</f>
        <v>0</v>
      </c>
      <c r="FZ31" s="88">
        <f>'Full - Working doc'!FZ8</f>
        <v>0</v>
      </c>
      <c r="GA31" s="87">
        <f>'Full - Working doc'!GA8</f>
        <v>16700</v>
      </c>
      <c r="GB31" s="80">
        <f>'Full - Working doc'!GB8</f>
        <v>2783.3333333333335</v>
      </c>
      <c r="GC31" s="80">
        <f>'Full - Working doc'!GC8</f>
        <v>0</v>
      </c>
      <c r="GD31" s="80">
        <f>'Full - Working doc'!GD8</f>
        <v>0</v>
      </c>
      <c r="GE31" s="80">
        <f>'Full - Working doc'!GE8</f>
        <v>0</v>
      </c>
      <c r="GF31" s="80">
        <f>'Full - Working doc'!GF8</f>
        <v>0</v>
      </c>
      <c r="GG31" s="80">
        <f>'Full - Working doc'!GG8</f>
        <v>0</v>
      </c>
      <c r="GH31" s="80">
        <f>'Full - Working doc'!GH8</f>
        <v>0</v>
      </c>
      <c r="GI31" s="80">
        <f>'Full - Working doc'!GI8</f>
        <v>0</v>
      </c>
      <c r="GJ31" s="80">
        <f>'Full - Working doc'!GJ8</f>
        <v>0</v>
      </c>
      <c r="GK31" s="80">
        <f>'Full - Working doc'!GK8</f>
        <v>0</v>
      </c>
      <c r="GL31" s="88">
        <f>'Full - Working doc'!GL8</f>
        <v>0</v>
      </c>
      <c r="GM31" s="87">
        <f>'Full - Working doc'!GM8</f>
        <v>44722.218207863698</v>
      </c>
      <c r="GN31" s="80">
        <f>'Full - Working doc'!GN8</f>
        <v>8944.4436415727396</v>
      </c>
      <c r="GO31" s="80">
        <f>'Full - Working doc'!GO8</f>
        <v>0</v>
      </c>
      <c r="GP31" s="80">
        <f>'Full - Working doc'!GP8</f>
        <v>0</v>
      </c>
      <c r="GQ31" s="80">
        <f>'Full - Working doc'!GQ8</f>
        <v>0</v>
      </c>
      <c r="GR31" s="80">
        <f>'Full - Working doc'!GR8</f>
        <v>0</v>
      </c>
      <c r="GS31" s="80">
        <f>'Full - Working doc'!GS8</f>
        <v>0</v>
      </c>
      <c r="GT31" s="80">
        <f>'Full - Working doc'!GT8</f>
        <v>0</v>
      </c>
      <c r="GU31" s="80">
        <f>'Full - Working doc'!GU8</f>
        <v>2349</v>
      </c>
      <c r="GV31" s="80">
        <f>'Full - Working doc'!GV8</f>
        <v>0</v>
      </c>
      <c r="GW31" s="80">
        <f>'Full - Working doc'!GW8</f>
        <v>0</v>
      </c>
      <c r="GX31" s="88">
        <f>'Full - Working doc'!GX8</f>
        <v>3200</v>
      </c>
      <c r="GY31" s="87">
        <f>'Full - Working doc'!GY8</f>
        <v>74537.030346439496</v>
      </c>
      <c r="GZ31" s="80">
        <f>'Full - Working doc'!GZ8</f>
        <v>22361.109103931849</v>
      </c>
      <c r="HA31" s="80">
        <f>'Full - Working doc'!HA8</f>
        <v>0</v>
      </c>
      <c r="HB31" s="80">
        <f>'Full - Working doc'!HB8</f>
        <v>470</v>
      </c>
      <c r="HC31" s="80">
        <f>'Full - Working doc'!HC8</f>
        <v>18587</v>
      </c>
      <c r="HD31" s="80">
        <f>'Full - Working doc'!HD8</f>
        <v>73173</v>
      </c>
      <c r="HE31" s="80">
        <f>'Full - Working doc'!HE8</f>
        <v>0</v>
      </c>
      <c r="HF31" s="80">
        <f>'Full - Working doc'!HF8</f>
        <v>15608</v>
      </c>
      <c r="HG31" s="80">
        <f>'Full - Working doc'!HG8</f>
        <v>10800</v>
      </c>
      <c r="HH31" s="80">
        <f>'Full - Working doc'!HH8</f>
        <v>20424</v>
      </c>
      <c r="HI31" s="80">
        <f>'Full - Working doc'!HI8</f>
        <v>17050</v>
      </c>
      <c r="HJ31" s="88">
        <f>'Full - Working doc'!HJ8</f>
        <v>52228</v>
      </c>
      <c r="HK31" s="87">
        <f>'Full - Working doc'!HK8</f>
        <v>17888.887283145479</v>
      </c>
      <c r="HL31" s="80">
        <f>'Full - Working doc'!HL8</f>
        <v>3577.7774566290959</v>
      </c>
      <c r="HM31" s="80">
        <f>'Full - Working doc'!HM8</f>
        <v>0</v>
      </c>
      <c r="HN31" s="80">
        <f>'Full - Working doc'!HN8</f>
        <v>0</v>
      </c>
      <c r="HO31" s="80">
        <f>'Full - Working doc'!HO8</f>
        <v>0</v>
      </c>
      <c r="HP31" s="80">
        <f>'Full - Working doc'!HP8</f>
        <v>2174</v>
      </c>
      <c r="HQ31" s="80">
        <f>'Full - Working doc'!HQ8</f>
        <v>0</v>
      </c>
      <c r="HR31" s="80">
        <f>'Full - Working doc'!HR8</f>
        <v>7255</v>
      </c>
      <c r="HS31" s="80">
        <f>'Full - Working doc'!HS8</f>
        <v>0</v>
      </c>
      <c r="HT31" s="80">
        <f>'Full - Working doc'!HT8</f>
        <v>0</v>
      </c>
      <c r="HU31" s="80">
        <f>'Full - Working doc'!HU8</f>
        <v>5078</v>
      </c>
      <c r="HV31" s="88">
        <f>'Full - Working doc'!HV8</f>
        <v>0</v>
      </c>
      <c r="HW31" s="87">
        <f>'Full - Working doc'!HW8</f>
        <v>74537.030346439496</v>
      </c>
      <c r="HX31" s="80">
        <f>'Full - Working doc'!HX8</f>
        <v>14907.406069287899</v>
      </c>
      <c r="HY31" s="80">
        <f>'Full - Working doc'!HY8</f>
        <v>0</v>
      </c>
      <c r="HZ31" s="80">
        <f>'Full - Working doc'!HZ8</f>
        <v>0</v>
      </c>
      <c r="IA31" s="80">
        <f>'Full - Working doc'!IA8</f>
        <v>3261</v>
      </c>
      <c r="IB31" s="80">
        <f>'Full - Working doc'!IB8</f>
        <v>139</v>
      </c>
      <c r="IC31" s="80">
        <f>'Full - Working doc'!IC8</f>
        <v>2368</v>
      </c>
      <c r="ID31" s="80">
        <f>'Full - Working doc'!ID8</f>
        <v>0</v>
      </c>
      <c r="IE31" s="80">
        <f>'Full - Working doc'!IE8</f>
        <v>3200</v>
      </c>
      <c r="IF31" s="80">
        <f>'Full - Working doc'!IF8</f>
        <v>0</v>
      </c>
      <c r="IG31" s="80">
        <f>'Full - Working doc'!IG8</f>
        <v>10636</v>
      </c>
      <c r="IH31" s="88">
        <f>'Full - Working doc'!IH8</f>
        <v>24032</v>
      </c>
      <c r="II31" s="2"/>
      <c r="IJ31" s="2"/>
      <c r="IK31" s="2"/>
    </row>
    <row r="32" spans="1:245" ht="15" customHeight="1" x14ac:dyDescent="0.2">
      <c r="A32" s="111" t="s">
        <v>42</v>
      </c>
      <c r="B32" s="112" t="s">
        <v>3</v>
      </c>
      <c r="C32" s="81">
        <v>792182</v>
      </c>
      <c r="D32" s="81">
        <f>'Full - Working doc'!C11</f>
        <v>253162</v>
      </c>
      <c r="E32" s="81">
        <f>'Full - Working doc'!D11</f>
        <v>14913</v>
      </c>
      <c r="F32" s="81">
        <f>'Full - Working doc'!E11</f>
        <v>214</v>
      </c>
      <c r="G32" s="103">
        <f>'Full - Working doc'!F11</f>
        <v>515</v>
      </c>
      <c r="H32" s="89">
        <f>'Full - Working doc'!G11</f>
        <v>20159.712529849548</v>
      </c>
      <c r="I32" s="81">
        <f>'Full - Working doc'!H11</f>
        <v>0</v>
      </c>
      <c r="J32" s="81">
        <f>'Full - Working doc'!I11</f>
        <v>0</v>
      </c>
      <c r="K32" s="81">
        <f>'Full - Working doc'!J11</f>
        <v>13956</v>
      </c>
      <c r="L32" s="81">
        <f>'Full - Working doc'!K11</f>
        <v>15511</v>
      </c>
      <c r="M32" s="81">
        <f>'Full - Working doc'!L11</f>
        <v>12734</v>
      </c>
      <c r="N32" s="81">
        <f>'Full - Working doc'!M11</f>
        <v>12660</v>
      </c>
      <c r="O32" s="81">
        <f>'Full - Working doc'!N11</f>
        <v>12660</v>
      </c>
      <c r="P32" s="81">
        <f>'Full - Working doc'!O11</f>
        <v>10273</v>
      </c>
      <c r="Q32" s="81">
        <f>'Full - Working doc'!P11</f>
        <v>15234</v>
      </c>
      <c r="R32" s="90">
        <f>'Full - Working doc'!Q11</f>
        <v>18944</v>
      </c>
      <c r="S32" s="89">
        <f>'Full - Working doc'!R11</f>
        <v>22943</v>
      </c>
      <c r="T32" s="81">
        <f>'Full - Working doc'!S11</f>
        <v>0</v>
      </c>
      <c r="U32" s="81">
        <f>'Full - Working doc'!T11</f>
        <v>0</v>
      </c>
      <c r="V32" s="81">
        <f>'Full - Working doc'!U11</f>
        <v>7584</v>
      </c>
      <c r="W32" s="81">
        <f>'Full - Working doc'!V11</f>
        <v>7421</v>
      </c>
      <c r="X32" s="81">
        <f>'Full - Working doc'!W11</f>
        <v>7031</v>
      </c>
      <c r="Y32" s="81">
        <f>'Full - Working doc'!X11</f>
        <v>5383</v>
      </c>
      <c r="Z32" s="81">
        <f>'Full - Working doc'!Y11</f>
        <v>5378</v>
      </c>
      <c r="AA32" s="81">
        <f>'Full - Working doc'!Z11</f>
        <v>4573</v>
      </c>
      <c r="AB32" s="81">
        <f>'Full - Working doc'!AA11</f>
        <v>11567</v>
      </c>
      <c r="AC32" s="90">
        <f>'Full - Working doc'!AB11</f>
        <v>15355</v>
      </c>
      <c r="AD32" s="127">
        <f>'Full - Working doc'!AC11</f>
        <v>11242.447429156669</v>
      </c>
      <c r="AE32" s="122">
        <f>'Full - Working doc'!AD11</f>
        <v>0</v>
      </c>
      <c r="AF32" s="122">
        <f>'Full - Working doc'!AE11</f>
        <v>0</v>
      </c>
      <c r="AG32" s="122">
        <f>'Full - Working doc'!AF11</f>
        <v>2540</v>
      </c>
      <c r="AH32" s="122">
        <f>'Full - Working doc'!AG11</f>
        <v>1196</v>
      </c>
      <c r="AI32" s="122">
        <f>'Full - Working doc'!AH11</f>
        <v>4745</v>
      </c>
      <c r="AJ32" s="122">
        <f>'Full - Working doc'!AI11</f>
        <v>4745</v>
      </c>
      <c r="AK32" s="122">
        <f>'Full - Working doc'!AJ11</f>
        <v>4745</v>
      </c>
      <c r="AL32" s="122">
        <f>'Full - Working doc'!AK11</f>
        <v>4745</v>
      </c>
      <c r="AM32" s="122">
        <f>'Full - Working doc'!AL11</f>
        <v>5671</v>
      </c>
      <c r="AN32" s="128">
        <f>'Full - Working doc'!AM11</f>
        <v>5747</v>
      </c>
      <c r="AO32" s="89">
        <f>'Full - Working doc'!AN11</f>
        <v>22321.076070460193</v>
      </c>
      <c r="AP32" s="81">
        <f>'Full - Working doc'!AO11</f>
        <v>0</v>
      </c>
      <c r="AQ32" s="81">
        <f>'Full - Working doc'!AP11</f>
        <v>0</v>
      </c>
      <c r="AR32" s="81">
        <f>'Full - Working doc'!AQ11</f>
        <v>0</v>
      </c>
      <c r="AS32" s="81">
        <f>'Full - Working doc'!AR11</f>
        <v>0</v>
      </c>
      <c r="AT32" s="81">
        <f>'Full - Working doc'!AS11</f>
        <v>12734</v>
      </c>
      <c r="AU32" s="81">
        <f>'Full - Working doc'!AT11</f>
        <v>12660</v>
      </c>
      <c r="AV32" s="81">
        <f>'Full - Working doc'!AU11</f>
        <v>12660</v>
      </c>
      <c r="AW32" s="81">
        <f>'Full - Working doc'!AV11</f>
        <v>12660</v>
      </c>
      <c r="AX32" s="81">
        <f>'Full - Working doc'!AW11</f>
        <v>15234</v>
      </c>
      <c r="AY32" s="90">
        <f>'Full - Working doc'!AX11</f>
        <v>18944</v>
      </c>
      <c r="AZ32" s="89">
        <f>'Full - Working doc'!AY11</f>
        <v>331729.86125000007</v>
      </c>
      <c r="BA32" s="81">
        <f>'Full - Working doc'!AZ11</f>
        <v>13497</v>
      </c>
      <c r="BB32" s="81">
        <f>'Full - Working doc'!BA11</f>
        <v>50334</v>
      </c>
      <c r="BC32" s="81">
        <f>'Full - Working doc'!BB11</f>
        <v>158920</v>
      </c>
      <c r="BD32" s="81">
        <f>'Full - Working doc'!BC11</f>
        <v>362472</v>
      </c>
      <c r="BE32" s="81">
        <f>'Full - Working doc'!BD11</f>
        <v>331729.86125000007</v>
      </c>
      <c r="BF32" s="81">
        <f>'Full - Working doc'!BE11</f>
        <v>318438</v>
      </c>
      <c r="BG32" s="81">
        <f>'Full - Working doc'!BF11</f>
        <v>331729.86125000007</v>
      </c>
      <c r="BH32" s="81">
        <f>'Full - Working doc'!BG11</f>
        <v>319092</v>
      </c>
      <c r="BI32" s="81">
        <f>'Full - Working doc'!BH11</f>
        <v>331729.86125000007</v>
      </c>
      <c r="BJ32" s="81">
        <f>'Full - Working doc'!BI11</f>
        <v>253438</v>
      </c>
      <c r="BK32" s="81">
        <f>'Full - Working doc'!BJ11</f>
        <v>331729.86125000007</v>
      </c>
      <c r="BL32" s="81">
        <f>'Full - Working doc'!BK11</f>
        <v>194070</v>
      </c>
      <c r="BM32" s="81">
        <f>'Full - Working doc'!BL11</f>
        <v>326170.70124999993</v>
      </c>
      <c r="BN32" s="81">
        <f>'Full - Working doc'!BM11</f>
        <v>368206</v>
      </c>
      <c r="BO32" s="81">
        <f>'Full - Working doc'!BN11</f>
        <v>326170.70124999993</v>
      </c>
      <c r="BP32" s="90">
        <f>'Full - Working doc'!BO11</f>
        <v>356352</v>
      </c>
      <c r="BQ32" s="89">
        <f>'Full - Working doc'!BP11</f>
        <v>99128.116750000001</v>
      </c>
      <c r="BR32" s="81" t="str">
        <f>'Full - Working doc'!BQ11</f>
        <v xml:space="preserve">                   -  </v>
      </c>
      <c r="BS32" s="81">
        <f>'Full - Working doc'!BR11</f>
        <v>6876</v>
      </c>
      <c r="BT32" s="81">
        <f>'Full - Working doc'!BS11</f>
        <v>16428</v>
      </c>
      <c r="BU32" s="81">
        <f>'Full - Working doc'!BT11</f>
        <v>33468</v>
      </c>
      <c r="BV32" s="81">
        <f>'Full - Working doc'!BU11</f>
        <v>99128.116750000001</v>
      </c>
      <c r="BW32" s="81">
        <f>'Full - Working doc'!BV11</f>
        <v>37500</v>
      </c>
      <c r="BX32" s="81">
        <f>'Full - Working doc'!BW11</f>
        <v>31212</v>
      </c>
      <c r="BY32" s="81">
        <f>'Full - Working doc'!BX11</f>
        <v>42174</v>
      </c>
      <c r="BZ32" s="81">
        <f>'Full - Working doc'!BY11</f>
        <v>35358</v>
      </c>
      <c r="CA32" s="81">
        <f>'Full - Working doc'!BZ11</f>
        <v>60097.462875000005</v>
      </c>
      <c r="CB32" s="81">
        <f>'Full - Working doc'!CA11</f>
        <v>12476</v>
      </c>
      <c r="CC32" s="90">
        <f>'Full - Working doc'!CB11</f>
        <v>33073</v>
      </c>
      <c r="CD32" s="89">
        <f>'Full - Working doc'!CC11</f>
        <v>501338.36237500003</v>
      </c>
      <c r="CE32" s="81">
        <f>'Full - Working doc'!CD11</f>
        <v>124704</v>
      </c>
      <c r="CF32" s="81">
        <f>'Full - Working doc'!CE11</f>
        <v>501338.36237500003</v>
      </c>
      <c r="CG32" s="81">
        <f>'Full - Working doc'!CF11</f>
        <v>1800</v>
      </c>
      <c r="CH32" s="81">
        <f>'Full - Working doc'!CG11</f>
        <v>63420</v>
      </c>
      <c r="CI32" s="81">
        <f>'Full - Working doc'!CH11</f>
        <v>200106</v>
      </c>
      <c r="CJ32" s="81">
        <f>'Full - Working doc'!CI11</f>
        <v>588882.54112499999</v>
      </c>
      <c r="CK32" s="81">
        <f>'Full - Working doc'!CJ11</f>
        <v>275178</v>
      </c>
      <c r="CL32" s="81">
        <f>'Full - Working doc'!CK11</f>
        <v>297360</v>
      </c>
      <c r="CM32" s="81">
        <f>'Full - Working doc'!CL11</f>
        <v>297360</v>
      </c>
      <c r="CN32" s="81">
        <f>'Full - Working doc'!CM11</f>
        <v>588882.54112499999</v>
      </c>
      <c r="CO32" s="81">
        <f>'Full - Working doc'!CN11</f>
        <v>120</v>
      </c>
      <c r="CP32" s="81">
        <f>'Full - Working doc'!CO11</f>
        <v>527727.36225000001</v>
      </c>
      <c r="CQ32" s="81">
        <f>'Full - Working doc'!CP11</f>
        <v>68913</v>
      </c>
      <c r="CR32" s="90">
        <f>'Full - Working doc'!CQ11</f>
        <v>240221</v>
      </c>
      <c r="CS32" s="89">
        <f>'Full - Working doc'!CR11</f>
        <v>110000</v>
      </c>
      <c r="CT32" s="81">
        <f>'Full - Working doc'!CS11</f>
        <v>31666.666666666668</v>
      </c>
      <c r="CU32" s="81">
        <f>'Full - Working doc'!CT11</f>
        <v>3924</v>
      </c>
      <c r="CV32" s="81">
        <f>'Full - Working doc'!CU11</f>
        <v>4512</v>
      </c>
      <c r="CW32" s="81">
        <f>'Full - Working doc'!CV11</f>
        <v>11733</v>
      </c>
      <c r="CX32" s="81">
        <f>'Full - Working doc'!CW11</f>
        <v>17768</v>
      </c>
      <c r="CY32" s="81">
        <f>'Full - Working doc'!CX11</f>
        <v>22409</v>
      </c>
      <c r="CZ32" s="81">
        <f>'Full - Working doc'!CY11</f>
        <v>18720</v>
      </c>
      <c r="DA32" s="81">
        <f>'Full - Working doc'!CZ11</f>
        <v>18590</v>
      </c>
      <c r="DB32" s="81">
        <f>'Full - Working doc'!DA11</f>
        <v>18751</v>
      </c>
      <c r="DC32" s="81">
        <f>'Full - Working doc'!DB11</f>
        <v>17653</v>
      </c>
      <c r="DD32" s="90">
        <f>'Full - Working doc'!DC11</f>
        <v>16965</v>
      </c>
      <c r="DE32" s="89">
        <f>'Full - Working doc'!DD11</f>
        <v>4298.990764898308</v>
      </c>
      <c r="DF32" s="81">
        <f>'Full - Working doc'!DE11</f>
        <v>3607</v>
      </c>
      <c r="DG32" s="81">
        <f>'Full - Working doc'!DF11</f>
        <v>7694.0049066943657</v>
      </c>
      <c r="DH32" s="81">
        <f>'Full - Working doc'!DG11</f>
        <v>4458</v>
      </c>
      <c r="DI32" s="81">
        <f>'Full - Working doc'!DH11</f>
        <v>6428.3853455557473</v>
      </c>
      <c r="DJ32" s="81">
        <f>'Full - Working doc'!DI11</f>
        <v>4747</v>
      </c>
      <c r="DK32" s="81">
        <f>'Full - Working doc'!DJ11</f>
        <v>6374.7129071275704</v>
      </c>
      <c r="DL32" s="81">
        <f>'Full - Working doc'!DK11</f>
        <v>3343</v>
      </c>
      <c r="DM32" s="81">
        <f>'Full - Working doc'!DL11</f>
        <v>7643.6418061555305</v>
      </c>
      <c r="DN32" s="81">
        <f>'Full - Working doc'!DM11</f>
        <v>7961</v>
      </c>
      <c r="DO32" s="81">
        <f>'Full - Working doc'!DN11</f>
        <v>5571.9014909878042</v>
      </c>
      <c r="DP32" s="81">
        <f>'Full - Working doc'!DO11</f>
        <v>5228</v>
      </c>
      <c r="DQ32" s="81">
        <f>'Full - Working doc'!DP11</f>
        <v>5742.9498778055531</v>
      </c>
      <c r="DR32" s="81">
        <f>'Full - Working doc'!DQ11</f>
        <v>8227</v>
      </c>
      <c r="DS32" s="81">
        <f>'Full - Working doc'!DR11</f>
        <v>6428.9926220168491</v>
      </c>
      <c r="DT32" s="81">
        <f>'Full - Working doc'!DS11</f>
        <v>3735</v>
      </c>
      <c r="DU32" s="81">
        <f>'Full - Working doc'!DT11</f>
        <v>5678.3674182717759</v>
      </c>
      <c r="DV32" s="81">
        <f>'Full - Working doc'!DU11</f>
        <v>4055</v>
      </c>
      <c r="DW32" s="81">
        <f>'Full - Working doc'!DV11</f>
        <v>6927.5828201253371</v>
      </c>
      <c r="DX32" s="90">
        <f>'Full - Working doc'!DW11</f>
        <v>750</v>
      </c>
      <c r="DY32" s="89">
        <f>'Full - Working doc'!DX11</f>
        <v>95061</v>
      </c>
      <c r="DZ32" s="81">
        <f>'Full - Working doc'!DY11</f>
        <v>3761</v>
      </c>
      <c r="EA32" s="81">
        <f>'Full - Working doc'!DZ11</f>
        <v>7500</v>
      </c>
      <c r="EB32" s="81">
        <f>'Full - Working doc'!EA11</f>
        <v>9000</v>
      </c>
      <c r="EC32" s="81">
        <f>'Full - Working doc'!EB11</f>
        <v>11560</v>
      </c>
      <c r="ED32" s="81">
        <f>'Full - Working doc'!EC11</f>
        <v>9000</v>
      </c>
      <c r="EE32" s="81">
        <f>'Full - Working doc'!ED11</f>
        <v>15000</v>
      </c>
      <c r="EF32" s="81">
        <f>'Full - Working doc'!EE11</f>
        <v>17560</v>
      </c>
      <c r="EG32" s="81">
        <f>'Full - Working doc'!EF11</f>
        <v>17560</v>
      </c>
      <c r="EH32" s="81">
        <f>'Full - Working doc'!EG11</f>
        <v>17560</v>
      </c>
      <c r="EI32" s="90">
        <f>'Full - Working doc'!EH11</f>
        <v>11560</v>
      </c>
      <c r="EJ32" s="89">
        <f>'Full - Working doc'!EI11</f>
        <v>12003.984</v>
      </c>
      <c r="EK32" s="81">
        <f>'Full - Working doc'!EJ11</f>
        <v>2711</v>
      </c>
      <c r="EL32" s="81">
        <f>'Full - Working doc'!EK11</f>
        <v>12416.64</v>
      </c>
      <c r="EM32" s="81">
        <f>'Full - Working doc'!EL11</f>
        <v>9406</v>
      </c>
      <c r="EN32" s="81">
        <f>'Full - Working doc'!EM11</f>
        <v>27773.207999999999</v>
      </c>
      <c r="EO32" s="81">
        <f>'Full - Working doc'!EN11</f>
        <v>10699</v>
      </c>
      <c r="EP32" s="81">
        <f>'Full - Working doc'!EO11</f>
        <v>18201.432000000001</v>
      </c>
      <c r="EQ32" s="81">
        <f>'Full - Working doc'!EP11</f>
        <v>9664</v>
      </c>
      <c r="ER32" s="81">
        <f>'Full - Working doc'!EQ11</f>
        <v>24999.722533315813</v>
      </c>
      <c r="ES32" s="81">
        <f>'Full - Working doc'!ER11</f>
        <v>12932</v>
      </c>
      <c r="ET32" s="81">
        <f>'Full - Working doc'!ES11</f>
        <v>20992.207999999999</v>
      </c>
      <c r="EU32" s="81">
        <f>'Full - Working doc'!ET11</f>
        <v>12608</v>
      </c>
      <c r="EV32" s="81">
        <f>'Full - Working doc'!EU11</f>
        <v>21670.207999999999</v>
      </c>
      <c r="EW32" s="81">
        <f>'Full - Working doc'!EV11</f>
        <v>16466</v>
      </c>
      <c r="EX32" s="81">
        <f>'Full - Working doc'!EW11</f>
        <v>30637.932000000001</v>
      </c>
      <c r="EY32" s="81">
        <f>'Full - Working doc'!EX11</f>
        <v>14195</v>
      </c>
      <c r="EZ32" s="81">
        <f>'Full - Working doc'!EY11</f>
        <v>30637.932000000001</v>
      </c>
      <c r="FA32" s="81">
        <f>'Full - Working doc'!EZ11</f>
        <v>12912</v>
      </c>
      <c r="FB32" s="81">
        <f>'Full - Working doc'!FA11</f>
        <v>15335.984</v>
      </c>
      <c r="FC32" s="90">
        <f>'Full - Working doc'!FB11</f>
        <v>13612</v>
      </c>
      <c r="FD32" s="89">
        <f>'Full - Working doc'!FC11</f>
        <v>0</v>
      </c>
      <c r="FE32" s="81">
        <f>'Full - Working doc'!FD11</f>
        <v>20548</v>
      </c>
      <c r="FF32" s="81">
        <f>'Full - Working doc'!FE11</f>
        <v>4008</v>
      </c>
      <c r="FG32" s="81">
        <f>'Full - Working doc'!FF11</f>
        <v>5146</v>
      </c>
      <c r="FH32" s="81">
        <f>'Full - Working doc'!FG11</f>
        <v>4309</v>
      </c>
      <c r="FI32" s="81">
        <f>'Full - Working doc'!FH11</f>
        <v>6384</v>
      </c>
      <c r="FJ32" s="81">
        <f>'Full - Working doc'!FI11</f>
        <v>5033</v>
      </c>
      <c r="FK32" s="81">
        <f>'Full - Working doc'!FJ11</f>
        <v>8777</v>
      </c>
      <c r="FL32" s="81">
        <f>'Full - Working doc'!FK11</f>
        <v>2711</v>
      </c>
      <c r="FM32" s="81">
        <f>'Full - Working doc'!FL11</f>
        <v>2895</v>
      </c>
      <c r="FN32" s="90">
        <f>'Full - Working doc'!FM11</f>
        <v>22084</v>
      </c>
      <c r="FO32" s="89">
        <f>'Full - Working doc'!FO11</f>
        <v>60000</v>
      </c>
      <c r="FP32" s="81">
        <f>'Full - Working doc'!FP11</f>
        <v>10000</v>
      </c>
      <c r="FQ32" s="81">
        <f>'Full - Working doc'!FQ11</f>
        <v>0</v>
      </c>
      <c r="FR32" s="81">
        <f>'Full - Working doc'!FR11</f>
        <v>0</v>
      </c>
      <c r="FS32" s="81">
        <f>'Full - Working doc'!FS11</f>
        <v>3000</v>
      </c>
      <c r="FT32" s="81">
        <f>'Full - Working doc'!FT11</f>
        <v>20868</v>
      </c>
      <c r="FU32" s="81">
        <f>'Full - Working doc'!FU11</f>
        <v>0</v>
      </c>
      <c r="FV32" s="81">
        <f>'Full - Working doc'!FV11</f>
        <v>0</v>
      </c>
      <c r="FW32" s="81">
        <f>'Full - Working doc'!FW11</f>
        <v>0</v>
      </c>
      <c r="FX32" s="81">
        <f>'Full - Working doc'!FX11</f>
        <v>5460</v>
      </c>
      <c r="FY32" s="81">
        <f>'Full - Working doc'!FY11</f>
        <v>4200</v>
      </c>
      <c r="FZ32" s="90">
        <f>'Full - Working doc'!FZ11</f>
        <v>0</v>
      </c>
      <c r="GA32" s="89">
        <f>'Full - Working doc'!GA11</f>
        <v>38600</v>
      </c>
      <c r="GB32" s="81">
        <f>'Full - Working doc'!GB11</f>
        <v>6433.333333333333</v>
      </c>
      <c r="GC32" s="81">
        <f>'Full - Working doc'!GC11</f>
        <v>0</v>
      </c>
      <c r="GD32" s="81">
        <f>'Full - Working doc'!GD11</f>
        <v>0</v>
      </c>
      <c r="GE32" s="81">
        <f>'Full - Working doc'!GE11</f>
        <v>0</v>
      </c>
      <c r="GF32" s="81">
        <f>'Full - Working doc'!GF11</f>
        <v>0</v>
      </c>
      <c r="GG32" s="81">
        <f>'Full - Working doc'!GG11</f>
        <v>43740</v>
      </c>
      <c r="GH32" s="81">
        <f>'Full - Working doc'!GH11</f>
        <v>18000</v>
      </c>
      <c r="GI32" s="81">
        <f>'Full - Working doc'!GI11</f>
        <v>0</v>
      </c>
      <c r="GJ32" s="81">
        <f>'Full - Working doc'!GJ11</f>
        <v>0</v>
      </c>
      <c r="GK32" s="81">
        <f>'Full - Working doc'!GK11</f>
        <v>0</v>
      </c>
      <c r="GL32" s="90">
        <f>'Full - Working doc'!GL11</f>
        <v>0</v>
      </c>
      <c r="GM32" s="89">
        <f>'Full - Working doc'!GM11</f>
        <v>96474.899767782437</v>
      </c>
      <c r="GN32" s="81">
        <f>'Full - Working doc'!GN11</f>
        <v>19294.979953556489</v>
      </c>
      <c r="GO32" s="81">
        <f>'Full - Working doc'!GO11</f>
        <v>2000</v>
      </c>
      <c r="GP32" s="81">
        <f>'Full - Working doc'!GP11</f>
        <v>2000</v>
      </c>
      <c r="GQ32" s="81">
        <f>'Full - Working doc'!GQ11</f>
        <v>25266</v>
      </c>
      <c r="GR32" s="81">
        <f>'Full - Working doc'!GR11</f>
        <v>19844</v>
      </c>
      <c r="GS32" s="81">
        <f>'Full - Working doc'!GS11</f>
        <v>0</v>
      </c>
      <c r="GT32" s="81">
        <f>'Full - Working doc'!GT11</f>
        <v>17877</v>
      </c>
      <c r="GU32" s="81">
        <f>'Full - Working doc'!GU11</f>
        <v>430</v>
      </c>
      <c r="GV32" s="81">
        <f>'Full - Working doc'!GV11</f>
        <v>6000</v>
      </c>
      <c r="GW32" s="81">
        <f>'Full - Working doc'!GW11</f>
        <v>20716</v>
      </c>
      <c r="GX32" s="90">
        <f>'Full - Working doc'!GX11</f>
        <v>1488</v>
      </c>
      <c r="GY32" s="89">
        <f>'Full - Working doc'!GY11</f>
        <v>160791.49961297071</v>
      </c>
      <c r="GZ32" s="81">
        <f>'Full - Working doc'!GZ11</f>
        <v>48237.449883891219</v>
      </c>
      <c r="HA32" s="81">
        <f>'Full - Working doc'!HA11</f>
        <v>7200</v>
      </c>
      <c r="HB32" s="81">
        <f>'Full - Working doc'!HB11</f>
        <v>97314</v>
      </c>
      <c r="HC32" s="81">
        <f>'Full - Working doc'!HC11</f>
        <v>138493</v>
      </c>
      <c r="HD32" s="81">
        <f>'Full - Working doc'!HD11</f>
        <v>101573</v>
      </c>
      <c r="HE32" s="81">
        <f>'Full - Working doc'!HE11</f>
        <v>41052</v>
      </c>
      <c r="HF32" s="81">
        <f>'Full - Working doc'!HF11</f>
        <v>89386</v>
      </c>
      <c r="HG32" s="81">
        <f>'Full - Working doc'!HG11</f>
        <v>13722</v>
      </c>
      <c r="HH32" s="81">
        <f>'Full - Working doc'!HH11</f>
        <v>20094</v>
      </c>
      <c r="HI32" s="81">
        <f>'Full - Working doc'!HI11</f>
        <v>36061</v>
      </c>
      <c r="HJ32" s="90">
        <f>'Full - Working doc'!HJ11</f>
        <v>14424</v>
      </c>
      <c r="HK32" s="89">
        <f>'Full - Working doc'!HK11</f>
        <v>38589.959907112978</v>
      </c>
      <c r="HL32" s="81">
        <f>'Full - Working doc'!HL11</f>
        <v>7717.991981422595</v>
      </c>
      <c r="HM32" s="81">
        <f>'Full - Working doc'!HM11</f>
        <v>2500</v>
      </c>
      <c r="HN32" s="81">
        <f>'Full - Working doc'!HN11</f>
        <v>12000</v>
      </c>
      <c r="HO32" s="81">
        <f>'Full - Working doc'!HO11</f>
        <v>13790</v>
      </c>
      <c r="HP32" s="81">
        <f>'Full - Working doc'!HP11</f>
        <v>59945</v>
      </c>
      <c r="HQ32" s="81">
        <f>'Full - Working doc'!HQ11</f>
        <v>27943</v>
      </c>
      <c r="HR32" s="81">
        <f>'Full - Working doc'!HR11</f>
        <v>25000</v>
      </c>
      <c r="HS32" s="81">
        <f>'Full - Working doc'!HS11</f>
        <v>8282</v>
      </c>
      <c r="HT32" s="81">
        <f>'Full - Working doc'!HT11</f>
        <v>950</v>
      </c>
      <c r="HU32" s="81">
        <f>'Full - Working doc'!HU11</f>
        <v>14510</v>
      </c>
      <c r="HV32" s="90">
        <f>'Full - Working doc'!HV11</f>
        <v>0</v>
      </c>
      <c r="HW32" s="89">
        <f>'Full - Working doc'!HW11</f>
        <v>160791.49961297071</v>
      </c>
      <c r="HX32" s="81">
        <f>'Full - Working doc'!HX11</f>
        <v>32158.299922594146</v>
      </c>
      <c r="HY32" s="81">
        <f>'Full - Working doc'!HY11</f>
        <v>0</v>
      </c>
      <c r="HZ32" s="81">
        <f>'Full - Working doc'!HZ11</f>
        <v>97124</v>
      </c>
      <c r="IA32" s="81">
        <f>'Full - Working doc'!IA11</f>
        <v>29311</v>
      </c>
      <c r="IB32" s="81">
        <f>'Full - Working doc'!IB11</f>
        <v>97843</v>
      </c>
      <c r="IC32" s="81">
        <f>'Full - Working doc'!IC11</f>
        <v>23241</v>
      </c>
      <c r="ID32" s="81">
        <f>'Full - Working doc'!ID11</f>
        <v>83263</v>
      </c>
      <c r="IE32" s="81">
        <f>'Full - Working doc'!IE11</f>
        <v>21594</v>
      </c>
      <c r="IF32" s="81">
        <f>'Full - Working doc'!IF11</f>
        <v>372</v>
      </c>
      <c r="IG32" s="81">
        <f>'Full - Working doc'!IG11</f>
        <v>18763</v>
      </c>
      <c r="IH32" s="90">
        <f>'Full - Working doc'!IH11</f>
        <v>0</v>
      </c>
      <c r="II32" s="2"/>
      <c r="IJ32" s="2"/>
      <c r="IK32" s="2"/>
    </row>
    <row r="33" spans="1:245" ht="15" customHeight="1" x14ac:dyDescent="0.2">
      <c r="A33" s="109" t="s">
        <v>42</v>
      </c>
      <c r="B33" s="113" t="s">
        <v>24</v>
      </c>
      <c r="C33" s="80">
        <v>1202219</v>
      </c>
      <c r="D33" s="80">
        <f>'Full - Working doc'!C16</f>
        <v>87914</v>
      </c>
      <c r="E33" s="80">
        <f>'Full - Working doc'!D16</f>
        <v>5599</v>
      </c>
      <c r="F33" s="80">
        <f>'Full - Working doc'!E16</f>
        <v>63</v>
      </c>
      <c r="G33" s="102">
        <f>'Full - Working doc'!F16</f>
        <v>1807</v>
      </c>
      <c r="H33" s="87">
        <f>'Full - Working doc'!G16</f>
        <v>9325.4997375864241</v>
      </c>
      <c r="I33" s="80">
        <f>'Full - Working doc'!H16</f>
        <v>0</v>
      </c>
      <c r="J33" s="80">
        <f>'Full - Working doc'!I16</f>
        <v>0</v>
      </c>
      <c r="K33" s="80">
        <f>'Full - Working doc'!J16</f>
        <v>0</v>
      </c>
      <c r="L33" s="80">
        <f>'Full - Working doc'!K16</f>
        <v>5428</v>
      </c>
      <c r="M33" s="80">
        <f>'Full - Working doc'!L16</f>
        <v>5957</v>
      </c>
      <c r="N33" s="80">
        <f>'Full - Working doc'!M16</f>
        <v>5957</v>
      </c>
      <c r="O33" s="80">
        <f>'Full - Working doc'!N16</f>
        <v>10992</v>
      </c>
      <c r="P33" s="80">
        <f>'Full - Working doc'!O16</f>
        <v>5035</v>
      </c>
      <c r="Q33" s="80">
        <f>'Full - Working doc'!P16</f>
        <v>10802</v>
      </c>
      <c r="R33" s="88">
        <f>'Full - Working doc'!Q16</f>
        <v>10802</v>
      </c>
      <c r="S33" s="87">
        <f>'Full - Working doc'!R16</f>
        <v>10613</v>
      </c>
      <c r="T33" s="80">
        <f>'Full - Working doc'!S16</f>
        <v>0</v>
      </c>
      <c r="U33" s="80">
        <f>'Full - Working doc'!T16</f>
        <v>0</v>
      </c>
      <c r="V33" s="80">
        <f>'Full - Working doc'!U16</f>
        <v>0</v>
      </c>
      <c r="W33" s="80">
        <f>'Full - Working doc'!V16</f>
        <v>1319</v>
      </c>
      <c r="X33" s="80">
        <f>'Full - Working doc'!W16</f>
        <v>1319</v>
      </c>
      <c r="Y33" s="80">
        <f>'Full - Working doc'!X16</f>
        <v>4383</v>
      </c>
      <c r="Z33" s="80">
        <f>'Full - Working doc'!Y16</f>
        <v>8416</v>
      </c>
      <c r="AA33" s="80">
        <f>'Full - Working doc'!Z16</f>
        <v>1950</v>
      </c>
      <c r="AB33" s="80">
        <f>'Full - Working doc'!AA16</f>
        <v>5394</v>
      </c>
      <c r="AC33" s="88">
        <f>'Full - Working doc'!AB16</f>
        <v>6545</v>
      </c>
      <c r="AD33" s="125">
        <f>'Full - Working doc'!AC16</f>
        <v>5200.5424380529166</v>
      </c>
      <c r="AE33" s="121">
        <f>'Full - Working doc'!AD16</f>
        <v>0</v>
      </c>
      <c r="AF33" s="121">
        <f>'Full - Working doc'!AE16</f>
        <v>0</v>
      </c>
      <c r="AG33" s="121">
        <f>'Full - Working doc'!AF16</f>
        <v>0</v>
      </c>
      <c r="AH33" s="121">
        <f>'Full - Working doc'!AG16</f>
        <v>0</v>
      </c>
      <c r="AI33" s="121">
        <f>'Full - Working doc'!AH16</f>
        <v>0</v>
      </c>
      <c r="AJ33" s="121">
        <f>'Full - Working doc'!AI16</f>
        <v>0</v>
      </c>
      <c r="AK33" s="121">
        <f>'Full - Working doc'!AJ16</f>
        <v>0</v>
      </c>
      <c r="AL33" s="121">
        <f>'Full - Working doc'!AK16</f>
        <v>0</v>
      </c>
      <c r="AM33" s="121">
        <f>'Full - Working doc'!AL16</f>
        <v>0</v>
      </c>
      <c r="AN33" s="126">
        <f>'Full - Working doc'!AM16</f>
        <v>0</v>
      </c>
      <c r="AO33" s="87">
        <f>'Full - Working doc'!AN16</f>
        <v>11205.992830856996</v>
      </c>
      <c r="AP33" s="80">
        <f>'Full - Working doc'!AO16</f>
        <v>0</v>
      </c>
      <c r="AQ33" s="80">
        <f>'Full - Working doc'!AP16</f>
        <v>0</v>
      </c>
      <c r="AR33" s="80">
        <f>'Full - Working doc'!AQ16</f>
        <v>0</v>
      </c>
      <c r="AS33" s="80">
        <f>'Full - Working doc'!AR16</f>
        <v>0</v>
      </c>
      <c r="AT33" s="80">
        <f>'Full - Working doc'!AS16</f>
        <v>5957</v>
      </c>
      <c r="AU33" s="80">
        <f>'Full - Working doc'!AT16</f>
        <v>5957</v>
      </c>
      <c r="AV33" s="80">
        <f>'Full - Working doc'!AU16</f>
        <v>10992</v>
      </c>
      <c r="AW33" s="80">
        <f>'Full - Working doc'!AV16</f>
        <v>10992</v>
      </c>
      <c r="AX33" s="80">
        <f>'Full - Working doc'!AW16</f>
        <v>10802</v>
      </c>
      <c r="AY33" s="88">
        <f>'Full - Working doc'!AX16</f>
        <v>10802</v>
      </c>
      <c r="AZ33" s="87">
        <f>'Full - Working doc'!AY16</f>
        <v>214244.56458692986</v>
      </c>
      <c r="BA33" s="80">
        <f>'Full - Working doc'!AZ16</f>
        <v>3600</v>
      </c>
      <c r="BB33" s="80">
        <f>'Full - Working doc'!BA16</f>
        <v>6689</v>
      </c>
      <c r="BC33" s="80">
        <f>'Full - Working doc'!BB16</f>
        <v>31104</v>
      </c>
      <c r="BD33" s="80">
        <f>'Full - Working doc'!BC16</f>
        <v>124842</v>
      </c>
      <c r="BE33" s="80">
        <f>'Full - Working doc'!BD16</f>
        <v>226484.22746330645</v>
      </c>
      <c r="BF33" s="80">
        <f>'Full - Working doc'!BE16</f>
        <v>57552</v>
      </c>
      <c r="BG33" s="80">
        <f>'Full - Working doc'!BF16</f>
        <v>226484.22746330645</v>
      </c>
      <c r="BH33" s="80">
        <f>'Full - Working doc'!BG16</f>
        <v>53760</v>
      </c>
      <c r="BI33" s="80">
        <f>'Full - Working doc'!BH16</f>
        <v>226484.22746330645</v>
      </c>
      <c r="BJ33" s="80">
        <f>'Full - Working doc'!BI16</f>
        <v>100704</v>
      </c>
      <c r="BK33" s="80">
        <f>'Full - Working doc'!BJ16</f>
        <v>226484.22746330645</v>
      </c>
      <c r="BL33" s="80">
        <f>'Full - Working doc'!BK16</f>
        <v>53898</v>
      </c>
      <c r="BM33" s="80">
        <f>'Full - Working doc'!BL16</f>
        <v>137015.07841072243</v>
      </c>
      <c r="BN33" s="80">
        <f>'Full - Working doc'!BM16</f>
        <v>98089</v>
      </c>
      <c r="BO33" s="80">
        <f>'Full - Working doc'!BN16</f>
        <v>137015.07841072243</v>
      </c>
      <c r="BP33" s="88">
        <f>'Full - Working doc'!BO16</f>
        <v>140597</v>
      </c>
      <c r="BQ33" s="87">
        <f>'Full - Working doc'!BP16</f>
        <v>175854.88962281251</v>
      </c>
      <c r="BR33" s="80" t="str">
        <f>'Full - Working doc'!BQ16</f>
        <v xml:space="preserve">                   -  </v>
      </c>
      <c r="BS33" s="80">
        <f>'Full - Working doc'!BR16</f>
        <v>312</v>
      </c>
      <c r="BT33" s="80">
        <f>'Full - Working doc'!BS16</f>
        <v>4968</v>
      </c>
      <c r="BU33" s="80">
        <f>'Full - Working doc'!BT16</f>
        <v>10568</v>
      </c>
      <c r="BV33" s="80">
        <f>'Full - Working doc'!BU16</f>
        <v>181974.72106100083</v>
      </c>
      <c r="BW33" s="80">
        <f>'Full - Working doc'!BV16</f>
        <v>24936</v>
      </c>
      <c r="BX33" s="80">
        <f>'Full - Working doc'!BW16</f>
        <v>9108</v>
      </c>
      <c r="BY33" s="80">
        <f>'Full - Working doc'!BX16</f>
        <v>9768</v>
      </c>
      <c r="BZ33" s="80">
        <f>'Full - Working doc'!BY16</f>
        <v>29220</v>
      </c>
      <c r="CA33" s="80">
        <f>'Full - Working doc'!BZ16</f>
        <v>170166.45890049284</v>
      </c>
      <c r="CB33" s="80">
        <f>'Full - Working doc'!CA16</f>
        <v>27315</v>
      </c>
      <c r="CC33" s="88">
        <f>'Full - Working doc'!CB16</f>
        <v>22560</v>
      </c>
      <c r="CD33" s="87">
        <f>'Full - Working doc'!CC16</f>
        <v>370437.07848817419</v>
      </c>
      <c r="CE33" s="80">
        <f>'Full - Working doc'!CD16</f>
        <v>75174</v>
      </c>
      <c r="CF33" s="80">
        <f>'Full - Working doc'!CE16</f>
        <v>370437.07848817419</v>
      </c>
      <c r="CG33" s="80">
        <f>'Full - Working doc'!CF16</f>
        <v>0</v>
      </c>
      <c r="CH33" s="80">
        <f>'Full - Working doc'!CG16</f>
        <v>21036</v>
      </c>
      <c r="CI33" s="80">
        <f>'Full - Working doc'!CH16</f>
        <v>76584</v>
      </c>
      <c r="CJ33" s="80">
        <f>'Full - Working doc'!CI16</f>
        <v>392837.97092229745</v>
      </c>
      <c r="CK33" s="80">
        <f>'Full - Working doc'!CJ16</f>
        <v>145242</v>
      </c>
      <c r="CL33" s="80">
        <f>'Full - Working doc'!CK16</f>
        <v>172428</v>
      </c>
      <c r="CM33" s="80">
        <f>'Full - Working doc'!CL16</f>
        <v>183228</v>
      </c>
      <c r="CN33" s="80">
        <f>'Full - Working doc'!CM16</f>
        <v>392837.97092229745</v>
      </c>
      <c r="CO33" s="80">
        <f>'Full - Working doc'!CN16</f>
        <v>21900</v>
      </c>
      <c r="CP33" s="80">
        <f>'Full - Working doc'!CO16</f>
        <v>247348.37455349485</v>
      </c>
      <c r="CQ33" s="80">
        <f>'Full - Working doc'!CP16</f>
        <v>63206</v>
      </c>
      <c r="CR33" s="88">
        <f>'Full - Working doc'!CQ16</f>
        <v>148167</v>
      </c>
      <c r="CS33" s="87">
        <f>'Full - Working doc'!CR16</f>
        <v>204000</v>
      </c>
      <c r="CT33" s="80">
        <f>'Full - Working doc'!CS16</f>
        <v>34000</v>
      </c>
      <c r="CU33" s="80">
        <f>'Full - Working doc'!CT16</f>
        <v>5578</v>
      </c>
      <c r="CV33" s="80">
        <f>'Full - Working doc'!CU16</f>
        <v>6053</v>
      </c>
      <c r="CW33" s="80">
        <f>'Full - Working doc'!CV16</f>
        <v>9214</v>
      </c>
      <c r="CX33" s="80">
        <f>'Full - Working doc'!CW16</f>
        <v>42932</v>
      </c>
      <c r="CY33" s="80">
        <f>'Full - Working doc'!CX16</f>
        <v>46412</v>
      </c>
      <c r="CZ33" s="80">
        <f>'Full - Working doc'!CY16</f>
        <v>38512</v>
      </c>
      <c r="DA33" s="80">
        <f>'Full - Working doc'!CZ16</f>
        <v>37615</v>
      </c>
      <c r="DB33" s="80">
        <f>'Full - Working doc'!DA16</f>
        <v>38126</v>
      </c>
      <c r="DC33" s="80">
        <f>'Full - Working doc'!DB16</f>
        <v>31786</v>
      </c>
      <c r="DD33" s="88">
        <f>'Full - Working doc'!DC16</f>
        <v>31478</v>
      </c>
      <c r="DE33" s="87">
        <f>'Full - Working doc'!DD16</f>
        <v>5251.5807129408504</v>
      </c>
      <c r="DF33" s="80">
        <f>'Full - Working doc'!DE16</f>
        <v>2353</v>
      </c>
      <c r="DG33" s="80">
        <f>'Full - Working doc'!DF16</f>
        <v>12843.353312291116</v>
      </c>
      <c r="DH33" s="80">
        <f>'Full - Working doc'!DG16</f>
        <v>9264</v>
      </c>
      <c r="DI33" s="80">
        <f>'Full - Working doc'!DH16</f>
        <v>11636.63361102652</v>
      </c>
      <c r="DJ33" s="80">
        <f>'Full - Working doc'!DI16</f>
        <v>6411</v>
      </c>
      <c r="DK33" s="80">
        <f>'Full - Working doc'!DJ16</f>
        <v>7383.1893671048492</v>
      </c>
      <c r="DL33" s="80">
        <f>'Full - Working doc'!DK16</f>
        <v>7115</v>
      </c>
      <c r="DM33" s="80">
        <f>'Full - Working doc'!DL16</f>
        <v>8035.745808545551</v>
      </c>
      <c r="DN33" s="80">
        <f>'Full - Working doc'!DM16</f>
        <v>15060</v>
      </c>
      <c r="DO33" s="80">
        <f>'Full - Working doc'!DN16</f>
        <v>6736.8077577153599</v>
      </c>
      <c r="DP33" s="80">
        <f>'Full - Working doc'!DO16</f>
        <v>12102</v>
      </c>
      <c r="DQ33" s="80">
        <f>'Full - Working doc'!DP16</f>
        <v>6437.6373727866821</v>
      </c>
      <c r="DR33" s="80">
        <f>'Full - Working doc'!DQ16</f>
        <v>13542</v>
      </c>
      <c r="DS33" s="80">
        <f>'Full - Working doc'!DR16</f>
        <v>6422.1202492385564</v>
      </c>
      <c r="DT33" s="80">
        <f>'Full - Working doc'!DS16</f>
        <v>10974</v>
      </c>
      <c r="DU33" s="80">
        <f>'Full - Working doc'!DT16</f>
        <v>6145.6565166747914</v>
      </c>
      <c r="DV33" s="80">
        <f>'Full - Working doc'!DU16</f>
        <v>8370</v>
      </c>
      <c r="DW33" s="80">
        <f>'Full - Working doc'!DV16</f>
        <v>8083.5329738862911</v>
      </c>
      <c r="DX33" s="88">
        <f>'Full - Working doc'!DW16</f>
        <v>2039</v>
      </c>
      <c r="DY33" s="87">
        <f>'Full - Working doc'!DX16</f>
        <v>61923</v>
      </c>
      <c r="DZ33" s="80">
        <f>'Full - Working doc'!DY16</f>
        <v>0</v>
      </c>
      <c r="EA33" s="80">
        <f>'Full - Working doc'!DZ16</f>
        <v>0</v>
      </c>
      <c r="EB33" s="80">
        <f>'Full - Working doc'!EA16</f>
        <v>3526</v>
      </c>
      <c r="EC33" s="80">
        <f>'Full - Working doc'!EB16</f>
        <v>18754</v>
      </c>
      <c r="ED33" s="80">
        <f>'Full - Working doc'!EC16</f>
        <v>18986</v>
      </c>
      <c r="EE33" s="80">
        <f>'Full - Working doc'!ED16</f>
        <v>23864</v>
      </c>
      <c r="EF33" s="80">
        <f>'Full - Working doc'!EE16</f>
        <v>21477.600000000002</v>
      </c>
      <c r="EG33" s="80">
        <f>'Full - Working doc'!EF16</f>
        <v>21341</v>
      </c>
      <c r="EH33" s="80">
        <f>'Full - Working doc'!EG16</f>
        <v>19088.8</v>
      </c>
      <c r="EI33" s="88">
        <f>'Full - Working doc'!EH16</f>
        <v>25387.5</v>
      </c>
      <c r="EJ33" s="87">
        <f>'Full - Working doc'!EI16</f>
        <v>32026.451999999997</v>
      </c>
      <c r="EK33" s="80">
        <f>'Full - Working doc'!EJ16</f>
        <v>6997</v>
      </c>
      <c r="EL33" s="80">
        <f>'Full - Working doc'!EK16</f>
        <v>29313.42</v>
      </c>
      <c r="EM33" s="80">
        <f>'Full - Working doc'!EL16</f>
        <v>16187</v>
      </c>
      <c r="EN33" s="80">
        <f>'Full - Working doc'!EM16</f>
        <v>43251.123999999996</v>
      </c>
      <c r="EO33" s="80">
        <f>'Full - Working doc'!EN16</f>
        <v>24255</v>
      </c>
      <c r="EP33" s="80">
        <f>'Full - Working doc'!EO16</f>
        <v>42919.796000000002</v>
      </c>
      <c r="EQ33" s="80">
        <f>'Full - Working doc'!EP16</f>
        <v>30855</v>
      </c>
      <c r="ER33" s="80">
        <f>'Full - Working doc'!EQ16</f>
        <v>14828.070162702063</v>
      </c>
      <c r="ES33" s="80">
        <f>'Full - Working doc'!ER16</f>
        <v>30375</v>
      </c>
      <c r="ET33" s="80">
        <f>'Full - Working doc'!ES16</f>
        <v>39250.623999999996</v>
      </c>
      <c r="EU33" s="80">
        <f>'Full - Working doc'!ET16</f>
        <v>28486</v>
      </c>
      <c r="EV33" s="80">
        <f>'Full - Working doc'!EU16</f>
        <v>45503.623999999996</v>
      </c>
      <c r="EW33" s="80">
        <f>'Full - Working doc'!EV16</f>
        <v>42866</v>
      </c>
      <c r="EX33" s="80">
        <f>'Full - Working doc'!EW16</f>
        <v>28831.196000000004</v>
      </c>
      <c r="EY33" s="80">
        <f>'Full - Working doc'!EX16</f>
        <v>42364</v>
      </c>
      <c r="EZ33" s="80">
        <f>'Full - Working doc'!EY16</f>
        <v>28831.196000000004</v>
      </c>
      <c r="FA33" s="80">
        <f>'Full - Working doc'!EZ16</f>
        <v>35670.5</v>
      </c>
      <c r="FB33" s="80">
        <f>'Full - Working doc'!FA16</f>
        <v>36033.452000000005</v>
      </c>
      <c r="FC33" s="88">
        <f>'Full - Working doc'!FB16</f>
        <v>38342.700000000004</v>
      </c>
      <c r="FD33" s="87">
        <f>'Full - Working doc'!FC16</f>
        <v>0</v>
      </c>
      <c r="FE33" s="80">
        <f>'Full - Working doc'!FD16</f>
        <v>341</v>
      </c>
      <c r="FF33" s="80">
        <f>'Full - Working doc'!FE16</f>
        <v>124</v>
      </c>
      <c r="FG33" s="80">
        <f>'Full - Working doc'!FF16</f>
        <v>208</v>
      </c>
      <c r="FH33" s="80">
        <f>'Full - Working doc'!FG16</f>
        <v>264</v>
      </c>
      <c r="FI33" s="80">
        <f>'Full - Working doc'!FH16</f>
        <v>1850</v>
      </c>
      <c r="FJ33" s="80">
        <f>'Full - Working doc'!FI16</f>
        <v>1675</v>
      </c>
      <c r="FK33" s="80">
        <f>'Full - Working doc'!FJ16</f>
        <v>9539</v>
      </c>
      <c r="FL33" s="80">
        <f>'Full - Working doc'!FK16</f>
        <v>3629</v>
      </c>
      <c r="FM33" s="80">
        <f>'Full - Working doc'!FL16</f>
        <v>3344</v>
      </c>
      <c r="FN33" s="88">
        <f>'Full - Working doc'!FM16</f>
        <v>1388</v>
      </c>
      <c r="FO33" s="87">
        <f>'Full - Working doc'!FO16</f>
        <v>38000</v>
      </c>
      <c r="FP33" s="80">
        <f>'Full - Working doc'!FP16</f>
        <v>6333.333333333333</v>
      </c>
      <c r="FQ33" s="80">
        <f>'Full - Working doc'!FQ16</f>
        <v>0</v>
      </c>
      <c r="FR33" s="80">
        <f>'Full - Working doc'!FR16</f>
        <v>0</v>
      </c>
      <c r="FS33" s="80">
        <f>'Full - Working doc'!FS16</f>
        <v>0</v>
      </c>
      <c r="FT33" s="80">
        <f>'Full - Working doc'!FT16</f>
        <v>0</v>
      </c>
      <c r="FU33" s="80">
        <f>'Full - Working doc'!FU16</f>
        <v>0</v>
      </c>
      <c r="FV33" s="80">
        <f>'Full - Working doc'!FV16</f>
        <v>0</v>
      </c>
      <c r="FW33" s="80">
        <f>'Full - Working doc'!FW16</f>
        <v>0</v>
      </c>
      <c r="FX33" s="80">
        <f>'Full - Working doc'!FX16</f>
        <v>0</v>
      </c>
      <c r="FY33" s="80">
        <f>'Full - Working doc'!FY16</f>
        <v>0</v>
      </c>
      <c r="FZ33" s="88">
        <f>'Full - Working doc'!FZ16</f>
        <v>0</v>
      </c>
      <c r="GA33" s="87">
        <f>'Full - Working doc'!GA16</f>
        <v>24400</v>
      </c>
      <c r="GB33" s="80">
        <f>'Full - Working doc'!GB16</f>
        <v>4066.6666666666665</v>
      </c>
      <c r="GC33" s="80">
        <f>'Full - Working doc'!GC16</f>
        <v>0</v>
      </c>
      <c r="GD33" s="80">
        <f>'Full - Working doc'!GD16</f>
        <v>0</v>
      </c>
      <c r="GE33" s="80">
        <f>'Full - Working doc'!GE16</f>
        <v>0</v>
      </c>
      <c r="GF33" s="80">
        <f>'Full - Working doc'!GF16</f>
        <v>0</v>
      </c>
      <c r="GG33" s="80">
        <f>'Full - Working doc'!GG16</f>
        <v>0</v>
      </c>
      <c r="GH33" s="80">
        <f>'Full - Working doc'!GH16</f>
        <v>0</v>
      </c>
      <c r="GI33" s="80">
        <f>'Full - Working doc'!GI16</f>
        <v>0</v>
      </c>
      <c r="GJ33" s="80">
        <f>'Full - Working doc'!GJ16</f>
        <v>0</v>
      </c>
      <c r="GK33" s="80">
        <f>'Full - Working doc'!GK16</f>
        <v>0</v>
      </c>
      <c r="GL33" s="88">
        <f>'Full - Working doc'!GL16</f>
        <v>0</v>
      </c>
      <c r="GM33" s="87">
        <f>'Full - Working doc'!GM16</f>
        <v>146410.93073921697</v>
      </c>
      <c r="GN33" s="80">
        <f>'Full - Working doc'!GN16</f>
        <v>29282.186147843393</v>
      </c>
      <c r="GO33" s="80">
        <f>'Full - Working doc'!GO16</f>
        <v>0</v>
      </c>
      <c r="GP33" s="80">
        <f>'Full - Working doc'!GP16</f>
        <v>0</v>
      </c>
      <c r="GQ33" s="80">
        <f>'Full - Working doc'!GQ16</f>
        <v>400</v>
      </c>
      <c r="GR33" s="80">
        <f>'Full - Working doc'!GR16</f>
        <v>1600</v>
      </c>
      <c r="GS33" s="80">
        <f>'Full - Working doc'!GS16</f>
        <v>3000</v>
      </c>
      <c r="GT33" s="80">
        <f>'Full - Working doc'!GT16</f>
        <v>25000</v>
      </c>
      <c r="GU33" s="80">
        <f>'Full - Working doc'!GU16</f>
        <v>7600</v>
      </c>
      <c r="GV33" s="80">
        <f>'Full - Working doc'!GV16</f>
        <v>0</v>
      </c>
      <c r="GW33" s="80">
        <f>'Full - Working doc'!GW16</f>
        <v>0</v>
      </c>
      <c r="GX33" s="88">
        <f>'Full - Working doc'!GX16</f>
        <v>2100</v>
      </c>
      <c r="GY33" s="87">
        <f>'Full - Working doc'!GY16</f>
        <v>244018.21789869494</v>
      </c>
      <c r="GZ33" s="80">
        <f>'Full - Working doc'!GZ16</f>
        <v>73205.465369608486</v>
      </c>
      <c r="HA33" s="80">
        <f>'Full - Working doc'!HA16</f>
        <v>5000</v>
      </c>
      <c r="HB33" s="80">
        <f>'Full - Working doc'!HB16</f>
        <v>11000</v>
      </c>
      <c r="HC33" s="80">
        <f>'Full - Working doc'!HC16</f>
        <v>165974</v>
      </c>
      <c r="HD33" s="80">
        <f>'Full - Working doc'!HD16</f>
        <v>5912</v>
      </c>
      <c r="HE33" s="80">
        <f>'Full - Working doc'!HE16</f>
        <v>18996</v>
      </c>
      <c r="HF33" s="80">
        <f>'Full - Working doc'!HF16</f>
        <v>42368</v>
      </c>
      <c r="HG33" s="80">
        <f>'Full - Working doc'!HG16</f>
        <v>48559</v>
      </c>
      <c r="HH33" s="80">
        <f>'Full - Working doc'!HH16</f>
        <v>46950</v>
      </c>
      <c r="HI33" s="80">
        <f>'Full - Working doc'!HI16</f>
        <v>18802</v>
      </c>
      <c r="HJ33" s="88">
        <f>'Full - Working doc'!HJ16</f>
        <v>9626</v>
      </c>
      <c r="HK33" s="87">
        <f>'Full - Working doc'!HK16</f>
        <v>58564.372295686786</v>
      </c>
      <c r="HL33" s="80">
        <f>'Full - Working doc'!HL16</f>
        <v>11712.874459137356</v>
      </c>
      <c r="HM33" s="80">
        <f>'Full - Working doc'!HM16</f>
        <v>0</v>
      </c>
      <c r="HN33" s="80">
        <f>'Full - Working doc'!HN16</f>
        <v>324</v>
      </c>
      <c r="HO33" s="80">
        <f>'Full - Working doc'!HO16</f>
        <v>0</v>
      </c>
      <c r="HP33" s="80">
        <f>'Full - Working doc'!HP16</f>
        <v>3698</v>
      </c>
      <c r="HQ33" s="80">
        <f>'Full - Working doc'!HQ16</f>
        <v>1840</v>
      </c>
      <c r="HR33" s="80">
        <f>'Full - Working doc'!HR16</f>
        <v>14130</v>
      </c>
      <c r="HS33" s="80">
        <f>'Full - Working doc'!HS16</f>
        <v>8245</v>
      </c>
      <c r="HT33" s="80">
        <f>'Full - Working doc'!HT16</f>
        <v>0</v>
      </c>
      <c r="HU33" s="80">
        <f>'Full - Working doc'!HU16</f>
        <v>0</v>
      </c>
      <c r="HV33" s="88">
        <f>'Full - Working doc'!HV16</f>
        <v>0</v>
      </c>
      <c r="HW33" s="87">
        <f>'Full - Working doc'!HW16</f>
        <v>244018.21789869494</v>
      </c>
      <c r="HX33" s="80">
        <f>'Full - Working doc'!HX16</f>
        <v>48803.643579738986</v>
      </c>
      <c r="HY33" s="80">
        <f>'Full - Working doc'!HY16</f>
        <v>150</v>
      </c>
      <c r="HZ33" s="80">
        <f>'Full - Working doc'!HZ16</f>
        <v>98748</v>
      </c>
      <c r="IA33" s="80">
        <f>'Full - Working doc'!IA16</f>
        <v>9500</v>
      </c>
      <c r="IB33" s="80">
        <f>'Full - Working doc'!IB16</f>
        <v>17412</v>
      </c>
      <c r="IC33" s="80">
        <f>'Full - Working doc'!IC16</f>
        <v>25665</v>
      </c>
      <c r="ID33" s="80">
        <f>'Full - Working doc'!ID16</f>
        <v>32000</v>
      </c>
      <c r="IE33" s="80">
        <f>'Full - Working doc'!IE16</f>
        <v>10439</v>
      </c>
      <c r="IF33" s="80">
        <f>'Full - Working doc'!IF16</f>
        <v>0</v>
      </c>
      <c r="IG33" s="80">
        <f>'Full - Working doc'!IG16</f>
        <v>0</v>
      </c>
      <c r="IH33" s="88">
        <f>'Full - Working doc'!IH16</f>
        <v>3238</v>
      </c>
      <c r="II33" s="2"/>
      <c r="IJ33" s="2"/>
      <c r="IK33" s="2"/>
    </row>
    <row r="34" spans="1:245" ht="15" customHeight="1" x14ac:dyDescent="0.2">
      <c r="A34" s="166" t="s">
        <v>47</v>
      </c>
      <c r="B34" s="166"/>
      <c r="C34" s="84">
        <f>SUM(C31:C33)</f>
        <v>2361628</v>
      </c>
      <c r="D34" s="84">
        <f t="shared" ref="D34" si="856">SUM(D31:D33)</f>
        <v>382821</v>
      </c>
      <c r="E34" s="84">
        <f t="shared" ref="E34:HW34" si="857">SUM(E31:E33)</f>
        <v>24392</v>
      </c>
      <c r="F34" s="84">
        <f t="shared" si="857"/>
        <v>433</v>
      </c>
      <c r="G34" s="106">
        <f t="shared" si="857"/>
        <v>2398</v>
      </c>
      <c r="H34" s="95">
        <f t="shared" si="857"/>
        <v>39102.676830881581</v>
      </c>
      <c r="I34" s="84">
        <f t="shared" si="857"/>
        <v>0</v>
      </c>
      <c r="J34" s="84">
        <f t="shared" si="857"/>
        <v>0</v>
      </c>
      <c r="K34" s="84">
        <f t="shared" si="857"/>
        <v>14366</v>
      </c>
      <c r="L34" s="84">
        <f t="shared" si="857"/>
        <v>21349</v>
      </c>
      <c r="M34" s="84">
        <f t="shared" ref="M34:N34" si="858">SUM(M31:M33)</f>
        <v>19101</v>
      </c>
      <c r="N34" s="84">
        <f t="shared" si="858"/>
        <v>19027</v>
      </c>
      <c r="O34" s="84">
        <f t="shared" ref="O34" si="859">SUM(O31:O33)</f>
        <v>24062</v>
      </c>
      <c r="P34" s="84">
        <f t="shared" ref="P34" si="860">SUM(P31:P33)</f>
        <v>15718</v>
      </c>
      <c r="Q34" s="84">
        <f t="shared" ref="Q34" si="861">SUM(Q31:Q33)</f>
        <v>26446</v>
      </c>
      <c r="R34" s="96">
        <f t="shared" ref="R34" si="862">SUM(R31:R33)</f>
        <v>32124</v>
      </c>
      <c r="S34" s="95">
        <f t="shared" si="857"/>
        <v>44501</v>
      </c>
      <c r="T34" s="84">
        <f t="shared" si="857"/>
        <v>0</v>
      </c>
      <c r="U34" s="84">
        <f t="shared" si="857"/>
        <v>0</v>
      </c>
      <c r="V34" s="84">
        <f t="shared" si="857"/>
        <v>7994</v>
      </c>
      <c r="W34" s="84">
        <f t="shared" si="857"/>
        <v>9500</v>
      </c>
      <c r="X34" s="84">
        <f t="shared" ref="X34:Y34" si="863">SUM(X31:X33)</f>
        <v>8760</v>
      </c>
      <c r="Y34" s="84">
        <f t="shared" si="863"/>
        <v>10748</v>
      </c>
      <c r="Z34" s="84">
        <f t="shared" ref="Z34:AA34" si="864">SUM(Z31:Z33)</f>
        <v>14776</v>
      </c>
      <c r="AA34" s="84">
        <f t="shared" si="864"/>
        <v>7505</v>
      </c>
      <c r="AB34" s="84">
        <f t="shared" ref="AB34:AC34" si="865">SUM(AB31:AB33)</f>
        <v>18252</v>
      </c>
      <c r="AC34" s="96">
        <f t="shared" si="865"/>
        <v>23191</v>
      </c>
      <c r="AD34" s="95">
        <f t="shared" si="857"/>
        <v>21806.352047906388</v>
      </c>
      <c r="AE34" s="84">
        <f t="shared" si="857"/>
        <v>0</v>
      </c>
      <c r="AF34" s="84">
        <f t="shared" si="857"/>
        <v>0</v>
      </c>
      <c r="AG34" s="84">
        <f t="shared" si="857"/>
        <v>2540</v>
      </c>
      <c r="AH34" s="84">
        <f t="shared" si="857"/>
        <v>1196</v>
      </c>
      <c r="AI34" s="84">
        <f t="shared" ref="AI34:AJ34" si="866">SUM(AI31:AI33)</f>
        <v>4745</v>
      </c>
      <c r="AJ34" s="84">
        <f t="shared" si="866"/>
        <v>5680</v>
      </c>
      <c r="AK34" s="84">
        <f t="shared" ref="AK34" si="867">SUM(AK31:AK33)</f>
        <v>5680</v>
      </c>
      <c r="AL34" s="84">
        <f t="shared" ref="AL34:AM34" si="868">SUM(AL31:AL33)</f>
        <v>5680</v>
      </c>
      <c r="AM34" s="84">
        <f t="shared" si="868"/>
        <v>6606</v>
      </c>
      <c r="AN34" s="96">
        <f t="shared" ref="AN34" si="869">SUM(AN31:AN33)</f>
        <v>6682</v>
      </c>
      <c r="AO34" s="95">
        <f t="shared" ref="AO34" si="870">SUM(AO31:AO33)</f>
        <v>45249.35800415073</v>
      </c>
      <c r="AP34" s="84">
        <f t="shared" ref="AP34:AY34" si="871">SUM(AP31:AP33)</f>
        <v>0</v>
      </c>
      <c r="AQ34" s="84">
        <f t="shared" si="871"/>
        <v>0</v>
      </c>
      <c r="AR34" s="84">
        <f t="shared" si="871"/>
        <v>0</v>
      </c>
      <c r="AS34" s="84">
        <f t="shared" si="871"/>
        <v>0</v>
      </c>
      <c r="AT34" s="84">
        <f t="shared" si="871"/>
        <v>19101</v>
      </c>
      <c r="AU34" s="84">
        <f t="shared" si="871"/>
        <v>19599</v>
      </c>
      <c r="AV34" s="84">
        <f t="shared" si="871"/>
        <v>24634</v>
      </c>
      <c r="AW34" s="84">
        <f t="shared" si="871"/>
        <v>24634</v>
      </c>
      <c r="AX34" s="84">
        <f t="shared" si="871"/>
        <v>27327</v>
      </c>
      <c r="AY34" s="96">
        <f t="shared" si="871"/>
        <v>32124</v>
      </c>
      <c r="AZ34" s="95">
        <f t="shared" si="857"/>
        <v>717770.82048861124</v>
      </c>
      <c r="BA34" s="84">
        <f t="shared" si="857"/>
        <v>17097</v>
      </c>
      <c r="BB34" s="84">
        <f t="shared" si="857"/>
        <v>102656</v>
      </c>
      <c r="BC34" s="84">
        <f t="shared" si="857"/>
        <v>311090</v>
      </c>
      <c r="BD34" s="84">
        <f t="shared" si="857"/>
        <v>656860</v>
      </c>
      <c r="BE34" s="84">
        <f t="shared" ref="BE34:BF34" si="872">SUM(BE31:BE33)</f>
        <v>730010.48336498789</v>
      </c>
      <c r="BF34" s="84">
        <f t="shared" si="872"/>
        <v>505256</v>
      </c>
      <c r="BG34" s="84">
        <f t="shared" ref="BG34:BH34" si="873">SUM(BG31:BG33)</f>
        <v>730010.48336498789</v>
      </c>
      <c r="BH34" s="84">
        <f t="shared" si="873"/>
        <v>490518</v>
      </c>
      <c r="BI34" s="84">
        <f t="shared" ref="BI34:BK34" si="874">SUM(BI31:BI33)</f>
        <v>730010.48336498789</v>
      </c>
      <c r="BJ34" s="84">
        <f t="shared" ref="BJ34:BL34" si="875">SUM(BJ31:BJ33)</f>
        <v>474682</v>
      </c>
      <c r="BK34" s="84">
        <f t="shared" si="874"/>
        <v>730010.48336498789</v>
      </c>
      <c r="BL34" s="84">
        <f t="shared" si="875"/>
        <v>340368</v>
      </c>
      <c r="BM34" s="84">
        <f t="shared" ref="BM34:BP34" si="876">SUM(BM31:BM33)</f>
        <v>634809.77743740368</v>
      </c>
      <c r="BN34" s="84">
        <f t="shared" si="876"/>
        <v>658513</v>
      </c>
      <c r="BO34" s="84">
        <f t="shared" si="876"/>
        <v>634809.77743740368</v>
      </c>
      <c r="BP34" s="96">
        <f t="shared" si="876"/>
        <v>683487</v>
      </c>
      <c r="BQ34" s="95">
        <f t="shared" si="857"/>
        <v>307772.93762842508</v>
      </c>
      <c r="BR34" s="84">
        <f t="shared" si="857"/>
        <v>0</v>
      </c>
      <c r="BS34" s="84">
        <f t="shared" si="857"/>
        <v>16488</v>
      </c>
      <c r="BT34" s="84">
        <f t="shared" si="857"/>
        <v>25896</v>
      </c>
      <c r="BU34" s="84">
        <f t="shared" si="857"/>
        <v>54970</v>
      </c>
      <c r="BV34" s="84">
        <f t="shared" ref="BV34:BW34" si="877">SUM(BV31:BV33)</f>
        <v>324525.45032222592</v>
      </c>
      <c r="BW34" s="84">
        <f t="shared" si="877"/>
        <v>87120</v>
      </c>
      <c r="BX34" s="84">
        <f t="shared" ref="BX34" si="878">SUM(BX31:BX33)</f>
        <v>40320</v>
      </c>
      <c r="BY34" s="84">
        <f t="shared" ref="BY34:BZ34" si="879">SUM(BY31:BY33)</f>
        <v>95550</v>
      </c>
      <c r="BZ34" s="84">
        <f t="shared" si="879"/>
        <v>88362</v>
      </c>
      <c r="CA34" s="84">
        <f t="shared" ref="CA34:CC34" si="880">SUM(CA31:CA33)</f>
        <v>255577.02803110541</v>
      </c>
      <c r="CB34" s="84">
        <f t="shared" si="880"/>
        <v>55175</v>
      </c>
      <c r="CC34" s="96">
        <f t="shared" si="880"/>
        <v>69193</v>
      </c>
      <c r="CD34" s="95">
        <f t="shared" si="857"/>
        <v>1113170.381530148</v>
      </c>
      <c r="CE34" s="84">
        <f t="shared" si="857"/>
        <v>270192</v>
      </c>
      <c r="CF34" s="84">
        <f t="shared" ref="CF34" si="881">SUM(CF31:CF33)</f>
        <v>1113170.381530148</v>
      </c>
      <c r="CG34" s="84">
        <f t="shared" si="857"/>
        <v>1800</v>
      </c>
      <c r="CH34" s="84">
        <f t="shared" si="857"/>
        <v>122154</v>
      </c>
      <c r="CI34" s="84">
        <f t="shared" si="857"/>
        <v>391392</v>
      </c>
      <c r="CJ34" s="84">
        <f t="shared" ref="CJ34:CK34" si="882">SUM(CJ31:CJ33)</f>
        <v>1218936.7267802681</v>
      </c>
      <c r="CK34" s="84">
        <f t="shared" si="882"/>
        <v>578790</v>
      </c>
      <c r="CL34" s="84">
        <f t="shared" ref="CL34" si="883">SUM(CL31:CL33)</f>
        <v>631584</v>
      </c>
      <c r="CM34" s="84">
        <f t="shared" ref="CM34" si="884">SUM(CM31:CM33)</f>
        <v>642384</v>
      </c>
      <c r="CN34" s="84">
        <f t="shared" ref="CN34:CO34" si="885">SUM(CN31:CN33)</f>
        <v>1218936.7267802681</v>
      </c>
      <c r="CO34" s="84">
        <f t="shared" si="885"/>
        <v>22020</v>
      </c>
      <c r="CP34" s="84">
        <f t="shared" ref="CP34:CR34" si="886">SUM(CP31:CP33)</f>
        <v>1042748.1888680826</v>
      </c>
      <c r="CQ34" s="84">
        <f t="shared" si="886"/>
        <v>191911</v>
      </c>
      <c r="CR34" s="96">
        <f t="shared" si="886"/>
        <v>542989</v>
      </c>
      <c r="CS34" s="95">
        <f t="shared" si="857"/>
        <v>354000</v>
      </c>
      <c r="CT34" s="84">
        <f t="shared" si="857"/>
        <v>81166.666666666672</v>
      </c>
      <c r="CU34" s="84">
        <f t="shared" si="857"/>
        <v>12122</v>
      </c>
      <c r="CV34" s="84">
        <f t="shared" si="857"/>
        <v>14397</v>
      </c>
      <c r="CW34" s="84">
        <f t="shared" si="857"/>
        <v>25858</v>
      </c>
      <c r="CX34" s="84">
        <f t="shared" si="857"/>
        <v>66669</v>
      </c>
      <c r="CY34" s="84">
        <f t="shared" ref="CY34:CZ34" si="887">SUM(CY31:CY33)</f>
        <v>77725</v>
      </c>
      <c r="CZ34" s="84">
        <f t="shared" si="887"/>
        <v>64154</v>
      </c>
      <c r="DA34" s="84">
        <f t="shared" ref="DA34" si="888">SUM(DA31:DA33)</f>
        <v>62957</v>
      </c>
      <c r="DB34" s="84">
        <f t="shared" ref="DB34" si="889">SUM(DB31:DB33)</f>
        <v>63691</v>
      </c>
      <c r="DC34" s="84">
        <f t="shared" ref="DC34:DD34" si="890">SUM(DC31:DC33)</f>
        <v>55704</v>
      </c>
      <c r="DD34" s="96">
        <f t="shared" si="890"/>
        <v>54415</v>
      </c>
      <c r="DE34" s="95">
        <f t="shared" si="857"/>
        <v>11439.624112710009</v>
      </c>
      <c r="DF34" s="84">
        <f t="shared" si="857"/>
        <v>6747</v>
      </c>
      <c r="DG34" s="84">
        <f t="shared" si="857"/>
        <v>25547.706876422861</v>
      </c>
      <c r="DH34" s="84">
        <f t="shared" si="857"/>
        <v>16030</v>
      </c>
      <c r="DI34" s="84">
        <f t="shared" si="857"/>
        <v>21533.409692841553</v>
      </c>
      <c r="DJ34" s="84">
        <f t="shared" si="857"/>
        <v>14102</v>
      </c>
      <c r="DK34" s="84">
        <f t="shared" si="857"/>
        <v>17082.762016142908</v>
      </c>
      <c r="DL34" s="84">
        <f t="shared" si="857"/>
        <v>13962</v>
      </c>
      <c r="DM34" s="84">
        <f t="shared" ref="DM34:DN34" si="891">SUM(DM31:DM33)</f>
        <v>19849.186222460448</v>
      </c>
      <c r="DN34" s="84">
        <f t="shared" si="891"/>
        <v>26433</v>
      </c>
      <c r="DO34" s="84">
        <f t="shared" ref="DO34:DP34" si="892">SUM(DO31:DO33)</f>
        <v>16258.139501786187</v>
      </c>
      <c r="DP34" s="84">
        <f t="shared" si="892"/>
        <v>22476</v>
      </c>
      <c r="DQ34" s="84">
        <f t="shared" ref="DQ34:DR34" si="893">SUM(DQ31:DQ33)</f>
        <v>15020.162705640811</v>
      </c>
      <c r="DR34" s="84">
        <f t="shared" si="893"/>
        <v>28189</v>
      </c>
      <c r="DS34" s="84">
        <f t="shared" ref="DS34:DT34" si="894">SUM(DS31:DS33)</f>
        <v>15864.529543578801</v>
      </c>
      <c r="DT34" s="84">
        <f t="shared" si="894"/>
        <v>21887</v>
      </c>
      <c r="DU34" s="84">
        <f t="shared" ref="DU34:DX34" si="895">SUM(DU31:DU33)</f>
        <v>15123.271223414542</v>
      </c>
      <c r="DV34" s="84">
        <f t="shared" si="895"/>
        <v>16206</v>
      </c>
      <c r="DW34" s="84">
        <f t="shared" si="895"/>
        <v>18839.885993538097</v>
      </c>
      <c r="DX34" s="96">
        <f t="shared" si="895"/>
        <v>3716</v>
      </c>
      <c r="DY34" s="95">
        <f t="shared" si="857"/>
        <v>201051</v>
      </c>
      <c r="DZ34" s="84">
        <f t="shared" si="857"/>
        <v>3761</v>
      </c>
      <c r="EA34" s="84">
        <f t="shared" si="857"/>
        <v>14507</v>
      </c>
      <c r="EB34" s="84">
        <f t="shared" si="857"/>
        <v>20621</v>
      </c>
      <c r="EC34" s="84">
        <f t="shared" si="857"/>
        <v>43254</v>
      </c>
      <c r="ED34" s="84">
        <f t="shared" ref="ED34" si="896">SUM(ED31:ED33)</f>
        <v>41126</v>
      </c>
      <c r="EE34" s="84">
        <f t="shared" ref="EE34" si="897">SUM(EE31:EE33)</f>
        <v>52804</v>
      </c>
      <c r="EF34" s="84">
        <f t="shared" ref="EF34" si="898">SUM(EF31:EF33)</f>
        <v>55177.600000000006</v>
      </c>
      <c r="EG34" s="84">
        <f t="shared" ref="EG34" si="899">SUM(EG31:EG33)</f>
        <v>55041</v>
      </c>
      <c r="EH34" s="84">
        <f t="shared" ref="EH34:EI34" si="900">SUM(EH31:EH33)</f>
        <v>52788.800000000003</v>
      </c>
      <c r="EI34" s="96">
        <f t="shared" si="900"/>
        <v>50884.5</v>
      </c>
      <c r="EJ34" s="95">
        <f t="shared" ref="EJ34:EY34" si="901">SUM(EJ31:EJ33)</f>
        <v>55834.371999999996</v>
      </c>
      <c r="EK34" s="84">
        <f t="shared" si="901"/>
        <v>15459</v>
      </c>
      <c r="EL34" s="84">
        <f t="shared" si="901"/>
        <v>49194.619999999995</v>
      </c>
      <c r="EM34" s="84">
        <f t="shared" si="901"/>
        <v>36945</v>
      </c>
      <c r="EN34" s="84">
        <f t="shared" si="901"/>
        <v>88241.66399999999</v>
      </c>
      <c r="EO34" s="84">
        <f t="shared" si="901"/>
        <v>48688</v>
      </c>
      <c r="EP34" s="84">
        <f t="shared" si="901"/>
        <v>77119.956000000006</v>
      </c>
      <c r="EQ34" s="84">
        <f t="shared" si="901"/>
        <v>54445</v>
      </c>
      <c r="ER34" s="84">
        <f t="shared" si="901"/>
        <v>57933.724102773034</v>
      </c>
      <c r="ES34" s="84">
        <f t="shared" si="901"/>
        <v>56280</v>
      </c>
      <c r="ET34" s="84">
        <f t="shared" si="901"/>
        <v>76865.66399999999</v>
      </c>
      <c r="EU34" s="84">
        <f t="shared" si="901"/>
        <v>53743</v>
      </c>
      <c r="EV34" s="84">
        <f t="shared" si="901"/>
        <v>88044.66399999999</v>
      </c>
      <c r="EW34" s="84">
        <f t="shared" si="901"/>
        <v>79623</v>
      </c>
      <c r="EX34" s="84">
        <f t="shared" si="901"/>
        <v>86020.306000000011</v>
      </c>
      <c r="EY34" s="84">
        <f t="shared" si="901"/>
        <v>74700</v>
      </c>
      <c r="EZ34" s="84">
        <f t="shared" ref="EZ34:FC34" si="902">SUM(EZ31:EZ33)</f>
        <v>86020.306000000011</v>
      </c>
      <c r="FA34" s="84">
        <f t="shared" si="902"/>
        <v>64106.5</v>
      </c>
      <c r="FB34" s="84">
        <f t="shared" si="902"/>
        <v>61111.372000000003</v>
      </c>
      <c r="FC34" s="96">
        <f t="shared" si="902"/>
        <v>64624.700000000004</v>
      </c>
      <c r="FD34" s="95">
        <f t="shared" si="857"/>
        <v>0</v>
      </c>
      <c r="FE34" s="84">
        <f t="shared" si="857"/>
        <v>44571</v>
      </c>
      <c r="FF34" s="84">
        <f t="shared" si="857"/>
        <v>5199</v>
      </c>
      <c r="FG34" s="84">
        <f t="shared" si="857"/>
        <v>6695</v>
      </c>
      <c r="FH34" s="84">
        <f t="shared" si="857"/>
        <v>5998</v>
      </c>
      <c r="FI34" s="84">
        <f t="shared" ref="FI34:FJ34" si="903">SUM(FI31:FI33)</f>
        <v>9963</v>
      </c>
      <c r="FJ34" s="84">
        <f t="shared" si="903"/>
        <v>7248</v>
      </c>
      <c r="FK34" s="84">
        <f t="shared" ref="FK34" si="904">SUM(FK31:FK33)</f>
        <v>19968</v>
      </c>
      <c r="FL34" s="84">
        <f t="shared" ref="FL34" si="905">SUM(FL31:FL33)</f>
        <v>7052</v>
      </c>
      <c r="FM34" s="84">
        <f t="shared" ref="FM34:FN34" si="906">SUM(FM31:FM33)</f>
        <v>6733</v>
      </c>
      <c r="FN34" s="96">
        <f t="shared" si="906"/>
        <v>26344</v>
      </c>
      <c r="FO34" s="95">
        <f t="shared" si="857"/>
        <v>124000</v>
      </c>
      <c r="FP34" s="84">
        <f t="shared" si="857"/>
        <v>20666.666666666664</v>
      </c>
      <c r="FQ34" s="84">
        <f t="shared" si="857"/>
        <v>0</v>
      </c>
      <c r="FR34" s="84">
        <f t="shared" si="857"/>
        <v>0</v>
      </c>
      <c r="FS34" s="84">
        <f t="shared" si="857"/>
        <v>3000</v>
      </c>
      <c r="FT34" s="84">
        <f t="shared" si="857"/>
        <v>20868</v>
      </c>
      <c r="FU34" s="84">
        <f t="shared" ref="FU34:FV34" si="907">SUM(FU31:FU33)</f>
        <v>0</v>
      </c>
      <c r="FV34" s="84">
        <f t="shared" si="907"/>
        <v>0</v>
      </c>
      <c r="FW34" s="84">
        <f t="shared" ref="FW34:FX34" si="908">SUM(FW31:FW33)</f>
        <v>0</v>
      </c>
      <c r="FX34" s="84">
        <f t="shared" si="908"/>
        <v>5460</v>
      </c>
      <c r="FY34" s="84">
        <f t="shared" ref="FY34:FZ34" si="909">SUM(FY31:FY33)</f>
        <v>4200</v>
      </c>
      <c r="FZ34" s="96">
        <f t="shared" si="909"/>
        <v>0</v>
      </c>
      <c r="GA34" s="95">
        <f t="shared" si="857"/>
        <v>79700</v>
      </c>
      <c r="GB34" s="84">
        <f t="shared" si="857"/>
        <v>13283.333333333332</v>
      </c>
      <c r="GC34" s="84">
        <f t="shared" si="857"/>
        <v>0</v>
      </c>
      <c r="GD34" s="84">
        <f t="shared" si="857"/>
        <v>0</v>
      </c>
      <c r="GE34" s="84">
        <f t="shared" si="857"/>
        <v>0</v>
      </c>
      <c r="GF34" s="84">
        <f t="shared" si="857"/>
        <v>0</v>
      </c>
      <c r="GG34" s="84">
        <f t="shared" ref="GG34:GH34" si="910">SUM(GG31:GG33)</f>
        <v>43740</v>
      </c>
      <c r="GH34" s="84">
        <f t="shared" si="910"/>
        <v>18000</v>
      </c>
      <c r="GI34" s="84">
        <f t="shared" ref="GI34" si="911">SUM(GI31:GI33)</f>
        <v>0</v>
      </c>
      <c r="GJ34" s="84">
        <f t="shared" ref="GJ34" si="912">SUM(GJ31:GJ33)</f>
        <v>0</v>
      </c>
      <c r="GK34" s="84">
        <f t="shared" ref="GK34:GL34" si="913">SUM(GK31:GK33)</f>
        <v>0</v>
      </c>
      <c r="GL34" s="96">
        <f t="shared" si="913"/>
        <v>0</v>
      </c>
      <c r="GM34" s="95">
        <f t="shared" si="857"/>
        <v>287608.04871486314</v>
      </c>
      <c r="GN34" s="84">
        <f t="shared" si="857"/>
        <v>57521.609742972621</v>
      </c>
      <c r="GO34" s="84">
        <f t="shared" si="857"/>
        <v>2000</v>
      </c>
      <c r="GP34" s="84">
        <f t="shared" si="857"/>
        <v>2000</v>
      </c>
      <c r="GQ34" s="84">
        <f t="shared" si="857"/>
        <v>25666</v>
      </c>
      <c r="GR34" s="84">
        <f t="shared" si="857"/>
        <v>21444</v>
      </c>
      <c r="GS34" s="84">
        <f t="shared" ref="GS34:GT34" si="914">SUM(GS31:GS33)</f>
        <v>3000</v>
      </c>
      <c r="GT34" s="84">
        <f t="shared" si="914"/>
        <v>42877</v>
      </c>
      <c r="GU34" s="84">
        <f t="shared" ref="GU34:GV34" si="915">SUM(GU31:GU33)</f>
        <v>10379</v>
      </c>
      <c r="GV34" s="84">
        <f t="shared" si="915"/>
        <v>6000</v>
      </c>
      <c r="GW34" s="84">
        <f t="shared" ref="GW34:GX34" si="916">SUM(GW31:GW33)</f>
        <v>20716</v>
      </c>
      <c r="GX34" s="96">
        <f t="shared" si="916"/>
        <v>6788</v>
      </c>
      <c r="GY34" s="95">
        <f t="shared" si="857"/>
        <v>479346.74785810511</v>
      </c>
      <c r="GZ34" s="84">
        <f t="shared" si="857"/>
        <v>143804.02435743157</v>
      </c>
      <c r="HA34" s="84">
        <f t="shared" si="857"/>
        <v>12200</v>
      </c>
      <c r="HB34" s="84">
        <f t="shared" si="857"/>
        <v>108784</v>
      </c>
      <c r="HC34" s="84">
        <f t="shared" si="857"/>
        <v>323054</v>
      </c>
      <c r="HD34" s="84">
        <f t="shared" si="857"/>
        <v>180658</v>
      </c>
      <c r="HE34" s="84">
        <f t="shared" ref="HE34:HF34" si="917">SUM(HE31:HE33)</f>
        <v>60048</v>
      </c>
      <c r="HF34" s="84">
        <f t="shared" si="917"/>
        <v>147362</v>
      </c>
      <c r="HG34" s="84">
        <f t="shared" ref="HG34" si="918">SUM(HG31:HG33)</f>
        <v>73081</v>
      </c>
      <c r="HH34" s="84">
        <f t="shared" ref="HH34" si="919">SUM(HH31:HH33)</f>
        <v>87468</v>
      </c>
      <c r="HI34" s="84">
        <f t="shared" ref="HI34:HJ34" si="920">SUM(HI31:HI33)</f>
        <v>71913</v>
      </c>
      <c r="HJ34" s="96">
        <f t="shared" si="920"/>
        <v>76278</v>
      </c>
      <c r="HK34" s="95">
        <f t="shared" si="857"/>
        <v>115043.21948594524</v>
      </c>
      <c r="HL34" s="84">
        <f t="shared" si="857"/>
        <v>23008.643897189046</v>
      </c>
      <c r="HM34" s="84">
        <f t="shared" si="857"/>
        <v>2500</v>
      </c>
      <c r="HN34" s="84">
        <f t="shared" si="857"/>
        <v>12324</v>
      </c>
      <c r="HO34" s="84">
        <f t="shared" si="857"/>
        <v>13790</v>
      </c>
      <c r="HP34" s="84">
        <f t="shared" si="857"/>
        <v>65817</v>
      </c>
      <c r="HQ34" s="84">
        <f t="shared" ref="HQ34:HR34" si="921">SUM(HQ31:HQ33)</f>
        <v>29783</v>
      </c>
      <c r="HR34" s="84">
        <f t="shared" si="921"/>
        <v>46385</v>
      </c>
      <c r="HS34" s="84">
        <f t="shared" ref="HS34:HT34" si="922">SUM(HS31:HS33)</f>
        <v>16527</v>
      </c>
      <c r="HT34" s="84">
        <f t="shared" si="922"/>
        <v>950</v>
      </c>
      <c r="HU34" s="84">
        <f t="shared" ref="HU34:HV34" si="923">SUM(HU31:HU33)</f>
        <v>19588</v>
      </c>
      <c r="HV34" s="96">
        <f t="shared" si="923"/>
        <v>0</v>
      </c>
      <c r="HW34" s="95">
        <f t="shared" si="857"/>
        <v>479346.74785810511</v>
      </c>
      <c r="HX34" s="84">
        <f t="shared" ref="HX34:IC34" si="924">SUM(HX31:HX33)</f>
        <v>95869.349571621031</v>
      </c>
      <c r="HY34" s="84">
        <f t="shared" si="924"/>
        <v>150</v>
      </c>
      <c r="HZ34" s="84">
        <f t="shared" si="924"/>
        <v>195872</v>
      </c>
      <c r="IA34" s="84">
        <f t="shared" si="924"/>
        <v>42072</v>
      </c>
      <c r="IB34" s="84">
        <f t="shared" si="924"/>
        <v>115394</v>
      </c>
      <c r="IC34" s="84">
        <f t="shared" si="924"/>
        <v>51274</v>
      </c>
      <c r="ID34" s="84">
        <f t="shared" ref="ID34" si="925">SUM(ID31:ID33)</f>
        <v>115263</v>
      </c>
      <c r="IE34" s="84">
        <f t="shared" ref="IE34:IF34" si="926">SUM(IE31:IE33)</f>
        <v>35233</v>
      </c>
      <c r="IF34" s="84">
        <f t="shared" si="926"/>
        <v>372</v>
      </c>
      <c r="IG34" s="84">
        <f t="shared" ref="IG34:IH34" si="927">SUM(IG31:IG33)</f>
        <v>29399</v>
      </c>
      <c r="IH34" s="96">
        <f t="shared" si="927"/>
        <v>27270</v>
      </c>
      <c r="II34" s="2"/>
      <c r="IJ34" s="2"/>
      <c r="IK34" s="2"/>
    </row>
    <row r="35" spans="1:245" ht="15" customHeight="1" thickBot="1" x14ac:dyDescent="0.3">
      <c r="A35" s="167" t="s">
        <v>14</v>
      </c>
      <c r="B35" s="167"/>
      <c r="C35" s="86">
        <f>C9+C12+C16+C18+C24+C30+C34</f>
        <v>12327529</v>
      </c>
      <c r="D35" s="86">
        <f t="shared" ref="D35" si="928">D9+D12+D16+D18+D24+D30+D34</f>
        <v>1061571</v>
      </c>
      <c r="E35" s="86">
        <f t="shared" ref="E35:HW35" si="929">E9+E12+E16+E18+E24+E30+E34</f>
        <v>60763</v>
      </c>
      <c r="F35" s="86">
        <f t="shared" si="929"/>
        <v>820</v>
      </c>
      <c r="G35" s="120">
        <f t="shared" si="929"/>
        <v>20078</v>
      </c>
      <c r="H35" s="99">
        <f t="shared" si="929"/>
        <v>210711</v>
      </c>
      <c r="I35" s="100">
        <f t="shared" si="929"/>
        <v>0</v>
      </c>
      <c r="J35" s="100">
        <f t="shared" si="929"/>
        <v>0</v>
      </c>
      <c r="K35" s="100">
        <f t="shared" si="929"/>
        <v>39464</v>
      </c>
      <c r="L35" s="100">
        <f t="shared" si="929"/>
        <v>63259</v>
      </c>
      <c r="M35" s="100">
        <f t="shared" ref="M35:N35" si="930">M9+M12+M16+M18+M24+M30+M34</f>
        <v>93594</v>
      </c>
      <c r="N35" s="100">
        <f t="shared" si="930"/>
        <v>108344</v>
      </c>
      <c r="O35" s="100">
        <f t="shared" ref="O35" si="931">O9+O12+O16+O18+O24+O30+O34</f>
        <v>115953</v>
      </c>
      <c r="P35" s="100">
        <f t="shared" ref="P35" si="932">P9+P12+P16+P18+P24+P30+P34</f>
        <v>101911</v>
      </c>
      <c r="Q35" s="100">
        <f t="shared" ref="Q35:R35" si="933">Q9+Q12+Q16+Q18+Q24+Q30+Q34</f>
        <v>122738</v>
      </c>
      <c r="R35" s="101">
        <f t="shared" si="933"/>
        <v>147893</v>
      </c>
      <c r="S35" s="99">
        <f t="shared" si="929"/>
        <v>239806</v>
      </c>
      <c r="T35" s="100">
        <f t="shared" si="929"/>
        <v>0</v>
      </c>
      <c r="U35" s="100">
        <f t="shared" si="929"/>
        <v>0</v>
      </c>
      <c r="V35" s="100">
        <f t="shared" si="929"/>
        <v>63773</v>
      </c>
      <c r="W35" s="100">
        <f t="shared" si="929"/>
        <v>69887</v>
      </c>
      <c r="X35" s="100">
        <f t="shared" si="929"/>
        <v>98452.000000000015</v>
      </c>
      <c r="Y35" s="100">
        <f t="shared" ref="Y35:Z35" si="934">Y9+Y12+Y16+Y18+Y24+Y30+Y34</f>
        <v>116561</v>
      </c>
      <c r="Z35" s="100">
        <f t="shared" si="934"/>
        <v>122129</v>
      </c>
      <c r="AA35" s="100">
        <f t="shared" ref="AA35" si="935">AA9+AA12+AA16+AA18+AA24+AA30+AA34</f>
        <v>112777</v>
      </c>
      <c r="AB35" s="100">
        <f t="shared" ref="AB35:AC35" si="936">AB9+AB12+AB16+AB18+AB24+AB30+AB34</f>
        <v>144167</v>
      </c>
      <c r="AC35" s="101">
        <f t="shared" si="936"/>
        <v>177244</v>
      </c>
      <c r="AD35" s="99">
        <f t="shared" si="929"/>
        <v>117507</v>
      </c>
      <c r="AE35" s="100">
        <f t="shared" si="929"/>
        <v>0</v>
      </c>
      <c r="AF35" s="100">
        <f t="shared" si="929"/>
        <v>0</v>
      </c>
      <c r="AG35" s="100">
        <f t="shared" si="929"/>
        <v>7985</v>
      </c>
      <c r="AH35" s="100">
        <f t="shared" si="929"/>
        <v>17635</v>
      </c>
      <c r="AI35" s="100">
        <f t="shared" ref="AI35:AJ35" si="937">AI9+AI12+AI16+AI18+AI24+AI30+AI34</f>
        <v>32920</v>
      </c>
      <c r="AJ35" s="100">
        <f t="shared" si="937"/>
        <v>33855</v>
      </c>
      <c r="AK35" s="100">
        <f t="shared" ref="AK35" si="938">AK9+AK12+AK16+AK18+AK24+AK30+AK34</f>
        <v>37071</v>
      </c>
      <c r="AL35" s="100">
        <f t="shared" ref="AL35:AM35" si="939">AL9+AL12+AL16+AL18+AL24+AL30+AL34</f>
        <v>37071</v>
      </c>
      <c r="AM35" s="100">
        <f t="shared" si="939"/>
        <v>41263</v>
      </c>
      <c r="AN35" s="101">
        <f t="shared" ref="AN35" si="940">AN9+AN12+AN16+AN18+AN24+AN30+AN34</f>
        <v>53501</v>
      </c>
      <c r="AO35" s="99">
        <f t="shared" ref="AO35" si="941">AO9+AO12+AO16+AO18+AO24+AO30+AO34</f>
        <v>249733.49236917429</v>
      </c>
      <c r="AP35" s="100">
        <f t="shared" ref="AP35:AY35" si="942">AP9+AP12+AP16+AP18+AP24+AP30+AP34</f>
        <v>0</v>
      </c>
      <c r="AQ35" s="100">
        <f t="shared" si="942"/>
        <v>0</v>
      </c>
      <c r="AR35" s="100">
        <f t="shared" si="942"/>
        <v>0</v>
      </c>
      <c r="AS35" s="100">
        <f t="shared" si="942"/>
        <v>0</v>
      </c>
      <c r="AT35" s="100">
        <f t="shared" si="942"/>
        <v>128783</v>
      </c>
      <c r="AU35" s="100">
        <f t="shared" si="942"/>
        <v>171459</v>
      </c>
      <c r="AV35" s="100">
        <f t="shared" si="942"/>
        <v>179630</v>
      </c>
      <c r="AW35" s="100">
        <f t="shared" si="942"/>
        <v>179630</v>
      </c>
      <c r="AX35" s="100">
        <f t="shared" si="942"/>
        <v>208732</v>
      </c>
      <c r="AY35" s="101">
        <f t="shared" si="942"/>
        <v>229529.00000000003</v>
      </c>
      <c r="AZ35" s="99">
        <f t="shared" si="929"/>
        <v>2990560.9104205198</v>
      </c>
      <c r="BA35" s="100">
        <f t="shared" si="929"/>
        <v>491475</v>
      </c>
      <c r="BB35" s="100">
        <f t="shared" si="929"/>
        <v>1079269</v>
      </c>
      <c r="BC35" s="100">
        <f t="shared" si="929"/>
        <v>1749339</v>
      </c>
      <c r="BD35" s="100">
        <f t="shared" si="929"/>
        <v>2693409</v>
      </c>
      <c r="BE35" s="100">
        <f t="shared" ref="BE35:BH35" si="943">BE9+BE12+BE16+BE18+BE24+BE30+BE34</f>
        <v>3262280.12644115</v>
      </c>
      <c r="BF35" s="100">
        <f t="shared" si="943"/>
        <v>2656014</v>
      </c>
      <c r="BG35" s="100">
        <f t="shared" si="943"/>
        <v>3262280.12644115</v>
      </c>
      <c r="BH35" s="100">
        <f t="shared" si="943"/>
        <v>2478519</v>
      </c>
      <c r="BI35" s="100">
        <f t="shared" ref="BI35:BK35" si="944">BI9+BI12+BI16+BI18+BI24+BI30+BI34</f>
        <v>3262280.12644115</v>
      </c>
      <c r="BJ35" s="100">
        <f t="shared" ref="BJ35:BL35" si="945">BJ9+BJ12+BJ16+BJ18+BJ24+BJ30+BJ34</f>
        <v>2458127</v>
      </c>
      <c r="BK35" s="100">
        <f t="shared" si="944"/>
        <v>3262280.12644115</v>
      </c>
      <c r="BL35" s="100">
        <f t="shared" si="945"/>
        <v>2379656</v>
      </c>
      <c r="BM35" s="100">
        <f t="shared" ref="BM35:BP35" si="946">BM9+BM12+BM16+BM18+BM24+BM30+BM34</f>
        <v>3218699.524845649</v>
      </c>
      <c r="BN35" s="100">
        <f t="shared" si="946"/>
        <v>2970915</v>
      </c>
      <c r="BO35" s="100">
        <f t="shared" si="946"/>
        <v>3218699.524845649</v>
      </c>
      <c r="BP35" s="101">
        <f t="shared" si="946"/>
        <v>3110831</v>
      </c>
      <c r="BQ35" s="99">
        <f t="shared" si="929"/>
        <v>1663198.0699193571</v>
      </c>
      <c r="BR35" s="100">
        <f t="shared" si="929"/>
        <v>72657</v>
      </c>
      <c r="BS35" s="100">
        <f t="shared" si="929"/>
        <v>105298</v>
      </c>
      <c r="BT35" s="100">
        <f t="shared" si="929"/>
        <v>101795</v>
      </c>
      <c r="BU35" s="100">
        <f t="shared" si="929"/>
        <v>236587</v>
      </c>
      <c r="BV35" s="100">
        <f t="shared" ref="BV35:BW35" si="947">BV9+BV12+BV16+BV18+BV24+BV30+BV34</f>
        <v>1761117.5832722844</v>
      </c>
      <c r="BW35" s="100">
        <f t="shared" si="947"/>
        <v>251870</v>
      </c>
      <c r="BX35" s="100">
        <f t="shared" ref="BX35" si="948">BX9+BX12+BX16+BX18+BX24+BX30+BX34</f>
        <v>127354</v>
      </c>
      <c r="BY35" s="100">
        <f t="shared" ref="BY35:BZ35" si="949">BY9+BY12+BY16+BY18+BY24+BY30+BY34</f>
        <v>187134</v>
      </c>
      <c r="BZ35" s="100">
        <f t="shared" si="949"/>
        <v>352870</v>
      </c>
      <c r="CA35" s="100">
        <f t="shared" ref="CA35:CC35" si="950">CA9+CA12+CA16+CA18+CA24+CA30+CA34</f>
        <v>1541766.6243937092</v>
      </c>
      <c r="CB35" s="100">
        <f t="shared" si="950"/>
        <v>186076</v>
      </c>
      <c r="CC35" s="101">
        <f t="shared" si="950"/>
        <v>207049</v>
      </c>
      <c r="CD35" s="99">
        <f t="shared" si="929"/>
        <v>3194167.224996747</v>
      </c>
      <c r="CE35" s="100">
        <f t="shared" si="929"/>
        <v>1973963</v>
      </c>
      <c r="CF35" s="100">
        <f t="shared" ref="CF35" si="951">CF9+CF12+CF16+CF18+CF24+CF30+CF34</f>
        <v>3194167.224996747</v>
      </c>
      <c r="CG35" s="100">
        <f t="shared" si="929"/>
        <v>5280</v>
      </c>
      <c r="CH35" s="100">
        <f t="shared" si="929"/>
        <v>559968</v>
      </c>
      <c r="CI35" s="100">
        <f t="shared" si="929"/>
        <v>1602589</v>
      </c>
      <c r="CJ35" s="100">
        <f t="shared" ref="CJ35:CK35" si="952">CJ9+CJ12+CJ16+CJ18+CJ24+CJ30+CJ34</f>
        <v>3624415.8630228862</v>
      </c>
      <c r="CK35" s="100">
        <f t="shared" si="952"/>
        <v>2511852</v>
      </c>
      <c r="CL35" s="100">
        <f t="shared" ref="CL35" si="953">CL9+CL12+CL16+CL18+CL24+CL30+CL34</f>
        <v>2792890</v>
      </c>
      <c r="CM35" s="100">
        <f t="shared" ref="CM35" si="954">CM9+CM12+CM16+CM18+CM24+CM30+CM34</f>
        <v>2882866</v>
      </c>
      <c r="CN35" s="100">
        <f t="shared" ref="CN35:CO35" si="955">CN9+CN12+CN16+CN18+CN24+CN30+CN34</f>
        <v>3624415.8630228862</v>
      </c>
      <c r="CO35" s="100">
        <f t="shared" si="955"/>
        <v>70530</v>
      </c>
      <c r="CP35" s="100">
        <f t="shared" ref="CP35:CR35" si="956">CP9+CP12+CP16+CP18+CP24+CP30+CP34</f>
        <v>3416209.8235427798</v>
      </c>
      <c r="CQ35" s="100">
        <f t="shared" si="956"/>
        <v>1076183</v>
      </c>
      <c r="CR35" s="101">
        <f t="shared" si="956"/>
        <v>2399758</v>
      </c>
      <c r="CS35" s="99">
        <f t="shared" si="929"/>
        <v>1870000</v>
      </c>
      <c r="CT35" s="100">
        <f t="shared" si="929"/>
        <v>358333.33333333331</v>
      </c>
      <c r="CU35" s="100">
        <f t="shared" si="929"/>
        <v>104324</v>
      </c>
      <c r="CV35" s="100">
        <f t="shared" si="929"/>
        <v>125295</v>
      </c>
      <c r="CW35" s="100">
        <f t="shared" si="929"/>
        <v>194268.00000000003</v>
      </c>
      <c r="CX35" s="100">
        <f t="shared" si="929"/>
        <v>338671</v>
      </c>
      <c r="CY35" s="100">
        <f t="shared" ref="CY35:CZ35" si="957">CY9+CY12+CY16+CY18+CY24+CY30+CY34</f>
        <v>395224</v>
      </c>
      <c r="CZ35" s="100">
        <f t="shared" si="957"/>
        <v>319880</v>
      </c>
      <c r="DA35" s="100">
        <f t="shared" ref="DA35" si="958">DA9+DA12+DA16+DA18+DA24+DA30+DA34</f>
        <v>306167</v>
      </c>
      <c r="DB35" s="100">
        <f t="shared" ref="DB35" si="959">DB9+DB12+DB16+DB18+DB24+DB30+DB34</f>
        <v>297966</v>
      </c>
      <c r="DC35" s="100">
        <f t="shared" ref="DC35:DD35" si="960">DC9+DC12+DC16+DC18+DC24+DC30+DC34</f>
        <v>282698</v>
      </c>
      <c r="DD35" s="101">
        <f t="shared" si="960"/>
        <v>274869</v>
      </c>
      <c r="DE35" s="99">
        <f t="shared" si="929"/>
        <v>59262.443244736496</v>
      </c>
      <c r="DF35" s="100">
        <f t="shared" si="929"/>
        <v>33367</v>
      </c>
      <c r="DG35" s="100">
        <f t="shared" si="929"/>
        <v>106065.09556730188</v>
      </c>
      <c r="DH35" s="100">
        <f t="shared" si="929"/>
        <v>68414</v>
      </c>
      <c r="DI35" s="100">
        <f t="shared" si="929"/>
        <v>104825.20816275463</v>
      </c>
      <c r="DJ35" s="100">
        <f t="shared" si="929"/>
        <v>123350</v>
      </c>
      <c r="DK35" s="100">
        <f t="shared" si="929"/>
        <v>88380.7014287817</v>
      </c>
      <c r="DL35" s="100">
        <f t="shared" si="929"/>
        <v>103930</v>
      </c>
      <c r="DM35" s="100">
        <f t="shared" ref="DM35:DN35" si="961">DM9+DM12+DM16+DM18+DM24+DM30+DM34</f>
        <v>107810.72619913259</v>
      </c>
      <c r="DN35" s="100">
        <f t="shared" si="961"/>
        <v>140026</v>
      </c>
      <c r="DO35" s="100">
        <f t="shared" ref="DO35:DP35" si="962">DO9+DO12+DO16+DO18+DO24+DO30+DO34</f>
        <v>84710.723999264039</v>
      </c>
      <c r="DP35" s="100">
        <f t="shared" si="962"/>
        <v>96104</v>
      </c>
      <c r="DQ35" s="100">
        <f t="shared" ref="DQ35:DR35" si="963">DQ9+DQ12+DQ16+DQ18+DQ24+DQ30+DQ34</f>
        <v>76327.157827625182</v>
      </c>
      <c r="DR35" s="100">
        <f t="shared" si="963"/>
        <v>131191</v>
      </c>
      <c r="DS35" s="100">
        <f t="shared" ref="DS35:DT35" si="964">DS9+DS12+DS16+DS18+DS24+DS30+DS34</f>
        <v>78714.370767722445</v>
      </c>
      <c r="DT35" s="100">
        <f t="shared" si="964"/>
        <v>114676</v>
      </c>
      <c r="DU35" s="100">
        <f t="shared" ref="DU35:DX35" si="965">DU9+DU12+DU16+DU18+DU24+DU30+DU34</f>
        <v>88213.720879432251</v>
      </c>
      <c r="DV35" s="100">
        <f t="shared" si="965"/>
        <v>90113</v>
      </c>
      <c r="DW35" s="100">
        <f t="shared" si="965"/>
        <v>105822.2185108687</v>
      </c>
      <c r="DX35" s="101">
        <f t="shared" si="965"/>
        <v>19894</v>
      </c>
      <c r="DY35" s="99">
        <f t="shared" si="929"/>
        <v>1430223</v>
      </c>
      <c r="DZ35" s="100">
        <f t="shared" si="929"/>
        <v>97495</v>
      </c>
      <c r="EA35" s="100">
        <f t="shared" si="929"/>
        <v>199059</v>
      </c>
      <c r="EB35" s="100">
        <f t="shared" si="929"/>
        <v>317664</v>
      </c>
      <c r="EC35" s="100">
        <f t="shared" si="929"/>
        <v>398427.19999999995</v>
      </c>
      <c r="ED35" s="100">
        <f t="shared" ref="ED35" si="966">ED9+ED12+ED16+ED18+ED24+ED30+ED34</f>
        <v>464806.03429322381</v>
      </c>
      <c r="EE35" s="100">
        <f t="shared" ref="EE35" si="967">EE9+EE12+EE16+EE18+EE24+EE30+EE34</f>
        <v>495314.8342932238</v>
      </c>
      <c r="EF35" s="100">
        <f t="shared" ref="EF35" si="968">EF9+EF12+EF16+EF18+EF24+EF30+EF34</f>
        <v>473834.23429322382</v>
      </c>
      <c r="EG35" s="100">
        <f t="shared" ref="EG35" si="969">EG9+EG12+EG16+EG18+EG24+EG30+EG34</f>
        <v>452836.56084106781</v>
      </c>
      <c r="EH35" s="100">
        <f t="shared" ref="EH35:EI35" si="970">EH9+EH12+EH16+EH18+EH24+EH30+EH34</f>
        <v>352722.25</v>
      </c>
      <c r="EI35" s="101">
        <f t="shared" si="970"/>
        <v>446390.67084106774</v>
      </c>
      <c r="EJ35" s="99">
        <f t="shared" ref="EJ35:EY35" si="971">EJ9+EJ12+EJ16+EJ18+EJ24+EJ30+EJ34</f>
        <v>295912.41879999993</v>
      </c>
      <c r="EK35" s="100">
        <f t="shared" si="971"/>
        <v>92603</v>
      </c>
      <c r="EL35" s="100">
        <f t="shared" si="971"/>
        <v>281412.69799999997</v>
      </c>
      <c r="EM35" s="100">
        <f t="shared" si="971"/>
        <v>162300</v>
      </c>
      <c r="EN35" s="100">
        <f t="shared" si="971"/>
        <v>419166.70559999999</v>
      </c>
      <c r="EO35" s="100">
        <f t="shared" si="971"/>
        <v>329276</v>
      </c>
      <c r="EP35" s="100">
        <f t="shared" si="971"/>
        <v>417182.99239999999</v>
      </c>
      <c r="EQ35" s="100">
        <f t="shared" si="971"/>
        <v>339381.71799999999</v>
      </c>
      <c r="ER35" s="100">
        <f t="shared" si="971"/>
        <v>395550.03169913252</v>
      </c>
      <c r="ES35" s="100">
        <f t="shared" si="971"/>
        <v>386790</v>
      </c>
      <c r="ET35" s="100">
        <f t="shared" si="971"/>
        <v>434447.70559999999</v>
      </c>
      <c r="EU35" s="100">
        <f t="shared" si="971"/>
        <v>392373.06480916939</v>
      </c>
      <c r="EV35" s="100">
        <f t="shared" si="971"/>
        <v>450751.70559999999</v>
      </c>
      <c r="EW35" s="100">
        <f t="shared" si="971"/>
        <v>511977.09476307739</v>
      </c>
      <c r="EX35" s="100">
        <f t="shared" si="971"/>
        <v>452515.29790000001</v>
      </c>
      <c r="EY35" s="100">
        <f t="shared" si="971"/>
        <v>425872.25876031583</v>
      </c>
      <c r="EZ35" s="100">
        <f t="shared" ref="EZ35:FC35" si="972">EZ9+EZ12+EZ16+EZ18+EZ24+EZ30+EZ34</f>
        <v>452515.29790000001</v>
      </c>
      <c r="FA35" s="100">
        <f t="shared" si="972"/>
        <v>377879.80000000005</v>
      </c>
      <c r="FB35" s="100">
        <f t="shared" si="972"/>
        <v>372522.41879999998</v>
      </c>
      <c r="FC35" s="101">
        <f t="shared" si="972"/>
        <v>393234.50000000006</v>
      </c>
      <c r="FD35" s="99">
        <f t="shared" si="929"/>
        <v>0</v>
      </c>
      <c r="FE35" s="100">
        <f t="shared" si="929"/>
        <v>61798</v>
      </c>
      <c r="FF35" s="100">
        <f t="shared" si="929"/>
        <v>23776</v>
      </c>
      <c r="FG35" s="100">
        <f t="shared" si="929"/>
        <v>46772</v>
      </c>
      <c r="FH35" s="100">
        <f t="shared" si="929"/>
        <v>34649</v>
      </c>
      <c r="FI35" s="100">
        <f t="shared" ref="FI35:FJ35" si="973">FI9+FI12+FI16+FI18+FI24+FI30+FI34</f>
        <v>43991</v>
      </c>
      <c r="FJ35" s="100">
        <f t="shared" si="973"/>
        <v>24400</v>
      </c>
      <c r="FK35" s="100">
        <f t="shared" ref="FK35" si="974">FK9+FK12+FK16+FK18+FK24+FK30+FK34</f>
        <v>167461</v>
      </c>
      <c r="FL35" s="100">
        <f t="shared" ref="FL35" si="975">FL9+FL12+FL16+FL18+FL24+FL30+FL34</f>
        <v>61606</v>
      </c>
      <c r="FM35" s="100">
        <f t="shared" ref="FM35:FN35" si="976">FM9+FM12+FM16+FM18+FM24+FM30+FM34</f>
        <v>88074</v>
      </c>
      <c r="FN35" s="101">
        <f t="shared" si="976"/>
        <v>74070</v>
      </c>
      <c r="FO35" s="99">
        <f t="shared" si="929"/>
        <v>700000</v>
      </c>
      <c r="FP35" s="100">
        <f t="shared" si="929"/>
        <v>116666.66666666666</v>
      </c>
      <c r="FQ35" s="100">
        <f t="shared" si="929"/>
        <v>6348</v>
      </c>
      <c r="FR35" s="100">
        <f t="shared" si="929"/>
        <v>52464</v>
      </c>
      <c r="FS35" s="100">
        <f t="shared" si="929"/>
        <v>23058</v>
      </c>
      <c r="FT35" s="100">
        <f t="shared" si="929"/>
        <v>21756</v>
      </c>
      <c r="FU35" s="100">
        <f t="shared" ref="FU35:FV35" si="977">FU9+FU12+FU16+FU18+FU24+FU30+FU34</f>
        <v>11040</v>
      </c>
      <c r="FV35" s="100">
        <f t="shared" si="977"/>
        <v>49200</v>
      </c>
      <c r="FW35" s="100">
        <f t="shared" ref="FW35:FX35" si="978">FW9+FW12+FW16+FW18+FW24+FW30+FW34</f>
        <v>12000</v>
      </c>
      <c r="FX35" s="100">
        <f t="shared" si="978"/>
        <v>30312</v>
      </c>
      <c r="FY35" s="100">
        <f t="shared" ref="FY35:FZ35" si="979">FY9+FY12+FY16+FY18+FY24+FY30+FY34</f>
        <v>44400</v>
      </c>
      <c r="FZ35" s="101">
        <f t="shared" si="979"/>
        <v>32466</v>
      </c>
      <c r="GA35" s="99">
        <f t="shared" si="929"/>
        <v>450000</v>
      </c>
      <c r="GB35" s="100">
        <f t="shared" si="929"/>
        <v>75000</v>
      </c>
      <c r="GC35" s="100">
        <f t="shared" si="929"/>
        <v>1800</v>
      </c>
      <c r="GD35" s="100">
        <f t="shared" si="929"/>
        <v>0</v>
      </c>
      <c r="GE35" s="100">
        <f t="shared" si="929"/>
        <v>3840</v>
      </c>
      <c r="GF35" s="100">
        <f t="shared" si="929"/>
        <v>0</v>
      </c>
      <c r="GG35" s="100">
        <f t="shared" ref="GG35:GH35" si="980">GG9+GG12+GG16+GG18+GG24+GG30+GG34</f>
        <v>51480</v>
      </c>
      <c r="GH35" s="100">
        <f t="shared" si="980"/>
        <v>18000</v>
      </c>
      <c r="GI35" s="100">
        <f t="shared" ref="GI35" si="981">GI9+GI12+GI16+GI18+GI24+GI30+GI34</f>
        <v>11148</v>
      </c>
      <c r="GJ35" s="100">
        <f t="shared" ref="GJ35" si="982">GJ9+GJ12+GJ16+GJ18+GJ24+GJ30+GJ34</f>
        <v>8058</v>
      </c>
      <c r="GK35" s="100">
        <f t="shared" ref="GK35:GL35" si="983">GK9+GK12+GK16+GK18+GK24+GK30+GK34</f>
        <v>28800</v>
      </c>
      <c r="GL35" s="101">
        <f t="shared" si="983"/>
        <v>6600</v>
      </c>
      <c r="GM35" s="99">
        <f t="shared" si="929"/>
        <v>1500000</v>
      </c>
      <c r="GN35" s="100">
        <f t="shared" si="929"/>
        <v>300000</v>
      </c>
      <c r="GO35" s="100">
        <f t="shared" si="929"/>
        <v>67601</v>
      </c>
      <c r="GP35" s="100">
        <f t="shared" si="929"/>
        <v>89901</v>
      </c>
      <c r="GQ35" s="100">
        <f t="shared" si="929"/>
        <v>258637</v>
      </c>
      <c r="GR35" s="100">
        <f t="shared" si="929"/>
        <v>212095</v>
      </c>
      <c r="GS35" s="100">
        <f t="shared" ref="GS35:GT35" si="984">GS9+GS12+GS16+GS18+GS24+GS30+GS34</f>
        <v>128596</v>
      </c>
      <c r="GT35" s="100">
        <f t="shared" si="984"/>
        <v>126714</v>
      </c>
      <c r="GU35" s="100">
        <f t="shared" ref="GU35:GV35" si="985">GU9+GU12+GU16+GU18+GU24+GU30+GU34</f>
        <v>224854</v>
      </c>
      <c r="GV35" s="100">
        <f t="shared" si="985"/>
        <v>52866</v>
      </c>
      <c r="GW35" s="100">
        <f t="shared" ref="GW35:GX35" si="986">GW9+GW12+GW16+GW18+GW24+GW30+GW34</f>
        <v>157891</v>
      </c>
      <c r="GX35" s="101">
        <f t="shared" si="986"/>
        <v>109757</v>
      </c>
      <c r="GY35" s="99">
        <f t="shared" si="929"/>
        <v>2500000</v>
      </c>
      <c r="GZ35" s="100">
        <f t="shared" si="929"/>
        <v>750000</v>
      </c>
      <c r="HA35" s="100">
        <f t="shared" si="929"/>
        <v>89572</v>
      </c>
      <c r="HB35" s="100">
        <f t="shared" si="929"/>
        <v>478718</v>
      </c>
      <c r="HC35" s="100">
        <f t="shared" si="929"/>
        <v>1149721</v>
      </c>
      <c r="HD35" s="100">
        <f t="shared" si="929"/>
        <v>1052150</v>
      </c>
      <c r="HE35" s="100">
        <f t="shared" ref="HE35:HF35" si="987">HE9+HE12+HE16+HE18+HE24+HE30+HE34</f>
        <v>706911.00000000012</v>
      </c>
      <c r="HF35" s="100">
        <f t="shared" si="987"/>
        <v>405262</v>
      </c>
      <c r="HG35" s="100">
        <f t="shared" ref="HG35" si="988">HG9+HG12+HG16+HG18+HG24+HG30+HG34</f>
        <v>377608.14</v>
      </c>
      <c r="HH35" s="100">
        <f t="shared" ref="HH35" si="989">HH9+HH12+HH16+HH18+HH24+HH30+HH34</f>
        <v>484280</v>
      </c>
      <c r="HI35" s="100">
        <f t="shared" ref="HI35:HJ35" si="990">HI9+HI12+HI16+HI18+HI24+HI30+HI34</f>
        <v>286249</v>
      </c>
      <c r="HJ35" s="101">
        <f t="shared" si="990"/>
        <v>143239</v>
      </c>
      <c r="HK35" s="99">
        <f t="shared" si="929"/>
        <v>600000</v>
      </c>
      <c r="HL35" s="100">
        <f t="shared" si="929"/>
        <v>119999.99999999999</v>
      </c>
      <c r="HM35" s="100">
        <f t="shared" si="929"/>
        <v>12919</v>
      </c>
      <c r="HN35" s="100">
        <f t="shared" si="929"/>
        <v>23017</v>
      </c>
      <c r="HO35" s="100">
        <f t="shared" si="929"/>
        <v>41349</v>
      </c>
      <c r="HP35" s="100">
        <f t="shared" si="929"/>
        <v>165557</v>
      </c>
      <c r="HQ35" s="100">
        <f t="shared" ref="HQ35:HR35" si="991">HQ9+HQ12+HQ16+HQ18+HQ24+HQ30+HQ34</f>
        <v>141849</v>
      </c>
      <c r="HR35" s="100">
        <f t="shared" si="991"/>
        <v>68700</v>
      </c>
      <c r="HS35" s="100">
        <f t="shared" ref="HS35:HT35" si="992">HS9+HS12+HS16+HS18+HS24+HS30+HS34</f>
        <v>96365</v>
      </c>
      <c r="HT35" s="100">
        <f t="shared" si="992"/>
        <v>3423</v>
      </c>
      <c r="HU35" s="100">
        <f t="shared" ref="HU35:HV35" si="993">HU9+HU12+HU16+HU18+HU24+HU30+HU34</f>
        <v>59779</v>
      </c>
      <c r="HV35" s="101">
        <f t="shared" si="993"/>
        <v>22137</v>
      </c>
      <c r="HW35" s="99">
        <f t="shared" si="929"/>
        <v>2500000</v>
      </c>
      <c r="HX35" s="100">
        <f t="shared" ref="HX35:IC35" si="994">HX9+HX12+HX16+HX18+HX24+HX30+HX34</f>
        <v>500000</v>
      </c>
      <c r="HY35" s="100">
        <f t="shared" si="994"/>
        <v>68447</v>
      </c>
      <c r="HZ35" s="100">
        <f t="shared" si="994"/>
        <v>429439</v>
      </c>
      <c r="IA35" s="100">
        <f t="shared" si="994"/>
        <v>100960</v>
      </c>
      <c r="IB35" s="100">
        <f t="shared" si="994"/>
        <v>502330</v>
      </c>
      <c r="IC35" s="100">
        <f t="shared" si="994"/>
        <v>301275</v>
      </c>
      <c r="ID35" s="100">
        <f t="shared" ref="ID35" si="995">ID9+ID12+ID16+ID18+ID24+ID30+ID34</f>
        <v>194169</v>
      </c>
      <c r="IE35" s="100">
        <f t="shared" ref="IE35:IF35" si="996">IE9+IE12+IE16+IE18+IE24+IE30+IE34</f>
        <v>229672</v>
      </c>
      <c r="IF35" s="100">
        <f t="shared" si="996"/>
        <v>79164</v>
      </c>
      <c r="IG35" s="100">
        <f t="shared" ref="IG35:IH35" si="997">IG9+IG12+IG16+IG18+IG24+IG30+IG34</f>
        <v>139138</v>
      </c>
      <c r="IH35" s="101">
        <f t="shared" si="997"/>
        <v>122569</v>
      </c>
      <c r="II35" s="2"/>
      <c r="IJ35" s="2"/>
      <c r="IK35" s="2"/>
    </row>
    <row r="36" spans="1:245" ht="15" customHeight="1" x14ac:dyDescent="0.2">
      <c r="A36" s="163"/>
      <c r="B36" s="163"/>
    </row>
    <row r="37" spans="1:245" ht="15" customHeight="1" x14ac:dyDescent="0.2">
      <c r="A37" s="163"/>
      <c r="B37" s="163"/>
      <c r="C37" s="4"/>
      <c r="D37" s="4"/>
      <c r="E37" s="4"/>
      <c r="F37" s="4"/>
      <c r="G37" s="4"/>
      <c r="L37" s="6"/>
      <c r="M37" s="6"/>
      <c r="N37" s="6"/>
      <c r="O37" s="6"/>
      <c r="P37" s="6"/>
      <c r="Q37" s="6"/>
      <c r="R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GO37" s="6"/>
      <c r="GR37" s="6"/>
      <c r="GS37" s="6"/>
      <c r="GT37" s="6"/>
      <c r="GU37" s="6"/>
      <c r="GV37" s="6"/>
      <c r="GW37" s="6"/>
      <c r="GX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IC37" s="6"/>
      <c r="ID37" s="6"/>
      <c r="IE37" s="6"/>
      <c r="IF37" s="6"/>
      <c r="IG37" s="6"/>
      <c r="IH37" s="6"/>
    </row>
    <row r="38" spans="1:245" ht="15" customHeight="1" x14ac:dyDescent="0.2">
      <c r="B38" s="4"/>
      <c r="C38" s="4"/>
      <c r="D38" s="4"/>
      <c r="E38" s="4"/>
      <c r="F38" s="4"/>
      <c r="G38" s="4"/>
      <c r="L38" s="6"/>
      <c r="M38" s="6"/>
      <c r="N38" s="6"/>
      <c r="O38" s="6"/>
      <c r="P38" s="6"/>
      <c r="Q38" s="6"/>
      <c r="R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GO38" s="6"/>
      <c r="GR38" s="6"/>
      <c r="GS38" s="6"/>
      <c r="GT38" s="6"/>
      <c r="GU38" s="6"/>
      <c r="GV38" s="6"/>
      <c r="GW38" s="6"/>
      <c r="GX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IC38" s="6"/>
      <c r="ID38" s="6"/>
      <c r="IE38" s="6"/>
      <c r="IF38" s="6"/>
      <c r="IG38" s="6"/>
      <c r="IH38" s="6"/>
    </row>
    <row r="39" spans="1:245" ht="15" customHeight="1" x14ac:dyDescent="0.2">
      <c r="A39" s="16" t="s">
        <v>45</v>
      </c>
      <c r="B39" s="12" t="s">
        <v>7</v>
      </c>
      <c r="C39" s="8">
        <v>717862</v>
      </c>
      <c r="D39" s="9">
        <f>'Full - Working doc'!C19</f>
        <v>40617</v>
      </c>
      <c r="E39" s="9">
        <f>'Full - Working doc'!D19</f>
        <v>2722</v>
      </c>
      <c r="F39" s="9">
        <f>'Full - Working doc'!E19</f>
        <v>17</v>
      </c>
      <c r="G39" s="9">
        <f>'Full - Working doc'!F19</f>
        <v>2006</v>
      </c>
      <c r="H39" s="9">
        <f>'Full - Working doc'!G19</f>
        <v>6451.9501946012297</v>
      </c>
      <c r="I39" s="9">
        <f>'Full - Working doc'!H19</f>
        <v>0</v>
      </c>
      <c r="J39" s="9">
        <f>'Full - Working doc'!I19</f>
        <v>0</v>
      </c>
      <c r="K39" s="9">
        <f>'Full - Working doc'!J19</f>
        <v>0</v>
      </c>
      <c r="L39" s="9">
        <f>'Full - Working doc'!K19</f>
        <v>0</v>
      </c>
      <c r="M39" s="9">
        <f>'Full - Working doc'!L19</f>
        <v>7778</v>
      </c>
      <c r="N39" s="9">
        <f>'Full - Working doc'!M19</f>
        <v>9410</v>
      </c>
      <c r="O39" s="9">
        <f>'Full - Working doc'!N19</f>
        <v>8532</v>
      </c>
      <c r="P39" s="9">
        <f>'Full - Working doc'!O19</f>
        <v>8532</v>
      </c>
      <c r="Q39" s="9">
        <v>8532</v>
      </c>
      <c r="R39" s="9">
        <v>18035</v>
      </c>
      <c r="S39" s="9">
        <f>'Full - Working doc'!R19</f>
        <v>7343</v>
      </c>
      <c r="T39" s="9">
        <f>'Full - Working doc'!S19</f>
        <v>0</v>
      </c>
      <c r="U39" s="9">
        <f>'Full - Working doc'!T19</f>
        <v>0</v>
      </c>
      <c r="V39" s="9">
        <f>'Full - Working doc'!U19</f>
        <v>10500</v>
      </c>
      <c r="W39" s="9">
        <f>'Full - Working doc'!V19</f>
        <v>10500</v>
      </c>
      <c r="X39" s="9">
        <f>'Full - Working doc'!W19</f>
        <v>11044</v>
      </c>
      <c r="Y39" s="9">
        <f>'Full - Working doc'!X19</f>
        <v>11074</v>
      </c>
      <c r="Z39" s="9">
        <f>'Full - Working doc'!Y19</f>
        <v>15890</v>
      </c>
      <c r="AA39" s="9">
        <f>'Full - Working doc'!Z19</f>
        <v>15890</v>
      </c>
      <c r="AB39" s="9">
        <v>15890</v>
      </c>
      <c r="AC39" s="9">
        <v>26090</v>
      </c>
      <c r="AD39" s="9">
        <f>'Full - Working doc'!AC19</f>
        <v>3598.0528378537765</v>
      </c>
      <c r="AE39" s="9">
        <f>'Full - Working doc'!AD19</f>
        <v>0</v>
      </c>
      <c r="AF39" s="9">
        <f>'Full - Working doc'!AE19</f>
        <v>0</v>
      </c>
      <c r="AG39" s="9">
        <f>'Full - Working doc'!AF19</f>
        <v>3795</v>
      </c>
      <c r="AH39" s="9">
        <f>'Full - Working doc'!AG19</f>
        <v>3795</v>
      </c>
      <c r="AI39" s="9">
        <f>'Full - Working doc'!AH19</f>
        <v>4928</v>
      </c>
      <c r="AJ39" s="9">
        <f>'Full - Working doc'!AI19</f>
        <v>4928</v>
      </c>
      <c r="AK39" s="9">
        <f>'Full - Working doc'!AJ19</f>
        <v>8174</v>
      </c>
      <c r="AL39" s="9">
        <f>'Full - Working doc'!AK19</f>
        <v>8174</v>
      </c>
      <c r="AM39" s="9">
        <v>8174</v>
      </c>
      <c r="AN39" s="9">
        <v>9753</v>
      </c>
      <c r="AO39" s="9">
        <v>7312.8009992237057</v>
      </c>
      <c r="AP39" s="9"/>
      <c r="AQ39" s="9"/>
      <c r="AR39" s="9"/>
      <c r="AS39" s="9"/>
      <c r="AT39" s="9">
        <v>11044</v>
      </c>
      <c r="AU39" s="9">
        <v>19202</v>
      </c>
      <c r="AV39" s="9">
        <v>24018</v>
      </c>
      <c r="AW39" s="9">
        <v>24018</v>
      </c>
      <c r="AX39" s="9">
        <v>24018</v>
      </c>
      <c r="AY39" s="9">
        <v>34218</v>
      </c>
      <c r="AZ39" s="9">
        <f>'Full - Working doc'!AY19</f>
        <v>290526.48062599346</v>
      </c>
      <c r="BA39" s="9">
        <f>'Full - Working doc'!AZ19</f>
        <v>39264</v>
      </c>
      <c r="BB39" s="9">
        <f>'Full - Working doc'!BA19</f>
        <v>78169</v>
      </c>
      <c r="BC39" s="9">
        <f>'Full - Working doc'!BB19</f>
        <v>151624</v>
      </c>
      <c r="BD39" s="9">
        <f>'Full - Working doc'!BC19</f>
        <v>255776</v>
      </c>
      <c r="BE39" s="9">
        <f>'Full - Working doc'!BD19</f>
        <v>319733.74100064067</v>
      </c>
      <c r="BF39" s="9">
        <f>'Full - Working doc'!BE19</f>
        <v>233140</v>
      </c>
      <c r="BG39" s="9">
        <f>'Full - Working doc'!BF19</f>
        <v>319733.74100064067</v>
      </c>
      <c r="BH39" s="9">
        <f>'Full - Working doc'!BG19</f>
        <v>264983</v>
      </c>
      <c r="BI39" s="9">
        <f>'Full - Working doc'!BH19</f>
        <v>319733.74100064067</v>
      </c>
      <c r="BJ39" s="9">
        <f>'Full - Working doc'!BI19</f>
        <v>200755</v>
      </c>
      <c r="BK39" s="9">
        <f>'Full - Working doc'!BJ19</f>
        <v>319733.74100064067</v>
      </c>
      <c r="BL39" s="9">
        <f>'Full - Working doc'!BK19</f>
        <v>271061</v>
      </c>
      <c r="BM39" s="9">
        <v>278673.13691514131</v>
      </c>
      <c r="BN39" s="9">
        <v>277268</v>
      </c>
      <c r="BO39" s="9">
        <v>278673.13691514131</v>
      </c>
      <c r="BP39" s="9">
        <v>257979</v>
      </c>
      <c r="BQ39" s="9">
        <f>'Full - Working doc'!BP19</f>
        <v>55957.963561347184</v>
      </c>
      <c r="BR39" s="9">
        <f>'Full - Working doc'!BQ19</f>
        <v>0</v>
      </c>
      <c r="BS39" s="9">
        <f>'Full - Working doc'!BR19</f>
        <v>7428</v>
      </c>
      <c r="BT39" s="9">
        <f>'Full - Working doc'!BS19</f>
        <v>1914</v>
      </c>
      <c r="BU39" s="9">
        <f>'Full - Working doc'!BT19</f>
        <v>10586</v>
      </c>
      <c r="BV39" s="9">
        <f>'Full - Working doc'!BU19</f>
        <v>76503.941416286601</v>
      </c>
      <c r="BW39" s="9">
        <f>'Full - Working doc'!BV19</f>
        <v>32220</v>
      </c>
      <c r="BX39" s="9">
        <f>'Full - Working doc'!BW19</f>
        <v>21648</v>
      </c>
      <c r="BY39" s="9">
        <f>'Full - Working doc'!BX19</f>
        <v>7860</v>
      </c>
      <c r="BZ39" s="9">
        <f>'Full - Working doc'!BY19</f>
        <v>50478</v>
      </c>
      <c r="CA39" s="9">
        <v>75400.013311102884</v>
      </c>
      <c r="CB39" s="9">
        <v>11238</v>
      </c>
      <c r="CC39" s="9">
        <v>16</v>
      </c>
      <c r="CD39" s="9">
        <f>'Full - Working doc'!CC19</f>
        <v>143967.40352888382</v>
      </c>
      <c r="CE39" s="9">
        <f>'Full - Working doc'!CD19</f>
        <v>189454</v>
      </c>
      <c r="CF39" s="9">
        <f>'Full - Working doc'!CE19</f>
        <v>143967.40352888382</v>
      </c>
      <c r="CG39" s="9">
        <f>'Full - Working doc'!CF19</f>
        <v>0</v>
      </c>
      <c r="CH39" s="9">
        <f>'Full - Working doc'!CG19</f>
        <v>46380</v>
      </c>
      <c r="CI39" s="9">
        <f>'Full - Working doc'!CH19</f>
        <v>101226</v>
      </c>
      <c r="CJ39" s="9">
        <f>'Full - Working doc'!CI19</f>
        <v>196945.09402392563</v>
      </c>
      <c r="CK39" s="9">
        <f>'Full - Working doc'!CJ19</f>
        <v>197808</v>
      </c>
      <c r="CL39" s="9">
        <f>'Full - Working doc'!CK19</f>
        <v>208878</v>
      </c>
      <c r="CM39" s="9">
        <f>'Full - Working doc'!CL19</f>
        <v>208878</v>
      </c>
      <c r="CN39" s="9">
        <f>'Full - Working doc'!CM19</f>
        <v>196945.09402392563</v>
      </c>
      <c r="CO39" s="9">
        <f>'Full - Working doc'!CN19</f>
        <v>4500</v>
      </c>
      <c r="CP39" s="9">
        <v>175536.90258801592</v>
      </c>
      <c r="CQ39" s="9">
        <v>69583</v>
      </c>
      <c r="CR39" s="9">
        <v>157713</v>
      </c>
      <c r="CS39" s="9">
        <f>'Full - Working doc'!CR19</f>
        <v>57000</v>
      </c>
      <c r="CT39" s="9">
        <f>'Full - Working doc'!CS19</f>
        <v>18333.333333333332</v>
      </c>
      <c r="CU39" s="9">
        <f>'Full - Working doc'!CT19</f>
        <v>2673</v>
      </c>
      <c r="CV39" s="9">
        <f>'Full - Working doc'!CU19</f>
        <v>4207</v>
      </c>
      <c r="CW39" s="9">
        <f>'Full - Working doc'!CV19</f>
        <v>12473</v>
      </c>
      <c r="CX39" s="9">
        <f>'Full - Working doc'!CW19</f>
        <v>23333</v>
      </c>
      <c r="CY39" s="9">
        <f>'Full - Working doc'!CX19</f>
        <v>28855</v>
      </c>
      <c r="CZ39" s="9">
        <f>'Full - Working doc'!CY19</f>
        <v>17010</v>
      </c>
      <c r="DA39" s="9">
        <f>'Full - Working doc'!CZ19</f>
        <v>16349</v>
      </c>
      <c r="DB39" s="9">
        <f>'Full - Working doc'!DA19</f>
        <v>16563</v>
      </c>
      <c r="DC39" s="41">
        <v>16548</v>
      </c>
      <c r="DD39" s="41">
        <v>16486</v>
      </c>
      <c r="DE39" s="9">
        <f>'Full - Working doc'!DD19</f>
        <v>5839.1778664350049</v>
      </c>
      <c r="DF39" s="9">
        <f>'Full - Working doc'!DE19</f>
        <v>1465</v>
      </c>
      <c r="DG39" s="9">
        <f>'Full - Working doc'!DF19</f>
        <v>7266.1005862811398</v>
      </c>
      <c r="DH39" s="9">
        <f>'Full - Working doc'!DG19</f>
        <v>7801</v>
      </c>
      <c r="DI39" s="9">
        <f>'Full - Working doc'!DH19</f>
        <v>7318.559558826636</v>
      </c>
      <c r="DJ39" s="9">
        <f>'Full - Working doc'!DI19</f>
        <v>9959</v>
      </c>
      <c r="DK39" s="9">
        <f>'Full - Working doc'!DJ19</f>
        <v>6843.8170899082497</v>
      </c>
      <c r="DL39" s="9">
        <f>'Full - Working doc'!DK19</f>
        <v>7051</v>
      </c>
      <c r="DM39" s="9">
        <f>'Full - Working doc'!DL19</f>
        <v>8913.443324091626</v>
      </c>
      <c r="DN39" s="9">
        <f>'Full - Working doc'!DM19</f>
        <v>11889</v>
      </c>
      <c r="DO39" s="9">
        <f>'Full - Working doc'!DN19</f>
        <v>4494.757449771223</v>
      </c>
      <c r="DP39" s="9">
        <f>'Full - Working doc'!DO19</f>
        <v>7563</v>
      </c>
      <c r="DQ39" s="9">
        <f>'Full - Working doc'!DP19</f>
        <v>6268.5575386263527</v>
      </c>
      <c r="DR39" s="9">
        <f>'Full - Working doc'!DQ19</f>
        <v>6707</v>
      </c>
      <c r="DS39" s="9">
        <f>'Full - Working doc'!DR19</f>
        <v>5624.6936508488943</v>
      </c>
      <c r="DT39" s="9">
        <f>'Full - Working doc'!DS19</f>
        <v>8468</v>
      </c>
      <c r="DU39" s="9">
        <v>7324.4117641228222</v>
      </c>
      <c r="DV39" s="9">
        <v>11173</v>
      </c>
      <c r="DW39" s="9">
        <v>7694.7345418730274</v>
      </c>
      <c r="DX39" s="9">
        <v>524</v>
      </c>
      <c r="DY39" s="9">
        <f>'Full - Working doc'!DX19</f>
        <v>86143</v>
      </c>
      <c r="DZ39" s="9">
        <f>'Full - Working doc'!DY19</f>
        <v>5232</v>
      </c>
      <c r="EA39" s="9">
        <f>'Full - Working doc'!DZ19</f>
        <v>11190</v>
      </c>
      <c r="EB39" s="9">
        <f>'Full - Working doc'!EA19</f>
        <v>33555</v>
      </c>
      <c r="EC39" s="9">
        <f>'Full - Working doc'!EB19</f>
        <v>35877</v>
      </c>
      <c r="ED39" s="9">
        <f>'Full - Working doc'!EC19</f>
        <v>63581</v>
      </c>
      <c r="EE39" s="9">
        <f>'Full - Working doc'!ED19</f>
        <v>63311</v>
      </c>
      <c r="EF39" s="9">
        <f>'Full - Working doc'!EE19</f>
        <v>63581</v>
      </c>
      <c r="EG39" s="9">
        <f>'Full - Working doc'!EF19</f>
        <v>53651</v>
      </c>
      <c r="EH39" s="9">
        <v>47357</v>
      </c>
      <c r="EI39" s="9">
        <v>67089</v>
      </c>
      <c r="EJ39" s="9">
        <f>'Full - Working doc'!EI19</f>
        <v>25704.045999999998</v>
      </c>
      <c r="EK39" s="9">
        <f>'Full - Working doc'!EJ19</f>
        <v>4900</v>
      </c>
      <c r="EL39" s="9">
        <f>'Full - Working doc'!EK19</f>
        <v>26133.41</v>
      </c>
      <c r="EM39" s="9">
        <f>'Full - Working doc'!EL19</f>
        <v>13367</v>
      </c>
      <c r="EN39" s="9">
        <f>'Full - Working doc'!EM19</f>
        <v>23251.652000000002</v>
      </c>
      <c r="EO39" s="9">
        <f>'Full - Working doc'!EN19</f>
        <v>34251</v>
      </c>
      <c r="EP39" s="9">
        <f>'Full - Working doc'!EO19</f>
        <v>36391.258000000002</v>
      </c>
      <c r="EQ39" s="9">
        <f>'Full - Working doc'!EP19</f>
        <v>27190</v>
      </c>
      <c r="ER39" s="9">
        <f>'Full - Working doc'!EQ19</f>
        <v>38108.871252989877</v>
      </c>
      <c r="ES39" s="9">
        <f>'Full - Working doc'!ER19</f>
        <v>42641</v>
      </c>
      <c r="ET39" s="9">
        <f>'Full - Working doc'!ES19</f>
        <v>37388.152000000002</v>
      </c>
      <c r="EU39" s="9">
        <f>'Full - Working doc'!ET19</f>
        <v>48170</v>
      </c>
      <c r="EV39" s="9">
        <f>'Full - Working doc'!EU19</f>
        <v>37716.152000000002</v>
      </c>
      <c r="EW39" s="9">
        <f>'Full - Working doc'!EV19</f>
        <v>55866</v>
      </c>
      <c r="EX39" s="9">
        <f>'Full - Working doc'!EW19</f>
        <v>37046.407999999996</v>
      </c>
      <c r="EY39" s="9">
        <f>'Full - Working doc'!EX19</f>
        <v>49974</v>
      </c>
      <c r="EZ39" s="9">
        <v>37046.407999999996</v>
      </c>
      <c r="FA39" s="9">
        <v>39698</v>
      </c>
      <c r="FB39" s="9">
        <v>35529.046000000002</v>
      </c>
      <c r="FC39" s="9">
        <v>42180</v>
      </c>
      <c r="FD39" s="9">
        <f>'Full - Working doc'!FC19</f>
        <v>0</v>
      </c>
      <c r="FE39" s="9">
        <f>'Full - Working doc'!FD19</f>
        <v>1809</v>
      </c>
      <c r="FF39" s="9">
        <f>'Full - Working doc'!FE19</f>
        <v>304</v>
      </c>
      <c r="FG39" s="9">
        <f>'Full - Working doc'!FF19</f>
        <v>3631</v>
      </c>
      <c r="FH39" s="9">
        <f>'Full - Working doc'!FG19</f>
        <v>1295</v>
      </c>
      <c r="FI39" s="9">
        <f>'Full - Working doc'!FH19</f>
        <v>2458</v>
      </c>
      <c r="FJ39" s="9">
        <f>'Full - Working doc'!FI19</f>
        <v>1298</v>
      </c>
      <c r="FK39" s="9">
        <f>'Full - Working doc'!FJ19</f>
        <v>12560</v>
      </c>
      <c r="FL39" s="9">
        <f>'Full - Working doc'!FK19</f>
        <v>13734</v>
      </c>
      <c r="FM39" s="9">
        <v>24370</v>
      </c>
      <c r="FN39" s="9">
        <v>331</v>
      </c>
      <c r="FO39" s="9">
        <f>'Full - Working doc'!FO19</f>
        <v>48000</v>
      </c>
      <c r="FP39" s="9">
        <f>'Full - Working doc'!FP19</f>
        <v>8000</v>
      </c>
      <c r="FQ39" s="9">
        <f>'Full - Working doc'!FQ19</f>
        <v>2976</v>
      </c>
      <c r="FR39" s="9">
        <f>'Full - Working doc'!FR19</f>
        <v>21000</v>
      </c>
      <c r="FS39" s="9">
        <f>'Full - Working doc'!FS19</f>
        <v>0</v>
      </c>
      <c r="FT39" s="9">
        <f>'Full - Working doc'!FT19</f>
        <v>0</v>
      </c>
      <c r="FU39" s="9">
        <f>'Full - Working doc'!FU19</f>
        <v>0</v>
      </c>
      <c r="FV39" s="9">
        <f>'Full - Working doc'!FV19</f>
        <v>13200</v>
      </c>
      <c r="FW39" s="9">
        <f>'Full - Working doc'!FW19</f>
        <v>0</v>
      </c>
      <c r="FX39" s="9">
        <f>'Full - Working doc'!FX19</f>
        <v>0</v>
      </c>
      <c r="FY39" s="9">
        <v>40200</v>
      </c>
      <c r="FZ39" s="9"/>
      <c r="GA39" s="9">
        <f>'Full - Working doc'!GA19</f>
        <v>30900</v>
      </c>
      <c r="GB39" s="9">
        <f>'Full - Working doc'!GB19</f>
        <v>5150</v>
      </c>
      <c r="GC39" s="9">
        <f>'Full - Working doc'!GC19</f>
        <v>0</v>
      </c>
      <c r="GD39" s="9">
        <f>'Full - Working doc'!GD19</f>
        <v>0</v>
      </c>
      <c r="GE39" s="9">
        <f>'Full - Working doc'!GE19</f>
        <v>0</v>
      </c>
      <c r="GF39" s="9">
        <f>'Full - Working doc'!GF19</f>
        <v>0</v>
      </c>
      <c r="GG39" s="9">
        <f>'Full - Working doc'!GG19</f>
        <v>0</v>
      </c>
      <c r="GH39" s="9">
        <f>'Full - Working doc'!GH19</f>
        <v>0</v>
      </c>
      <c r="GI39" s="9">
        <f>'Full - Working doc'!GI19</f>
        <v>0</v>
      </c>
      <c r="GJ39" s="9">
        <f>'Full - Working doc'!GJ19</f>
        <v>0</v>
      </c>
      <c r="GK39" s="9">
        <v>28800</v>
      </c>
      <c r="GL39" s="9"/>
      <c r="GM39" s="9">
        <f>'Full - Working doc'!GM19</f>
        <v>87424.163129385328</v>
      </c>
      <c r="GN39" s="9">
        <f>'Full - Working doc'!GN19</f>
        <v>17484.832625877068</v>
      </c>
      <c r="GO39" s="9">
        <f>'Full - Working doc'!GO19</f>
        <v>9811</v>
      </c>
      <c r="GP39" s="9">
        <f>'Full - Working doc'!GP19</f>
        <v>14811</v>
      </c>
      <c r="GQ39" s="9">
        <f>'Full - Working doc'!GQ19</f>
        <v>26411</v>
      </c>
      <c r="GR39" s="9">
        <f>'Full - Working doc'!GR19</f>
        <v>37226</v>
      </c>
      <c r="GS39" s="9">
        <f>'Full - Working doc'!GS19</f>
        <v>9488</v>
      </c>
      <c r="GT39" s="9">
        <f>'Full - Working doc'!GT19</f>
        <v>39324</v>
      </c>
      <c r="GU39" s="9">
        <f>'Full - Working doc'!GU19</f>
        <v>27640</v>
      </c>
      <c r="GV39" s="9">
        <f>'Full - Working doc'!GV19</f>
        <v>17282</v>
      </c>
      <c r="GW39" s="9">
        <v>38480</v>
      </c>
      <c r="GX39" s="9"/>
      <c r="GY39" s="9">
        <f>'Full - Working doc'!GY19</f>
        <v>145706.93854897557</v>
      </c>
      <c r="GZ39" s="9">
        <f>'Full - Working doc'!GZ19</f>
        <v>43712.081564692664</v>
      </c>
      <c r="HA39" s="9">
        <f>'Full - Working doc'!HA19</f>
        <v>0</v>
      </c>
      <c r="HB39" s="9">
        <f>'Full - Working doc'!HB19</f>
        <v>49257</v>
      </c>
      <c r="HC39" s="9">
        <f>'Full - Working doc'!HC19</f>
        <v>109323</v>
      </c>
      <c r="HD39" s="9">
        <f>'Full - Working doc'!HD19</f>
        <v>60007</v>
      </c>
      <c r="HE39" s="9">
        <f>'Full - Working doc'!HE19</f>
        <v>131552</v>
      </c>
      <c r="HF39" s="9">
        <f>'Full - Working doc'!HF19</f>
        <v>76681</v>
      </c>
      <c r="HG39" s="9">
        <f>'Full - Working doc'!HG19</f>
        <v>11803</v>
      </c>
      <c r="HH39" s="9">
        <f>'Full - Working doc'!HH19</f>
        <v>17303</v>
      </c>
      <c r="HI39" s="9">
        <v>35851</v>
      </c>
      <c r="HJ39" s="9">
        <v>3800</v>
      </c>
      <c r="HK39" s="9">
        <f>'Full - Working doc'!HK19</f>
        <v>34969.665251754137</v>
      </c>
      <c r="HL39" s="9">
        <f>'Full - Working doc'!HL19</f>
        <v>6993.9330503508263</v>
      </c>
      <c r="HM39" s="9">
        <f>'Full - Working doc'!HM19</f>
        <v>0</v>
      </c>
      <c r="HN39" s="9">
        <f>'Full - Working doc'!HN19</f>
        <v>600</v>
      </c>
      <c r="HO39" s="9">
        <f>'Full - Working doc'!HO19</f>
        <v>9936</v>
      </c>
      <c r="HP39" s="9">
        <f>'Full - Working doc'!HP19</f>
        <v>4311</v>
      </c>
      <c r="HQ39" s="9">
        <f>'Full - Working doc'!HQ19</f>
        <v>8900</v>
      </c>
      <c r="HR39" s="9">
        <f>'Full - Working doc'!HR19</f>
        <v>0</v>
      </c>
      <c r="HS39" s="9">
        <f>'Full - Working doc'!HS19</f>
        <v>0</v>
      </c>
      <c r="HT39" s="9">
        <f>'Full - Working doc'!HT19</f>
        <v>0</v>
      </c>
      <c r="HU39" s="9">
        <v>0</v>
      </c>
      <c r="HV39" s="9">
        <v>15891</v>
      </c>
      <c r="HW39" s="9">
        <f>'Full - Working doc'!HW19</f>
        <v>145706.93854897557</v>
      </c>
      <c r="HX39" s="9">
        <f>'Full - Working doc'!HX19</f>
        <v>29141.387709795112</v>
      </c>
      <c r="HY39" s="9">
        <f>'Full - Working doc'!HY19</f>
        <v>2222</v>
      </c>
      <c r="HZ39" s="9">
        <f>'Full - Working doc'!HZ19</f>
        <v>120</v>
      </c>
      <c r="IA39" s="9">
        <f>'Full - Working doc'!IA19</f>
        <v>18776</v>
      </c>
      <c r="IB39" s="9">
        <f>'Full - Working doc'!IB19</f>
        <v>11566</v>
      </c>
      <c r="IC39" s="9">
        <f>'Full - Working doc'!IC19</f>
        <v>36305</v>
      </c>
      <c r="ID39" s="9">
        <f>'Full - Working doc'!ID19</f>
        <v>8977</v>
      </c>
      <c r="IE39" s="9">
        <f>'Full - Working doc'!IE19</f>
        <v>7646</v>
      </c>
      <c r="IF39" s="9">
        <f>'Full - Working doc'!IF19</f>
        <v>8982</v>
      </c>
      <c r="IG39" s="9">
        <v>6473</v>
      </c>
      <c r="IH39" s="9">
        <v>1901</v>
      </c>
      <c r="II39" s="2"/>
      <c r="IJ39" s="2"/>
      <c r="IK39" s="2"/>
    </row>
    <row r="40" spans="1:245" ht="15" customHeight="1" x14ac:dyDescent="0.2">
      <c r="A40" s="15" t="s">
        <v>44</v>
      </c>
      <c r="B40" s="12" t="s">
        <v>10</v>
      </c>
      <c r="C40" s="8">
        <v>544123</v>
      </c>
      <c r="D40" s="9">
        <f>'Full - Working doc'!C21</f>
        <v>60304</v>
      </c>
      <c r="E40" s="9">
        <f>'Full - Working doc'!D21</f>
        <v>1149</v>
      </c>
      <c r="F40" s="9">
        <f>'Full - Working doc'!E21</f>
        <v>16</v>
      </c>
      <c r="G40" s="9">
        <f>'Full - Working doc'!F21</f>
        <v>244</v>
      </c>
      <c r="H40" s="9">
        <f>'Full - Working doc'!G21</f>
        <v>12521.970052681329</v>
      </c>
      <c r="I40" s="9">
        <f>'Full - Working doc'!H21</f>
        <v>0</v>
      </c>
      <c r="J40" s="9">
        <f>'Full - Working doc'!I21</f>
        <v>0</v>
      </c>
      <c r="K40" s="9">
        <f>'Full - Working doc'!J21</f>
        <v>488</v>
      </c>
      <c r="L40" s="9">
        <f>'Full - Working doc'!K21</f>
        <v>488</v>
      </c>
      <c r="M40" s="9">
        <f>'Full - Working doc'!L21</f>
        <v>488</v>
      </c>
      <c r="N40" s="9">
        <f>'Full - Working doc'!M21</f>
        <v>5774</v>
      </c>
      <c r="O40" s="9">
        <f>'Full - Working doc'!N21</f>
        <v>5779</v>
      </c>
      <c r="P40" s="9">
        <f>'Full - Working doc'!O21</f>
        <v>5926</v>
      </c>
      <c r="Q40" s="9">
        <v>6037</v>
      </c>
      <c r="R40" s="9">
        <v>6926</v>
      </c>
      <c r="S40" s="9">
        <f>'Full - Working doc'!R21</f>
        <v>14251</v>
      </c>
      <c r="T40" s="9">
        <f>'Full - Working doc'!S21</f>
        <v>0</v>
      </c>
      <c r="U40" s="9">
        <f>'Full - Working doc'!T21</f>
        <v>0</v>
      </c>
      <c r="V40" s="9">
        <f>'Full - Working doc'!U21</f>
        <v>0</v>
      </c>
      <c r="W40" s="9">
        <f>'Full - Working doc'!V21</f>
        <v>0</v>
      </c>
      <c r="X40" s="9">
        <f>'Full - Working doc'!W21</f>
        <v>0</v>
      </c>
      <c r="Y40" s="9">
        <f>'Full - Working doc'!X21</f>
        <v>4780</v>
      </c>
      <c r="Z40" s="9">
        <f>'Full - Working doc'!Y21</f>
        <v>4540</v>
      </c>
      <c r="AA40" s="9">
        <f>'Full - Working doc'!Z21</f>
        <v>4622</v>
      </c>
      <c r="AB40" s="9">
        <v>4798</v>
      </c>
      <c r="AC40" s="9">
        <v>5549</v>
      </c>
      <c r="AD40" s="9">
        <f>'Full - Working doc'!AC21</f>
        <v>6983.1149535640043</v>
      </c>
      <c r="AE40" s="9">
        <f>'Full - Working doc'!AD21</f>
        <v>0</v>
      </c>
      <c r="AF40" s="9">
        <f>'Full - Working doc'!AE21</f>
        <v>0</v>
      </c>
      <c r="AG40" s="9">
        <f>'Full - Working doc'!AF21</f>
        <v>0</v>
      </c>
      <c r="AH40" s="9">
        <f>'Full - Working doc'!AG21</f>
        <v>0</v>
      </c>
      <c r="AI40" s="9">
        <f>'Full - Working doc'!AH21</f>
        <v>0</v>
      </c>
      <c r="AJ40" s="9">
        <f>'Full - Working doc'!AI21</f>
        <v>0</v>
      </c>
      <c r="AK40" s="9">
        <f>'Full - Working doc'!AJ21</f>
        <v>0</v>
      </c>
      <c r="AL40" s="9">
        <f>'Full - Working doc'!AK21</f>
        <v>0</v>
      </c>
      <c r="AM40" s="9">
        <v>0</v>
      </c>
      <c r="AN40" s="9">
        <v>0</v>
      </c>
      <c r="AO40" s="9">
        <v>14944.98809002003</v>
      </c>
      <c r="AP40" s="9"/>
      <c r="AQ40" s="9"/>
      <c r="AR40" s="9"/>
      <c r="AS40" s="9"/>
      <c r="AT40" s="9">
        <v>488</v>
      </c>
      <c r="AU40" s="9">
        <v>5774</v>
      </c>
      <c r="AV40" s="9">
        <v>5779</v>
      </c>
      <c r="AW40" s="9">
        <v>5779</v>
      </c>
      <c r="AX40" s="9">
        <v>6037</v>
      </c>
      <c r="AY40" s="9">
        <v>6926</v>
      </c>
      <c r="AZ40" s="9">
        <f>'Full - Working doc'!AY21</f>
        <v>141390.54078140983</v>
      </c>
      <c r="BA40" s="9">
        <f>'Full - Working doc'!AZ21</f>
        <v>30215</v>
      </c>
      <c r="BB40" s="9">
        <f>'Full - Working doc'!BA21</f>
        <v>122952</v>
      </c>
      <c r="BC40" s="9">
        <f>'Full - Working doc'!BB21</f>
        <v>118005</v>
      </c>
      <c r="BD40" s="9">
        <f>'Full - Working doc'!BC21</f>
        <v>203493</v>
      </c>
      <c r="BE40" s="9">
        <f>'Full - Working doc'!BD21</f>
        <v>168579.31630918506</v>
      </c>
      <c r="BF40" s="9">
        <f>'Full - Working doc'!BE21</f>
        <v>169385</v>
      </c>
      <c r="BG40" s="9">
        <f>'Full - Working doc'!BF21</f>
        <v>168579.31630918506</v>
      </c>
      <c r="BH40" s="9">
        <f>'Full - Working doc'!BG21</f>
        <v>183519</v>
      </c>
      <c r="BI40" s="9">
        <f>'Full - Working doc'!BH21</f>
        <v>168579.31630918506</v>
      </c>
      <c r="BJ40" s="9">
        <f>'Full - Working doc'!BI21</f>
        <v>201797</v>
      </c>
      <c r="BK40" s="9">
        <f>'Full - Working doc'!BJ21</f>
        <v>168579.31630918506</v>
      </c>
      <c r="BL40" s="9">
        <f>'Full - Working doc'!BK21</f>
        <v>206825</v>
      </c>
      <c r="BM40" s="9">
        <v>218055.461828417</v>
      </c>
      <c r="BN40" s="9">
        <v>234615</v>
      </c>
      <c r="BO40" s="9">
        <v>218055.461828417</v>
      </c>
      <c r="BP40" s="9">
        <v>227477</v>
      </c>
      <c r="BQ40" s="9">
        <f>'Full - Working doc'!BP21</f>
        <v>81494.821720619511</v>
      </c>
      <c r="BR40" s="9">
        <f>'Full - Working doc'!BQ21</f>
        <v>11655</v>
      </c>
      <c r="BS40" s="9">
        <f>'Full - Working doc'!BR21</f>
        <v>1136</v>
      </c>
      <c r="BT40" s="9">
        <f>'Full - Working doc'!BS21</f>
        <v>13226</v>
      </c>
      <c r="BU40" s="9">
        <f>'Full - Working doc'!BT21</f>
        <v>12784</v>
      </c>
      <c r="BV40" s="9">
        <f>'Full - Working doc'!BU21</f>
        <v>75941.159947115957</v>
      </c>
      <c r="BW40" s="9">
        <f>'Full - Working doc'!BV21</f>
        <v>6354</v>
      </c>
      <c r="BX40" s="9">
        <f>'Full - Working doc'!BW21</f>
        <v>6000</v>
      </c>
      <c r="BY40" s="9">
        <f>'Full - Working doc'!BX21</f>
        <v>8400</v>
      </c>
      <c r="BZ40" s="9">
        <f>'Full - Working doc'!BY21</f>
        <v>24780</v>
      </c>
      <c r="CA40" s="9">
        <v>66265.930259615954</v>
      </c>
      <c r="CB40" s="9">
        <v>8620</v>
      </c>
      <c r="CC40" s="9">
        <v>4200</v>
      </c>
      <c r="CD40" s="9">
        <f>'Full - Working doc'!CC21</f>
        <v>182900.40500202938</v>
      </c>
      <c r="CE40" s="9">
        <f>'Full - Working doc'!CD21</f>
        <v>122058</v>
      </c>
      <c r="CF40" s="9">
        <f>'Full - Working doc'!CE21</f>
        <v>182900.40500202938</v>
      </c>
      <c r="CG40" s="9">
        <f>'Full - Working doc'!CF21</f>
        <v>0</v>
      </c>
      <c r="CH40" s="9">
        <f>'Full - Working doc'!CG21</f>
        <v>28800</v>
      </c>
      <c r="CI40" s="9">
        <f>'Full - Working doc'!CH21</f>
        <v>125748</v>
      </c>
      <c r="CJ40" s="9">
        <f>'Full - Working doc'!CI21</f>
        <v>204535.51875630103</v>
      </c>
      <c r="CK40" s="9">
        <f>'Full - Working doc'!CJ21</f>
        <v>132528</v>
      </c>
      <c r="CL40" s="9">
        <f>'Full - Working doc'!CK21</f>
        <v>155598</v>
      </c>
      <c r="CM40" s="9">
        <f>'Full - Working doc'!CL21</f>
        <v>160740</v>
      </c>
      <c r="CN40" s="9">
        <f>'Full - Working doc'!CM21</f>
        <v>204535.51875630103</v>
      </c>
      <c r="CO40" s="9">
        <f>'Full - Working doc'!CN21</f>
        <v>4500</v>
      </c>
      <c r="CP40" s="9">
        <v>236137.01146303292</v>
      </c>
      <c r="CQ40" s="9">
        <v>85119</v>
      </c>
      <c r="CR40" s="9">
        <v>149666</v>
      </c>
      <c r="CS40" s="9">
        <f>'Full - Working doc'!CR21</f>
        <v>75000</v>
      </c>
      <c r="CT40" s="9">
        <f>'Full - Working doc'!CS21</f>
        <v>15000</v>
      </c>
      <c r="CU40" s="9">
        <f>'Full - Working doc'!CT21</f>
        <v>3871</v>
      </c>
      <c r="CV40" s="9">
        <f>'Full - Working doc'!CU21</f>
        <v>4362</v>
      </c>
      <c r="CW40" s="9">
        <f>'Full - Working doc'!CV21</f>
        <v>7335</v>
      </c>
      <c r="CX40" s="9">
        <f>'Full - Working doc'!CW21</f>
        <v>7835</v>
      </c>
      <c r="CY40" s="9">
        <f>'Full - Working doc'!CX21</f>
        <v>7611</v>
      </c>
      <c r="CZ40" s="9">
        <f>'Full - Working doc'!CY21</f>
        <v>6668</v>
      </c>
      <c r="DA40" s="9">
        <f>'Full - Working doc'!CZ21</f>
        <v>6432</v>
      </c>
      <c r="DB40" s="9">
        <f>'Full - Working doc'!DA21</f>
        <v>6169</v>
      </c>
      <c r="DC40" s="9">
        <v>6752</v>
      </c>
      <c r="DD40" s="9">
        <v>6683</v>
      </c>
      <c r="DE40" s="9">
        <f>'Full - Working doc'!DD21</f>
        <v>2348.7067760773393</v>
      </c>
      <c r="DF40" s="9">
        <f>'Full - Working doc'!DE21</f>
        <v>1354</v>
      </c>
      <c r="DG40" s="9">
        <f>'Full - Working doc'!DF21</f>
        <v>4203.798966212149</v>
      </c>
      <c r="DH40" s="9">
        <f>'Full - Working doc'!DG21</f>
        <v>659</v>
      </c>
      <c r="DI40" s="9">
        <f>'Full - Working doc'!DH21</f>
        <v>4368.5576931945607</v>
      </c>
      <c r="DJ40" s="9">
        <f>'Full - Working doc'!DI21</f>
        <v>6243</v>
      </c>
      <c r="DK40" s="9">
        <f>'Full - Working doc'!DJ21</f>
        <v>3891.4663395344214</v>
      </c>
      <c r="DL40" s="9">
        <f>'Full - Working doc'!DK21</f>
        <v>11922</v>
      </c>
      <c r="DM40" s="9">
        <f>'Full - Working doc'!DL21</f>
        <v>4594.1756543446245</v>
      </c>
      <c r="DN40" s="9">
        <f>'Full - Working doc'!DM21</f>
        <v>701</v>
      </c>
      <c r="DO40" s="9">
        <f>'Full - Working doc'!DN21</f>
        <v>3688.6946477507909</v>
      </c>
      <c r="DP40" s="9">
        <f>'Full - Working doc'!DO21</f>
        <v>4084</v>
      </c>
      <c r="DQ40" s="9">
        <f>'Full - Working doc'!DP21</f>
        <v>3033.3471702385259</v>
      </c>
      <c r="DR40" s="9">
        <f>'Full - Working doc'!DQ21</f>
        <v>1034</v>
      </c>
      <c r="DS40" s="9">
        <f>'Full - Working doc'!DR21</f>
        <v>3235.2594906999302</v>
      </c>
      <c r="DT40" s="9">
        <f>'Full - Working doc'!DS21</f>
        <v>5616</v>
      </c>
      <c r="DU40" s="9">
        <v>3551.5348168125361</v>
      </c>
      <c r="DV40" s="9">
        <v>1288</v>
      </c>
      <c r="DW40" s="9">
        <v>4120.1923508368263</v>
      </c>
      <c r="DX40" s="9">
        <v>87</v>
      </c>
      <c r="DY40" s="9">
        <f>'Full - Working doc'!DX21</f>
        <v>59322</v>
      </c>
      <c r="DZ40" s="9">
        <f>'Full - Working doc'!DY21</f>
        <v>3605</v>
      </c>
      <c r="EA40" s="9">
        <f>'Full - Working doc'!DZ21</f>
        <v>11678</v>
      </c>
      <c r="EB40" s="9">
        <f>'Full - Working doc'!EA21</f>
        <v>25720</v>
      </c>
      <c r="EC40" s="9">
        <f>'Full - Working doc'!EB21</f>
        <v>29470.2</v>
      </c>
      <c r="ED40" s="9">
        <f>'Full - Working doc'!EC21</f>
        <v>25830.751908008213</v>
      </c>
      <c r="EE40" s="9">
        <f>'Full - Working doc'!ED21</f>
        <v>31544.551908008212</v>
      </c>
      <c r="EF40" s="9">
        <f>'Full - Working doc'!EE21</f>
        <v>31544.551908008212</v>
      </c>
      <c r="EG40" s="9">
        <f>'Full - Working doc'!EF21</f>
        <v>31544</v>
      </c>
      <c r="EH40" s="9">
        <v>8447</v>
      </c>
      <c r="EI40" s="9">
        <v>16534</v>
      </c>
      <c r="EJ40" s="9">
        <f>'Full - Working doc'!EI21</f>
        <v>13391.11</v>
      </c>
      <c r="EK40" s="9">
        <f>'Full - Working doc'!EJ21</f>
        <v>2794</v>
      </c>
      <c r="EL40" s="9">
        <f>'Full - Working doc'!EK21</f>
        <v>13249.85</v>
      </c>
      <c r="EM40" s="9">
        <f>'Full - Working doc'!EL21</f>
        <v>5049</v>
      </c>
      <c r="EN40" s="9">
        <f>'Full - Working doc'!EM21</f>
        <v>18006.82</v>
      </c>
      <c r="EO40" s="9">
        <f>'Full - Working doc'!EN21</f>
        <v>18125</v>
      </c>
      <c r="EP40" s="9">
        <f>'Full - Working doc'!EO21</f>
        <v>18974.53</v>
      </c>
      <c r="EQ40" s="9">
        <f>'Full - Working doc'!EP21</f>
        <v>11706</v>
      </c>
      <c r="ER40" s="9">
        <f>'Full - Working doc'!EQ21</f>
        <v>10394.030370613747</v>
      </c>
      <c r="ES40" s="9">
        <f>'Full - Working doc'!ER21</f>
        <v>12142</v>
      </c>
      <c r="ET40" s="9">
        <f>'Full - Working doc'!ES21</f>
        <v>19043.32</v>
      </c>
      <c r="EU40" s="9">
        <f>'Full - Working doc'!ET21</f>
        <v>21886.217543271734</v>
      </c>
      <c r="EV40" s="9">
        <f>'Full - Working doc'!EU21</f>
        <v>18614.32</v>
      </c>
      <c r="EW40" s="9">
        <f>'Full - Working doc'!EV21</f>
        <v>26760.363086543468</v>
      </c>
      <c r="EX40" s="9">
        <f>'Full - Working doc'!EW21</f>
        <v>11104.43</v>
      </c>
      <c r="EY40" s="9">
        <f>'Full - Working doc'!EX21</f>
        <v>22215.145543271734</v>
      </c>
      <c r="EZ40" s="9">
        <v>11104.43</v>
      </c>
      <c r="FA40" s="9">
        <v>10936</v>
      </c>
      <c r="FB40" s="9">
        <v>17706.11</v>
      </c>
      <c r="FC40" s="9">
        <v>11718</v>
      </c>
      <c r="FD40" s="9">
        <f>'Full - Working doc'!FC21</f>
        <v>0</v>
      </c>
      <c r="FE40" s="9">
        <f>'Full - Working doc'!FD21</f>
        <v>379</v>
      </c>
      <c r="FF40" s="9">
        <f>'Full - Working doc'!FE21</f>
        <v>71</v>
      </c>
      <c r="FG40" s="9">
        <f>'Full - Working doc'!FF21</f>
        <v>0</v>
      </c>
      <c r="FH40" s="9">
        <f>'Full - Working doc'!FG21</f>
        <v>821</v>
      </c>
      <c r="FI40" s="9">
        <f>'Full - Working doc'!FH21</f>
        <v>3604</v>
      </c>
      <c r="FJ40" s="9">
        <f>'Full - Working doc'!FI21</f>
        <v>0</v>
      </c>
      <c r="FK40" s="9">
        <f>'Full - Working doc'!FJ21</f>
        <v>1110</v>
      </c>
      <c r="FL40" s="9">
        <f>'Full - Working doc'!FK21</f>
        <v>80</v>
      </c>
      <c r="FM40" s="9">
        <v>1266</v>
      </c>
      <c r="FN40" s="9">
        <v>175</v>
      </c>
      <c r="FO40" s="9">
        <f>'Full - Working doc'!FO21</f>
        <v>14000</v>
      </c>
      <c r="FP40" s="9">
        <f>'Full - Working doc'!FP21</f>
        <v>2333.3333333333335</v>
      </c>
      <c r="FQ40" s="9">
        <f>'Full - Working doc'!FQ21</f>
        <v>0</v>
      </c>
      <c r="FR40" s="9">
        <f>'Full - Working doc'!FR21</f>
        <v>13416</v>
      </c>
      <c r="FS40" s="9">
        <f>'Full - Working doc'!FS21</f>
        <v>0</v>
      </c>
      <c r="FT40" s="9">
        <f>'Full - Working doc'!FT21</f>
        <v>0</v>
      </c>
      <c r="FU40" s="9">
        <f>'Full - Working doc'!FU21</f>
        <v>0</v>
      </c>
      <c r="FV40" s="9">
        <f>'Full - Working doc'!FV21</f>
        <v>0</v>
      </c>
      <c r="FW40" s="9">
        <f>'Full - Working doc'!FW21</f>
        <v>600</v>
      </c>
      <c r="FX40" s="9">
        <f>'Full - Working doc'!FX21</f>
        <v>2052</v>
      </c>
      <c r="FY40" s="9"/>
      <c r="FZ40" s="9">
        <v>2490</v>
      </c>
      <c r="GA40" s="9">
        <f>'Full - Working doc'!GA21</f>
        <v>9000</v>
      </c>
      <c r="GB40" s="9">
        <f>'Full - Working doc'!GB21</f>
        <v>1500</v>
      </c>
      <c r="GC40" s="9">
        <f>'Full - Working doc'!GC21</f>
        <v>0</v>
      </c>
      <c r="GD40" s="9">
        <f>'Full - Working doc'!GD21</f>
        <v>0</v>
      </c>
      <c r="GE40" s="9">
        <f>'Full - Working doc'!GE21</f>
        <v>0</v>
      </c>
      <c r="GF40" s="9">
        <f>'Full - Working doc'!GF21</f>
        <v>0</v>
      </c>
      <c r="GG40" s="9">
        <f>'Full - Working doc'!GG21</f>
        <v>0</v>
      </c>
      <c r="GH40" s="9">
        <f>'Full - Working doc'!GH21</f>
        <v>0</v>
      </c>
      <c r="GI40" s="9">
        <f>'Full - Working doc'!GI21</f>
        <v>0</v>
      </c>
      <c r="GJ40" s="9">
        <f>'Full - Working doc'!GJ21</f>
        <v>0</v>
      </c>
      <c r="GK40" s="9"/>
      <c r="GL40" s="9"/>
      <c r="GM40" s="9">
        <f>'Full - Working doc'!GM21</f>
        <v>66265.426570878481</v>
      </c>
      <c r="GN40" s="9">
        <f>'Full - Working doc'!GN21</f>
        <v>13253.085314175696</v>
      </c>
      <c r="GO40" s="9">
        <f>'Full - Working doc'!GO21</f>
        <v>1200</v>
      </c>
      <c r="GP40" s="9">
        <f>'Full - Working doc'!GP21</f>
        <v>1200</v>
      </c>
      <c r="GQ40" s="9">
        <f>'Full - Working doc'!GQ21</f>
        <v>2400</v>
      </c>
      <c r="GR40" s="9">
        <f>'Full - Working doc'!GR21</f>
        <v>20000</v>
      </c>
      <c r="GS40" s="9">
        <f>'Full - Working doc'!GS21</f>
        <v>22500</v>
      </c>
      <c r="GT40" s="9">
        <f>'Full - Working doc'!GT21</f>
        <v>5000</v>
      </c>
      <c r="GU40" s="9">
        <f>'Full - Working doc'!GU21</f>
        <v>22400</v>
      </c>
      <c r="GV40" s="9">
        <f>'Full - Working doc'!GV21</f>
        <v>0</v>
      </c>
      <c r="GW40" s="9">
        <v>5400</v>
      </c>
      <c r="GX40" s="9"/>
      <c r="GY40" s="9">
        <f>'Full - Working doc'!GY21</f>
        <v>110442.37761813079</v>
      </c>
      <c r="GZ40" s="9">
        <f>'Full - Working doc'!GZ21</f>
        <v>33132.71328543924</v>
      </c>
      <c r="HA40" s="9">
        <f>'Full - Working doc'!HA21</f>
        <v>6874</v>
      </c>
      <c r="HB40" s="9">
        <f>'Full - Working doc'!HB21</f>
        <v>27142</v>
      </c>
      <c r="HC40" s="9">
        <f>'Full - Working doc'!HC21</f>
        <v>59382</v>
      </c>
      <c r="HD40" s="9">
        <f>'Full - Working doc'!HD21</f>
        <v>77768</v>
      </c>
      <c r="HE40" s="9">
        <f>'Full - Working doc'!HE21</f>
        <v>12392</v>
      </c>
      <c r="HF40" s="9">
        <f>'Full - Working doc'!HF21</f>
        <v>9740</v>
      </c>
      <c r="HG40" s="9">
        <f>'Full - Working doc'!HG21</f>
        <v>15890</v>
      </c>
      <c r="HH40" s="9">
        <f>'Full - Working doc'!HH21</f>
        <v>15890</v>
      </c>
      <c r="HI40" s="9">
        <v>10666</v>
      </c>
      <c r="HJ40" s="9">
        <v>2086</v>
      </c>
      <c r="HK40" s="9">
        <f>'Full - Working doc'!HK21</f>
        <v>26506.170628351392</v>
      </c>
      <c r="HL40" s="9">
        <f>'Full - Working doc'!HL21</f>
        <v>5301.2341256702784</v>
      </c>
      <c r="HM40" s="9">
        <f>'Full - Working doc'!HM21</f>
        <v>0</v>
      </c>
      <c r="HN40" s="9">
        <f>'Full - Working doc'!HN21</f>
        <v>0</v>
      </c>
      <c r="HO40" s="9">
        <f>'Full - Working doc'!HO21</f>
        <v>0</v>
      </c>
      <c r="HP40" s="9">
        <f>'Full - Working doc'!HP21</f>
        <v>0</v>
      </c>
      <c r="HQ40" s="9">
        <f>'Full - Working doc'!HQ21</f>
        <v>0</v>
      </c>
      <c r="HR40" s="9">
        <f>'Full - Working doc'!HR21</f>
        <v>0</v>
      </c>
      <c r="HS40" s="9">
        <f>'Full - Working doc'!HS21</f>
        <v>1000</v>
      </c>
      <c r="HT40" s="9">
        <f>'Full - Working doc'!HT21</f>
        <v>0</v>
      </c>
      <c r="HU40" s="9">
        <v>0</v>
      </c>
      <c r="HV40" s="9">
        <v>0</v>
      </c>
      <c r="HW40" s="9">
        <f>'Full - Working doc'!HW21</f>
        <v>110442.37761813079</v>
      </c>
      <c r="HX40" s="9">
        <f>'Full - Working doc'!HX21</f>
        <v>22088.475523626159</v>
      </c>
      <c r="HY40" s="9">
        <f>'Full - Working doc'!HY21</f>
        <v>0</v>
      </c>
      <c r="HZ40" s="9">
        <f>'Full - Working doc'!HZ21</f>
        <v>1278</v>
      </c>
      <c r="IA40" s="9">
        <f>'Full - Working doc'!IA21</f>
        <v>0</v>
      </c>
      <c r="IB40" s="9">
        <f>'Full - Working doc'!IB21</f>
        <v>1800</v>
      </c>
      <c r="IC40" s="9">
        <f>'Full - Working doc'!IC21</f>
        <v>0</v>
      </c>
      <c r="ID40" s="9">
        <f>'Full - Working doc'!ID21</f>
        <v>0</v>
      </c>
      <c r="IE40" s="9">
        <f>'Full - Working doc'!IE21</f>
        <v>17256</v>
      </c>
      <c r="IF40" s="9">
        <f>'Full - Working doc'!IF21</f>
        <v>0</v>
      </c>
      <c r="IG40" s="9">
        <v>0</v>
      </c>
      <c r="IH40" s="9">
        <v>0</v>
      </c>
      <c r="IJ40" s="2"/>
      <c r="IK40" s="2"/>
    </row>
    <row r="41" spans="1:245" ht="15" customHeight="1" x14ac:dyDescent="0.2">
      <c r="A41" s="14" t="s">
        <v>44</v>
      </c>
      <c r="B41" s="13" t="s">
        <v>11</v>
      </c>
      <c r="C41" s="10">
        <v>327427</v>
      </c>
      <c r="D41" s="11">
        <f>'Full - Working doc'!C22</f>
        <v>73435</v>
      </c>
      <c r="E41" s="11">
        <f>'Full - Working doc'!D22</f>
        <v>1422</v>
      </c>
      <c r="F41" s="11">
        <f>'Full - Working doc'!E22</f>
        <v>7</v>
      </c>
      <c r="G41" s="11">
        <f>'Full - Working doc'!F22</f>
        <v>611</v>
      </c>
      <c r="H41" s="11">
        <f>'Full - Working doc'!G22</f>
        <v>11756.639218535542</v>
      </c>
      <c r="I41" s="11">
        <f>'Full - Working doc'!H22</f>
        <v>0</v>
      </c>
      <c r="J41" s="11">
        <f>'Full - Working doc'!I22</f>
        <v>0</v>
      </c>
      <c r="K41" s="11">
        <f>'Full - Working doc'!J22</f>
        <v>90</v>
      </c>
      <c r="L41" s="11">
        <f>'Full - Working doc'!K22</f>
        <v>90</v>
      </c>
      <c r="M41" s="11">
        <f>'Full - Working doc'!L22</f>
        <v>90</v>
      </c>
      <c r="N41" s="11">
        <f>'Full - Working doc'!M22</f>
        <v>9318</v>
      </c>
      <c r="O41" s="11">
        <f>'Full - Working doc'!N22</f>
        <v>13075</v>
      </c>
      <c r="P41" s="11">
        <f>'Full - Working doc'!O22</f>
        <v>13075</v>
      </c>
      <c r="Q41" s="11">
        <v>11272</v>
      </c>
      <c r="R41" s="11">
        <v>11728</v>
      </c>
      <c r="S41" s="11">
        <f>'Full - Working doc'!R22</f>
        <v>13380</v>
      </c>
      <c r="T41" s="11">
        <f>'Full - Working doc'!S22</f>
        <v>0</v>
      </c>
      <c r="U41" s="11">
        <f>'Full - Working doc'!T22</f>
        <v>0</v>
      </c>
      <c r="V41" s="11">
        <f>'Full - Working doc'!U22</f>
        <v>0</v>
      </c>
      <c r="W41" s="11">
        <f>'Full - Working doc'!V22</f>
        <v>1989</v>
      </c>
      <c r="X41" s="11">
        <f>'Full - Working doc'!W22</f>
        <v>4827</v>
      </c>
      <c r="Y41" s="11">
        <f>'Full - Working doc'!X22</f>
        <v>5923</v>
      </c>
      <c r="Z41" s="11">
        <f>'Full - Working doc'!Y22</f>
        <v>5909</v>
      </c>
      <c r="AA41" s="11">
        <f>'Full - Working doc'!Z22</f>
        <v>5926</v>
      </c>
      <c r="AB41" s="11">
        <v>5926</v>
      </c>
      <c r="AC41" s="11">
        <v>6382</v>
      </c>
      <c r="AD41" s="11">
        <f>'Full - Working doc'!AC22</f>
        <v>6556.3136459532525</v>
      </c>
      <c r="AE41" s="11">
        <f>'Full - Working doc'!AD22</f>
        <v>0</v>
      </c>
      <c r="AF41" s="11">
        <f>'Full - Working doc'!AE22</f>
        <v>0</v>
      </c>
      <c r="AG41" s="11">
        <f>'Full - Working doc'!AF22</f>
        <v>0</v>
      </c>
      <c r="AH41" s="11">
        <f>'Full - Working doc'!AG22</f>
        <v>0</v>
      </c>
      <c r="AI41" s="11">
        <f>'Full - Working doc'!AH22</f>
        <v>0</v>
      </c>
      <c r="AJ41" s="11">
        <f>'Full - Working doc'!AI22</f>
        <v>0</v>
      </c>
      <c r="AK41" s="11">
        <f>'Full - Working doc'!AJ22</f>
        <v>0</v>
      </c>
      <c r="AL41" s="11">
        <f>'Full - Working doc'!AK22</f>
        <v>0</v>
      </c>
      <c r="AM41" s="11">
        <v>0</v>
      </c>
      <c r="AN41" s="11">
        <v>0</v>
      </c>
      <c r="AO41" s="11">
        <v>13456.327246720015</v>
      </c>
      <c r="AP41" s="11"/>
      <c r="AQ41" s="11"/>
      <c r="AR41" s="11"/>
      <c r="AS41" s="11"/>
      <c r="AT41" s="11">
        <v>4827</v>
      </c>
      <c r="AU41" s="11">
        <v>10968</v>
      </c>
      <c r="AV41" s="11">
        <v>14725</v>
      </c>
      <c r="AW41" s="11">
        <v>14725</v>
      </c>
      <c r="AX41" s="11">
        <v>12922</v>
      </c>
      <c r="AY41" s="11">
        <v>13378</v>
      </c>
      <c r="AZ41" s="11">
        <f>'Full - Working doc'!AY22</f>
        <v>103883.55975</v>
      </c>
      <c r="BA41" s="11">
        <f>'Full - Working doc'!AZ22</f>
        <v>57571</v>
      </c>
      <c r="BB41" s="11">
        <f>'Full - Working doc'!BA22</f>
        <v>99019</v>
      </c>
      <c r="BC41" s="11">
        <f>'Full - Working doc'!BB22</f>
        <v>95265</v>
      </c>
      <c r="BD41" s="11">
        <f>'Full - Working doc'!BC22</f>
        <v>106856</v>
      </c>
      <c r="BE41" s="11">
        <f>'Full - Working doc'!BD22</f>
        <v>108999.50475000001</v>
      </c>
      <c r="BF41" s="11">
        <f>'Full - Working doc'!BE22</f>
        <v>213604</v>
      </c>
      <c r="BG41" s="11">
        <f>'Full - Working doc'!BF22</f>
        <v>108999.50475000001</v>
      </c>
      <c r="BH41" s="11">
        <f>'Full - Working doc'!BG22</f>
        <v>102590</v>
      </c>
      <c r="BI41" s="11">
        <f>'Full - Working doc'!BH22</f>
        <v>108999.50475000001</v>
      </c>
      <c r="BJ41" s="11">
        <f>'Full - Working doc'!BI22</f>
        <v>75762</v>
      </c>
      <c r="BK41" s="11">
        <f>'Full - Working doc'!BJ22</f>
        <v>108999.50475000001</v>
      </c>
      <c r="BL41" s="11">
        <f>'Full - Working doc'!BK22</f>
        <v>137310</v>
      </c>
      <c r="BM41" s="11">
        <v>144686.8095</v>
      </c>
      <c r="BN41" s="11">
        <v>85304</v>
      </c>
      <c r="BO41" s="11">
        <v>144686.8095</v>
      </c>
      <c r="BP41" s="11">
        <v>128716</v>
      </c>
      <c r="BQ41" s="11">
        <f>'Full - Working doc'!BP22</f>
        <v>47123.174500000001</v>
      </c>
      <c r="BR41" s="11">
        <f>'Full - Working doc'!BQ22</f>
        <v>1000</v>
      </c>
      <c r="BS41" s="11">
        <f>'Full - Working doc'!BR22</f>
        <v>630</v>
      </c>
      <c r="BT41" s="11">
        <f>'Full - Working doc'!BS22</f>
        <v>1788</v>
      </c>
      <c r="BU41" s="11">
        <f>'Full - Working doc'!BT22</f>
        <v>1772</v>
      </c>
      <c r="BV41" s="11">
        <f>'Full - Working doc'!BU22</f>
        <v>50704.335999999996</v>
      </c>
      <c r="BW41" s="11">
        <f>'Full - Working doc'!BV22</f>
        <v>6504</v>
      </c>
      <c r="BX41" s="11">
        <f>'Full - Working doc'!BW22</f>
        <v>15600</v>
      </c>
      <c r="BY41" s="11">
        <f>'Full - Working doc'!BX22</f>
        <v>8520</v>
      </c>
      <c r="BZ41" s="11">
        <f>'Full - Working doc'!BY22</f>
        <v>48480</v>
      </c>
      <c r="CA41" s="11">
        <v>41430.841500000002</v>
      </c>
      <c r="CB41" s="11">
        <v>23361</v>
      </c>
      <c r="CC41" s="11">
        <v>28617</v>
      </c>
      <c r="CD41" s="11">
        <f>'Full - Working doc'!CC22</f>
        <v>107915.303</v>
      </c>
      <c r="CE41" s="11">
        <f>'Full - Working doc'!CD22</f>
        <v>105150</v>
      </c>
      <c r="CF41" s="11">
        <f>'Full - Working doc'!CE22</f>
        <v>107915.303</v>
      </c>
      <c r="CG41" s="11">
        <f>'Full - Working doc'!CF22</f>
        <v>0</v>
      </c>
      <c r="CH41" s="11">
        <f>'Full - Working doc'!CG22</f>
        <v>21762</v>
      </c>
      <c r="CI41" s="11">
        <f>'Full - Working doc'!CH22</f>
        <v>100578</v>
      </c>
      <c r="CJ41" s="11">
        <f>'Full - Working doc'!CI22</f>
        <v>116612.40950000001</v>
      </c>
      <c r="CK41" s="11">
        <f>'Full - Working doc'!CJ22</f>
        <v>108438</v>
      </c>
      <c r="CL41" s="11">
        <f>'Full - Working doc'!CK22</f>
        <v>131388</v>
      </c>
      <c r="CM41" s="11">
        <f>'Full - Working doc'!CL22</f>
        <v>135942</v>
      </c>
      <c r="CN41" s="11">
        <f>'Full - Working doc'!CM22</f>
        <v>116612.40950000001</v>
      </c>
      <c r="CO41" s="11">
        <f>'Full - Working doc'!CN22</f>
        <v>6600</v>
      </c>
      <c r="CP41" s="11">
        <v>135617.86350000001</v>
      </c>
      <c r="CQ41" s="11">
        <v>85039</v>
      </c>
      <c r="CR41" s="11">
        <v>160536</v>
      </c>
      <c r="CS41" s="11">
        <f>'Full - Working doc'!CR22</f>
        <v>86000</v>
      </c>
      <c r="CT41" s="11">
        <f>'Full - Working doc'!CS22</f>
        <v>16250</v>
      </c>
      <c r="CU41" s="11">
        <f>'Full - Working doc'!CT22</f>
        <v>3935</v>
      </c>
      <c r="CV41" s="11">
        <f>'Full - Working doc'!CU22</f>
        <v>4537</v>
      </c>
      <c r="CW41" s="11">
        <f>'Full - Working doc'!CV22</f>
        <v>5649</v>
      </c>
      <c r="CX41" s="11">
        <f>'Full - Working doc'!CW22</f>
        <v>9609</v>
      </c>
      <c r="CY41" s="11">
        <f>'Full - Working doc'!CX22</f>
        <v>6925</v>
      </c>
      <c r="CZ41" s="11">
        <f>'Full - Working doc'!CY22</f>
        <v>6628</v>
      </c>
      <c r="DA41" s="11">
        <f>'Full - Working doc'!CZ22</f>
        <v>6617</v>
      </c>
      <c r="DB41" s="11">
        <f>'Full - Working doc'!DA22</f>
        <v>6484</v>
      </c>
      <c r="DC41" s="11">
        <v>6748</v>
      </c>
      <c r="DD41" s="11">
        <v>6725</v>
      </c>
      <c r="DE41" s="11">
        <f>'Full - Working doc'!DD22</f>
        <v>1068.8998754697402</v>
      </c>
      <c r="DF41" s="11">
        <f>'Full - Working doc'!DE22</f>
        <v>1087</v>
      </c>
      <c r="DG41" s="11">
        <f>'Full - Working doc'!DF22</f>
        <v>2655.9162809170075</v>
      </c>
      <c r="DH41" s="11">
        <f>'Full - Working doc'!DG22</f>
        <v>1057</v>
      </c>
      <c r="DI41" s="11">
        <f>'Full - Working doc'!DH22</f>
        <v>3896.4552342420502</v>
      </c>
      <c r="DJ41" s="11">
        <f>'Full - Working doc'!DI22</f>
        <v>6907</v>
      </c>
      <c r="DK41" s="11">
        <f>'Full - Working doc'!DJ22</f>
        <v>2950.1959596987463</v>
      </c>
      <c r="DL41" s="11">
        <f>'Full - Working doc'!DK22</f>
        <v>4784</v>
      </c>
      <c r="DM41" s="11">
        <f>'Full - Working doc'!DL22</f>
        <v>3677.0982548951911</v>
      </c>
      <c r="DN41" s="11">
        <f>'Full - Working doc'!DM22</f>
        <v>1143</v>
      </c>
      <c r="DO41" s="11">
        <f>'Full - Working doc'!DN22</f>
        <v>3294.3193624718433</v>
      </c>
      <c r="DP41" s="11">
        <f>'Full - Working doc'!DO22</f>
        <v>1250</v>
      </c>
      <c r="DQ41" s="11">
        <f>'Full - Working doc'!DP22</f>
        <v>1427.9997509394802</v>
      </c>
      <c r="DR41" s="11">
        <f>'Full - Working doc'!DQ22</f>
        <v>3122</v>
      </c>
      <c r="DS41" s="11">
        <f>'Full - Working doc'!DR22</f>
        <v>1985.3317399196026</v>
      </c>
      <c r="DT41" s="11">
        <f>'Full - Working doc'!DS22</f>
        <v>3458</v>
      </c>
      <c r="DU41" s="11">
        <v>3449.4960090942313</v>
      </c>
      <c r="DV41" s="11">
        <v>4585</v>
      </c>
      <c r="DW41" s="11">
        <v>3210.4369427451384</v>
      </c>
      <c r="DX41" s="11">
        <v>670</v>
      </c>
      <c r="DY41" s="11">
        <f>'Full - Working doc'!DX22</f>
        <v>37452</v>
      </c>
      <c r="DZ41" s="11">
        <f>'Full - Working doc'!DY22</f>
        <v>4831</v>
      </c>
      <c r="EA41" s="11">
        <f>'Full - Working doc'!DZ22</f>
        <v>12171</v>
      </c>
      <c r="EB41" s="11">
        <f>'Full - Working doc'!EA22</f>
        <v>25628</v>
      </c>
      <c r="EC41" s="11">
        <f>'Full - Working doc'!EB22</f>
        <v>25966</v>
      </c>
      <c r="ED41" s="11">
        <f>'Full - Working doc'!EC22</f>
        <v>27188.489151540041</v>
      </c>
      <c r="EE41" s="11">
        <f>'Full - Working doc'!ED22</f>
        <v>33605.489151540038</v>
      </c>
      <c r="EF41" s="11">
        <f>'Full - Working doc'!EE22</f>
        <v>33605.489151540038</v>
      </c>
      <c r="EG41" s="11">
        <f>'Full - Working doc'!EF22</f>
        <v>33394.56084106776</v>
      </c>
      <c r="EH41" s="11">
        <v>10226</v>
      </c>
      <c r="EI41" s="11">
        <v>20975.120841067761</v>
      </c>
      <c r="EJ41" s="11">
        <f>'Full - Working doc'!EI22</f>
        <v>7390.82</v>
      </c>
      <c r="EK41" s="11">
        <f>'Full - Working doc'!EJ22</f>
        <v>2866</v>
      </c>
      <c r="EL41" s="11">
        <f>'Full - Working doc'!EK22</f>
        <v>7649.7</v>
      </c>
      <c r="EM41" s="11">
        <f>'Full - Working doc'!EL22</f>
        <v>2906</v>
      </c>
      <c r="EN41" s="11">
        <f>'Full - Working doc'!EM22</f>
        <v>10982.34</v>
      </c>
      <c r="EO41" s="11">
        <f>'Full - Working doc'!EN22</f>
        <v>17643</v>
      </c>
      <c r="EP41" s="11">
        <f>'Full - Working doc'!EO22</f>
        <v>11527.86</v>
      </c>
      <c r="EQ41" s="11">
        <f>'Full - Working doc'!EP22</f>
        <v>16852</v>
      </c>
      <c r="ER41" s="11">
        <f>'Full - Working doc'!EQ22</f>
        <v>14682.648669996059</v>
      </c>
      <c r="ES41" s="11">
        <f>'Full - Working doc'!ER22</f>
        <v>15312</v>
      </c>
      <c r="ET41" s="11">
        <f>'Full - Working doc'!ES22</f>
        <v>11493.84</v>
      </c>
      <c r="EU41" s="11">
        <f>'Full - Working doc'!ET22</f>
        <v>15351.704208164272</v>
      </c>
      <c r="EV41" s="11">
        <f>'Full - Working doc'!EU22</f>
        <v>11384.84</v>
      </c>
      <c r="EW41" s="11">
        <f>'Full - Working doc'!EV22</f>
        <v>20423.171408164271</v>
      </c>
      <c r="EX41" s="11">
        <f>'Full - Working doc'!EW22</f>
        <v>14577.010000000002</v>
      </c>
      <c r="EY41" s="11">
        <f>'Full - Working doc'!EX22</f>
        <v>15787.1824</v>
      </c>
      <c r="EZ41" s="11">
        <v>14577.010000000002</v>
      </c>
      <c r="FA41" s="11">
        <v>15566</v>
      </c>
      <c r="FB41" s="11">
        <v>10460.82</v>
      </c>
      <c r="FC41" s="11">
        <v>17316</v>
      </c>
      <c r="FD41" s="11">
        <f>'Full - Working doc'!FC22</f>
        <v>0</v>
      </c>
      <c r="FE41" s="11">
        <f>'Full - Working doc'!FD22</f>
        <v>0</v>
      </c>
      <c r="FF41" s="11">
        <f>'Full - Working doc'!FE22</f>
        <v>0</v>
      </c>
      <c r="FG41" s="11">
        <f>'Full - Working doc'!FF22</f>
        <v>1315</v>
      </c>
      <c r="FH41" s="11">
        <f>'Full - Working doc'!FG22</f>
        <v>30</v>
      </c>
      <c r="FI41" s="11">
        <f>'Full - Working doc'!FH22</f>
        <v>48</v>
      </c>
      <c r="FJ41" s="11">
        <f>'Full - Working doc'!FI22</f>
        <v>0</v>
      </c>
      <c r="FK41" s="11">
        <f>'Full - Working doc'!FJ22</f>
        <v>404</v>
      </c>
      <c r="FL41" s="11">
        <f>'Full - Working doc'!FK22</f>
        <v>779</v>
      </c>
      <c r="FM41" s="11">
        <v>1406</v>
      </c>
      <c r="FN41" s="11">
        <v>3399</v>
      </c>
      <c r="FO41" s="11">
        <f>'Full - Working doc'!FO22</f>
        <v>18000</v>
      </c>
      <c r="FP41" s="11">
        <f>'Full - Working doc'!FP22</f>
        <v>3000</v>
      </c>
      <c r="FQ41" s="11">
        <f>'Full - Working doc'!FQ22</f>
        <v>0</v>
      </c>
      <c r="FR41" s="11">
        <f>'Full - Working doc'!FR22</f>
        <v>5280</v>
      </c>
      <c r="FS41" s="11">
        <f>'Full - Working doc'!FS22</f>
        <v>0</v>
      </c>
      <c r="FT41" s="11">
        <f>'Full - Working doc'!FT22</f>
        <v>0</v>
      </c>
      <c r="FU41" s="11">
        <f>'Full - Working doc'!FU22</f>
        <v>1200</v>
      </c>
      <c r="FV41" s="11">
        <f>'Full - Working doc'!FV22</f>
        <v>0</v>
      </c>
      <c r="FW41" s="11">
        <f>'Full - Working doc'!FW22</f>
        <v>0</v>
      </c>
      <c r="FX41" s="11">
        <f>'Full - Working doc'!FX22</f>
        <v>0</v>
      </c>
      <c r="FY41" s="11"/>
      <c r="FZ41" s="11"/>
      <c r="GA41" s="11">
        <f>'Full - Working doc'!GA22</f>
        <v>11600</v>
      </c>
      <c r="GB41" s="11">
        <f>'Full - Working doc'!GB22</f>
        <v>1933.3333333333333</v>
      </c>
      <c r="GC41" s="11">
        <f>'Full - Working doc'!GC22</f>
        <v>0</v>
      </c>
      <c r="GD41" s="11">
        <f>'Full - Working doc'!GD22</f>
        <v>0</v>
      </c>
      <c r="GE41" s="11">
        <f>'Full - Working doc'!GE22</f>
        <v>0</v>
      </c>
      <c r="GF41" s="11">
        <f>'Full - Working doc'!GF22</f>
        <v>0</v>
      </c>
      <c r="GG41" s="11">
        <f>'Full - Working doc'!GG22</f>
        <v>900</v>
      </c>
      <c r="GH41" s="11">
        <f>'Full - Working doc'!GH22</f>
        <v>0</v>
      </c>
      <c r="GI41" s="11">
        <f>'Full - Working doc'!GI22</f>
        <v>0</v>
      </c>
      <c r="GJ41" s="11">
        <f>'Full - Working doc'!GJ22</f>
        <v>0</v>
      </c>
      <c r="GK41" s="11"/>
      <c r="GL41" s="11"/>
      <c r="GM41" s="11">
        <f>'Full - Working doc'!GM22</f>
        <v>39875.462149641899</v>
      </c>
      <c r="GN41" s="11">
        <f>'Full - Working doc'!GN22</f>
        <v>7975.0924299283797</v>
      </c>
      <c r="GO41" s="11">
        <f>'Full - Working doc'!GO22</f>
        <v>20000</v>
      </c>
      <c r="GP41" s="11">
        <f>'Full - Working doc'!GP22</f>
        <v>20000</v>
      </c>
      <c r="GQ41" s="11">
        <f>'Full - Working doc'!GQ22</f>
        <v>25800</v>
      </c>
      <c r="GR41" s="11">
        <f>'Full - Working doc'!GR22</f>
        <v>22923</v>
      </c>
      <c r="GS41" s="11">
        <f>'Full - Working doc'!GS22</f>
        <v>11500</v>
      </c>
      <c r="GT41" s="11">
        <f>'Full - Working doc'!GT22</f>
        <v>0</v>
      </c>
      <c r="GU41" s="11">
        <f>'Full - Working doc'!GU22</f>
        <v>16327</v>
      </c>
      <c r="GV41" s="11">
        <f>'Full - Working doc'!GV22</f>
        <v>89</v>
      </c>
      <c r="GW41" s="11">
        <v>0</v>
      </c>
      <c r="GX41" s="11">
        <v>9486</v>
      </c>
      <c r="GY41" s="11">
        <f>'Full - Working doc'!GY22</f>
        <v>66459.103582736498</v>
      </c>
      <c r="GZ41" s="11">
        <f>'Full - Working doc'!GZ22</f>
        <v>19937.731074820949</v>
      </c>
      <c r="HA41" s="11">
        <f>'Full - Working doc'!HA22</f>
        <v>0</v>
      </c>
      <c r="HB41" s="11">
        <f>'Full - Working doc'!HB22</f>
        <v>62442</v>
      </c>
      <c r="HC41" s="11">
        <f>'Full - Working doc'!HC22</f>
        <v>72072</v>
      </c>
      <c r="HD41" s="11">
        <f>'Full - Working doc'!HD22</f>
        <v>63618</v>
      </c>
      <c r="HE41" s="11">
        <f>'Full - Working doc'!HE22</f>
        <v>12865</v>
      </c>
      <c r="HF41" s="11">
        <f>'Full - Working doc'!HF22</f>
        <v>25870</v>
      </c>
      <c r="HG41" s="11">
        <f>'Full - Working doc'!HG22</f>
        <v>14678</v>
      </c>
      <c r="HH41" s="11">
        <f>'Full - Working doc'!HH22</f>
        <v>14678</v>
      </c>
      <c r="HI41" s="11">
        <v>9611</v>
      </c>
      <c r="HJ41" s="11">
        <v>0</v>
      </c>
      <c r="HK41" s="11">
        <f>'Full - Working doc'!HK22</f>
        <v>15950.184859856759</v>
      </c>
      <c r="HL41" s="11">
        <f>'Full - Working doc'!HL22</f>
        <v>3190.0369719713517</v>
      </c>
      <c r="HM41" s="11">
        <f>'Full - Working doc'!HM22</f>
        <v>0</v>
      </c>
      <c r="HN41" s="11">
        <f>'Full - Working doc'!HN22</f>
        <v>0</v>
      </c>
      <c r="HO41" s="11">
        <f>'Full - Working doc'!HO22</f>
        <v>0</v>
      </c>
      <c r="HP41" s="11">
        <f>'Full - Working doc'!HP22</f>
        <v>2000</v>
      </c>
      <c r="HQ41" s="11">
        <f>'Full - Working doc'!HQ22</f>
        <v>4000</v>
      </c>
      <c r="HR41" s="11">
        <f>'Full - Working doc'!HR22</f>
        <v>8200</v>
      </c>
      <c r="HS41" s="11">
        <f>'Full - Working doc'!HS22</f>
        <v>750</v>
      </c>
      <c r="HT41" s="11">
        <f>'Full - Working doc'!HT22</f>
        <v>0</v>
      </c>
      <c r="HU41" s="11">
        <v>0</v>
      </c>
      <c r="HV41" s="11">
        <v>0</v>
      </c>
      <c r="HW41" s="11">
        <f>'Full - Working doc'!HW22</f>
        <v>66459.103582736498</v>
      </c>
      <c r="HX41" s="11">
        <f>'Full - Working doc'!HX22</f>
        <v>13291.820716547298</v>
      </c>
      <c r="HY41" s="11">
        <f>'Full - Working doc'!HY22</f>
        <v>0</v>
      </c>
      <c r="HZ41" s="11">
        <f>'Full - Working doc'!HZ22</f>
        <v>28956</v>
      </c>
      <c r="IA41" s="11">
        <f>'Full - Working doc'!IA22</f>
        <v>40</v>
      </c>
      <c r="IB41" s="11">
        <f>'Full - Working doc'!IB22</f>
        <v>8000</v>
      </c>
      <c r="IC41" s="11">
        <f>'Full - Working doc'!IC22</f>
        <v>0</v>
      </c>
      <c r="ID41" s="11">
        <f>'Full - Working doc'!ID22</f>
        <v>13570</v>
      </c>
      <c r="IE41" s="11">
        <f>'Full - Working doc'!IE22</f>
        <v>7879</v>
      </c>
      <c r="IF41" s="11">
        <f>'Full - Working doc'!IF22</f>
        <v>0</v>
      </c>
      <c r="IG41" s="11">
        <v>0</v>
      </c>
      <c r="IH41" s="11">
        <v>0</v>
      </c>
      <c r="II41" s="2"/>
      <c r="IJ41" s="2"/>
      <c r="IK41" s="2"/>
    </row>
  </sheetData>
  <sortState ref="B8:CF25">
    <sortCondition ref="B8"/>
  </sortState>
  <mergeCells count="271">
    <mergeCell ref="AZ1:BP1"/>
    <mergeCell ref="BQ1:CC1"/>
    <mergeCell ref="CD1:CR1"/>
    <mergeCell ref="CS1:DD1"/>
    <mergeCell ref="DE1:DX1"/>
    <mergeCell ref="DY1:EI1"/>
    <mergeCell ref="EJ1:FC1"/>
    <mergeCell ref="FD1:FN1"/>
    <mergeCell ref="FO1:FZ1"/>
    <mergeCell ref="EL2:EL6"/>
    <mergeCell ref="EM2:EM6"/>
    <mergeCell ref="EN2:EN6"/>
    <mergeCell ref="EO2:EO6"/>
    <mergeCell ref="EP2:EP6"/>
    <mergeCell ref="GA1:GL1"/>
    <mergeCell ref="GM1:GX1"/>
    <mergeCell ref="GY1:HJ1"/>
    <mergeCell ref="HK1:HV1"/>
    <mergeCell ref="ES2:ES6"/>
    <mergeCell ref="ET2:ET6"/>
    <mergeCell ref="EU2:EU6"/>
    <mergeCell ref="EV2:EV6"/>
    <mergeCell ref="EW2:EW6"/>
    <mergeCell ref="EX2:EX6"/>
    <mergeCell ref="EY2:EY6"/>
    <mergeCell ref="FW2:FW6"/>
    <mergeCell ref="FL2:FL6"/>
    <mergeCell ref="FK2:FK6"/>
    <mergeCell ref="FU2:FU6"/>
    <mergeCell ref="FO2:FO6"/>
    <mergeCell ref="FE2:FE6"/>
    <mergeCell ref="FF2:FF6"/>
    <mergeCell ref="FC2:FC6"/>
    <mergeCell ref="CA2:CA6"/>
    <mergeCell ref="CB2:CB6"/>
    <mergeCell ref="CC2:CC6"/>
    <mergeCell ref="CP2:CP6"/>
    <mergeCell ref="CQ2:CQ6"/>
    <mergeCell ref="CR2:CR6"/>
    <mergeCell ref="BT2:BT6"/>
    <mergeCell ref="EJ2:EJ6"/>
    <mergeCell ref="EK2:EK6"/>
    <mergeCell ref="CW2:CW6"/>
    <mergeCell ref="DP2:DP6"/>
    <mergeCell ref="CZ2:CZ6"/>
    <mergeCell ref="DO2:DO6"/>
    <mergeCell ref="DF2:DF6"/>
    <mergeCell ref="DG2:DG6"/>
    <mergeCell ref="EG2:EG6"/>
    <mergeCell ref="IF2:IF6"/>
    <mergeCell ref="IG2:IG6"/>
    <mergeCell ref="FM2:FM6"/>
    <mergeCell ref="FN2:FN6"/>
    <mergeCell ref="M2:M6"/>
    <mergeCell ref="J2:J6"/>
    <mergeCell ref="BG2:BG6"/>
    <mergeCell ref="BX2:BX6"/>
    <mergeCell ref="N2:N6"/>
    <mergeCell ref="Y2:Y6"/>
    <mergeCell ref="AJ2:AJ6"/>
    <mergeCell ref="T2:T6"/>
    <mergeCell ref="U2:U6"/>
    <mergeCell ref="AZ2:AZ6"/>
    <mergeCell ref="X2:X6"/>
    <mergeCell ref="AI2:AI6"/>
    <mergeCell ref="BH2:BH6"/>
    <mergeCell ref="BR2:BR6"/>
    <mergeCell ref="BD2:BD6"/>
    <mergeCell ref="BQ2:BQ6"/>
    <mergeCell ref="AL2:AL6"/>
    <mergeCell ref="BK2:BK6"/>
    <mergeCell ref="BS2:BS6"/>
    <mergeCell ref="BI2:BI6"/>
    <mergeCell ref="BM2:BM6"/>
    <mergeCell ref="BN2:BN6"/>
    <mergeCell ref="BO2:BO6"/>
    <mergeCell ref="BP2:BP6"/>
    <mergeCell ref="C1:G1"/>
    <mergeCell ref="EC2:EC6"/>
    <mergeCell ref="DY2:DY6"/>
    <mergeCell ref="BA2:BA6"/>
    <mergeCell ref="L2:L6"/>
    <mergeCell ref="S2:S6"/>
    <mergeCell ref="K2:K6"/>
    <mergeCell ref="V2:V6"/>
    <mergeCell ref="AG2:AG6"/>
    <mergeCell ref="BC2:BC6"/>
    <mergeCell ref="AD2:AD6"/>
    <mergeCell ref="AE2:AE6"/>
    <mergeCell ref="AF2:AF6"/>
    <mergeCell ref="AH2:AH6"/>
    <mergeCell ref="BB2:BB6"/>
    <mergeCell ref="DZ2:DZ6"/>
    <mergeCell ref="EA2:EA6"/>
    <mergeCell ref="O2:O6"/>
    <mergeCell ref="CH2:CH6"/>
    <mergeCell ref="CT2:CT6"/>
    <mergeCell ref="AV2:AV6"/>
    <mergeCell ref="AW2:AW6"/>
    <mergeCell ref="A36:B37"/>
    <mergeCell ref="E2:F4"/>
    <mergeCell ref="E5:E6"/>
    <mergeCell ref="F5:F6"/>
    <mergeCell ref="B2:B6"/>
    <mergeCell ref="A2:A6"/>
    <mergeCell ref="C2:C6"/>
    <mergeCell ref="G2:G6"/>
    <mergeCell ref="A9:B9"/>
    <mergeCell ref="A16:B16"/>
    <mergeCell ref="A30:B30"/>
    <mergeCell ref="A34:B34"/>
    <mergeCell ref="A12:B12"/>
    <mergeCell ref="A18:B18"/>
    <mergeCell ref="A24:B24"/>
    <mergeCell ref="D2:D6"/>
    <mergeCell ref="A35:B35"/>
    <mergeCell ref="CV2:CV6"/>
    <mergeCell ref="CE2:CE6"/>
    <mergeCell ref="EB2:EB6"/>
    <mergeCell ref="DJ2:DJ6"/>
    <mergeCell ref="DK2:DK6"/>
    <mergeCell ref="CM2:CM6"/>
    <mergeCell ref="DA2:DA6"/>
    <mergeCell ref="CX2:CX6"/>
    <mergeCell ref="DB2:DB6"/>
    <mergeCell ref="DT2:DT6"/>
    <mergeCell ref="DQ2:DQ6"/>
    <mergeCell ref="FI2:FI6"/>
    <mergeCell ref="BE2:BE6"/>
    <mergeCell ref="BF2:BF6"/>
    <mergeCell ref="BV2:BV6"/>
    <mergeCell ref="BW2:BW6"/>
    <mergeCell ref="CJ2:CJ6"/>
    <mergeCell ref="CK2:CK6"/>
    <mergeCell ref="CY2:CY6"/>
    <mergeCell ref="DM2:DM6"/>
    <mergeCell ref="DN2:DN6"/>
    <mergeCell ref="DE2:DE6"/>
    <mergeCell ref="CU2:CU6"/>
    <mergeCell ref="FD2:FD6"/>
    <mergeCell ref="BZ2:BZ6"/>
    <mergeCell ref="CN2:CN6"/>
    <mergeCell ref="CO2:CO6"/>
    <mergeCell ref="BJ2:BJ6"/>
    <mergeCell ref="CG2:CG6"/>
    <mergeCell ref="DS2:DS6"/>
    <mergeCell ref="BL2:BL6"/>
    <mergeCell ref="BY2:BY6"/>
    <mergeCell ref="EQ2:EQ6"/>
    <mergeCell ref="ER2:ER6"/>
    <mergeCell ref="CD2:CD6"/>
    <mergeCell ref="IH2:IH6"/>
    <mergeCell ref="HW1:IH1"/>
    <mergeCell ref="GH2:GH6"/>
    <mergeCell ref="GI2:GI6"/>
    <mergeCell ref="GU2:GU6"/>
    <mergeCell ref="HG2:HG6"/>
    <mergeCell ref="HS2:HS6"/>
    <mergeCell ref="GA2:GA6"/>
    <mergeCell ref="GT2:GT6"/>
    <mergeCell ref="HF2:HF6"/>
    <mergeCell ref="HR2:HR6"/>
    <mergeCell ref="ID2:ID6"/>
    <mergeCell ref="HX2:HX6"/>
    <mergeCell ref="IA2:IA6"/>
    <mergeCell ref="IC2:IC6"/>
    <mergeCell ref="IE2:IE6"/>
    <mergeCell ref="HB2:HB6"/>
    <mergeCell ref="HD2:HD6"/>
    <mergeCell ref="GR2:GR6"/>
    <mergeCell ref="GY2:GY6"/>
    <mergeCell ref="HA2:HA6"/>
    <mergeCell ref="HE2:HE6"/>
    <mergeCell ref="HQ2:HQ6"/>
    <mergeCell ref="HK2:HK6"/>
    <mergeCell ref="HM2:HM6"/>
    <mergeCell ref="HO2:HO6"/>
    <mergeCell ref="HN2:HN6"/>
    <mergeCell ref="HI2:HI6"/>
    <mergeCell ref="HJ2:HJ6"/>
    <mergeCell ref="HU2:HU6"/>
    <mergeCell ref="HV2:HV6"/>
    <mergeCell ref="DI2:DI6"/>
    <mergeCell ref="DL2:DL6"/>
    <mergeCell ref="FH2:FH6"/>
    <mergeCell ref="ED2:ED6"/>
    <mergeCell ref="FJ2:FJ6"/>
    <mergeCell ref="FP2:FP6"/>
    <mergeCell ref="FS2:FS6"/>
    <mergeCell ref="FG2:FG6"/>
    <mergeCell ref="FT2:FT6"/>
    <mergeCell ref="FQ2:FQ6"/>
    <mergeCell ref="EI2:EI6"/>
    <mergeCell ref="EZ2:EZ6"/>
    <mergeCell ref="FR2:FR6"/>
    <mergeCell ref="FV2:FV6"/>
    <mergeCell ref="GE2:GE6"/>
    <mergeCell ref="FY2:FY6"/>
    <mergeCell ref="FZ2:FZ6"/>
    <mergeCell ref="IB2:IB6"/>
    <mergeCell ref="HP2:HP6"/>
    <mergeCell ref="HH2:HH6"/>
    <mergeCell ref="GJ2:GJ6"/>
    <mergeCell ref="GV2:GV6"/>
    <mergeCell ref="HT2:HT6"/>
    <mergeCell ref="GQ2:GQ6"/>
    <mergeCell ref="GN2:GN6"/>
    <mergeCell ref="FX2:FX6"/>
    <mergeCell ref="HY2:HY6"/>
    <mergeCell ref="HZ2:HZ6"/>
    <mergeCell ref="GP2:GP6"/>
    <mergeCell ref="GZ2:GZ6"/>
    <mergeCell ref="HC2:HC6"/>
    <mergeCell ref="GG2:GG6"/>
    <mergeCell ref="GS2:GS6"/>
    <mergeCell ref="GO2:GO6"/>
    <mergeCell ref="GM2:GM6"/>
    <mergeCell ref="HW2:HW6"/>
    <mergeCell ref="HL2:HL6"/>
    <mergeCell ref="GC2:GC6"/>
    <mergeCell ref="GD2:GD6"/>
    <mergeCell ref="GF2:GF6"/>
    <mergeCell ref="GB2:GB6"/>
    <mergeCell ref="W2:W6"/>
    <mergeCell ref="H1:R1"/>
    <mergeCell ref="S1:AC1"/>
    <mergeCell ref="AD1:AN1"/>
    <mergeCell ref="AO1:AY1"/>
    <mergeCell ref="AB2:AB6"/>
    <mergeCell ref="AC2:AC6"/>
    <mergeCell ref="AM2:AM6"/>
    <mergeCell ref="AN2:AN6"/>
    <mergeCell ref="AO2:AO6"/>
    <mergeCell ref="AP2:AP6"/>
    <mergeCell ref="AQ2:AQ6"/>
    <mergeCell ref="AR2:AR6"/>
    <mergeCell ref="AS2:AS6"/>
    <mergeCell ref="Q2:Q6"/>
    <mergeCell ref="R2:R6"/>
    <mergeCell ref="P2:P6"/>
    <mergeCell ref="AA2:AA6"/>
    <mergeCell ref="H2:H6"/>
    <mergeCell ref="I2:I6"/>
    <mergeCell ref="Z2:Z6"/>
    <mergeCell ref="AK2:AK6"/>
    <mergeCell ref="AT2:AT6"/>
    <mergeCell ref="AU2:AU6"/>
    <mergeCell ref="GK2:GK6"/>
    <mergeCell ref="GL2:GL6"/>
    <mergeCell ref="GW2:GW6"/>
    <mergeCell ref="GX2:GX6"/>
    <mergeCell ref="AX2:AX6"/>
    <mergeCell ref="AY2:AY6"/>
    <mergeCell ref="DC2:DC6"/>
    <mergeCell ref="DD2:DD6"/>
    <mergeCell ref="DU2:DU6"/>
    <mergeCell ref="DV2:DV6"/>
    <mergeCell ref="DW2:DW6"/>
    <mergeCell ref="DX2:DX6"/>
    <mergeCell ref="EH2:EH6"/>
    <mergeCell ref="CF2:CF6"/>
    <mergeCell ref="BU2:BU6"/>
    <mergeCell ref="CI2:CI6"/>
    <mergeCell ref="CS2:CS6"/>
    <mergeCell ref="CL2:CL6"/>
    <mergeCell ref="DH2:DH6"/>
    <mergeCell ref="EF2:EF6"/>
    <mergeCell ref="EE2:EE6"/>
    <mergeCell ref="DR2:DR6"/>
    <mergeCell ref="FA2:FA6"/>
    <mergeCell ref="FB2:FB6"/>
  </mergeCells>
  <pageMargins left="0.7" right="0.7" top="0.97" bottom="0.75" header="0.3" footer="0.3"/>
  <pageSetup scale="53" fitToWidth="8" orientation="landscape" r:id="rId1"/>
  <headerFooter>
    <oddHeader>&amp;L&amp;G</oddHeader>
    <oddFooter>&amp;LNote: The percentages are used only for operational humanitarian purposes 
as part of calculation of number of people reached in the various administrations.
They do not imply official endorsement or acceptance.&amp;CPage &amp;P</oddFooter>
  </headerFooter>
  <colBreaks count="11" manualBreakCount="11">
    <brk id="7" max="34" man="1"/>
    <brk id="29" max="34" man="1"/>
    <brk id="51" max="34" man="1"/>
    <brk id="81" max="34" man="1"/>
    <brk id="96" max="34" man="1"/>
    <brk id="108" max="34" man="1"/>
    <brk id="128" max="34" man="1"/>
    <brk id="159" max="34" man="1"/>
    <brk id="170" max="34" man="1"/>
    <brk id="194" max="34" man="1"/>
    <brk id="218" max="34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25"/>
  <sheetViews>
    <sheetView tabSelected="1" zoomScaleNormal="100" zoomScaleSheetLayoutView="100" workbookViewId="0">
      <selection activeCell="C36" sqref="C36"/>
    </sheetView>
  </sheetViews>
  <sheetFormatPr defaultColWidth="9.140625" defaultRowHeight="12.75" x14ac:dyDescent="0.2"/>
  <cols>
    <col min="1" max="1" width="15.7109375" style="1" customWidth="1"/>
    <col min="2" max="6" width="12.7109375" style="1" customWidth="1"/>
    <col min="7" max="242" width="10.7109375" style="1" customWidth="1"/>
    <col min="243" max="16384" width="9.140625" style="1"/>
  </cols>
  <sheetData>
    <row r="1" spans="1:249" ht="90.75" customHeight="1" x14ac:dyDescent="0.2">
      <c r="A1" s="44" t="s">
        <v>0</v>
      </c>
      <c r="B1" s="141" t="s">
        <v>74</v>
      </c>
      <c r="C1" s="141"/>
      <c r="D1" s="141"/>
      <c r="E1" s="141"/>
      <c r="F1" s="142"/>
      <c r="G1" s="143" t="s">
        <v>92</v>
      </c>
      <c r="H1" s="141"/>
      <c r="I1" s="141"/>
      <c r="J1" s="141"/>
      <c r="K1" s="141"/>
      <c r="L1" s="141"/>
      <c r="M1" s="141"/>
      <c r="N1" s="141"/>
      <c r="O1" s="148"/>
      <c r="P1" s="148"/>
      <c r="Q1" s="149"/>
      <c r="R1" s="144" t="s">
        <v>93</v>
      </c>
      <c r="S1" s="145"/>
      <c r="T1" s="145"/>
      <c r="U1" s="145"/>
      <c r="V1" s="145"/>
      <c r="W1" s="145"/>
      <c r="X1" s="145"/>
      <c r="Y1" s="145"/>
      <c r="Z1" s="146"/>
      <c r="AA1" s="146"/>
      <c r="AB1" s="147"/>
      <c r="AC1" s="143" t="s">
        <v>94</v>
      </c>
      <c r="AD1" s="141"/>
      <c r="AE1" s="141"/>
      <c r="AF1" s="141"/>
      <c r="AG1" s="141"/>
      <c r="AH1" s="141"/>
      <c r="AI1" s="141"/>
      <c r="AJ1" s="141"/>
      <c r="AK1" s="148"/>
      <c r="AL1" s="148"/>
      <c r="AM1" s="149"/>
      <c r="AN1" s="144" t="s">
        <v>78</v>
      </c>
      <c r="AO1" s="146"/>
      <c r="AP1" s="146"/>
      <c r="AQ1" s="146"/>
      <c r="AR1" s="146"/>
      <c r="AS1" s="146"/>
      <c r="AT1" s="146"/>
      <c r="AU1" s="146"/>
      <c r="AV1" s="146"/>
      <c r="AW1" s="146"/>
      <c r="AX1" s="147"/>
      <c r="AY1" s="144" t="s">
        <v>68</v>
      </c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6"/>
      <c r="BK1" s="146"/>
      <c r="BL1" s="146"/>
      <c r="BM1" s="146"/>
      <c r="BN1" s="146"/>
      <c r="BO1" s="147"/>
      <c r="BP1" s="144" t="s">
        <v>69</v>
      </c>
      <c r="BQ1" s="145"/>
      <c r="BR1" s="145"/>
      <c r="BS1" s="145"/>
      <c r="BT1" s="145"/>
      <c r="BU1" s="145"/>
      <c r="BV1" s="145"/>
      <c r="BW1" s="145"/>
      <c r="BX1" s="145"/>
      <c r="BY1" s="146"/>
      <c r="BZ1" s="146"/>
      <c r="CA1" s="146"/>
      <c r="CB1" s="147"/>
      <c r="CC1" s="144" t="s">
        <v>70</v>
      </c>
      <c r="CD1" s="145"/>
      <c r="CE1" s="145"/>
      <c r="CF1" s="145"/>
      <c r="CG1" s="145"/>
      <c r="CH1" s="145"/>
      <c r="CI1" s="145"/>
      <c r="CJ1" s="145"/>
      <c r="CK1" s="145"/>
      <c r="CL1" s="145"/>
      <c r="CM1" s="146"/>
      <c r="CN1" s="146"/>
      <c r="CO1" s="146"/>
      <c r="CP1" s="146"/>
      <c r="CQ1" s="147"/>
      <c r="CR1" s="144" t="s">
        <v>107</v>
      </c>
      <c r="CS1" s="145"/>
      <c r="CT1" s="145"/>
      <c r="CU1" s="145"/>
      <c r="CV1" s="145"/>
      <c r="CW1" s="145"/>
      <c r="CX1" s="145"/>
      <c r="CY1" s="145"/>
      <c r="CZ1" s="145"/>
      <c r="DA1" s="146"/>
      <c r="DB1" s="146"/>
      <c r="DC1" s="147"/>
      <c r="DD1" s="144" t="s">
        <v>97</v>
      </c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6"/>
      <c r="DS1" s="146"/>
      <c r="DT1" s="146"/>
      <c r="DU1" s="146"/>
      <c r="DV1" s="146"/>
      <c r="DW1" s="147"/>
      <c r="DX1" s="144" t="s">
        <v>98</v>
      </c>
      <c r="DY1" s="145"/>
      <c r="DZ1" s="145"/>
      <c r="EA1" s="145"/>
      <c r="EB1" s="145"/>
      <c r="EC1" s="145"/>
      <c r="ED1" s="145"/>
      <c r="EE1" s="145"/>
      <c r="EF1" s="145"/>
      <c r="EG1" s="146"/>
      <c r="EH1" s="147"/>
      <c r="EI1" s="144" t="s">
        <v>99</v>
      </c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6"/>
      <c r="EZ1" s="146"/>
      <c r="FA1" s="146"/>
      <c r="FB1" s="147"/>
      <c r="FC1" s="144" t="s">
        <v>102</v>
      </c>
      <c r="FD1" s="145"/>
      <c r="FE1" s="145"/>
      <c r="FF1" s="145"/>
      <c r="FG1" s="145"/>
      <c r="FH1" s="145"/>
      <c r="FI1" s="145"/>
      <c r="FJ1" s="145"/>
      <c r="FK1" s="146"/>
      <c r="FL1" s="146"/>
      <c r="FM1" s="147"/>
      <c r="FN1" s="144" t="s">
        <v>51</v>
      </c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7"/>
      <c r="GA1" s="144" t="s">
        <v>53</v>
      </c>
      <c r="GB1" s="145"/>
      <c r="GC1" s="145"/>
      <c r="GD1" s="145"/>
      <c r="GE1" s="145"/>
      <c r="GF1" s="145"/>
      <c r="GG1" s="145"/>
      <c r="GH1" s="145"/>
      <c r="GI1" s="145"/>
      <c r="GJ1" s="146"/>
      <c r="GK1" s="146"/>
      <c r="GL1" s="147"/>
      <c r="GM1" s="144" t="s">
        <v>103</v>
      </c>
      <c r="GN1" s="145"/>
      <c r="GO1" s="145"/>
      <c r="GP1" s="145"/>
      <c r="GQ1" s="145"/>
      <c r="GR1" s="145"/>
      <c r="GS1" s="145"/>
      <c r="GT1" s="145"/>
      <c r="GU1" s="145"/>
      <c r="GV1" s="146"/>
      <c r="GW1" s="146"/>
      <c r="GX1" s="147"/>
      <c r="GY1" s="144" t="s">
        <v>104</v>
      </c>
      <c r="GZ1" s="145"/>
      <c r="HA1" s="145"/>
      <c r="HB1" s="145"/>
      <c r="HC1" s="145"/>
      <c r="HD1" s="145"/>
      <c r="HE1" s="145"/>
      <c r="HF1" s="145"/>
      <c r="HG1" s="145"/>
      <c r="HH1" s="146"/>
      <c r="HI1" s="146"/>
      <c r="HJ1" s="147"/>
      <c r="HK1" s="144" t="s">
        <v>105</v>
      </c>
      <c r="HL1" s="145"/>
      <c r="HM1" s="145"/>
      <c r="HN1" s="145"/>
      <c r="HO1" s="145"/>
      <c r="HP1" s="145"/>
      <c r="HQ1" s="145"/>
      <c r="HR1" s="145"/>
      <c r="HS1" s="145"/>
      <c r="HT1" s="146"/>
      <c r="HU1" s="146"/>
      <c r="HV1" s="147"/>
      <c r="HW1" s="143" t="s">
        <v>106</v>
      </c>
      <c r="HX1" s="141"/>
      <c r="HY1" s="141"/>
      <c r="HZ1" s="141"/>
      <c r="IA1" s="141"/>
      <c r="IB1" s="141"/>
      <c r="IC1" s="141"/>
      <c r="ID1" s="141"/>
      <c r="IE1" s="141"/>
      <c r="IF1" s="141"/>
      <c r="IG1" s="141"/>
      <c r="IH1" s="142"/>
    </row>
    <row r="2" spans="1:249" ht="12.75" customHeight="1" x14ac:dyDescent="0.2">
      <c r="A2" s="139" t="s">
        <v>0</v>
      </c>
      <c r="B2" s="137" t="s">
        <v>37</v>
      </c>
      <c r="C2" s="137" t="s">
        <v>108</v>
      </c>
      <c r="D2" s="137" t="s">
        <v>91</v>
      </c>
      <c r="E2" s="137"/>
      <c r="F2" s="138" t="s">
        <v>90</v>
      </c>
      <c r="G2" s="139" t="s">
        <v>1</v>
      </c>
      <c r="H2" s="137" t="s">
        <v>20</v>
      </c>
      <c r="I2" s="137" t="s">
        <v>21</v>
      </c>
      <c r="J2" s="137" t="s">
        <v>22</v>
      </c>
      <c r="K2" s="137" t="s">
        <v>50</v>
      </c>
      <c r="L2" s="137" t="s">
        <v>55</v>
      </c>
      <c r="M2" s="137" t="s">
        <v>63</v>
      </c>
      <c r="N2" s="137" t="s">
        <v>66</v>
      </c>
      <c r="O2" s="137" t="s">
        <v>72</v>
      </c>
      <c r="P2" s="137" t="s">
        <v>76</v>
      </c>
      <c r="Q2" s="138" t="s">
        <v>77</v>
      </c>
      <c r="R2" s="139" t="s">
        <v>1</v>
      </c>
      <c r="S2" s="137" t="s">
        <v>20</v>
      </c>
      <c r="T2" s="137" t="s">
        <v>21</v>
      </c>
      <c r="U2" s="137" t="s">
        <v>22</v>
      </c>
      <c r="V2" s="137" t="s">
        <v>50</v>
      </c>
      <c r="W2" s="137" t="s">
        <v>55</v>
      </c>
      <c r="X2" s="137" t="s">
        <v>63</v>
      </c>
      <c r="Y2" s="137" t="s">
        <v>66</v>
      </c>
      <c r="Z2" s="137" t="s">
        <v>72</v>
      </c>
      <c r="AA2" s="137" t="s">
        <v>76</v>
      </c>
      <c r="AB2" s="138" t="s">
        <v>77</v>
      </c>
      <c r="AC2" s="139" t="s">
        <v>1</v>
      </c>
      <c r="AD2" s="137" t="s">
        <v>20</v>
      </c>
      <c r="AE2" s="137" t="s">
        <v>21</v>
      </c>
      <c r="AF2" s="137" t="s">
        <v>22</v>
      </c>
      <c r="AG2" s="137" t="s">
        <v>50</v>
      </c>
      <c r="AH2" s="137" t="s">
        <v>55</v>
      </c>
      <c r="AI2" s="137" t="s">
        <v>63</v>
      </c>
      <c r="AJ2" s="137" t="s">
        <v>66</v>
      </c>
      <c r="AK2" s="137" t="s">
        <v>72</v>
      </c>
      <c r="AL2" s="137" t="s">
        <v>76</v>
      </c>
      <c r="AM2" s="138" t="s">
        <v>77</v>
      </c>
      <c r="AN2" s="139" t="s">
        <v>1</v>
      </c>
      <c r="AO2" s="137" t="s">
        <v>20</v>
      </c>
      <c r="AP2" s="137" t="s">
        <v>21</v>
      </c>
      <c r="AQ2" s="137" t="s">
        <v>22</v>
      </c>
      <c r="AR2" s="137" t="s">
        <v>50</v>
      </c>
      <c r="AS2" s="137" t="s">
        <v>55</v>
      </c>
      <c r="AT2" s="137" t="s">
        <v>63</v>
      </c>
      <c r="AU2" s="137" t="s">
        <v>66</v>
      </c>
      <c r="AV2" s="137" t="s">
        <v>72</v>
      </c>
      <c r="AW2" s="137" t="s">
        <v>76</v>
      </c>
      <c r="AX2" s="138" t="s">
        <v>77</v>
      </c>
      <c r="AY2" s="139" t="s">
        <v>35</v>
      </c>
      <c r="AZ2" s="137" t="s">
        <v>20</v>
      </c>
      <c r="BA2" s="137" t="s">
        <v>21</v>
      </c>
      <c r="BB2" s="140" t="s">
        <v>22</v>
      </c>
      <c r="BC2" s="137" t="s">
        <v>50</v>
      </c>
      <c r="BD2" s="137" t="s">
        <v>56</v>
      </c>
      <c r="BE2" s="137" t="s">
        <v>55</v>
      </c>
      <c r="BF2" s="137" t="s">
        <v>65</v>
      </c>
      <c r="BG2" s="137" t="s">
        <v>63</v>
      </c>
      <c r="BH2" s="137" t="s">
        <v>67</v>
      </c>
      <c r="BI2" s="137" t="s">
        <v>66</v>
      </c>
      <c r="BJ2" s="137" t="s">
        <v>73</v>
      </c>
      <c r="BK2" s="137" t="s">
        <v>72</v>
      </c>
      <c r="BL2" s="137" t="s">
        <v>79</v>
      </c>
      <c r="BM2" s="137" t="s">
        <v>76</v>
      </c>
      <c r="BN2" s="137" t="s">
        <v>80</v>
      </c>
      <c r="BO2" s="138" t="s">
        <v>77</v>
      </c>
      <c r="BP2" s="139" t="s">
        <v>87</v>
      </c>
      <c r="BQ2" s="137" t="s">
        <v>20</v>
      </c>
      <c r="BR2" s="137" t="s">
        <v>21</v>
      </c>
      <c r="BS2" s="140" t="s">
        <v>22</v>
      </c>
      <c r="BT2" s="137" t="s">
        <v>50</v>
      </c>
      <c r="BU2" s="137" t="s">
        <v>89</v>
      </c>
      <c r="BV2" s="137" t="s">
        <v>55</v>
      </c>
      <c r="BW2" s="137" t="s">
        <v>63</v>
      </c>
      <c r="BX2" s="137" t="s">
        <v>66</v>
      </c>
      <c r="BY2" s="137" t="s">
        <v>72</v>
      </c>
      <c r="BZ2" s="137" t="s">
        <v>88</v>
      </c>
      <c r="CA2" s="137" t="s">
        <v>76</v>
      </c>
      <c r="CB2" s="138" t="s">
        <v>77</v>
      </c>
      <c r="CC2" s="139" t="s">
        <v>83</v>
      </c>
      <c r="CD2" s="140" t="s">
        <v>19</v>
      </c>
      <c r="CE2" s="137" t="s">
        <v>82</v>
      </c>
      <c r="CF2" s="137" t="s">
        <v>21</v>
      </c>
      <c r="CG2" s="140" t="s">
        <v>22</v>
      </c>
      <c r="CH2" s="137" t="s">
        <v>50</v>
      </c>
      <c r="CI2" s="137" t="s">
        <v>84</v>
      </c>
      <c r="CJ2" s="137" t="s">
        <v>55</v>
      </c>
      <c r="CK2" s="137" t="s">
        <v>63</v>
      </c>
      <c r="CL2" s="137" t="s">
        <v>66</v>
      </c>
      <c r="CM2" s="137" t="s">
        <v>85</v>
      </c>
      <c r="CN2" s="137" t="s">
        <v>72</v>
      </c>
      <c r="CO2" s="137" t="s">
        <v>86</v>
      </c>
      <c r="CP2" s="137" t="s">
        <v>76</v>
      </c>
      <c r="CQ2" s="138" t="s">
        <v>77</v>
      </c>
      <c r="CR2" s="139" t="s">
        <v>34</v>
      </c>
      <c r="CS2" s="137" t="s">
        <v>36</v>
      </c>
      <c r="CT2" s="137" t="s">
        <v>20</v>
      </c>
      <c r="CU2" s="137" t="s">
        <v>21</v>
      </c>
      <c r="CV2" s="137" t="s">
        <v>22</v>
      </c>
      <c r="CW2" s="137" t="s">
        <v>50</v>
      </c>
      <c r="CX2" s="137" t="s">
        <v>55</v>
      </c>
      <c r="CY2" s="137" t="s">
        <v>63</v>
      </c>
      <c r="CZ2" s="137" t="s">
        <v>66</v>
      </c>
      <c r="DA2" s="137" t="s">
        <v>72</v>
      </c>
      <c r="DB2" s="137" t="s">
        <v>76</v>
      </c>
      <c r="DC2" s="138" t="s">
        <v>77</v>
      </c>
      <c r="DD2" s="139" t="s">
        <v>29</v>
      </c>
      <c r="DE2" s="137" t="s">
        <v>20</v>
      </c>
      <c r="DF2" s="137" t="s">
        <v>30</v>
      </c>
      <c r="DG2" s="137" t="s">
        <v>21</v>
      </c>
      <c r="DH2" s="137" t="s">
        <v>31</v>
      </c>
      <c r="DI2" s="137" t="s">
        <v>22</v>
      </c>
      <c r="DJ2" s="137" t="s">
        <v>48</v>
      </c>
      <c r="DK2" s="137" t="s">
        <v>50</v>
      </c>
      <c r="DL2" s="137" t="s">
        <v>56</v>
      </c>
      <c r="DM2" s="137" t="s">
        <v>55</v>
      </c>
      <c r="DN2" s="137" t="s">
        <v>64</v>
      </c>
      <c r="DO2" s="137" t="s">
        <v>63</v>
      </c>
      <c r="DP2" s="137" t="s">
        <v>67</v>
      </c>
      <c r="DQ2" s="137" t="s">
        <v>66</v>
      </c>
      <c r="DR2" s="137" t="s">
        <v>73</v>
      </c>
      <c r="DS2" s="137" t="s">
        <v>72</v>
      </c>
      <c r="DT2" s="137" t="s">
        <v>79</v>
      </c>
      <c r="DU2" s="137" t="s">
        <v>76</v>
      </c>
      <c r="DV2" s="137" t="s">
        <v>80</v>
      </c>
      <c r="DW2" s="138" t="s">
        <v>77</v>
      </c>
      <c r="DX2" s="139" t="s">
        <v>81</v>
      </c>
      <c r="DY2" s="137" t="s">
        <v>20</v>
      </c>
      <c r="DZ2" s="137" t="s">
        <v>21</v>
      </c>
      <c r="EA2" s="137" t="s">
        <v>22</v>
      </c>
      <c r="EB2" s="137" t="s">
        <v>50</v>
      </c>
      <c r="EC2" s="137" t="s">
        <v>55</v>
      </c>
      <c r="ED2" s="137" t="s">
        <v>63</v>
      </c>
      <c r="EE2" s="137" t="s">
        <v>66</v>
      </c>
      <c r="EF2" s="137" t="s">
        <v>72</v>
      </c>
      <c r="EG2" s="137" t="s">
        <v>76</v>
      </c>
      <c r="EH2" s="138" t="s">
        <v>77</v>
      </c>
      <c r="EI2" s="139" t="s">
        <v>29</v>
      </c>
      <c r="EJ2" s="137" t="s">
        <v>20</v>
      </c>
      <c r="EK2" s="137" t="s">
        <v>30</v>
      </c>
      <c r="EL2" s="137" t="s">
        <v>21</v>
      </c>
      <c r="EM2" s="137" t="s">
        <v>31</v>
      </c>
      <c r="EN2" s="137" t="s">
        <v>22</v>
      </c>
      <c r="EO2" s="137" t="s">
        <v>48</v>
      </c>
      <c r="EP2" s="137" t="s">
        <v>50</v>
      </c>
      <c r="EQ2" s="137" t="s">
        <v>56</v>
      </c>
      <c r="ER2" s="137" t="s">
        <v>55</v>
      </c>
      <c r="ES2" s="137" t="s">
        <v>64</v>
      </c>
      <c r="ET2" s="137" t="s">
        <v>63</v>
      </c>
      <c r="EU2" s="137" t="s">
        <v>67</v>
      </c>
      <c r="EV2" s="137" t="s">
        <v>66</v>
      </c>
      <c r="EW2" s="137" t="s">
        <v>73</v>
      </c>
      <c r="EX2" s="137" t="s">
        <v>72</v>
      </c>
      <c r="EY2" s="137" t="s">
        <v>79</v>
      </c>
      <c r="EZ2" s="137" t="s">
        <v>76</v>
      </c>
      <c r="FA2" s="137" t="s">
        <v>80</v>
      </c>
      <c r="FB2" s="138" t="s">
        <v>77</v>
      </c>
      <c r="FC2" s="139" t="s">
        <v>32</v>
      </c>
      <c r="FD2" s="137" t="s">
        <v>20</v>
      </c>
      <c r="FE2" s="137" t="s">
        <v>21</v>
      </c>
      <c r="FF2" s="137" t="s">
        <v>22</v>
      </c>
      <c r="FG2" s="137" t="s">
        <v>50</v>
      </c>
      <c r="FH2" s="137" t="s">
        <v>55</v>
      </c>
      <c r="FI2" s="137" t="s">
        <v>63</v>
      </c>
      <c r="FJ2" s="137" t="s">
        <v>66</v>
      </c>
      <c r="FK2" s="137" t="s">
        <v>72</v>
      </c>
      <c r="FL2" s="137" t="s">
        <v>76</v>
      </c>
      <c r="FM2" s="138" t="s">
        <v>77</v>
      </c>
      <c r="FN2" s="139" t="s">
        <v>75</v>
      </c>
      <c r="FO2" s="137" t="s">
        <v>33</v>
      </c>
      <c r="FP2" s="137" t="s">
        <v>52</v>
      </c>
      <c r="FQ2" s="137" t="s">
        <v>20</v>
      </c>
      <c r="FR2" s="137" t="s">
        <v>21</v>
      </c>
      <c r="FS2" s="137" t="s">
        <v>22</v>
      </c>
      <c r="FT2" s="137" t="s">
        <v>50</v>
      </c>
      <c r="FU2" s="137" t="s">
        <v>55</v>
      </c>
      <c r="FV2" s="137" t="s">
        <v>63</v>
      </c>
      <c r="FW2" s="137" t="s">
        <v>66</v>
      </c>
      <c r="FX2" s="137" t="s">
        <v>72</v>
      </c>
      <c r="FY2" s="137" t="s">
        <v>76</v>
      </c>
      <c r="FZ2" s="138" t="s">
        <v>77</v>
      </c>
      <c r="GA2" s="139" t="s">
        <v>33</v>
      </c>
      <c r="GB2" s="137" t="s">
        <v>52</v>
      </c>
      <c r="GC2" s="137" t="s">
        <v>20</v>
      </c>
      <c r="GD2" s="137" t="s">
        <v>21</v>
      </c>
      <c r="GE2" s="137" t="s">
        <v>22</v>
      </c>
      <c r="GF2" s="137" t="s">
        <v>50</v>
      </c>
      <c r="GG2" s="137" t="s">
        <v>55</v>
      </c>
      <c r="GH2" s="137" t="s">
        <v>63</v>
      </c>
      <c r="GI2" s="137" t="s">
        <v>66</v>
      </c>
      <c r="GJ2" s="137" t="s">
        <v>72</v>
      </c>
      <c r="GK2" s="137" t="s">
        <v>76</v>
      </c>
      <c r="GL2" s="138" t="s">
        <v>77</v>
      </c>
      <c r="GM2" s="139" t="s">
        <v>54</v>
      </c>
      <c r="GN2" s="137" t="s">
        <v>52</v>
      </c>
      <c r="GO2" s="137" t="s">
        <v>20</v>
      </c>
      <c r="GP2" s="137" t="s">
        <v>21</v>
      </c>
      <c r="GQ2" s="137" t="s">
        <v>22</v>
      </c>
      <c r="GR2" s="137" t="s">
        <v>50</v>
      </c>
      <c r="GS2" s="137" t="s">
        <v>55</v>
      </c>
      <c r="GT2" s="137" t="s">
        <v>63</v>
      </c>
      <c r="GU2" s="137" t="s">
        <v>66</v>
      </c>
      <c r="GV2" s="137" t="s">
        <v>72</v>
      </c>
      <c r="GW2" s="137" t="s">
        <v>76</v>
      </c>
      <c r="GX2" s="138" t="s">
        <v>77</v>
      </c>
      <c r="GY2" s="139" t="s">
        <v>54</v>
      </c>
      <c r="GZ2" s="137" t="s">
        <v>52</v>
      </c>
      <c r="HA2" s="137" t="s">
        <v>20</v>
      </c>
      <c r="HB2" s="137" t="s">
        <v>21</v>
      </c>
      <c r="HC2" s="137" t="s">
        <v>22</v>
      </c>
      <c r="HD2" s="137" t="s">
        <v>50</v>
      </c>
      <c r="HE2" s="137" t="s">
        <v>55</v>
      </c>
      <c r="HF2" s="137" t="s">
        <v>63</v>
      </c>
      <c r="HG2" s="137" t="s">
        <v>66</v>
      </c>
      <c r="HH2" s="137" t="s">
        <v>72</v>
      </c>
      <c r="HI2" s="137" t="s">
        <v>76</v>
      </c>
      <c r="HJ2" s="138" t="s">
        <v>77</v>
      </c>
      <c r="HK2" s="139" t="s">
        <v>54</v>
      </c>
      <c r="HL2" s="137" t="s">
        <v>52</v>
      </c>
      <c r="HM2" s="137" t="s">
        <v>20</v>
      </c>
      <c r="HN2" s="137" t="s">
        <v>21</v>
      </c>
      <c r="HO2" s="137" t="s">
        <v>22</v>
      </c>
      <c r="HP2" s="137" t="s">
        <v>50</v>
      </c>
      <c r="HQ2" s="137" t="s">
        <v>55</v>
      </c>
      <c r="HR2" s="137" t="s">
        <v>63</v>
      </c>
      <c r="HS2" s="137" t="s">
        <v>66</v>
      </c>
      <c r="HT2" s="137" t="s">
        <v>72</v>
      </c>
      <c r="HU2" s="137" t="s">
        <v>76</v>
      </c>
      <c r="HV2" s="138" t="s">
        <v>77</v>
      </c>
      <c r="HW2" s="139" t="s">
        <v>54</v>
      </c>
      <c r="HX2" s="137" t="s">
        <v>52</v>
      </c>
      <c r="HY2" s="137" t="s">
        <v>20</v>
      </c>
      <c r="HZ2" s="137" t="s">
        <v>21</v>
      </c>
      <c r="IA2" s="137" t="s">
        <v>22</v>
      </c>
      <c r="IB2" s="137" t="s">
        <v>50</v>
      </c>
      <c r="IC2" s="137" t="s">
        <v>55</v>
      </c>
      <c r="ID2" s="137" t="s">
        <v>63</v>
      </c>
      <c r="IE2" s="137" t="s">
        <v>66</v>
      </c>
      <c r="IF2" s="137" t="s">
        <v>72</v>
      </c>
      <c r="IG2" s="137" t="s">
        <v>76</v>
      </c>
      <c r="IH2" s="138" t="s">
        <v>77</v>
      </c>
    </row>
    <row r="3" spans="1:249" ht="12.75" customHeight="1" x14ac:dyDescent="0.2">
      <c r="A3" s="139"/>
      <c r="B3" s="137"/>
      <c r="C3" s="137"/>
      <c r="D3" s="137"/>
      <c r="E3" s="137"/>
      <c r="F3" s="138"/>
      <c r="G3" s="139"/>
      <c r="H3" s="137"/>
      <c r="I3" s="137"/>
      <c r="J3" s="137"/>
      <c r="K3" s="137"/>
      <c r="L3" s="137"/>
      <c r="M3" s="137"/>
      <c r="N3" s="137"/>
      <c r="O3" s="137"/>
      <c r="P3" s="137"/>
      <c r="Q3" s="138"/>
      <c r="R3" s="139"/>
      <c r="S3" s="137"/>
      <c r="T3" s="137"/>
      <c r="U3" s="137"/>
      <c r="V3" s="137"/>
      <c r="W3" s="137"/>
      <c r="X3" s="137"/>
      <c r="Y3" s="137"/>
      <c r="Z3" s="137"/>
      <c r="AA3" s="137"/>
      <c r="AB3" s="138"/>
      <c r="AC3" s="139"/>
      <c r="AD3" s="137"/>
      <c r="AE3" s="137"/>
      <c r="AF3" s="137"/>
      <c r="AG3" s="137"/>
      <c r="AH3" s="137"/>
      <c r="AI3" s="137"/>
      <c r="AJ3" s="137"/>
      <c r="AK3" s="137"/>
      <c r="AL3" s="137"/>
      <c r="AM3" s="138"/>
      <c r="AN3" s="139"/>
      <c r="AO3" s="137"/>
      <c r="AP3" s="137"/>
      <c r="AQ3" s="137"/>
      <c r="AR3" s="137"/>
      <c r="AS3" s="137"/>
      <c r="AT3" s="137"/>
      <c r="AU3" s="137"/>
      <c r="AV3" s="137"/>
      <c r="AW3" s="137"/>
      <c r="AX3" s="138"/>
      <c r="AY3" s="139"/>
      <c r="AZ3" s="137"/>
      <c r="BA3" s="137"/>
      <c r="BB3" s="140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8"/>
      <c r="BP3" s="139"/>
      <c r="BQ3" s="137"/>
      <c r="BR3" s="137"/>
      <c r="BS3" s="140"/>
      <c r="BT3" s="137"/>
      <c r="BU3" s="137"/>
      <c r="BV3" s="137"/>
      <c r="BW3" s="137"/>
      <c r="BX3" s="137"/>
      <c r="BY3" s="137"/>
      <c r="BZ3" s="137"/>
      <c r="CA3" s="137"/>
      <c r="CB3" s="138"/>
      <c r="CC3" s="139"/>
      <c r="CD3" s="140"/>
      <c r="CE3" s="137"/>
      <c r="CF3" s="137"/>
      <c r="CG3" s="140"/>
      <c r="CH3" s="137"/>
      <c r="CI3" s="137"/>
      <c r="CJ3" s="137"/>
      <c r="CK3" s="137"/>
      <c r="CL3" s="137"/>
      <c r="CM3" s="137"/>
      <c r="CN3" s="137"/>
      <c r="CO3" s="137"/>
      <c r="CP3" s="137"/>
      <c r="CQ3" s="138"/>
      <c r="CR3" s="139"/>
      <c r="CS3" s="137"/>
      <c r="CT3" s="137"/>
      <c r="CU3" s="137"/>
      <c r="CV3" s="137"/>
      <c r="CW3" s="137"/>
      <c r="CX3" s="137"/>
      <c r="CY3" s="137"/>
      <c r="CZ3" s="137"/>
      <c r="DA3" s="137"/>
      <c r="DB3" s="137"/>
      <c r="DC3" s="138"/>
      <c r="DD3" s="139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138"/>
      <c r="DX3" s="139"/>
      <c r="DY3" s="137"/>
      <c r="DZ3" s="137"/>
      <c r="EA3" s="137"/>
      <c r="EB3" s="137"/>
      <c r="EC3" s="137"/>
      <c r="ED3" s="137"/>
      <c r="EE3" s="137"/>
      <c r="EF3" s="137"/>
      <c r="EG3" s="137"/>
      <c r="EH3" s="138"/>
      <c r="EI3" s="139"/>
      <c r="EJ3" s="137"/>
      <c r="EK3" s="137"/>
      <c r="EL3" s="137"/>
      <c r="EM3" s="137"/>
      <c r="EN3" s="137"/>
      <c r="EO3" s="137"/>
      <c r="EP3" s="137"/>
      <c r="EQ3" s="137"/>
      <c r="ER3" s="137"/>
      <c r="ES3" s="137"/>
      <c r="ET3" s="137"/>
      <c r="EU3" s="137"/>
      <c r="EV3" s="137"/>
      <c r="EW3" s="137"/>
      <c r="EX3" s="137"/>
      <c r="EY3" s="137"/>
      <c r="EZ3" s="137"/>
      <c r="FA3" s="137"/>
      <c r="FB3" s="138"/>
      <c r="FC3" s="139"/>
      <c r="FD3" s="137"/>
      <c r="FE3" s="137"/>
      <c r="FF3" s="137"/>
      <c r="FG3" s="137"/>
      <c r="FH3" s="137"/>
      <c r="FI3" s="137"/>
      <c r="FJ3" s="137"/>
      <c r="FK3" s="137"/>
      <c r="FL3" s="137"/>
      <c r="FM3" s="138"/>
      <c r="FN3" s="139"/>
      <c r="FO3" s="137"/>
      <c r="FP3" s="137"/>
      <c r="FQ3" s="137"/>
      <c r="FR3" s="137"/>
      <c r="FS3" s="137"/>
      <c r="FT3" s="137"/>
      <c r="FU3" s="137"/>
      <c r="FV3" s="137"/>
      <c r="FW3" s="137"/>
      <c r="FX3" s="137"/>
      <c r="FY3" s="137"/>
      <c r="FZ3" s="138"/>
      <c r="GA3" s="139"/>
      <c r="GB3" s="137"/>
      <c r="GC3" s="137"/>
      <c r="GD3" s="137"/>
      <c r="GE3" s="137"/>
      <c r="GF3" s="137"/>
      <c r="GG3" s="137"/>
      <c r="GH3" s="137"/>
      <c r="GI3" s="137"/>
      <c r="GJ3" s="137"/>
      <c r="GK3" s="137"/>
      <c r="GL3" s="138"/>
      <c r="GM3" s="139"/>
      <c r="GN3" s="137"/>
      <c r="GO3" s="137"/>
      <c r="GP3" s="137"/>
      <c r="GQ3" s="137"/>
      <c r="GR3" s="137"/>
      <c r="GS3" s="137"/>
      <c r="GT3" s="137"/>
      <c r="GU3" s="137"/>
      <c r="GV3" s="137"/>
      <c r="GW3" s="137"/>
      <c r="GX3" s="138"/>
      <c r="GY3" s="139"/>
      <c r="GZ3" s="137"/>
      <c r="HA3" s="137"/>
      <c r="HB3" s="137"/>
      <c r="HC3" s="137"/>
      <c r="HD3" s="137"/>
      <c r="HE3" s="137"/>
      <c r="HF3" s="137"/>
      <c r="HG3" s="137"/>
      <c r="HH3" s="137"/>
      <c r="HI3" s="137"/>
      <c r="HJ3" s="138"/>
      <c r="HK3" s="139"/>
      <c r="HL3" s="137"/>
      <c r="HM3" s="137"/>
      <c r="HN3" s="137"/>
      <c r="HO3" s="137"/>
      <c r="HP3" s="137"/>
      <c r="HQ3" s="137"/>
      <c r="HR3" s="137"/>
      <c r="HS3" s="137"/>
      <c r="HT3" s="137"/>
      <c r="HU3" s="137"/>
      <c r="HV3" s="138"/>
      <c r="HW3" s="139"/>
      <c r="HX3" s="137"/>
      <c r="HY3" s="137"/>
      <c r="HZ3" s="137"/>
      <c r="IA3" s="137"/>
      <c r="IB3" s="137"/>
      <c r="IC3" s="137"/>
      <c r="ID3" s="137"/>
      <c r="IE3" s="137"/>
      <c r="IF3" s="137"/>
      <c r="IG3" s="137"/>
      <c r="IH3" s="138"/>
    </row>
    <row r="4" spans="1:249" ht="12.75" customHeight="1" x14ac:dyDescent="0.2">
      <c r="A4" s="139"/>
      <c r="B4" s="137"/>
      <c r="C4" s="137"/>
      <c r="D4" s="137"/>
      <c r="E4" s="137"/>
      <c r="F4" s="138"/>
      <c r="G4" s="139"/>
      <c r="H4" s="137"/>
      <c r="I4" s="137"/>
      <c r="J4" s="137"/>
      <c r="K4" s="137"/>
      <c r="L4" s="137"/>
      <c r="M4" s="137"/>
      <c r="N4" s="137"/>
      <c r="O4" s="137"/>
      <c r="P4" s="137"/>
      <c r="Q4" s="138"/>
      <c r="R4" s="139"/>
      <c r="S4" s="137"/>
      <c r="T4" s="137"/>
      <c r="U4" s="137"/>
      <c r="V4" s="137"/>
      <c r="W4" s="137"/>
      <c r="X4" s="137"/>
      <c r="Y4" s="137"/>
      <c r="Z4" s="137"/>
      <c r="AA4" s="137"/>
      <c r="AB4" s="138"/>
      <c r="AC4" s="139"/>
      <c r="AD4" s="137"/>
      <c r="AE4" s="137"/>
      <c r="AF4" s="137"/>
      <c r="AG4" s="137"/>
      <c r="AH4" s="137"/>
      <c r="AI4" s="137"/>
      <c r="AJ4" s="137"/>
      <c r="AK4" s="137"/>
      <c r="AL4" s="137"/>
      <c r="AM4" s="138"/>
      <c r="AN4" s="139"/>
      <c r="AO4" s="137"/>
      <c r="AP4" s="137"/>
      <c r="AQ4" s="137"/>
      <c r="AR4" s="137"/>
      <c r="AS4" s="137"/>
      <c r="AT4" s="137"/>
      <c r="AU4" s="137"/>
      <c r="AV4" s="137"/>
      <c r="AW4" s="137"/>
      <c r="AX4" s="138"/>
      <c r="AY4" s="139"/>
      <c r="AZ4" s="137"/>
      <c r="BA4" s="137"/>
      <c r="BB4" s="140"/>
      <c r="BC4" s="137"/>
      <c r="BD4" s="137"/>
      <c r="BE4" s="137"/>
      <c r="BF4" s="137"/>
      <c r="BG4" s="137"/>
      <c r="BH4" s="137"/>
      <c r="BI4" s="137"/>
      <c r="BJ4" s="137"/>
      <c r="BK4" s="137"/>
      <c r="BL4" s="137"/>
      <c r="BM4" s="137"/>
      <c r="BN4" s="137"/>
      <c r="BO4" s="138"/>
      <c r="BP4" s="139"/>
      <c r="BQ4" s="137"/>
      <c r="BR4" s="137"/>
      <c r="BS4" s="140"/>
      <c r="BT4" s="137"/>
      <c r="BU4" s="137"/>
      <c r="BV4" s="137"/>
      <c r="BW4" s="137"/>
      <c r="BX4" s="137"/>
      <c r="BY4" s="137"/>
      <c r="BZ4" s="137"/>
      <c r="CA4" s="137"/>
      <c r="CB4" s="138"/>
      <c r="CC4" s="139"/>
      <c r="CD4" s="140"/>
      <c r="CE4" s="137"/>
      <c r="CF4" s="137"/>
      <c r="CG4" s="140"/>
      <c r="CH4" s="137"/>
      <c r="CI4" s="137"/>
      <c r="CJ4" s="137"/>
      <c r="CK4" s="137"/>
      <c r="CL4" s="137"/>
      <c r="CM4" s="137"/>
      <c r="CN4" s="137"/>
      <c r="CO4" s="137"/>
      <c r="CP4" s="137"/>
      <c r="CQ4" s="138"/>
      <c r="CR4" s="139"/>
      <c r="CS4" s="137"/>
      <c r="CT4" s="137"/>
      <c r="CU4" s="137"/>
      <c r="CV4" s="137"/>
      <c r="CW4" s="137"/>
      <c r="CX4" s="137"/>
      <c r="CY4" s="137"/>
      <c r="CZ4" s="137"/>
      <c r="DA4" s="137"/>
      <c r="DB4" s="137"/>
      <c r="DC4" s="138"/>
      <c r="DD4" s="139"/>
      <c r="DE4" s="137"/>
      <c r="DF4" s="137"/>
      <c r="DG4" s="137"/>
      <c r="DH4" s="137"/>
      <c r="DI4" s="137"/>
      <c r="DJ4" s="137"/>
      <c r="DK4" s="137"/>
      <c r="DL4" s="137"/>
      <c r="DM4" s="137"/>
      <c r="DN4" s="137"/>
      <c r="DO4" s="137"/>
      <c r="DP4" s="137"/>
      <c r="DQ4" s="137"/>
      <c r="DR4" s="137"/>
      <c r="DS4" s="137"/>
      <c r="DT4" s="137"/>
      <c r="DU4" s="137"/>
      <c r="DV4" s="137"/>
      <c r="DW4" s="138"/>
      <c r="DX4" s="139"/>
      <c r="DY4" s="137"/>
      <c r="DZ4" s="137"/>
      <c r="EA4" s="137"/>
      <c r="EB4" s="137"/>
      <c r="EC4" s="137"/>
      <c r="ED4" s="137"/>
      <c r="EE4" s="137"/>
      <c r="EF4" s="137"/>
      <c r="EG4" s="137"/>
      <c r="EH4" s="138"/>
      <c r="EI4" s="139"/>
      <c r="EJ4" s="137"/>
      <c r="EK4" s="137"/>
      <c r="EL4" s="137"/>
      <c r="EM4" s="137"/>
      <c r="EN4" s="137"/>
      <c r="EO4" s="137"/>
      <c r="EP4" s="137"/>
      <c r="EQ4" s="137"/>
      <c r="ER4" s="137"/>
      <c r="ES4" s="137"/>
      <c r="ET4" s="137"/>
      <c r="EU4" s="137"/>
      <c r="EV4" s="137"/>
      <c r="EW4" s="137"/>
      <c r="EX4" s="137"/>
      <c r="EY4" s="137"/>
      <c r="EZ4" s="137"/>
      <c r="FA4" s="137"/>
      <c r="FB4" s="138"/>
      <c r="FC4" s="139"/>
      <c r="FD4" s="137"/>
      <c r="FE4" s="137"/>
      <c r="FF4" s="137"/>
      <c r="FG4" s="137"/>
      <c r="FH4" s="137"/>
      <c r="FI4" s="137"/>
      <c r="FJ4" s="137"/>
      <c r="FK4" s="137"/>
      <c r="FL4" s="137"/>
      <c r="FM4" s="138"/>
      <c r="FN4" s="139"/>
      <c r="FO4" s="137"/>
      <c r="FP4" s="137"/>
      <c r="FQ4" s="137"/>
      <c r="FR4" s="137"/>
      <c r="FS4" s="137"/>
      <c r="FT4" s="137"/>
      <c r="FU4" s="137"/>
      <c r="FV4" s="137"/>
      <c r="FW4" s="137"/>
      <c r="FX4" s="137"/>
      <c r="FY4" s="137"/>
      <c r="FZ4" s="138"/>
      <c r="GA4" s="139"/>
      <c r="GB4" s="137"/>
      <c r="GC4" s="137"/>
      <c r="GD4" s="137"/>
      <c r="GE4" s="137"/>
      <c r="GF4" s="137"/>
      <c r="GG4" s="137"/>
      <c r="GH4" s="137"/>
      <c r="GI4" s="137"/>
      <c r="GJ4" s="137"/>
      <c r="GK4" s="137"/>
      <c r="GL4" s="138"/>
      <c r="GM4" s="139"/>
      <c r="GN4" s="137"/>
      <c r="GO4" s="137"/>
      <c r="GP4" s="137"/>
      <c r="GQ4" s="137"/>
      <c r="GR4" s="137"/>
      <c r="GS4" s="137"/>
      <c r="GT4" s="137"/>
      <c r="GU4" s="137"/>
      <c r="GV4" s="137"/>
      <c r="GW4" s="137"/>
      <c r="GX4" s="138"/>
      <c r="GY4" s="139"/>
      <c r="GZ4" s="137"/>
      <c r="HA4" s="137"/>
      <c r="HB4" s="137"/>
      <c r="HC4" s="137"/>
      <c r="HD4" s="137"/>
      <c r="HE4" s="137"/>
      <c r="HF4" s="137"/>
      <c r="HG4" s="137"/>
      <c r="HH4" s="137"/>
      <c r="HI4" s="137"/>
      <c r="HJ4" s="138"/>
      <c r="HK4" s="139"/>
      <c r="HL4" s="137"/>
      <c r="HM4" s="137"/>
      <c r="HN4" s="137"/>
      <c r="HO4" s="137"/>
      <c r="HP4" s="137"/>
      <c r="HQ4" s="137"/>
      <c r="HR4" s="137"/>
      <c r="HS4" s="137"/>
      <c r="HT4" s="137"/>
      <c r="HU4" s="137"/>
      <c r="HV4" s="138"/>
      <c r="HW4" s="139"/>
      <c r="HX4" s="137"/>
      <c r="HY4" s="137"/>
      <c r="HZ4" s="137"/>
      <c r="IA4" s="137"/>
      <c r="IB4" s="137"/>
      <c r="IC4" s="137"/>
      <c r="ID4" s="137"/>
      <c r="IE4" s="137"/>
      <c r="IF4" s="137"/>
      <c r="IG4" s="137"/>
      <c r="IH4" s="138"/>
    </row>
    <row r="5" spans="1:249" ht="12.75" customHeight="1" x14ac:dyDescent="0.2">
      <c r="A5" s="139"/>
      <c r="B5" s="137"/>
      <c r="C5" s="137"/>
      <c r="D5" s="137" t="s">
        <v>38</v>
      </c>
      <c r="E5" s="137" t="s">
        <v>39</v>
      </c>
      <c r="F5" s="138"/>
      <c r="G5" s="139"/>
      <c r="H5" s="137"/>
      <c r="I5" s="137"/>
      <c r="J5" s="137"/>
      <c r="K5" s="137"/>
      <c r="L5" s="137"/>
      <c r="M5" s="137"/>
      <c r="N5" s="137"/>
      <c r="O5" s="137"/>
      <c r="P5" s="137"/>
      <c r="Q5" s="138"/>
      <c r="R5" s="139"/>
      <c r="S5" s="137"/>
      <c r="T5" s="137"/>
      <c r="U5" s="137"/>
      <c r="V5" s="137"/>
      <c r="W5" s="137"/>
      <c r="X5" s="137"/>
      <c r="Y5" s="137"/>
      <c r="Z5" s="137"/>
      <c r="AA5" s="137"/>
      <c r="AB5" s="138"/>
      <c r="AC5" s="139"/>
      <c r="AD5" s="137"/>
      <c r="AE5" s="137"/>
      <c r="AF5" s="137"/>
      <c r="AG5" s="137"/>
      <c r="AH5" s="137"/>
      <c r="AI5" s="137"/>
      <c r="AJ5" s="137"/>
      <c r="AK5" s="137"/>
      <c r="AL5" s="137"/>
      <c r="AM5" s="138"/>
      <c r="AN5" s="139"/>
      <c r="AO5" s="137"/>
      <c r="AP5" s="137"/>
      <c r="AQ5" s="137"/>
      <c r="AR5" s="137"/>
      <c r="AS5" s="137"/>
      <c r="AT5" s="137"/>
      <c r="AU5" s="137"/>
      <c r="AV5" s="137"/>
      <c r="AW5" s="137"/>
      <c r="AX5" s="138"/>
      <c r="AY5" s="139"/>
      <c r="AZ5" s="137"/>
      <c r="BA5" s="137"/>
      <c r="BB5" s="140"/>
      <c r="BC5" s="137"/>
      <c r="BD5" s="137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8"/>
      <c r="BP5" s="139"/>
      <c r="BQ5" s="137"/>
      <c r="BR5" s="137"/>
      <c r="BS5" s="140"/>
      <c r="BT5" s="137"/>
      <c r="BU5" s="137"/>
      <c r="BV5" s="137"/>
      <c r="BW5" s="137"/>
      <c r="BX5" s="137"/>
      <c r="BY5" s="137"/>
      <c r="BZ5" s="137"/>
      <c r="CA5" s="137"/>
      <c r="CB5" s="138"/>
      <c r="CC5" s="139"/>
      <c r="CD5" s="140"/>
      <c r="CE5" s="137"/>
      <c r="CF5" s="137"/>
      <c r="CG5" s="140"/>
      <c r="CH5" s="137"/>
      <c r="CI5" s="137"/>
      <c r="CJ5" s="137"/>
      <c r="CK5" s="137"/>
      <c r="CL5" s="137"/>
      <c r="CM5" s="137"/>
      <c r="CN5" s="137"/>
      <c r="CO5" s="137"/>
      <c r="CP5" s="137"/>
      <c r="CQ5" s="138"/>
      <c r="CR5" s="139"/>
      <c r="CS5" s="137"/>
      <c r="CT5" s="137"/>
      <c r="CU5" s="137"/>
      <c r="CV5" s="137"/>
      <c r="CW5" s="137"/>
      <c r="CX5" s="137"/>
      <c r="CY5" s="137"/>
      <c r="CZ5" s="137"/>
      <c r="DA5" s="137"/>
      <c r="DB5" s="137"/>
      <c r="DC5" s="138"/>
      <c r="DD5" s="139"/>
      <c r="DE5" s="137"/>
      <c r="DF5" s="137"/>
      <c r="DG5" s="137"/>
      <c r="DH5" s="137"/>
      <c r="DI5" s="137"/>
      <c r="DJ5" s="137"/>
      <c r="DK5" s="137"/>
      <c r="DL5" s="137"/>
      <c r="DM5" s="137"/>
      <c r="DN5" s="137"/>
      <c r="DO5" s="137"/>
      <c r="DP5" s="137"/>
      <c r="DQ5" s="137"/>
      <c r="DR5" s="137"/>
      <c r="DS5" s="137"/>
      <c r="DT5" s="137"/>
      <c r="DU5" s="137"/>
      <c r="DV5" s="137"/>
      <c r="DW5" s="138"/>
      <c r="DX5" s="139"/>
      <c r="DY5" s="137"/>
      <c r="DZ5" s="137"/>
      <c r="EA5" s="137"/>
      <c r="EB5" s="137"/>
      <c r="EC5" s="137"/>
      <c r="ED5" s="137"/>
      <c r="EE5" s="137"/>
      <c r="EF5" s="137"/>
      <c r="EG5" s="137"/>
      <c r="EH5" s="138"/>
      <c r="EI5" s="139"/>
      <c r="EJ5" s="137"/>
      <c r="EK5" s="137"/>
      <c r="EL5" s="137"/>
      <c r="EM5" s="137"/>
      <c r="EN5" s="137"/>
      <c r="EO5" s="137"/>
      <c r="EP5" s="137"/>
      <c r="EQ5" s="137"/>
      <c r="ER5" s="137"/>
      <c r="ES5" s="137"/>
      <c r="ET5" s="137"/>
      <c r="EU5" s="137"/>
      <c r="EV5" s="137"/>
      <c r="EW5" s="137"/>
      <c r="EX5" s="137"/>
      <c r="EY5" s="137"/>
      <c r="EZ5" s="137"/>
      <c r="FA5" s="137"/>
      <c r="FB5" s="138"/>
      <c r="FC5" s="139"/>
      <c r="FD5" s="137"/>
      <c r="FE5" s="137"/>
      <c r="FF5" s="137"/>
      <c r="FG5" s="137"/>
      <c r="FH5" s="137"/>
      <c r="FI5" s="137"/>
      <c r="FJ5" s="137"/>
      <c r="FK5" s="137"/>
      <c r="FL5" s="137"/>
      <c r="FM5" s="138"/>
      <c r="FN5" s="139"/>
      <c r="FO5" s="137"/>
      <c r="FP5" s="137"/>
      <c r="FQ5" s="137"/>
      <c r="FR5" s="137"/>
      <c r="FS5" s="137"/>
      <c r="FT5" s="137"/>
      <c r="FU5" s="137"/>
      <c r="FV5" s="137"/>
      <c r="FW5" s="137"/>
      <c r="FX5" s="137"/>
      <c r="FY5" s="137"/>
      <c r="FZ5" s="138"/>
      <c r="GA5" s="139"/>
      <c r="GB5" s="137"/>
      <c r="GC5" s="137"/>
      <c r="GD5" s="137"/>
      <c r="GE5" s="137"/>
      <c r="GF5" s="137"/>
      <c r="GG5" s="137"/>
      <c r="GH5" s="137"/>
      <c r="GI5" s="137"/>
      <c r="GJ5" s="137"/>
      <c r="GK5" s="137"/>
      <c r="GL5" s="138"/>
      <c r="GM5" s="139"/>
      <c r="GN5" s="137"/>
      <c r="GO5" s="137"/>
      <c r="GP5" s="137"/>
      <c r="GQ5" s="137"/>
      <c r="GR5" s="137"/>
      <c r="GS5" s="137"/>
      <c r="GT5" s="137"/>
      <c r="GU5" s="137"/>
      <c r="GV5" s="137"/>
      <c r="GW5" s="137"/>
      <c r="GX5" s="138"/>
      <c r="GY5" s="139"/>
      <c r="GZ5" s="137"/>
      <c r="HA5" s="137"/>
      <c r="HB5" s="137"/>
      <c r="HC5" s="137"/>
      <c r="HD5" s="137"/>
      <c r="HE5" s="137"/>
      <c r="HF5" s="137"/>
      <c r="HG5" s="137"/>
      <c r="HH5" s="137"/>
      <c r="HI5" s="137"/>
      <c r="HJ5" s="138"/>
      <c r="HK5" s="139"/>
      <c r="HL5" s="137"/>
      <c r="HM5" s="137"/>
      <c r="HN5" s="137"/>
      <c r="HO5" s="137"/>
      <c r="HP5" s="137"/>
      <c r="HQ5" s="137"/>
      <c r="HR5" s="137"/>
      <c r="HS5" s="137"/>
      <c r="HT5" s="137"/>
      <c r="HU5" s="137"/>
      <c r="HV5" s="138"/>
      <c r="HW5" s="139"/>
      <c r="HX5" s="137"/>
      <c r="HY5" s="137"/>
      <c r="HZ5" s="137"/>
      <c r="IA5" s="137"/>
      <c r="IB5" s="137"/>
      <c r="IC5" s="137"/>
      <c r="ID5" s="137"/>
      <c r="IE5" s="137"/>
      <c r="IF5" s="137"/>
      <c r="IG5" s="137"/>
      <c r="IH5" s="138"/>
    </row>
    <row r="6" spans="1:249" ht="37.5" customHeight="1" x14ac:dyDescent="0.2">
      <c r="A6" s="139"/>
      <c r="B6" s="137"/>
      <c r="C6" s="137"/>
      <c r="D6" s="137"/>
      <c r="E6" s="137"/>
      <c r="F6" s="138"/>
      <c r="G6" s="139"/>
      <c r="H6" s="137"/>
      <c r="I6" s="137"/>
      <c r="J6" s="137"/>
      <c r="K6" s="137"/>
      <c r="L6" s="137"/>
      <c r="M6" s="137"/>
      <c r="N6" s="137"/>
      <c r="O6" s="137"/>
      <c r="P6" s="137"/>
      <c r="Q6" s="138"/>
      <c r="R6" s="139"/>
      <c r="S6" s="137"/>
      <c r="T6" s="137"/>
      <c r="U6" s="137"/>
      <c r="V6" s="137"/>
      <c r="W6" s="137"/>
      <c r="X6" s="137"/>
      <c r="Y6" s="137"/>
      <c r="Z6" s="137"/>
      <c r="AA6" s="137"/>
      <c r="AB6" s="138"/>
      <c r="AC6" s="139"/>
      <c r="AD6" s="137"/>
      <c r="AE6" s="137"/>
      <c r="AF6" s="137"/>
      <c r="AG6" s="137"/>
      <c r="AH6" s="137"/>
      <c r="AI6" s="137"/>
      <c r="AJ6" s="137"/>
      <c r="AK6" s="137"/>
      <c r="AL6" s="137"/>
      <c r="AM6" s="138"/>
      <c r="AN6" s="139"/>
      <c r="AO6" s="137"/>
      <c r="AP6" s="137"/>
      <c r="AQ6" s="137"/>
      <c r="AR6" s="137"/>
      <c r="AS6" s="137"/>
      <c r="AT6" s="137"/>
      <c r="AU6" s="137"/>
      <c r="AV6" s="137"/>
      <c r="AW6" s="137"/>
      <c r="AX6" s="138"/>
      <c r="AY6" s="139"/>
      <c r="AZ6" s="137"/>
      <c r="BA6" s="137"/>
      <c r="BB6" s="140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8"/>
      <c r="BP6" s="139"/>
      <c r="BQ6" s="137"/>
      <c r="BR6" s="137"/>
      <c r="BS6" s="140"/>
      <c r="BT6" s="137"/>
      <c r="BU6" s="137"/>
      <c r="BV6" s="137"/>
      <c r="BW6" s="137"/>
      <c r="BX6" s="137"/>
      <c r="BY6" s="137"/>
      <c r="BZ6" s="137"/>
      <c r="CA6" s="137"/>
      <c r="CB6" s="138"/>
      <c r="CC6" s="139"/>
      <c r="CD6" s="140"/>
      <c r="CE6" s="137"/>
      <c r="CF6" s="137"/>
      <c r="CG6" s="140"/>
      <c r="CH6" s="137"/>
      <c r="CI6" s="137"/>
      <c r="CJ6" s="137"/>
      <c r="CK6" s="137"/>
      <c r="CL6" s="137"/>
      <c r="CM6" s="137"/>
      <c r="CN6" s="137"/>
      <c r="CO6" s="137"/>
      <c r="CP6" s="137"/>
      <c r="CQ6" s="138"/>
      <c r="CR6" s="139"/>
      <c r="CS6" s="137"/>
      <c r="CT6" s="137"/>
      <c r="CU6" s="137"/>
      <c r="CV6" s="137"/>
      <c r="CW6" s="137"/>
      <c r="CX6" s="137"/>
      <c r="CY6" s="137"/>
      <c r="CZ6" s="137"/>
      <c r="DA6" s="137"/>
      <c r="DB6" s="137"/>
      <c r="DC6" s="138"/>
      <c r="DD6" s="139"/>
      <c r="DE6" s="137"/>
      <c r="DF6" s="137"/>
      <c r="DG6" s="137"/>
      <c r="DH6" s="137"/>
      <c r="DI6" s="137"/>
      <c r="DJ6" s="137"/>
      <c r="DK6" s="137"/>
      <c r="DL6" s="137"/>
      <c r="DM6" s="137"/>
      <c r="DN6" s="137"/>
      <c r="DO6" s="137"/>
      <c r="DP6" s="137"/>
      <c r="DQ6" s="137"/>
      <c r="DR6" s="137"/>
      <c r="DS6" s="137"/>
      <c r="DT6" s="137"/>
      <c r="DU6" s="137"/>
      <c r="DV6" s="137"/>
      <c r="DW6" s="138"/>
      <c r="DX6" s="139"/>
      <c r="DY6" s="137"/>
      <c r="DZ6" s="137"/>
      <c r="EA6" s="137"/>
      <c r="EB6" s="137"/>
      <c r="EC6" s="137"/>
      <c r="ED6" s="137"/>
      <c r="EE6" s="137"/>
      <c r="EF6" s="137"/>
      <c r="EG6" s="137"/>
      <c r="EH6" s="138"/>
      <c r="EI6" s="139"/>
      <c r="EJ6" s="137"/>
      <c r="EK6" s="137"/>
      <c r="EL6" s="137"/>
      <c r="EM6" s="137"/>
      <c r="EN6" s="137"/>
      <c r="EO6" s="137"/>
      <c r="EP6" s="137"/>
      <c r="EQ6" s="137"/>
      <c r="ER6" s="137"/>
      <c r="ES6" s="137"/>
      <c r="ET6" s="137"/>
      <c r="EU6" s="137"/>
      <c r="EV6" s="137"/>
      <c r="EW6" s="137"/>
      <c r="EX6" s="137"/>
      <c r="EY6" s="137"/>
      <c r="EZ6" s="137"/>
      <c r="FA6" s="137"/>
      <c r="FB6" s="138"/>
      <c r="FC6" s="139"/>
      <c r="FD6" s="137"/>
      <c r="FE6" s="137"/>
      <c r="FF6" s="137"/>
      <c r="FG6" s="137"/>
      <c r="FH6" s="137"/>
      <c r="FI6" s="137"/>
      <c r="FJ6" s="137"/>
      <c r="FK6" s="137"/>
      <c r="FL6" s="137"/>
      <c r="FM6" s="138"/>
      <c r="FN6" s="139"/>
      <c r="FO6" s="137"/>
      <c r="FP6" s="137"/>
      <c r="FQ6" s="137"/>
      <c r="FR6" s="137"/>
      <c r="FS6" s="137"/>
      <c r="FT6" s="137"/>
      <c r="FU6" s="137"/>
      <c r="FV6" s="137"/>
      <c r="FW6" s="137"/>
      <c r="FX6" s="137"/>
      <c r="FY6" s="137"/>
      <c r="FZ6" s="138"/>
      <c r="GA6" s="139"/>
      <c r="GB6" s="137"/>
      <c r="GC6" s="137"/>
      <c r="GD6" s="137"/>
      <c r="GE6" s="137"/>
      <c r="GF6" s="137"/>
      <c r="GG6" s="137"/>
      <c r="GH6" s="137"/>
      <c r="GI6" s="137"/>
      <c r="GJ6" s="137"/>
      <c r="GK6" s="137"/>
      <c r="GL6" s="138"/>
      <c r="GM6" s="139"/>
      <c r="GN6" s="137"/>
      <c r="GO6" s="137"/>
      <c r="GP6" s="137"/>
      <c r="GQ6" s="137"/>
      <c r="GR6" s="137"/>
      <c r="GS6" s="137"/>
      <c r="GT6" s="137"/>
      <c r="GU6" s="137"/>
      <c r="GV6" s="137"/>
      <c r="GW6" s="137"/>
      <c r="GX6" s="138"/>
      <c r="GY6" s="139"/>
      <c r="GZ6" s="137"/>
      <c r="HA6" s="137"/>
      <c r="HB6" s="137"/>
      <c r="HC6" s="137"/>
      <c r="HD6" s="137"/>
      <c r="HE6" s="137"/>
      <c r="HF6" s="137"/>
      <c r="HG6" s="137"/>
      <c r="HH6" s="137"/>
      <c r="HI6" s="137"/>
      <c r="HJ6" s="138"/>
      <c r="HK6" s="139"/>
      <c r="HL6" s="137"/>
      <c r="HM6" s="137"/>
      <c r="HN6" s="137"/>
      <c r="HO6" s="137"/>
      <c r="HP6" s="137"/>
      <c r="HQ6" s="137"/>
      <c r="HR6" s="137"/>
      <c r="HS6" s="137"/>
      <c r="HT6" s="137"/>
      <c r="HU6" s="137"/>
      <c r="HV6" s="138"/>
      <c r="HW6" s="139"/>
      <c r="HX6" s="137"/>
      <c r="HY6" s="137"/>
      <c r="HZ6" s="137"/>
      <c r="IA6" s="137"/>
      <c r="IB6" s="137"/>
      <c r="IC6" s="137"/>
      <c r="ID6" s="137"/>
      <c r="IE6" s="137"/>
      <c r="IF6" s="137"/>
      <c r="IG6" s="137"/>
      <c r="IH6" s="138"/>
    </row>
    <row r="7" spans="1:249" ht="17.25" customHeight="1" x14ac:dyDescent="0.2">
      <c r="A7" s="45" t="s">
        <v>13</v>
      </c>
      <c r="B7" s="25">
        <v>673264</v>
      </c>
      <c r="C7" s="25">
        <v>11019</v>
      </c>
      <c r="D7" s="27">
        <v>0</v>
      </c>
      <c r="E7" s="27">
        <v>0</v>
      </c>
      <c r="F7" s="133">
        <v>98</v>
      </c>
      <c r="G7" s="134">
        <v>12169.814953665122</v>
      </c>
      <c r="H7" s="25"/>
      <c r="I7" s="25"/>
      <c r="J7" s="25">
        <v>0</v>
      </c>
      <c r="K7" s="25">
        <v>0</v>
      </c>
      <c r="L7" s="25">
        <v>4419</v>
      </c>
      <c r="M7" s="25">
        <v>4419</v>
      </c>
      <c r="N7" s="25">
        <v>4419</v>
      </c>
      <c r="O7" s="25">
        <v>4419</v>
      </c>
      <c r="P7" s="25">
        <v>4419</v>
      </c>
      <c r="Q7" s="49">
        <v>4419</v>
      </c>
      <c r="R7" s="50">
        <v>13850</v>
      </c>
      <c r="S7" s="25">
        <v>0</v>
      </c>
      <c r="T7" s="25">
        <v>0</v>
      </c>
      <c r="U7" s="25">
        <v>0</v>
      </c>
      <c r="V7" s="25">
        <v>1646</v>
      </c>
      <c r="W7" s="25">
        <v>4419</v>
      </c>
      <c r="X7" s="25">
        <v>4419</v>
      </c>
      <c r="Y7" s="25">
        <v>4419</v>
      </c>
      <c r="Z7" s="25">
        <v>4419</v>
      </c>
      <c r="AA7" s="25">
        <v>4419</v>
      </c>
      <c r="AB7" s="49">
        <v>4419</v>
      </c>
      <c r="AC7" s="50">
        <v>6786.7289593819378</v>
      </c>
      <c r="AD7" s="25">
        <v>0</v>
      </c>
      <c r="AE7" s="25">
        <v>0</v>
      </c>
      <c r="AF7" s="25">
        <v>0</v>
      </c>
      <c r="AG7" s="25">
        <v>1835</v>
      </c>
      <c r="AH7" s="25">
        <v>1119</v>
      </c>
      <c r="AI7" s="25">
        <v>1119</v>
      </c>
      <c r="AJ7" s="25">
        <v>1119</v>
      </c>
      <c r="AK7" s="25">
        <v>1119</v>
      </c>
      <c r="AL7" s="25">
        <v>1119</v>
      </c>
      <c r="AM7" s="49">
        <v>1119</v>
      </c>
      <c r="AN7" s="52">
        <v>14690.782718846245</v>
      </c>
      <c r="AO7" s="25">
        <v>0</v>
      </c>
      <c r="AP7" s="25">
        <v>0</v>
      </c>
      <c r="AQ7" s="25">
        <v>0</v>
      </c>
      <c r="AR7" s="25">
        <v>0</v>
      </c>
      <c r="AS7" s="25">
        <v>4419</v>
      </c>
      <c r="AT7" s="25">
        <v>4419</v>
      </c>
      <c r="AU7" s="25">
        <v>4419</v>
      </c>
      <c r="AV7" s="25">
        <v>4419</v>
      </c>
      <c r="AW7" s="25">
        <v>4419</v>
      </c>
      <c r="AX7" s="49">
        <v>4419</v>
      </c>
      <c r="AY7" s="53">
        <v>95706.913901237014</v>
      </c>
      <c r="AZ7" s="25">
        <v>14040</v>
      </c>
      <c r="BA7" s="25">
        <v>23472</v>
      </c>
      <c r="BB7" s="25">
        <v>38761</v>
      </c>
      <c r="BC7" s="25">
        <v>40942</v>
      </c>
      <c r="BD7" s="69">
        <v>95706.913901237014</v>
      </c>
      <c r="BE7" s="26">
        <v>47390</v>
      </c>
      <c r="BF7" s="26">
        <v>95706.913901237014</v>
      </c>
      <c r="BG7" s="26">
        <v>34794</v>
      </c>
      <c r="BH7" s="26">
        <v>95706.913901237014</v>
      </c>
      <c r="BI7" s="26">
        <v>25722</v>
      </c>
      <c r="BJ7" s="26">
        <v>95706.913901237014</v>
      </c>
      <c r="BK7" s="26">
        <v>27408</v>
      </c>
      <c r="BL7" s="26">
        <v>144489.49161087885</v>
      </c>
      <c r="BM7" s="26">
        <v>34681</v>
      </c>
      <c r="BN7" s="26">
        <v>144489.49161087885</v>
      </c>
      <c r="BO7" s="54">
        <v>51425</v>
      </c>
      <c r="BP7" s="52">
        <v>67887.164485531583</v>
      </c>
      <c r="BQ7" s="25">
        <v>15300</v>
      </c>
      <c r="BR7" s="25">
        <v>10014</v>
      </c>
      <c r="BS7" s="25">
        <v>2634</v>
      </c>
      <c r="BT7" s="25">
        <v>17892</v>
      </c>
      <c r="BU7" s="69">
        <v>67887.164485531568</v>
      </c>
      <c r="BV7" s="27">
        <v>11400</v>
      </c>
      <c r="BW7" s="27">
        <v>0</v>
      </c>
      <c r="BX7" s="27">
        <v>0</v>
      </c>
      <c r="BY7" s="27">
        <v>1200</v>
      </c>
      <c r="BZ7" s="27">
        <v>65623.473317509881</v>
      </c>
      <c r="CA7" s="27">
        <v>534</v>
      </c>
      <c r="CB7" s="57">
        <v>1178</v>
      </c>
      <c r="CC7" s="52">
        <v>142450.72338676857</v>
      </c>
      <c r="CD7" s="25">
        <v>93568</v>
      </c>
      <c r="CE7" s="38">
        <v>142450.72338676857</v>
      </c>
      <c r="CF7" s="25">
        <v>0</v>
      </c>
      <c r="CG7" s="25">
        <v>4632</v>
      </c>
      <c r="CH7" s="25">
        <v>62460</v>
      </c>
      <c r="CI7" s="70">
        <v>142450.72338676857</v>
      </c>
      <c r="CJ7" s="27">
        <v>70260</v>
      </c>
      <c r="CK7" s="27">
        <v>83364</v>
      </c>
      <c r="CL7" s="27">
        <v>86688</v>
      </c>
      <c r="CM7" s="42">
        <v>142450.72338676857</v>
      </c>
      <c r="CN7" s="27">
        <v>0</v>
      </c>
      <c r="CO7" s="42">
        <v>191881.4211783887</v>
      </c>
      <c r="CP7" s="27">
        <v>29462</v>
      </c>
      <c r="CQ7" s="57">
        <v>62765</v>
      </c>
      <c r="CR7" s="52">
        <v>50000</v>
      </c>
      <c r="CS7" s="25">
        <v>7750</v>
      </c>
      <c r="CT7" s="25">
        <v>0</v>
      </c>
      <c r="CU7" s="25">
        <v>3543</v>
      </c>
      <c r="CV7" s="25">
        <v>4853</v>
      </c>
      <c r="CW7" s="25">
        <v>4903</v>
      </c>
      <c r="CX7" s="71">
        <v>5378</v>
      </c>
      <c r="CY7" s="71">
        <v>4620</v>
      </c>
      <c r="CZ7" s="71">
        <v>4130</v>
      </c>
      <c r="DA7" s="71">
        <v>4654</v>
      </c>
      <c r="DB7" s="71">
        <v>3897</v>
      </c>
      <c r="DC7" s="72">
        <v>3762</v>
      </c>
      <c r="DD7" s="52">
        <v>2795.8844627444764</v>
      </c>
      <c r="DE7" s="25">
        <v>1054</v>
      </c>
      <c r="DF7" s="25">
        <v>5229.6167677849571</v>
      </c>
      <c r="DG7" s="25">
        <v>1972</v>
      </c>
      <c r="DH7" s="25">
        <v>6692.777660542537</v>
      </c>
      <c r="DI7" s="25">
        <v>1793</v>
      </c>
      <c r="DJ7" s="25">
        <v>3281.5381352435488</v>
      </c>
      <c r="DK7" s="25">
        <v>2876</v>
      </c>
      <c r="DL7" s="25">
        <v>4616.164684199729</v>
      </c>
      <c r="DM7" s="25">
        <v>2163</v>
      </c>
      <c r="DN7" s="25">
        <v>3131.7498474244994</v>
      </c>
      <c r="DO7" s="25">
        <v>1952</v>
      </c>
      <c r="DP7" s="25">
        <v>2311.283253258699</v>
      </c>
      <c r="DQ7" s="25">
        <v>2308</v>
      </c>
      <c r="DR7" s="40">
        <v>3690.8086530494174</v>
      </c>
      <c r="DS7" s="25">
        <v>2823</v>
      </c>
      <c r="DT7" s="25">
        <v>3758.2196551531856</v>
      </c>
      <c r="DU7" s="25">
        <v>3570</v>
      </c>
      <c r="DV7" s="25">
        <v>4931.1955272792957</v>
      </c>
      <c r="DW7" s="49">
        <v>11</v>
      </c>
      <c r="DX7" s="52">
        <v>80790</v>
      </c>
      <c r="DY7" s="25">
        <v>12216</v>
      </c>
      <c r="DZ7" s="25">
        <v>12216</v>
      </c>
      <c r="EA7" s="25">
        <v>15364</v>
      </c>
      <c r="EB7" s="25">
        <v>18385</v>
      </c>
      <c r="EC7" s="37">
        <v>18385</v>
      </c>
      <c r="ED7" s="37">
        <v>18385</v>
      </c>
      <c r="EE7" s="37">
        <v>18385</v>
      </c>
      <c r="EF7" s="37">
        <v>18385</v>
      </c>
      <c r="EG7" s="37">
        <v>18385</v>
      </c>
      <c r="EH7" s="62">
        <v>18385</v>
      </c>
      <c r="EI7" s="64">
        <v>16187.348</v>
      </c>
      <c r="EJ7" s="37">
        <v>6670</v>
      </c>
      <c r="EK7" s="37">
        <v>15030.58</v>
      </c>
      <c r="EL7" s="37">
        <v>6812</v>
      </c>
      <c r="EM7" s="37">
        <v>21684.976000000002</v>
      </c>
      <c r="EN7" s="37">
        <v>13866</v>
      </c>
      <c r="EO7" s="37">
        <v>22833.603999999999</v>
      </c>
      <c r="EP7" s="37">
        <v>12376</v>
      </c>
      <c r="EQ7" s="37">
        <v>23989.741428768561</v>
      </c>
      <c r="ER7" s="37">
        <v>12082</v>
      </c>
      <c r="ES7" s="37">
        <v>21539.976000000002</v>
      </c>
      <c r="ET7" s="37">
        <v>12030</v>
      </c>
      <c r="EU7" s="37">
        <v>21540.976000000002</v>
      </c>
      <c r="EV7" s="37">
        <v>15884</v>
      </c>
      <c r="EW7" s="35">
        <v>22997.359499999999</v>
      </c>
      <c r="EX7" s="37">
        <v>12173</v>
      </c>
      <c r="EY7" s="37">
        <v>22997.359499999999</v>
      </c>
      <c r="EZ7" s="37">
        <v>12850</v>
      </c>
      <c r="FA7" s="37">
        <v>21089.347999999998</v>
      </c>
      <c r="FB7" s="62">
        <v>13080</v>
      </c>
      <c r="FC7" s="52"/>
      <c r="FD7" s="25">
        <v>2762</v>
      </c>
      <c r="FE7" s="25">
        <v>205</v>
      </c>
      <c r="FF7" s="25">
        <v>5100</v>
      </c>
      <c r="FG7" s="25">
        <v>1474</v>
      </c>
      <c r="FH7" s="25">
        <v>175</v>
      </c>
      <c r="FI7" s="25">
        <v>71</v>
      </c>
      <c r="FJ7" s="25">
        <v>1025</v>
      </c>
      <c r="FK7" s="25">
        <v>186</v>
      </c>
      <c r="FL7" s="25">
        <v>106</v>
      </c>
      <c r="FM7" s="49">
        <v>0</v>
      </c>
      <c r="FN7" s="52">
        <v>10998</v>
      </c>
      <c r="FO7" s="25">
        <v>18000</v>
      </c>
      <c r="FP7" s="25">
        <v>3000</v>
      </c>
      <c r="FQ7" s="25">
        <v>0</v>
      </c>
      <c r="FR7" s="25">
        <v>0</v>
      </c>
      <c r="FS7" s="25">
        <v>0</v>
      </c>
      <c r="FT7" s="25"/>
      <c r="FU7" s="25"/>
      <c r="FV7" s="25"/>
      <c r="FW7" s="25"/>
      <c r="FX7" s="25"/>
      <c r="FY7" s="25"/>
      <c r="FZ7" s="49"/>
      <c r="GA7" s="52">
        <v>11600</v>
      </c>
      <c r="GB7" s="25">
        <v>1933.3333333333333</v>
      </c>
      <c r="GC7" s="25">
        <v>0</v>
      </c>
      <c r="GD7" s="25">
        <v>0</v>
      </c>
      <c r="GE7" s="25">
        <v>0</v>
      </c>
      <c r="GF7" s="25">
        <v>0</v>
      </c>
      <c r="GG7" s="25"/>
      <c r="GH7" s="25"/>
      <c r="GI7" s="25"/>
      <c r="GJ7" s="25"/>
      <c r="GK7" s="25"/>
      <c r="GL7" s="49"/>
      <c r="GM7" s="52">
        <v>81992.722518283423</v>
      </c>
      <c r="GN7" s="25">
        <v>16398.544503656682</v>
      </c>
      <c r="GO7" s="25">
        <v>0</v>
      </c>
      <c r="GP7" s="25">
        <v>0</v>
      </c>
      <c r="GQ7" s="25">
        <v>0</v>
      </c>
      <c r="GR7" s="25"/>
      <c r="GS7" s="25"/>
      <c r="GT7" s="25"/>
      <c r="GU7" s="25">
        <v>15308</v>
      </c>
      <c r="GV7" s="25">
        <v>0</v>
      </c>
      <c r="GW7" s="25">
        <v>930</v>
      </c>
      <c r="GX7" s="49">
        <v>1250</v>
      </c>
      <c r="GY7" s="52">
        <v>136654.53753047236</v>
      </c>
      <c r="GZ7" s="25">
        <v>40996.361259141711</v>
      </c>
      <c r="HA7" s="25">
        <v>0</v>
      </c>
      <c r="HB7" s="25">
        <v>0</v>
      </c>
      <c r="HC7" s="25">
        <v>0</v>
      </c>
      <c r="HD7" s="25">
        <v>10683</v>
      </c>
      <c r="HE7" s="28">
        <v>9990</v>
      </c>
      <c r="HF7" s="28">
        <v>5760</v>
      </c>
      <c r="HG7" s="28">
        <v>0</v>
      </c>
      <c r="HH7" s="28"/>
      <c r="HI7" s="28"/>
      <c r="HJ7" s="66"/>
      <c r="HK7" s="52">
        <v>32797.089007313363</v>
      </c>
      <c r="HL7" s="25">
        <v>6559.4178014626732</v>
      </c>
      <c r="HM7" s="25">
        <v>0</v>
      </c>
      <c r="HN7" s="25"/>
      <c r="HO7" s="25"/>
      <c r="HP7" s="25"/>
      <c r="HQ7" s="28"/>
      <c r="HR7" s="28"/>
      <c r="HS7" s="28"/>
      <c r="HT7" s="28"/>
      <c r="HU7" s="28"/>
      <c r="HV7" s="66"/>
      <c r="HW7" s="52">
        <v>136654.53753047236</v>
      </c>
      <c r="HX7" s="25">
        <v>27330.907506094471</v>
      </c>
      <c r="HY7" s="25">
        <v>0</v>
      </c>
      <c r="HZ7" s="25"/>
      <c r="IA7" s="25"/>
      <c r="IB7" s="25"/>
      <c r="IC7" s="28"/>
      <c r="ID7" s="28"/>
      <c r="IE7" s="33">
        <v>12440</v>
      </c>
      <c r="IF7" s="33"/>
      <c r="IG7" s="33">
        <v>0</v>
      </c>
      <c r="IH7" s="68">
        <v>732</v>
      </c>
      <c r="IJ7" s="2"/>
      <c r="IK7" s="2"/>
      <c r="IL7" s="2"/>
      <c r="IM7" s="2"/>
    </row>
    <row r="8" spans="1:249" ht="17.25" customHeight="1" x14ac:dyDescent="0.2">
      <c r="A8" s="46" t="s">
        <v>2</v>
      </c>
      <c r="B8" s="29">
        <v>367227</v>
      </c>
      <c r="C8" s="29">
        <v>41745</v>
      </c>
      <c r="D8" s="135">
        <v>3880</v>
      </c>
      <c r="E8" s="135">
        <v>156</v>
      </c>
      <c r="F8" s="136">
        <v>76</v>
      </c>
      <c r="G8" s="134">
        <v>9617.4645634456101</v>
      </c>
      <c r="H8" s="29"/>
      <c r="I8" s="29"/>
      <c r="J8" s="29">
        <v>410</v>
      </c>
      <c r="K8" s="29">
        <v>410</v>
      </c>
      <c r="L8" s="25">
        <v>410</v>
      </c>
      <c r="M8" s="25">
        <v>410</v>
      </c>
      <c r="N8" s="25">
        <v>410</v>
      </c>
      <c r="O8" s="25">
        <v>410</v>
      </c>
      <c r="P8" s="25">
        <v>410</v>
      </c>
      <c r="Q8" s="49">
        <v>2378</v>
      </c>
      <c r="R8" s="51">
        <v>10945</v>
      </c>
      <c r="S8" s="29">
        <v>0</v>
      </c>
      <c r="T8" s="29">
        <v>0</v>
      </c>
      <c r="U8" s="29">
        <v>410</v>
      </c>
      <c r="V8" s="29">
        <v>760</v>
      </c>
      <c r="W8" s="25">
        <v>410</v>
      </c>
      <c r="X8" s="25">
        <v>982</v>
      </c>
      <c r="Y8" s="25">
        <v>982</v>
      </c>
      <c r="Z8" s="25">
        <v>982</v>
      </c>
      <c r="AA8" s="25">
        <v>1291</v>
      </c>
      <c r="AB8" s="49">
        <v>1291</v>
      </c>
      <c r="AC8" s="51">
        <v>5363.3621806967994</v>
      </c>
      <c r="AD8" s="29">
        <v>0</v>
      </c>
      <c r="AE8" s="29">
        <v>0</v>
      </c>
      <c r="AF8" s="29">
        <v>0</v>
      </c>
      <c r="AG8" s="29">
        <v>0</v>
      </c>
      <c r="AH8" s="25">
        <v>0</v>
      </c>
      <c r="AI8" s="25">
        <v>935</v>
      </c>
      <c r="AJ8" s="25">
        <v>935</v>
      </c>
      <c r="AK8" s="25">
        <v>935</v>
      </c>
      <c r="AL8" s="25">
        <v>935</v>
      </c>
      <c r="AM8" s="49">
        <v>935</v>
      </c>
      <c r="AN8" s="52">
        <v>11722.289102833543</v>
      </c>
      <c r="AO8" s="25">
        <v>0</v>
      </c>
      <c r="AP8" s="25">
        <v>0</v>
      </c>
      <c r="AQ8" s="25">
        <v>0</v>
      </c>
      <c r="AR8" s="25">
        <v>0</v>
      </c>
      <c r="AS8" s="25">
        <v>410</v>
      </c>
      <c r="AT8" s="25">
        <v>982</v>
      </c>
      <c r="AU8" s="25">
        <v>982</v>
      </c>
      <c r="AV8" s="25">
        <v>982</v>
      </c>
      <c r="AW8" s="25">
        <v>1291</v>
      </c>
      <c r="AX8" s="49">
        <v>2378</v>
      </c>
      <c r="AY8" s="55">
        <v>171796.39465168136</v>
      </c>
      <c r="AZ8" s="29" t="s">
        <v>17</v>
      </c>
      <c r="BA8" s="29">
        <v>45633</v>
      </c>
      <c r="BB8" s="29">
        <v>121066</v>
      </c>
      <c r="BC8" s="29">
        <v>169546</v>
      </c>
      <c r="BD8" s="69">
        <v>171796.39465168133</v>
      </c>
      <c r="BE8" s="30">
        <v>129266</v>
      </c>
      <c r="BF8" s="30">
        <v>171796.39465168133</v>
      </c>
      <c r="BG8" s="30">
        <v>117666</v>
      </c>
      <c r="BH8" s="30">
        <v>171796.39465168133</v>
      </c>
      <c r="BI8" s="30">
        <v>120540</v>
      </c>
      <c r="BJ8" s="30">
        <v>171796.39465168133</v>
      </c>
      <c r="BK8" s="30">
        <v>92400</v>
      </c>
      <c r="BL8" s="30">
        <v>171623.99777668135</v>
      </c>
      <c r="BM8" s="30">
        <v>192218</v>
      </c>
      <c r="BN8" s="30">
        <v>171623.99777668135</v>
      </c>
      <c r="BO8" s="56">
        <v>186538</v>
      </c>
      <c r="BP8" s="58">
        <v>32789.931255612551</v>
      </c>
      <c r="BQ8" s="29" t="s">
        <v>17</v>
      </c>
      <c r="BR8" s="29">
        <v>9300</v>
      </c>
      <c r="BS8" s="29">
        <v>4500</v>
      </c>
      <c r="BT8" s="29">
        <v>10934</v>
      </c>
      <c r="BU8" s="69">
        <v>43422.612511225103</v>
      </c>
      <c r="BV8" s="31">
        <v>24684</v>
      </c>
      <c r="BW8" s="31">
        <v>0</v>
      </c>
      <c r="BX8" s="31">
        <v>43608</v>
      </c>
      <c r="BY8" s="31">
        <v>23784</v>
      </c>
      <c r="BZ8" s="31">
        <v>25313.106255612547</v>
      </c>
      <c r="CA8" s="31">
        <v>15384</v>
      </c>
      <c r="CB8" s="59">
        <v>13560</v>
      </c>
      <c r="CC8" s="58">
        <v>241394.94066697371</v>
      </c>
      <c r="CD8" s="29">
        <v>70314</v>
      </c>
      <c r="CE8" s="39">
        <v>241394.94066697371</v>
      </c>
      <c r="CF8" s="29">
        <v>0</v>
      </c>
      <c r="CG8" s="29">
        <v>37698</v>
      </c>
      <c r="CH8" s="29">
        <v>114702</v>
      </c>
      <c r="CI8" s="70">
        <v>237216.21473297069</v>
      </c>
      <c r="CJ8" s="31">
        <v>158370</v>
      </c>
      <c r="CK8" s="31">
        <v>161796</v>
      </c>
      <c r="CL8" s="31">
        <v>161796</v>
      </c>
      <c r="CM8" s="43">
        <v>237216.21473297069</v>
      </c>
      <c r="CN8" s="31">
        <v>0</v>
      </c>
      <c r="CO8" s="43">
        <v>267672.45206458779</v>
      </c>
      <c r="CP8" s="31">
        <v>59792</v>
      </c>
      <c r="CQ8" s="59">
        <v>154601</v>
      </c>
      <c r="CR8" s="58">
        <v>40000</v>
      </c>
      <c r="CS8" s="29">
        <v>15500</v>
      </c>
      <c r="CT8" s="29">
        <v>2620</v>
      </c>
      <c r="CU8" s="29">
        <v>3832</v>
      </c>
      <c r="CV8" s="29">
        <v>4911</v>
      </c>
      <c r="CW8" s="29">
        <v>5969</v>
      </c>
      <c r="CX8" s="71">
        <v>8904</v>
      </c>
      <c r="CY8" s="71">
        <v>6922</v>
      </c>
      <c r="CZ8" s="71">
        <v>6752</v>
      </c>
      <c r="DA8" s="71">
        <v>6814</v>
      </c>
      <c r="DB8" s="71">
        <v>6265</v>
      </c>
      <c r="DC8" s="72">
        <v>5972</v>
      </c>
      <c r="DD8" s="58">
        <v>1889.0526348708509</v>
      </c>
      <c r="DE8" s="29">
        <v>787</v>
      </c>
      <c r="DF8" s="29">
        <v>5010.3486574373801</v>
      </c>
      <c r="DG8" s="29">
        <v>2308</v>
      </c>
      <c r="DH8" s="29">
        <v>3468.3907362592877</v>
      </c>
      <c r="DI8" s="29">
        <v>2944</v>
      </c>
      <c r="DJ8" s="29">
        <v>3324.8597419104899</v>
      </c>
      <c r="DK8" s="29">
        <v>3504</v>
      </c>
      <c r="DL8" s="29">
        <v>4169.7986077593669</v>
      </c>
      <c r="DM8" s="29">
        <v>3412</v>
      </c>
      <c r="DN8" s="29">
        <v>3949.4302530830223</v>
      </c>
      <c r="DO8" s="29">
        <v>5146</v>
      </c>
      <c r="DP8" s="29">
        <v>2839.5754550485758</v>
      </c>
      <c r="DQ8" s="29">
        <v>6420</v>
      </c>
      <c r="DR8" s="34">
        <v>3013.4166723233952</v>
      </c>
      <c r="DS8" s="29">
        <v>7178</v>
      </c>
      <c r="DT8" s="29">
        <v>3299.2472884679742</v>
      </c>
      <c r="DU8" s="29">
        <v>3781</v>
      </c>
      <c r="DV8" s="29">
        <v>3828.7701995264706</v>
      </c>
      <c r="DW8" s="60">
        <v>927</v>
      </c>
      <c r="DX8" s="58">
        <v>44067</v>
      </c>
      <c r="DY8" s="29">
        <v>0</v>
      </c>
      <c r="DZ8" s="29">
        <v>7007</v>
      </c>
      <c r="EA8" s="29">
        <v>8095</v>
      </c>
      <c r="EB8" s="29">
        <v>12940</v>
      </c>
      <c r="EC8" s="37">
        <v>13140</v>
      </c>
      <c r="ED8" s="37">
        <v>13940</v>
      </c>
      <c r="EE8" s="37">
        <v>16140</v>
      </c>
      <c r="EF8" s="37">
        <v>16140</v>
      </c>
      <c r="EG8" s="37">
        <v>16140</v>
      </c>
      <c r="EH8" s="62">
        <v>13937</v>
      </c>
      <c r="EI8" s="64">
        <v>11803.936</v>
      </c>
      <c r="EJ8" s="37">
        <v>5751</v>
      </c>
      <c r="EK8" s="37">
        <v>7464.56</v>
      </c>
      <c r="EL8" s="37">
        <v>11352</v>
      </c>
      <c r="EM8" s="37">
        <v>17217.332000000002</v>
      </c>
      <c r="EN8" s="37">
        <v>13734</v>
      </c>
      <c r="EO8" s="37">
        <v>15998.727999999999</v>
      </c>
      <c r="EP8" s="37">
        <v>13926</v>
      </c>
      <c r="EQ8" s="37">
        <v>18105.931406755157</v>
      </c>
      <c r="ER8" s="37">
        <v>12973</v>
      </c>
      <c r="ES8" s="37">
        <v>16622.832000000002</v>
      </c>
      <c r="ET8" s="37">
        <v>12649</v>
      </c>
      <c r="EU8" s="37">
        <v>20870.832000000002</v>
      </c>
      <c r="EV8" s="37">
        <v>20291</v>
      </c>
      <c r="EW8" s="35">
        <v>26551.178</v>
      </c>
      <c r="EX8" s="37">
        <v>18141</v>
      </c>
      <c r="EY8" s="37">
        <v>26551.178</v>
      </c>
      <c r="EZ8" s="37">
        <v>15524</v>
      </c>
      <c r="FA8" s="37">
        <v>9741.9359999999997</v>
      </c>
      <c r="FB8" s="62">
        <v>12670</v>
      </c>
      <c r="FC8" s="58"/>
      <c r="FD8" s="29">
        <v>23682</v>
      </c>
      <c r="FE8" s="29">
        <v>1067</v>
      </c>
      <c r="FF8" s="29">
        <v>1341</v>
      </c>
      <c r="FG8" s="29">
        <v>1425</v>
      </c>
      <c r="FH8" s="25">
        <v>1729</v>
      </c>
      <c r="FI8" s="25">
        <v>540</v>
      </c>
      <c r="FJ8" s="25">
        <v>1652</v>
      </c>
      <c r="FK8" s="25">
        <v>712</v>
      </c>
      <c r="FL8" s="25">
        <v>494</v>
      </c>
      <c r="FM8" s="49">
        <v>2872</v>
      </c>
      <c r="FN8" s="52">
        <v>30537</v>
      </c>
      <c r="FO8" s="29">
        <v>26000</v>
      </c>
      <c r="FP8" s="29">
        <v>4333.333333333333</v>
      </c>
      <c r="FQ8" s="29">
        <v>0</v>
      </c>
      <c r="FR8" s="29">
        <v>0</v>
      </c>
      <c r="FS8" s="29">
        <v>0</v>
      </c>
      <c r="FT8" s="29"/>
      <c r="FU8" s="29"/>
      <c r="FV8" s="29"/>
      <c r="FW8" s="29"/>
      <c r="FX8" s="29"/>
      <c r="FY8" s="29"/>
      <c r="FZ8" s="60"/>
      <c r="GA8" s="58">
        <v>16700</v>
      </c>
      <c r="GB8" s="29">
        <v>2783.3333333333335</v>
      </c>
      <c r="GC8" s="29">
        <v>0</v>
      </c>
      <c r="GD8" s="29">
        <v>0</v>
      </c>
      <c r="GE8" s="29">
        <v>0</v>
      </c>
      <c r="GF8" s="29">
        <v>0</v>
      </c>
      <c r="GG8" s="29"/>
      <c r="GH8" s="29"/>
      <c r="GI8" s="29"/>
      <c r="GJ8" s="29"/>
      <c r="GK8" s="29"/>
      <c r="GL8" s="60"/>
      <c r="GM8" s="58">
        <v>44722.218207863698</v>
      </c>
      <c r="GN8" s="29">
        <v>8944.4436415727396</v>
      </c>
      <c r="GO8" s="29">
        <v>0</v>
      </c>
      <c r="GP8" s="29">
        <v>0</v>
      </c>
      <c r="GQ8" s="29">
        <v>0</v>
      </c>
      <c r="GR8" s="29"/>
      <c r="GS8" s="29"/>
      <c r="GT8" s="29"/>
      <c r="GU8" s="29">
        <v>2349</v>
      </c>
      <c r="GV8" s="29">
        <v>0</v>
      </c>
      <c r="GW8" s="29">
        <v>0</v>
      </c>
      <c r="GX8" s="60">
        <v>3200</v>
      </c>
      <c r="GY8" s="58">
        <v>74537.030346439496</v>
      </c>
      <c r="GZ8" s="29">
        <v>22361.109103931849</v>
      </c>
      <c r="HA8" s="29">
        <v>0</v>
      </c>
      <c r="HB8" s="29">
        <v>470</v>
      </c>
      <c r="HC8" s="29">
        <v>18587</v>
      </c>
      <c r="HD8" s="29">
        <v>73173</v>
      </c>
      <c r="HE8" s="32"/>
      <c r="HF8" s="32">
        <v>15608</v>
      </c>
      <c r="HG8" s="32">
        <v>10800</v>
      </c>
      <c r="HH8" s="32">
        <v>20424</v>
      </c>
      <c r="HI8" s="32">
        <v>17050</v>
      </c>
      <c r="HJ8" s="67">
        <v>52228</v>
      </c>
      <c r="HK8" s="58">
        <v>17888.887283145479</v>
      </c>
      <c r="HL8" s="29">
        <v>3577.7774566290959</v>
      </c>
      <c r="HM8" s="29">
        <v>0</v>
      </c>
      <c r="HN8" s="29"/>
      <c r="HO8" s="29"/>
      <c r="HP8" s="29">
        <v>2174</v>
      </c>
      <c r="HQ8" s="32"/>
      <c r="HR8" s="32">
        <v>7255</v>
      </c>
      <c r="HS8" s="32">
        <v>0</v>
      </c>
      <c r="HT8" s="32"/>
      <c r="HU8" s="32">
        <v>5078</v>
      </c>
      <c r="HV8" s="67">
        <v>0</v>
      </c>
      <c r="HW8" s="58">
        <v>74537.030346439496</v>
      </c>
      <c r="HX8" s="29">
        <v>14907.406069287899</v>
      </c>
      <c r="HY8" s="29">
        <v>0</v>
      </c>
      <c r="HZ8" s="29"/>
      <c r="IA8" s="29">
        <v>3261</v>
      </c>
      <c r="IB8" s="29">
        <v>139</v>
      </c>
      <c r="IC8" s="32">
        <v>2368</v>
      </c>
      <c r="ID8" s="32"/>
      <c r="IE8" s="33">
        <v>3200</v>
      </c>
      <c r="IF8" s="33"/>
      <c r="IG8" s="33">
        <v>10636</v>
      </c>
      <c r="IH8" s="68">
        <v>24032</v>
      </c>
      <c r="IJ8" s="2"/>
      <c r="IK8" s="2"/>
      <c r="IL8" s="2"/>
      <c r="IM8" s="2"/>
    </row>
    <row r="9" spans="1:249" s="3" customFormat="1" ht="17.25" customHeight="1" x14ac:dyDescent="0.2">
      <c r="A9" s="45" t="s">
        <v>16</v>
      </c>
      <c r="B9" s="25">
        <v>1650228</v>
      </c>
      <c r="C9" s="25">
        <v>239130</v>
      </c>
      <c r="D9" s="135">
        <v>7303</v>
      </c>
      <c r="E9" s="135">
        <v>122</v>
      </c>
      <c r="F9" s="133">
        <v>4993</v>
      </c>
      <c r="G9" s="134">
        <v>14704.238137693894</v>
      </c>
      <c r="H9" s="25"/>
      <c r="I9" s="25"/>
      <c r="J9" s="25">
        <v>0</v>
      </c>
      <c r="K9" s="25">
        <v>6659</v>
      </c>
      <c r="L9" s="25">
        <v>10801</v>
      </c>
      <c r="M9" s="25">
        <v>10871</v>
      </c>
      <c r="N9" s="25">
        <v>14188</v>
      </c>
      <c r="O9" s="25">
        <v>7296</v>
      </c>
      <c r="P9" s="25">
        <v>10267</v>
      </c>
      <c r="Q9" s="49">
        <v>10747</v>
      </c>
      <c r="R9" s="50">
        <v>16735</v>
      </c>
      <c r="S9" s="25">
        <v>0</v>
      </c>
      <c r="T9" s="25">
        <v>0</v>
      </c>
      <c r="U9" s="25">
        <v>0</v>
      </c>
      <c r="V9" s="25">
        <v>410</v>
      </c>
      <c r="W9" s="25">
        <v>7194</v>
      </c>
      <c r="X9" s="25">
        <v>13501</v>
      </c>
      <c r="Y9" s="25">
        <v>13501</v>
      </c>
      <c r="Z9" s="25">
        <v>11321</v>
      </c>
      <c r="AA9" s="25">
        <v>19684</v>
      </c>
      <c r="AB9" s="49">
        <v>20884</v>
      </c>
      <c r="AC9" s="50">
        <v>8200.0982902933229</v>
      </c>
      <c r="AD9" s="25">
        <v>0</v>
      </c>
      <c r="AE9" s="25">
        <v>0</v>
      </c>
      <c r="AF9" s="25">
        <v>0</v>
      </c>
      <c r="AG9" s="25">
        <v>0</v>
      </c>
      <c r="AH9" s="25">
        <v>58</v>
      </c>
      <c r="AI9" s="25">
        <v>58</v>
      </c>
      <c r="AJ9" s="25">
        <v>58</v>
      </c>
      <c r="AK9" s="25">
        <v>58</v>
      </c>
      <c r="AL9" s="25">
        <v>2658</v>
      </c>
      <c r="AM9" s="49">
        <v>3058</v>
      </c>
      <c r="AN9" s="52">
        <v>15343.319214927646</v>
      </c>
      <c r="AO9" s="25">
        <v>0</v>
      </c>
      <c r="AP9" s="25">
        <v>0</v>
      </c>
      <c r="AQ9" s="25">
        <v>0</v>
      </c>
      <c r="AR9" s="25">
        <v>0</v>
      </c>
      <c r="AS9" s="25">
        <v>10801</v>
      </c>
      <c r="AT9" s="25">
        <v>13501</v>
      </c>
      <c r="AU9" s="25">
        <v>14188</v>
      </c>
      <c r="AV9" s="25">
        <v>14188</v>
      </c>
      <c r="AW9" s="25">
        <v>19684</v>
      </c>
      <c r="AX9" s="49">
        <v>20884</v>
      </c>
      <c r="AY9" s="53">
        <v>331213.90700000001</v>
      </c>
      <c r="AZ9" s="25">
        <v>80305</v>
      </c>
      <c r="BA9" s="25">
        <v>113127</v>
      </c>
      <c r="BB9" s="25">
        <v>174460</v>
      </c>
      <c r="BC9" s="25">
        <v>193771</v>
      </c>
      <c r="BD9" s="69">
        <v>331213.90700000001</v>
      </c>
      <c r="BE9" s="26">
        <v>279084</v>
      </c>
      <c r="BF9" s="26">
        <v>331213.90700000001</v>
      </c>
      <c r="BG9" s="26">
        <v>228238</v>
      </c>
      <c r="BH9" s="26">
        <v>331213.90700000001</v>
      </c>
      <c r="BI9" s="26">
        <v>233752</v>
      </c>
      <c r="BJ9" s="26">
        <v>331213.90700000001</v>
      </c>
      <c r="BK9" s="26">
        <v>198837</v>
      </c>
      <c r="BL9" s="26">
        <v>458219.61849999998</v>
      </c>
      <c r="BM9" s="26">
        <v>308297</v>
      </c>
      <c r="BN9" s="26">
        <v>458219.61849999998</v>
      </c>
      <c r="BO9" s="54">
        <v>388515</v>
      </c>
      <c r="BP9" s="52">
        <v>278923.76500000001</v>
      </c>
      <c r="BQ9" s="25">
        <v>2520</v>
      </c>
      <c r="BR9" s="25">
        <v>930</v>
      </c>
      <c r="BS9" s="25">
        <v>0</v>
      </c>
      <c r="BT9" s="25">
        <v>21426</v>
      </c>
      <c r="BU9" s="69">
        <v>278923.76500000001</v>
      </c>
      <c r="BV9" s="27">
        <v>14406</v>
      </c>
      <c r="BW9" s="27">
        <v>13458</v>
      </c>
      <c r="BX9" s="27">
        <v>15024</v>
      </c>
      <c r="BY9" s="27">
        <v>12474</v>
      </c>
      <c r="BZ9" s="27">
        <v>178697.55000000002</v>
      </c>
      <c r="CA9" s="27">
        <v>12420</v>
      </c>
      <c r="CB9" s="57">
        <v>16</v>
      </c>
      <c r="CC9" s="52">
        <v>0</v>
      </c>
      <c r="CD9" s="25">
        <v>44154</v>
      </c>
      <c r="CE9" s="38">
        <v>0</v>
      </c>
      <c r="CF9" s="25">
        <v>0</v>
      </c>
      <c r="CG9" s="25">
        <v>1068</v>
      </c>
      <c r="CH9" s="25">
        <v>3966</v>
      </c>
      <c r="CI9" s="70">
        <v>0</v>
      </c>
      <c r="CJ9" s="27">
        <v>100272</v>
      </c>
      <c r="CK9" s="27">
        <v>102708</v>
      </c>
      <c r="CL9" s="27">
        <v>102708</v>
      </c>
      <c r="CM9" s="42">
        <v>0</v>
      </c>
      <c r="CN9" s="27">
        <v>96</v>
      </c>
      <c r="CO9" s="42">
        <v>0</v>
      </c>
      <c r="CP9" s="27">
        <v>60034</v>
      </c>
      <c r="CQ9" s="57">
        <v>75076</v>
      </c>
      <c r="CR9" s="52">
        <v>420000</v>
      </c>
      <c r="CS9" s="25">
        <v>79166.666666666672</v>
      </c>
      <c r="CT9" s="25">
        <v>43876</v>
      </c>
      <c r="CU9" s="25">
        <v>50113</v>
      </c>
      <c r="CV9" s="25">
        <v>62440</v>
      </c>
      <c r="CW9" s="25">
        <v>83986</v>
      </c>
      <c r="CX9" s="71">
        <v>93236</v>
      </c>
      <c r="CY9" s="71">
        <v>84981</v>
      </c>
      <c r="CZ9" s="71">
        <v>82657</v>
      </c>
      <c r="DA9" s="71">
        <v>82764</v>
      </c>
      <c r="DB9" s="71">
        <v>79672</v>
      </c>
      <c r="DC9" s="72">
        <v>79364</v>
      </c>
      <c r="DD9" s="52">
        <v>5975.7091797358144</v>
      </c>
      <c r="DE9" s="25">
        <v>6731</v>
      </c>
      <c r="DF9" s="25">
        <v>10916.763887593561</v>
      </c>
      <c r="DG9" s="25">
        <v>11327</v>
      </c>
      <c r="DH9" s="25">
        <v>12285.372062272236</v>
      </c>
      <c r="DI9" s="25">
        <v>17040</v>
      </c>
      <c r="DJ9" s="25">
        <v>10509.510254413122</v>
      </c>
      <c r="DK9" s="25">
        <v>24420</v>
      </c>
      <c r="DL9" s="25">
        <v>10103.919228899907</v>
      </c>
      <c r="DM9" s="25">
        <v>43745</v>
      </c>
      <c r="DN9" s="25">
        <v>10836.090186895726</v>
      </c>
      <c r="DO9" s="25">
        <v>22931</v>
      </c>
      <c r="DP9" s="25">
        <v>9663.9528633486188</v>
      </c>
      <c r="DQ9" s="25">
        <v>32155</v>
      </c>
      <c r="DR9" s="40">
        <v>9158.7958649086067</v>
      </c>
      <c r="DS9" s="25">
        <v>29697</v>
      </c>
      <c r="DT9" s="25">
        <v>10125.912817841965</v>
      </c>
      <c r="DU9" s="25">
        <v>20095</v>
      </c>
      <c r="DV9" s="25">
        <v>11703.49960807326</v>
      </c>
      <c r="DW9" s="49">
        <v>4745</v>
      </c>
      <c r="DX9" s="52">
        <v>156771</v>
      </c>
      <c r="DY9" s="25">
        <v>2100</v>
      </c>
      <c r="DZ9" s="25">
        <v>27604</v>
      </c>
      <c r="EA9" s="25">
        <v>28598</v>
      </c>
      <c r="EB9" s="25">
        <v>58650</v>
      </c>
      <c r="EC9" s="37">
        <v>70651</v>
      </c>
      <c r="ED9" s="37">
        <v>70651</v>
      </c>
      <c r="EE9" s="37">
        <v>59390.05000000001</v>
      </c>
      <c r="EF9" s="37">
        <v>48219</v>
      </c>
      <c r="EG9" s="37">
        <v>60051.65</v>
      </c>
      <c r="EH9" s="62">
        <v>61520.25</v>
      </c>
      <c r="EI9" s="64">
        <v>44329.095999999998</v>
      </c>
      <c r="EJ9" s="37">
        <v>15065</v>
      </c>
      <c r="EK9" s="37">
        <v>39719.160000000003</v>
      </c>
      <c r="EL9" s="37">
        <v>23593</v>
      </c>
      <c r="EM9" s="37">
        <v>57056.752</v>
      </c>
      <c r="EN9" s="37">
        <v>50258</v>
      </c>
      <c r="EO9" s="37">
        <v>60297.407999999996</v>
      </c>
      <c r="EP9" s="37">
        <v>54979</v>
      </c>
      <c r="EQ9" s="37">
        <v>21707.604049678012</v>
      </c>
      <c r="ER9" s="37">
        <v>61972</v>
      </c>
      <c r="ES9" s="37">
        <v>65020.752</v>
      </c>
      <c r="ET9" s="37">
        <v>59947</v>
      </c>
      <c r="EU9" s="37">
        <v>68543.752000000008</v>
      </c>
      <c r="EV9" s="37">
        <v>89520</v>
      </c>
      <c r="EW9" s="35">
        <v>37160.158000000003</v>
      </c>
      <c r="EX9" s="37">
        <v>68693</v>
      </c>
      <c r="EY9" s="37">
        <v>37160.158000000003</v>
      </c>
      <c r="EZ9" s="37">
        <v>60310.3</v>
      </c>
      <c r="FA9" s="37">
        <v>53416.095999999998</v>
      </c>
      <c r="FB9" s="62">
        <v>66175.899999999994</v>
      </c>
      <c r="FC9" s="52"/>
      <c r="FD9" s="25">
        <v>2365</v>
      </c>
      <c r="FE9" s="25">
        <v>5929</v>
      </c>
      <c r="FF9" s="25">
        <v>12703</v>
      </c>
      <c r="FG9" s="25">
        <v>7912</v>
      </c>
      <c r="FH9" s="25">
        <v>3094</v>
      </c>
      <c r="FI9" s="25">
        <v>3709</v>
      </c>
      <c r="FJ9" s="25">
        <v>63767</v>
      </c>
      <c r="FK9" s="25">
        <v>12620</v>
      </c>
      <c r="FL9" s="25">
        <v>6804</v>
      </c>
      <c r="FM9" s="49">
        <v>19258</v>
      </c>
      <c r="FN9" s="52">
        <v>112835</v>
      </c>
      <c r="FO9" s="25">
        <v>200000</v>
      </c>
      <c r="FP9" s="25">
        <v>33333.333333333336</v>
      </c>
      <c r="FQ9" s="25">
        <v>0</v>
      </c>
      <c r="FR9" s="25">
        <v>0</v>
      </c>
      <c r="FS9" s="25">
        <v>2100</v>
      </c>
      <c r="FT9" s="25"/>
      <c r="FU9" s="25">
        <v>6840</v>
      </c>
      <c r="FV9" s="25"/>
      <c r="FW9" s="25"/>
      <c r="FX9" s="25"/>
      <c r="FY9" s="25"/>
      <c r="FZ9" s="49">
        <v>3000</v>
      </c>
      <c r="GA9" s="52">
        <v>128600</v>
      </c>
      <c r="GB9" s="25">
        <v>21433.333333333332</v>
      </c>
      <c r="GC9" s="25">
        <v>0</v>
      </c>
      <c r="GD9" s="25">
        <v>0</v>
      </c>
      <c r="GE9" s="25">
        <v>3840</v>
      </c>
      <c r="GF9" s="25">
        <v>0</v>
      </c>
      <c r="GG9" s="25">
        <v>6840</v>
      </c>
      <c r="GH9" s="25"/>
      <c r="GI9" s="25">
        <v>11148</v>
      </c>
      <c r="GJ9" s="25"/>
      <c r="GK9" s="25"/>
      <c r="GL9" s="49">
        <v>6600</v>
      </c>
      <c r="GM9" s="52">
        <v>200971.21856493413</v>
      </c>
      <c r="GN9" s="25">
        <v>40194.243712986827</v>
      </c>
      <c r="GO9" s="25">
        <v>5000</v>
      </c>
      <c r="GP9" s="25">
        <v>11250</v>
      </c>
      <c r="GQ9" s="25">
        <v>84502</v>
      </c>
      <c r="GR9" s="25">
        <v>13000</v>
      </c>
      <c r="GS9" s="25">
        <v>34652</v>
      </c>
      <c r="GT9" s="25">
        <v>8000</v>
      </c>
      <c r="GU9" s="25">
        <v>54350</v>
      </c>
      <c r="GV9" s="25">
        <v>3852</v>
      </c>
      <c r="GW9" s="25">
        <v>13480</v>
      </c>
      <c r="GX9" s="49">
        <v>5000</v>
      </c>
      <c r="GY9" s="52">
        <v>334952.03094155685</v>
      </c>
      <c r="GZ9" s="25">
        <v>100485.60928246706</v>
      </c>
      <c r="HA9" s="25">
        <v>15000</v>
      </c>
      <c r="HB9" s="25">
        <v>25969</v>
      </c>
      <c r="HC9" s="25">
        <v>43419</v>
      </c>
      <c r="HD9" s="25">
        <v>37350</v>
      </c>
      <c r="HE9" s="28">
        <v>184610</v>
      </c>
      <c r="HF9" s="28">
        <v>3234</v>
      </c>
      <c r="HG9" s="28">
        <v>83378</v>
      </c>
      <c r="HH9" s="28">
        <v>87230</v>
      </c>
      <c r="HI9" s="28">
        <v>53075</v>
      </c>
      <c r="HJ9" s="66">
        <v>22284</v>
      </c>
      <c r="HK9" s="52">
        <v>80388.487425973653</v>
      </c>
      <c r="HL9" s="25">
        <v>16077.697485194729</v>
      </c>
      <c r="HM9" s="25">
        <v>3000</v>
      </c>
      <c r="HN9" s="25">
        <v>10033</v>
      </c>
      <c r="HO9" s="25">
        <v>6000</v>
      </c>
      <c r="HP9" s="25">
        <v>39732</v>
      </c>
      <c r="HQ9" s="28">
        <v>65376</v>
      </c>
      <c r="HR9" s="28">
        <v>835</v>
      </c>
      <c r="HS9" s="28">
        <v>37430</v>
      </c>
      <c r="HT9" s="28">
        <v>2150</v>
      </c>
      <c r="HU9" s="28">
        <v>6852</v>
      </c>
      <c r="HV9" s="66">
        <v>1408</v>
      </c>
      <c r="HW9" s="52">
        <v>334952.03094155685</v>
      </c>
      <c r="HX9" s="25">
        <v>66990.406188311375</v>
      </c>
      <c r="HY9" s="25">
        <v>42753</v>
      </c>
      <c r="HZ9" s="25">
        <v>126891</v>
      </c>
      <c r="IA9" s="25">
        <v>8159</v>
      </c>
      <c r="IB9" s="25">
        <v>87666</v>
      </c>
      <c r="IC9" s="28">
        <v>123570</v>
      </c>
      <c r="ID9" s="28">
        <v>4079</v>
      </c>
      <c r="IE9" s="33">
        <v>63070</v>
      </c>
      <c r="IF9" s="33">
        <v>3880</v>
      </c>
      <c r="IG9" s="33">
        <v>49264</v>
      </c>
      <c r="IH9" s="68">
        <v>37936</v>
      </c>
      <c r="II9" s="1"/>
      <c r="IJ9" s="2"/>
      <c r="IK9" s="2"/>
      <c r="IL9" s="2"/>
      <c r="IM9" s="2"/>
      <c r="IN9" s="1"/>
      <c r="IO9" s="1"/>
    </row>
    <row r="10" spans="1:249" s="3" customFormat="1" ht="17.25" customHeight="1" x14ac:dyDescent="0.2">
      <c r="A10" s="46" t="s">
        <v>8</v>
      </c>
      <c r="B10" s="29">
        <v>730147</v>
      </c>
      <c r="C10" s="29">
        <v>17911</v>
      </c>
      <c r="D10" s="135">
        <v>1768</v>
      </c>
      <c r="E10" s="135">
        <v>10</v>
      </c>
      <c r="F10" s="133">
        <v>1712</v>
      </c>
      <c r="G10" s="134">
        <v>16144.511581945728</v>
      </c>
      <c r="H10" s="29"/>
      <c r="I10" s="29"/>
      <c r="J10" s="29">
        <v>3827</v>
      </c>
      <c r="K10" s="29">
        <v>5314</v>
      </c>
      <c r="L10" s="25">
        <v>7187</v>
      </c>
      <c r="M10" s="25">
        <v>7661</v>
      </c>
      <c r="N10" s="25">
        <v>8517</v>
      </c>
      <c r="O10" s="25">
        <v>9481</v>
      </c>
      <c r="P10" s="25">
        <v>11882</v>
      </c>
      <c r="Q10" s="49">
        <v>13929</v>
      </c>
      <c r="R10" s="51">
        <v>18374</v>
      </c>
      <c r="S10" s="29">
        <v>0</v>
      </c>
      <c r="T10" s="29">
        <v>0</v>
      </c>
      <c r="U10" s="29">
        <v>1153</v>
      </c>
      <c r="V10" s="29">
        <v>1153</v>
      </c>
      <c r="W10" s="25">
        <v>4167</v>
      </c>
      <c r="X10" s="25">
        <v>1876</v>
      </c>
      <c r="Y10" s="25">
        <v>1876</v>
      </c>
      <c r="Z10" s="25">
        <v>1876</v>
      </c>
      <c r="AA10" s="25">
        <v>1876</v>
      </c>
      <c r="AB10" s="49">
        <v>8784</v>
      </c>
      <c r="AC10" s="51">
        <v>9003.2941918537545</v>
      </c>
      <c r="AD10" s="29">
        <v>0</v>
      </c>
      <c r="AE10" s="29">
        <v>0</v>
      </c>
      <c r="AF10" s="29">
        <v>0</v>
      </c>
      <c r="AG10" s="29">
        <v>1487</v>
      </c>
      <c r="AH10" s="25">
        <v>3319</v>
      </c>
      <c r="AI10" s="25">
        <v>3319</v>
      </c>
      <c r="AJ10" s="25">
        <v>3319</v>
      </c>
      <c r="AK10" s="25">
        <v>3319</v>
      </c>
      <c r="AL10" s="25">
        <v>3319</v>
      </c>
      <c r="AM10" s="49">
        <v>5058</v>
      </c>
      <c r="AN10" s="52">
        <v>19855.181584855509</v>
      </c>
      <c r="AO10" s="25">
        <v>0</v>
      </c>
      <c r="AP10" s="25">
        <v>0</v>
      </c>
      <c r="AQ10" s="25">
        <v>0</v>
      </c>
      <c r="AR10" s="25">
        <v>0</v>
      </c>
      <c r="AS10" s="25">
        <v>7187</v>
      </c>
      <c r="AT10" s="25">
        <v>7661</v>
      </c>
      <c r="AU10" s="25">
        <v>8517</v>
      </c>
      <c r="AV10" s="25">
        <v>8517</v>
      </c>
      <c r="AW10" s="25">
        <v>11882</v>
      </c>
      <c r="AX10" s="49">
        <v>13929</v>
      </c>
      <c r="AY10" s="55">
        <v>193015.01847342576</v>
      </c>
      <c r="AZ10" s="29">
        <v>57067</v>
      </c>
      <c r="BA10" s="29">
        <v>168070</v>
      </c>
      <c r="BB10" s="29">
        <v>229692</v>
      </c>
      <c r="BC10" s="29">
        <v>279773</v>
      </c>
      <c r="BD10" s="69">
        <v>219875.54288123437</v>
      </c>
      <c r="BE10" s="30">
        <v>256395</v>
      </c>
      <c r="BF10" s="30">
        <v>219875.54288123437</v>
      </c>
      <c r="BG10" s="30">
        <v>247681</v>
      </c>
      <c r="BH10" s="30">
        <v>219875.54288123437</v>
      </c>
      <c r="BI10" s="30">
        <v>225903</v>
      </c>
      <c r="BJ10" s="30">
        <v>219875.54288123437</v>
      </c>
      <c r="BK10" s="30">
        <v>235673</v>
      </c>
      <c r="BL10" s="30">
        <v>113315.44638123437</v>
      </c>
      <c r="BM10" s="30">
        <v>259314</v>
      </c>
      <c r="BN10" s="30">
        <v>113315.44638123437</v>
      </c>
      <c r="BO10" s="56">
        <v>249438</v>
      </c>
      <c r="BP10" s="58">
        <v>83141.095953904296</v>
      </c>
      <c r="BQ10" s="29">
        <v>3076</v>
      </c>
      <c r="BR10" s="29">
        <v>9276</v>
      </c>
      <c r="BS10" s="29">
        <v>4614</v>
      </c>
      <c r="BT10" s="29">
        <v>14778</v>
      </c>
      <c r="BU10" s="69">
        <v>77654.483749999999</v>
      </c>
      <c r="BV10" s="31">
        <v>5220</v>
      </c>
      <c r="BW10" s="31">
        <v>3288</v>
      </c>
      <c r="BX10" s="31">
        <v>11736</v>
      </c>
      <c r="BY10" s="31">
        <v>26598</v>
      </c>
      <c r="BZ10" s="31">
        <v>119549.356875</v>
      </c>
      <c r="CA10" s="31">
        <v>14538</v>
      </c>
      <c r="CB10" s="59">
        <v>22908</v>
      </c>
      <c r="CC10" s="58">
        <v>171997.77667733005</v>
      </c>
      <c r="CD10" s="29">
        <v>78450</v>
      </c>
      <c r="CE10" s="39">
        <v>171997.77667733005</v>
      </c>
      <c r="CF10" s="29">
        <v>0</v>
      </c>
      <c r="CG10" s="29">
        <v>36912</v>
      </c>
      <c r="CH10" s="29">
        <v>106416</v>
      </c>
      <c r="CI10" s="70">
        <v>105827.51013123439</v>
      </c>
      <c r="CJ10" s="27">
        <v>118716</v>
      </c>
      <c r="CK10" s="27">
        <v>137496</v>
      </c>
      <c r="CL10" s="27">
        <v>140256</v>
      </c>
      <c r="CM10" s="42">
        <v>105827.51013123439</v>
      </c>
      <c r="CN10" s="27">
        <v>15600</v>
      </c>
      <c r="CO10" s="42">
        <v>234206.55575623433</v>
      </c>
      <c r="CP10" s="27">
        <v>86563</v>
      </c>
      <c r="CQ10" s="57">
        <v>148765</v>
      </c>
      <c r="CR10" s="58">
        <v>87000</v>
      </c>
      <c r="CS10" s="29">
        <v>12916.666666666666</v>
      </c>
      <c r="CT10" s="29">
        <v>4560</v>
      </c>
      <c r="CU10" s="29">
        <v>4973</v>
      </c>
      <c r="CV10" s="29">
        <v>6387</v>
      </c>
      <c r="CW10" s="29">
        <v>7887</v>
      </c>
      <c r="CX10" s="71">
        <v>16183</v>
      </c>
      <c r="CY10" s="71">
        <v>12815</v>
      </c>
      <c r="CZ10" s="71">
        <v>11641</v>
      </c>
      <c r="DA10" s="71">
        <v>10913</v>
      </c>
      <c r="DB10" s="71">
        <v>9864</v>
      </c>
      <c r="DC10" s="72">
        <v>9456</v>
      </c>
      <c r="DD10" s="58">
        <v>3141.4790669035679</v>
      </c>
      <c r="DE10" s="29">
        <v>570</v>
      </c>
      <c r="DF10" s="29">
        <v>5464.3173585969453</v>
      </c>
      <c r="DG10" s="29">
        <v>2172</v>
      </c>
      <c r="DH10" s="29">
        <v>5108.8532007107024</v>
      </c>
      <c r="DI10" s="29">
        <v>7978</v>
      </c>
      <c r="DJ10" s="29">
        <v>5070.9667735849307</v>
      </c>
      <c r="DK10" s="29">
        <v>2127</v>
      </c>
      <c r="DL10" s="29">
        <v>7688.861404857952</v>
      </c>
      <c r="DM10" s="29">
        <v>7668</v>
      </c>
      <c r="DN10" s="29">
        <v>6001.7419899454471</v>
      </c>
      <c r="DO10" s="29">
        <v>2545</v>
      </c>
      <c r="DP10" s="29">
        <v>5494.0531213219201</v>
      </c>
      <c r="DQ10" s="29">
        <v>3715</v>
      </c>
      <c r="DR10" s="34">
        <v>4307.9218001701811</v>
      </c>
      <c r="DS10" s="29">
        <v>2986</v>
      </c>
      <c r="DT10" s="29">
        <v>5442.4998789395886</v>
      </c>
      <c r="DU10" s="29">
        <v>1372</v>
      </c>
      <c r="DV10" s="29">
        <v>6562.1687249583047</v>
      </c>
      <c r="DW10" s="60"/>
      <c r="DX10" s="58">
        <v>87616</v>
      </c>
      <c r="DY10" s="29">
        <v>17373</v>
      </c>
      <c r="DZ10" s="29">
        <v>25628</v>
      </c>
      <c r="EA10" s="29">
        <v>40771</v>
      </c>
      <c r="EB10" s="29">
        <v>38955</v>
      </c>
      <c r="EC10" s="37">
        <v>47183.5</v>
      </c>
      <c r="ED10" s="37">
        <v>47183.5</v>
      </c>
      <c r="EE10" s="37">
        <v>47271.75</v>
      </c>
      <c r="EF10" s="37">
        <v>46367</v>
      </c>
      <c r="EG10" s="37">
        <v>0</v>
      </c>
      <c r="EH10" s="62">
        <v>40630</v>
      </c>
      <c r="EI10" s="64">
        <v>17675.224000000002</v>
      </c>
      <c r="EJ10" s="37">
        <v>8164</v>
      </c>
      <c r="EK10" s="37">
        <v>18091.04</v>
      </c>
      <c r="EL10" s="37">
        <v>7395</v>
      </c>
      <c r="EM10" s="37">
        <v>23295.588</v>
      </c>
      <c r="EN10" s="37">
        <v>23238</v>
      </c>
      <c r="EO10" s="37">
        <v>24684.952000000001</v>
      </c>
      <c r="EP10" s="37">
        <v>36015.718000000001</v>
      </c>
      <c r="EQ10" s="37">
        <v>24226.194515179395</v>
      </c>
      <c r="ER10" s="37">
        <v>37184</v>
      </c>
      <c r="ES10" s="37">
        <v>26834.088</v>
      </c>
      <c r="ET10" s="37">
        <v>27348.176479910202</v>
      </c>
      <c r="EU10" s="37">
        <v>27448.088</v>
      </c>
      <c r="EV10" s="37">
        <v>34598.754644998218</v>
      </c>
      <c r="EW10" s="35">
        <v>25517.802</v>
      </c>
      <c r="EX10" s="37">
        <v>27438.059599910201</v>
      </c>
      <c r="EY10" s="37">
        <v>25517.802</v>
      </c>
      <c r="EZ10" s="37">
        <v>20342</v>
      </c>
      <c r="FA10" s="37">
        <v>23945.224000000002</v>
      </c>
      <c r="FB10" s="62">
        <v>14244</v>
      </c>
      <c r="FC10" s="58"/>
      <c r="FD10" s="29">
        <v>1576</v>
      </c>
      <c r="FE10" s="29">
        <v>2247</v>
      </c>
      <c r="FF10" s="29">
        <v>2611</v>
      </c>
      <c r="FG10" s="29">
        <v>819</v>
      </c>
      <c r="FH10" s="25">
        <v>2518</v>
      </c>
      <c r="FI10" s="25">
        <v>0</v>
      </c>
      <c r="FJ10" s="25">
        <v>6434</v>
      </c>
      <c r="FK10" s="25">
        <v>1581</v>
      </c>
      <c r="FL10" s="25">
        <v>2374</v>
      </c>
      <c r="FM10" s="49">
        <v>1952</v>
      </c>
      <c r="FN10" s="52">
        <v>16073</v>
      </c>
      <c r="FO10" s="29">
        <v>14000</v>
      </c>
      <c r="FP10" s="29">
        <v>2333.3333333333335</v>
      </c>
      <c r="FQ10" s="29">
        <v>2112</v>
      </c>
      <c r="FR10" s="29">
        <v>8820</v>
      </c>
      <c r="FS10" s="29">
        <v>300</v>
      </c>
      <c r="FT10" s="29">
        <v>876</v>
      </c>
      <c r="FU10" s="29"/>
      <c r="FV10" s="29">
        <v>9000</v>
      </c>
      <c r="FW10" s="29">
        <v>3600</v>
      </c>
      <c r="FX10" s="29">
        <v>4800</v>
      </c>
      <c r="FY10" s="29"/>
      <c r="FZ10" s="60">
        <v>2400</v>
      </c>
      <c r="GA10" s="58">
        <v>9000</v>
      </c>
      <c r="GB10" s="29">
        <v>1500</v>
      </c>
      <c r="GC10" s="29">
        <v>0</v>
      </c>
      <c r="GD10" s="29">
        <v>0</v>
      </c>
      <c r="GE10" s="29">
        <v>0</v>
      </c>
      <c r="GF10" s="29">
        <v>0</v>
      </c>
      <c r="GG10" s="29"/>
      <c r="GH10" s="29"/>
      <c r="GI10" s="29"/>
      <c r="GJ10" s="29">
        <v>1458</v>
      </c>
      <c r="GK10" s="29"/>
      <c r="GL10" s="60"/>
      <c r="GM10" s="58">
        <v>87625.228365128947</v>
      </c>
      <c r="GN10" s="29">
        <v>17525.04567302579</v>
      </c>
      <c r="GO10" s="29">
        <v>0</v>
      </c>
      <c r="GP10" s="29">
        <v>4600</v>
      </c>
      <c r="GQ10" s="29">
        <v>13800</v>
      </c>
      <c r="GR10" s="29">
        <v>30341</v>
      </c>
      <c r="GS10" s="29">
        <v>9850</v>
      </c>
      <c r="GT10" s="29">
        <v>17300</v>
      </c>
      <c r="GU10" s="29">
        <v>22010</v>
      </c>
      <c r="GV10" s="29">
        <v>7343</v>
      </c>
      <c r="GW10" s="29">
        <v>13530</v>
      </c>
      <c r="GX10" s="60">
        <v>6500</v>
      </c>
      <c r="GY10" s="58">
        <v>146042.04727521489</v>
      </c>
      <c r="GZ10" s="29">
        <v>43812.614182564474</v>
      </c>
      <c r="HA10" s="29">
        <v>7469</v>
      </c>
      <c r="HB10" s="29">
        <v>62501</v>
      </c>
      <c r="HC10" s="29">
        <v>105029</v>
      </c>
      <c r="HD10" s="29">
        <v>38512</v>
      </c>
      <c r="HE10" s="32">
        <v>9029</v>
      </c>
      <c r="HF10" s="32">
        <v>39524</v>
      </c>
      <c r="HG10" s="32">
        <v>8800</v>
      </c>
      <c r="HH10" s="32">
        <v>8800</v>
      </c>
      <c r="HI10" s="32">
        <v>0</v>
      </c>
      <c r="HJ10" s="67">
        <v>800</v>
      </c>
      <c r="HK10" s="58">
        <v>35050.09134605158</v>
      </c>
      <c r="HL10" s="29">
        <v>7010.0182692103153</v>
      </c>
      <c r="HM10" s="29">
        <v>0</v>
      </c>
      <c r="HN10" s="29"/>
      <c r="HO10" s="29"/>
      <c r="HP10" s="29">
        <v>5800</v>
      </c>
      <c r="HQ10" s="32">
        <v>4522</v>
      </c>
      <c r="HR10" s="32">
        <v>0</v>
      </c>
      <c r="HS10" s="32">
        <v>1200</v>
      </c>
      <c r="HT10" s="32">
        <v>0</v>
      </c>
      <c r="HU10" s="32">
        <v>9450</v>
      </c>
      <c r="HV10" s="67">
        <v>0</v>
      </c>
      <c r="HW10" s="58">
        <v>146042.04727521489</v>
      </c>
      <c r="HX10" s="29">
        <v>29208.40945504298</v>
      </c>
      <c r="HY10" s="29">
        <v>0</v>
      </c>
      <c r="HZ10" s="29">
        <v>15564</v>
      </c>
      <c r="IA10" s="29"/>
      <c r="IB10" s="29">
        <v>45042</v>
      </c>
      <c r="IC10" s="32"/>
      <c r="ID10" s="32"/>
      <c r="IE10" s="33">
        <v>0</v>
      </c>
      <c r="IF10" s="33"/>
      <c r="IG10" s="33">
        <v>6370</v>
      </c>
      <c r="IH10" s="68">
        <v>11426</v>
      </c>
      <c r="II10" s="1"/>
      <c r="IJ10" s="2"/>
      <c r="IK10" s="2"/>
      <c r="IL10" s="2"/>
      <c r="IM10" s="2"/>
      <c r="IN10" s="1"/>
      <c r="IO10" s="1"/>
    </row>
    <row r="11" spans="1:249" ht="17.25" customHeight="1" x14ac:dyDescent="0.2">
      <c r="A11" s="45" t="s">
        <v>3</v>
      </c>
      <c r="B11" s="25">
        <v>792182</v>
      </c>
      <c r="C11" s="25">
        <v>253162</v>
      </c>
      <c r="D11" s="135">
        <v>14913</v>
      </c>
      <c r="E11" s="135">
        <v>214</v>
      </c>
      <c r="F11" s="133">
        <v>515</v>
      </c>
      <c r="G11" s="134">
        <v>20159.712529849548</v>
      </c>
      <c r="H11" s="25"/>
      <c r="I11" s="25"/>
      <c r="J11" s="25">
        <v>13956</v>
      </c>
      <c r="K11" s="25">
        <v>15511</v>
      </c>
      <c r="L11" s="25">
        <v>12734</v>
      </c>
      <c r="M11" s="25">
        <v>12660</v>
      </c>
      <c r="N11" s="25">
        <v>12660</v>
      </c>
      <c r="O11" s="25">
        <v>10273</v>
      </c>
      <c r="P11" s="25">
        <v>15234</v>
      </c>
      <c r="Q11" s="49">
        <v>18944</v>
      </c>
      <c r="R11" s="50">
        <v>22943</v>
      </c>
      <c r="S11" s="25">
        <v>0</v>
      </c>
      <c r="T11" s="25">
        <v>0</v>
      </c>
      <c r="U11" s="25">
        <v>7584</v>
      </c>
      <c r="V11" s="25">
        <v>7421</v>
      </c>
      <c r="W11" s="25">
        <v>7031</v>
      </c>
      <c r="X11" s="25">
        <v>5383</v>
      </c>
      <c r="Y11" s="25">
        <v>5378</v>
      </c>
      <c r="Z11" s="25">
        <v>4573</v>
      </c>
      <c r="AA11" s="25">
        <v>11567</v>
      </c>
      <c r="AB11" s="49">
        <v>15355</v>
      </c>
      <c r="AC11" s="50">
        <v>11242.447429156669</v>
      </c>
      <c r="AD11" s="25">
        <v>0</v>
      </c>
      <c r="AE11" s="25">
        <v>0</v>
      </c>
      <c r="AF11" s="25">
        <v>2540</v>
      </c>
      <c r="AG11" s="25">
        <v>1196</v>
      </c>
      <c r="AH11" s="25">
        <v>4745</v>
      </c>
      <c r="AI11" s="25">
        <v>4745</v>
      </c>
      <c r="AJ11" s="25">
        <v>4745</v>
      </c>
      <c r="AK11" s="25">
        <v>4745</v>
      </c>
      <c r="AL11" s="25">
        <v>5671</v>
      </c>
      <c r="AM11" s="49">
        <v>5747</v>
      </c>
      <c r="AN11" s="52">
        <v>22321.076070460193</v>
      </c>
      <c r="AO11" s="25">
        <v>0</v>
      </c>
      <c r="AP11" s="25">
        <v>0</v>
      </c>
      <c r="AQ11" s="25">
        <v>0</v>
      </c>
      <c r="AR11" s="25">
        <v>0</v>
      </c>
      <c r="AS11" s="25">
        <v>12734</v>
      </c>
      <c r="AT11" s="25">
        <v>12660</v>
      </c>
      <c r="AU11" s="25">
        <v>12660</v>
      </c>
      <c r="AV11" s="25">
        <v>12660</v>
      </c>
      <c r="AW11" s="25">
        <v>15234</v>
      </c>
      <c r="AX11" s="49">
        <v>18944</v>
      </c>
      <c r="AY11" s="53">
        <v>331729.86125000007</v>
      </c>
      <c r="AZ11" s="25">
        <v>13497</v>
      </c>
      <c r="BA11" s="25">
        <v>50334</v>
      </c>
      <c r="BB11" s="25">
        <v>158920</v>
      </c>
      <c r="BC11" s="25">
        <v>362472</v>
      </c>
      <c r="BD11" s="69">
        <v>331729.86125000007</v>
      </c>
      <c r="BE11" s="26">
        <v>318438</v>
      </c>
      <c r="BF11" s="26">
        <v>331729.86125000007</v>
      </c>
      <c r="BG11" s="26">
        <v>319092</v>
      </c>
      <c r="BH11" s="26">
        <v>331729.86125000007</v>
      </c>
      <c r="BI11" s="26">
        <v>253438</v>
      </c>
      <c r="BJ11" s="26">
        <v>331729.86125000007</v>
      </c>
      <c r="BK11" s="26">
        <v>194070</v>
      </c>
      <c r="BL11" s="26">
        <v>326170.70124999993</v>
      </c>
      <c r="BM11" s="26">
        <v>368206</v>
      </c>
      <c r="BN11" s="26">
        <v>326170.70124999993</v>
      </c>
      <c r="BO11" s="54">
        <v>356352</v>
      </c>
      <c r="BP11" s="52">
        <v>99128.116750000001</v>
      </c>
      <c r="BQ11" s="25" t="s">
        <v>17</v>
      </c>
      <c r="BR11" s="25">
        <v>6876</v>
      </c>
      <c r="BS11" s="25">
        <v>16428</v>
      </c>
      <c r="BT11" s="25">
        <v>33468</v>
      </c>
      <c r="BU11" s="69">
        <v>99128.116750000001</v>
      </c>
      <c r="BV11" s="27">
        <v>37500</v>
      </c>
      <c r="BW11" s="27">
        <v>31212</v>
      </c>
      <c r="BX11" s="27">
        <v>42174</v>
      </c>
      <c r="BY11" s="27">
        <v>35358</v>
      </c>
      <c r="BZ11" s="27">
        <v>60097.462875000005</v>
      </c>
      <c r="CA11" s="27">
        <v>12476</v>
      </c>
      <c r="CB11" s="57">
        <v>33073</v>
      </c>
      <c r="CC11" s="52">
        <v>501338.36237500003</v>
      </c>
      <c r="CD11" s="25">
        <v>124704</v>
      </c>
      <c r="CE11" s="38">
        <v>501338.36237500003</v>
      </c>
      <c r="CF11" s="25">
        <v>1800</v>
      </c>
      <c r="CG11" s="25">
        <v>63420</v>
      </c>
      <c r="CH11" s="25">
        <v>200106</v>
      </c>
      <c r="CI11" s="70">
        <v>588882.54112499999</v>
      </c>
      <c r="CJ11" s="31">
        <v>275178</v>
      </c>
      <c r="CK11" s="31">
        <v>297360</v>
      </c>
      <c r="CL11" s="31">
        <v>297360</v>
      </c>
      <c r="CM11" s="43">
        <v>588882.54112499999</v>
      </c>
      <c r="CN11" s="31">
        <v>120</v>
      </c>
      <c r="CO11" s="43">
        <v>527727.36225000001</v>
      </c>
      <c r="CP11" s="31">
        <v>68913</v>
      </c>
      <c r="CQ11" s="59">
        <v>240221</v>
      </c>
      <c r="CR11" s="52">
        <v>110000</v>
      </c>
      <c r="CS11" s="25">
        <v>31666.666666666668</v>
      </c>
      <c r="CT11" s="25">
        <v>3924</v>
      </c>
      <c r="CU11" s="25">
        <v>4512</v>
      </c>
      <c r="CV11" s="25">
        <v>11733</v>
      </c>
      <c r="CW11" s="25">
        <v>17768</v>
      </c>
      <c r="CX11" s="71">
        <v>22409</v>
      </c>
      <c r="CY11" s="71">
        <v>18720</v>
      </c>
      <c r="CZ11" s="71">
        <v>18590</v>
      </c>
      <c r="DA11" s="71">
        <v>18751</v>
      </c>
      <c r="DB11" s="71">
        <v>17653</v>
      </c>
      <c r="DC11" s="72">
        <v>16965</v>
      </c>
      <c r="DD11" s="52">
        <v>4298.990764898308</v>
      </c>
      <c r="DE11" s="25">
        <v>3607</v>
      </c>
      <c r="DF11" s="25">
        <v>7694.0049066943657</v>
      </c>
      <c r="DG11" s="25">
        <v>4458</v>
      </c>
      <c r="DH11" s="25">
        <v>6428.3853455557473</v>
      </c>
      <c r="DI11" s="25">
        <v>4747</v>
      </c>
      <c r="DJ11" s="25">
        <v>6374.7129071275704</v>
      </c>
      <c r="DK11" s="25">
        <v>3343</v>
      </c>
      <c r="DL11" s="25">
        <v>7643.6418061555305</v>
      </c>
      <c r="DM11" s="25">
        <v>7961</v>
      </c>
      <c r="DN11" s="25">
        <v>5571.9014909878042</v>
      </c>
      <c r="DO11" s="25">
        <v>5228</v>
      </c>
      <c r="DP11" s="25">
        <v>5742.9498778055531</v>
      </c>
      <c r="DQ11" s="25">
        <v>8227</v>
      </c>
      <c r="DR11" s="40">
        <v>6428.9926220168491</v>
      </c>
      <c r="DS11" s="25">
        <v>3735</v>
      </c>
      <c r="DT11" s="25">
        <v>5678.3674182717759</v>
      </c>
      <c r="DU11" s="25">
        <v>4055</v>
      </c>
      <c r="DV11" s="25">
        <v>6927.5828201253371</v>
      </c>
      <c r="DW11" s="49">
        <v>750</v>
      </c>
      <c r="DX11" s="52">
        <v>95061</v>
      </c>
      <c r="DY11" s="25">
        <v>3761</v>
      </c>
      <c r="DZ11" s="25">
        <v>7500</v>
      </c>
      <c r="EA11" s="25">
        <v>9000</v>
      </c>
      <c r="EB11" s="25">
        <v>11560</v>
      </c>
      <c r="EC11" s="37">
        <v>9000</v>
      </c>
      <c r="ED11" s="37">
        <v>15000</v>
      </c>
      <c r="EE11" s="37">
        <v>17560</v>
      </c>
      <c r="EF11" s="37">
        <v>17560</v>
      </c>
      <c r="EG11" s="37">
        <v>17560</v>
      </c>
      <c r="EH11" s="62">
        <v>11560</v>
      </c>
      <c r="EI11" s="64">
        <v>12003.984</v>
      </c>
      <c r="EJ11" s="37">
        <v>2711</v>
      </c>
      <c r="EK11" s="37">
        <v>12416.64</v>
      </c>
      <c r="EL11" s="37">
        <v>9406</v>
      </c>
      <c r="EM11" s="37">
        <v>27773.207999999999</v>
      </c>
      <c r="EN11" s="37">
        <v>10699</v>
      </c>
      <c r="EO11" s="37">
        <v>18201.432000000001</v>
      </c>
      <c r="EP11" s="37">
        <v>9664</v>
      </c>
      <c r="EQ11" s="37">
        <v>24999.722533315813</v>
      </c>
      <c r="ER11" s="37">
        <v>12932</v>
      </c>
      <c r="ES11" s="37">
        <v>20992.207999999999</v>
      </c>
      <c r="ET11" s="37">
        <v>12608</v>
      </c>
      <c r="EU11" s="37">
        <v>21670.207999999999</v>
      </c>
      <c r="EV11" s="37">
        <v>16466</v>
      </c>
      <c r="EW11" s="35">
        <v>30637.932000000001</v>
      </c>
      <c r="EX11" s="37">
        <v>14195</v>
      </c>
      <c r="EY11" s="37">
        <v>30637.932000000001</v>
      </c>
      <c r="EZ11" s="37">
        <v>12912</v>
      </c>
      <c r="FA11" s="37">
        <v>15335.984</v>
      </c>
      <c r="FB11" s="62">
        <v>13612</v>
      </c>
      <c r="FC11" s="52"/>
      <c r="FD11" s="25">
        <v>20548</v>
      </c>
      <c r="FE11" s="25">
        <v>4008</v>
      </c>
      <c r="FF11" s="25">
        <v>5146</v>
      </c>
      <c r="FG11" s="25">
        <v>4309</v>
      </c>
      <c r="FH11" s="25">
        <v>6384</v>
      </c>
      <c r="FI11" s="25">
        <v>5033</v>
      </c>
      <c r="FJ11" s="25">
        <v>8777</v>
      </c>
      <c r="FK11" s="25">
        <v>2711</v>
      </c>
      <c r="FL11" s="25">
        <v>2895</v>
      </c>
      <c r="FM11" s="49">
        <v>22084</v>
      </c>
      <c r="FN11" s="52">
        <v>53420</v>
      </c>
      <c r="FO11" s="25">
        <v>60000</v>
      </c>
      <c r="FP11" s="25">
        <v>10000</v>
      </c>
      <c r="FQ11" s="25">
        <v>0</v>
      </c>
      <c r="FR11" s="25">
        <v>0</v>
      </c>
      <c r="FS11" s="25">
        <v>3000</v>
      </c>
      <c r="FT11" s="25">
        <v>20868</v>
      </c>
      <c r="FU11" s="25"/>
      <c r="FV11" s="25"/>
      <c r="FW11" s="25"/>
      <c r="FX11" s="25">
        <v>5460</v>
      </c>
      <c r="FY11" s="25">
        <v>4200</v>
      </c>
      <c r="FZ11" s="49"/>
      <c r="GA11" s="52">
        <v>38600</v>
      </c>
      <c r="GB11" s="25">
        <v>6433.333333333333</v>
      </c>
      <c r="GC11" s="25">
        <v>0</v>
      </c>
      <c r="GD11" s="25">
        <v>0</v>
      </c>
      <c r="GE11" s="25">
        <v>0</v>
      </c>
      <c r="GF11" s="25">
        <v>0</v>
      </c>
      <c r="GG11" s="25">
        <v>43740</v>
      </c>
      <c r="GH11" s="25">
        <v>18000</v>
      </c>
      <c r="GI11" s="25"/>
      <c r="GJ11" s="25"/>
      <c r="GK11" s="25"/>
      <c r="GL11" s="49"/>
      <c r="GM11" s="52">
        <v>96474.899767782437</v>
      </c>
      <c r="GN11" s="25">
        <v>19294.979953556489</v>
      </c>
      <c r="GO11" s="25">
        <v>2000</v>
      </c>
      <c r="GP11" s="25">
        <v>2000</v>
      </c>
      <c r="GQ11" s="25">
        <v>25266</v>
      </c>
      <c r="GR11" s="25">
        <v>19844</v>
      </c>
      <c r="GS11" s="25"/>
      <c r="GT11" s="25">
        <v>17877</v>
      </c>
      <c r="GU11" s="25">
        <v>430</v>
      </c>
      <c r="GV11" s="25">
        <v>6000</v>
      </c>
      <c r="GW11" s="25">
        <v>20716</v>
      </c>
      <c r="GX11" s="49">
        <v>1488</v>
      </c>
      <c r="GY11" s="52">
        <v>160791.49961297071</v>
      </c>
      <c r="GZ11" s="25">
        <v>48237.449883891219</v>
      </c>
      <c r="HA11" s="25">
        <v>7200</v>
      </c>
      <c r="HB11" s="25">
        <v>97314</v>
      </c>
      <c r="HC11" s="25">
        <v>138493</v>
      </c>
      <c r="HD11" s="25">
        <v>101573</v>
      </c>
      <c r="HE11" s="28">
        <v>41052</v>
      </c>
      <c r="HF11" s="28">
        <v>89386</v>
      </c>
      <c r="HG11" s="28">
        <v>13722</v>
      </c>
      <c r="HH11" s="28">
        <v>20094</v>
      </c>
      <c r="HI11" s="28">
        <v>36061</v>
      </c>
      <c r="HJ11" s="66">
        <v>14424</v>
      </c>
      <c r="HK11" s="52">
        <v>38589.959907112978</v>
      </c>
      <c r="HL11" s="25">
        <v>7717.991981422595</v>
      </c>
      <c r="HM11" s="25">
        <v>2500</v>
      </c>
      <c r="HN11" s="25">
        <v>12000</v>
      </c>
      <c r="HO11" s="25">
        <v>13790</v>
      </c>
      <c r="HP11" s="25">
        <v>59945</v>
      </c>
      <c r="HQ11" s="28">
        <v>27943</v>
      </c>
      <c r="HR11" s="28">
        <v>25000</v>
      </c>
      <c r="HS11" s="28">
        <v>8282</v>
      </c>
      <c r="HT11" s="28">
        <v>950</v>
      </c>
      <c r="HU11" s="28">
        <v>14510</v>
      </c>
      <c r="HV11" s="66">
        <v>0</v>
      </c>
      <c r="HW11" s="52">
        <v>160791.49961297071</v>
      </c>
      <c r="HX11" s="25">
        <v>32158.299922594146</v>
      </c>
      <c r="HY11" s="25">
        <v>0</v>
      </c>
      <c r="HZ11" s="25">
        <v>97124</v>
      </c>
      <c r="IA11" s="25">
        <v>29311</v>
      </c>
      <c r="IB11" s="25">
        <v>97843</v>
      </c>
      <c r="IC11" s="28">
        <v>23241</v>
      </c>
      <c r="ID11" s="28">
        <v>83263</v>
      </c>
      <c r="IE11" s="33">
        <v>21594</v>
      </c>
      <c r="IF11" s="33">
        <v>372</v>
      </c>
      <c r="IG11" s="33">
        <v>18763</v>
      </c>
      <c r="IH11" s="68">
        <v>0</v>
      </c>
      <c r="IJ11" s="2"/>
      <c r="IK11" s="2"/>
      <c r="IL11" s="2"/>
      <c r="IM11" s="2"/>
    </row>
    <row r="12" spans="1:249" ht="17.25" customHeight="1" x14ac:dyDescent="0.2">
      <c r="A12" s="46" t="s">
        <v>6</v>
      </c>
      <c r="B12" s="29">
        <v>569434</v>
      </c>
      <c r="C12" s="29">
        <v>39537</v>
      </c>
      <c r="D12" s="135">
        <v>4106</v>
      </c>
      <c r="E12" s="135">
        <v>22</v>
      </c>
      <c r="F12" s="133">
        <v>584</v>
      </c>
      <c r="G12" s="134">
        <v>10451.528059702872</v>
      </c>
      <c r="H12" s="29"/>
      <c r="I12" s="29"/>
      <c r="J12" s="29">
        <v>1751</v>
      </c>
      <c r="K12" s="29">
        <v>1751</v>
      </c>
      <c r="L12" s="25">
        <v>305</v>
      </c>
      <c r="M12" s="25">
        <v>305</v>
      </c>
      <c r="N12" s="25">
        <v>642</v>
      </c>
      <c r="O12" s="25">
        <v>642</v>
      </c>
      <c r="P12" s="25">
        <v>1599</v>
      </c>
      <c r="Q12" s="49">
        <v>1599</v>
      </c>
      <c r="R12" s="51">
        <v>11895</v>
      </c>
      <c r="S12" s="29">
        <v>0</v>
      </c>
      <c r="T12" s="29">
        <v>0</v>
      </c>
      <c r="U12" s="29">
        <v>0</v>
      </c>
      <c r="V12" s="29"/>
      <c r="W12" s="25">
        <v>133</v>
      </c>
      <c r="X12" s="25">
        <v>133</v>
      </c>
      <c r="Y12" s="25">
        <v>11326</v>
      </c>
      <c r="Z12" s="25">
        <v>11326</v>
      </c>
      <c r="AA12" s="25">
        <v>11326</v>
      </c>
      <c r="AB12" s="49">
        <v>11326</v>
      </c>
      <c r="AC12" s="51">
        <v>5828.4935656491853</v>
      </c>
      <c r="AD12" s="29">
        <v>0</v>
      </c>
      <c r="AE12" s="29">
        <v>0</v>
      </c>
      <c r="AF12" s="29">
        <v>0</v>
      </c>
      <c r="AG12" s="29">
        <v>0</v>
      </c>
      <c r="AH12" s="25">
        <v>1451</v>
      </c>
      <c r="AI12" s="25">
        <v>1451</v>
      </c>
      <c r="AJ12" s="25">
        <v>1114</v>
      </c>
      <c r="AK12" s="25">
        <v>1114</v>
      </c>
      <c r="AL12" s="25">
        <v>1114</v>
      </c>
      <c r="AM12" s="49">
        <v>1114</v>
      </c>
      <c r="AN12" s="52">
        <v>12494.81193534303</v>
      </c>
      <c r="AO12" s="25">
        <v>0</v>
      </c>
      <c r="AP12" s="25">
        <v>0</v>
      </c>
      <c r="AQ12" s="25">
        <v>0</v>
      </c>
      <c r="AR12" s="25">
        <v>0</v>
      </c>
      <c r="AS12" s="25">
        <v>1451</v>
      </c>
      <c r="AT12" s="25">
        <v>1451</v>
      </c>
      <c r="AU12" s="25">
        <v>11326</v>
      </c>
      <c r="AV12" s="25">
        <v>11326</v>
      </c>
      <c r="AW12" s="25">
        <v>11326</v>
      </c>
      <c r="AX12" s="49">
        <v>11326</v>
      </c>
      <c r="AY12" s="55">
        <v>141756.76849327717</v>
      </c>
      <c r="AZ12" s="29">
        <v>5546</v>
      </c>
      <c r="BA12" s="29">
        <v>44358</v>
      </c>
      <c r="BB12" s="29">
        <v>55349</v>
      </c>
      <c r="BC12" s="29">
        <v>94896</v>
      </c>
      <c r="BD12" s="69">
        <v>167649.2736811894</v>
      </c>
      <c r="BE12" s="30">
        <v>87281</v>
      </c>
      <c r="BF12" s="30">
        <v>167649.2736811894</v>
      </c>
      <c r="BG12" s="30">
        <v>91061</v>
      </c>
      <c r="BH12" s="30">
        <v>167649.2736811894</v>
      </c>
      <c r="BI12" s="30">
        <v>153212</v>
      </c>
      <c r="BJ12" s="30">
        <v>167649.2736811894</v>
      </c>
      <c r="BK12" s="30">
        <v>102936</v>
      </c>
      <c r="BL12" s="30">
        <v>286219.01246559568</v>
      </c>
      <c r="BM12" s="30">
        <v>144078</v>
      </c>
      <c r="BN12" s="30">
        <v>286219.01246559568</v>
      </c>
      <c r="BO12" s="56">
        <v>247607</v>
      </c>
      <c r="BP12" s="58">
        <v>100601.41668557875</v>
      </c>
      <c r="BQ12" s="29" t="s">
        <v>17</v>
      </c>
      <c r="BR12" s="29">
        <v>9692</v>
      </c>
      <c r="BS12" s="29">
        <v>1062</v>
      </c>
      <c r="BT12" s="29">
        <v>498</v>
      </c>
      <c r="BU12" s="69">
        <v>118774.60984624844</v>
      </c>
      <c r="BV12" s="31">
        <v>16332</v>
      </c>
      <c r="BW12" s="31">
        <v>3960</v>
      </c>
      <c r="BX12" s="31">
        <v>15480</v>
      </c>
      <c r="BY12" s="31">
        <v>17760</v>
      </c>
      <c r="BZ12" s="31">
        <v>55013.305154592003</v>
      </c>
      <c r="CA12" s="31">
        <v>16344</v>
      </c>
      <c r="CB12" s="59">
        <v>15840</v>
      </c>
      <c r="CC12" s="58">
        <v>151666.36533386644</v>
      </c>
      <c r="CD12" s="29">
        <v>123246</v>
      </c>
      <c r="CE12" s="39">
        <v>151666.36533386644</v>
      </c>
      <c r="CF12" s="29">
        <v>0</v>
      </c>
      <c r="CG12" s="29">
        <v>49374</v>
      </c>
      <c r="CH12" s="29">
        <v>99036</v>
      </c>
      <c r="CI12" s="70">
        <v>197586.25950727434</v>
      </c>
      <c r="CJ12" s="27">
        <v>182418</v>
      </c>
      <c r="CK12" s="27">
        <v>187980</v>
      </c>
      <c r="CL12" s="27">
        <v>187980</v>
      </c>
      <c r="CM12" s="42">
        <v>197586.25950727434</v>
      </c>
      <c r="CN12" s="27">
        <v>0</v>
      </c>
      <c r="CO12" s="42">
        <v>203079.73660946844</v>
      </c>
      <c r="CP12" s="27">
        <v>46005</v>
      </c>
      <c r="CQ12" s="57">
        <v>125392</v>
      </c>
      <c r="CR12" s="58">
        <v>38000</v>
      </c>
      <c r="CS12" s="29">
        <v>11250</v>
      </c>
      <c r="CT12" s="29">
        <v>2259</v>
      </c>
      <c r="CU12" s="29">
        <v>3919</v>
      </c>
      <c r="CV12" s="29">
        <v>8245</v>
      </c>
      <c r="CW12" s="29">
        <v>17431</v>
      </c>
      <c r="CX12" s="71">
        <v>19953</v>
      </c>
      <c r="CY12" s="71">
        <v>13530</v>
      </c>
      <c r="CZ12" s="71">
        <v>12768</v>
      </c>
      <c r="DA12" s="71">
        <v>10648</v>
      </c>
      <c r="DB12" s="71">
        <v>9869</v>
      </c>
      <c r="DC12" s="72">
        <v>8794</v>
      </c>
      <c r="DD12" s="58">
        <v>4549.9151512293274</v>
      </c>
      <c r="DE12" s="29">
        <v>641</v>
      </c>
      <c r="DF12" s="29">
        <v>6032.0356631637787</v>
      </c>
      <c r="DG12" s="29">
        <v>2408</v>
      </c>
      <c r="DH12" s="29">
        <v>5690.2246922213008</v>
      </c>
      <c r="DI12" s="29">
        <v>7394</v>
      </c>
      <c r="DJ12" s="29">
        <v>6579.6562277713065</v>
      </c>
      <c r="DK12" s="29">
        <v>4604</v>
      </c>
      <c r="DL12" s="29">
        <v>8026.3359512436837</v>
      </c>
      <c r="DM12" s="29">
        <v>7279</v>
      </c>
      <c r="DN12" s="29">
        <v>5460.7188113167613</v>
      </c>
      <c r="DO12" s="29">
        <v>5399</v>
      </c>
      <c r="DP12" s="29">
        <v>5472.1322527806433</v>
      </c>
      <c r="DQ12" s="29">
        <v>11040</v>
      </c>
      <c r="DR12" s="34">
        <v>5541.8969627164188</v>
      </c>
      <c r="DS12" s="29">
        <v>4415</v>
      </c>
      <c r="DT12" s="29">
        <v>5222.9529653319169</v>
      </c>
      <c r="DU12" s="29">
        <v>8201</v>
      </c>
      <c r="DV12" s="29">
        <v>7335.9488932989698</v>
      </c>
      <c r="DW12" s="60">
        <v>1340</v>
      </c>
      <c r="DX12" s="58">
        <v>68332</v>
      </c>
      <c r="DY12" s="29">
        <v>0</v>
      </c>
      <c r="DZ12" s="29">
        <v>1250</v>
      </c>
      <c r="EA12" s="29">
        <v>3500</v>
      </c>
      <c r="EB12" s="29">
        <v>13500</v>
      </c>
      <c r="EC12" s="37">
        <v>18000</v>
      </c>
      <c r="ED12" s="37">
        <v>18000</v>
      </c>
      <c r="EE12" s="37">
        <v>14500</v>
      </c>
      <c r="EF12" s="37">
        <v>14500</v>
      </c>
      <c r="EG12" s="37">
        <v>18000</v>
      </c>
      <c r="EH12" s="62">
        <v>18000</v>
      </c>
      <c r="EI12" s="64">
        <v>10978.046</v>
      </c>
      <c r="EJ12" s="37">
        <v>1737</v>
      </c>
      <c r="EK12" s="37">
        <v>11429.41</v>
      </c>
      <c r="EL12" s="37">
        <v>6159</v>
      </c>
      <c r="EM12" s="37">
        <v>19501.152000000002</v>
      </c>
      <c r="EN12" s="37">
        <v>19219</v>
      </c>
      <c r="EO12" s="37">
        <v>14664.258</v>
      </c>
      <c r="EP12" s="37">
        <v>18537</v>
      </c>
      <c r="EQ12" s="37">
        <v>20874.763880141938</v>
      </c>
      <c r="ER12" s="37">
        <v>24913</v>
      </c>
      <c r="ES12" s="37">
        <v>13767.152</v>
      </c>
      <c r="ET12" s="37">
        <v>27814</v>
      </c>
      <c r="EU12" s="37">
        <v>16721.152000000002</v>
      </c>
      <c r="EV12" s="37">
        <v>29802</v>
      </c>
      <c r="EW12" s="35">
        <v>20291.407999999999</v>
      </c>
      <c r="EX12" s="37">
        <v>31166</v>
      </c>
      <c r="EY12" s="37">
        <v>20291.407999999999</v>
      </c>
      <c r="EZ12" s="37">
        <v>30863</v>
      </c>
      <c r="FA12" s="37">
        <v>13596.046</v>
      </c>
      <c r="FB12" s="62">
        <v>32404</v>
      </c>
      <c r="FC12" s="58"/>
      <c r="FD12" s="29">
        <v>87</v>
      </c>
      <c r="FE12" s="29">
        <v>450</v>
      </c>
      <c r="FF12" s="29">
        <v>1028</v>
      </c>
      <c r="FG12" s="29">
        <v>563</v>
      </c>
      <c r="FH12" s="25">
        <v>1107</v>
      </c>
      <c r="FI12" s="25">
        <v>454</v>
      </c>
      <c r="FJ12" s="25">
        <v>2006</v>
      </c>
      <c r="FK12" s="25">
        <v>5560</v>
      </c>
      <c r="FL12" s="25">
        <v>29970</v>
      </c>
      <c r="FM12" s="49">
        <v>362</v>
      </c>
      <c r="FN12" s="52">
        <v>11185</v>
      </c>
      <c r="FO12" s="29">
        <v>36000</v>
      </c>
      <c r="FP12" s="29">
        <v>6000</v>
      </c>
      <c r="FQ12" s="29">
        <v>0</v>
      </c>
      <c r="FR12" s="29">
        <v>0</v>
      </c>
      <c r="FS12" s="29">
        <v>0</v>
      </c>
      <c r="FT12" s="29"/>
      <c r="FU12" s="29"/>
      <c r="FV12" s="29"/>
      <c r="FW12" s="29">
        <v>4800</v>
      </c>
      <c r="FX12" s="29"/>
      <c r="FY12" s="29"/>
      <c r="FZ12" s="60"/>
      <c r="GA12" s="58">
        <v>23100</v>
      </c>
      <c r="GB12" s="29">
        <v>3850</v>
      </c>
      <c r="GC12" s="29">
        <v>0</v>
      </c>
      <c r="GD12" s="29">
        <v>0</v>
      </c>
      <c r="GE12" s="29">
        <v>0</v>
      </c>
      <c r="GF12" s="29">
        <v>0</v>
      </c>
      <c r="GG12" s="29"/>
      <c r="GH12" s="29"/>
      <c r="GI12" s="29"/>
      <c r="GJ12" s="29"/>
      <c r="GK12" s="29"/>
      <c r="GL12" s="60"/>
      <c r="GM12" s="58">
        <v>69347.777338092754</v>
      </c>
      <c r="GN12" s="29">
        <v>13869.555467618551</v>
      </c>
      <c r="GO12" s="29">
        <v>5000</v>
      </c>
      <c r="GP12" s="29">
        <v>7650</v>
      </c>
      <c r="GQ12" s="29">
        <v>15050</v>
      </c>
      <c r="GR12" s="29"/>
      <c r="GS12" s="29"/>
      <c r="GT12" s="29"/>
      <c r="GU12" s="29">
        <v>5406</v>
      </c>
      <c r="GV12" s="29">
        <v>7480</v>
      </c>
      <c r="GW12" s="29">
        <v>15800</v>
      </c>
      <c r="GX12" s="60">
        <v>0</v>
      </c>
      <c r="GY12" s="58">
        <v>115579.62889682126</v>
      </c>
      <c r="GZ12" s="29">
        <v>34673.888669046377</v>
      </c>
      <c r="HA12" s="29">
        <v>0</v>
      </c>
      <c r="HB12" s="29">
        <v>5000</v>
      </c>
      <c r="HC12" s="29">
        <v>17000</v>
      </c>
      <c r="HD12" s="29">
        <v>98328</v>
      </c>
      <c r="HE12" s="32">
        <v>10050</v>
      </c>
      <c r="HF12" s="32">
        <v>19434</v>
      </c>
      <c r="HG12" s="32">
        <v>0</v>
      </c>
      <c r="HH12" s="32">
        <v>7480</v>
      </c>
      <c r="HI12" s="32">
        <v>12800</v>
      </c>
      <c r="HJ12" s="67">
        <v>2100</v>
      </c>
      <c r="HK12" s="58">
        <v>27739.110935237102</v>
      </c>
      <c r="HL12" s="29">
        <v>5547.8221870474199</v>
      </c>
      <c r="HM12" s="29">
        <v>0</v>
      </c>
      <c r="HN12" s="29"/>
      <c r="HO12" s="29"/>
      <c r="HP12" s="29"/>
      <c r="HQ12" s="32"/>
      <c r="HR12" s="32">
        <v>0</v>
      </c>
      <c r="HS12" s="32">
        <v>450</v>
      </c>
      <c r="HT12" s="32">
        <v>0</v>
      </c>
      <c r="HU12" s="32">
        <v>0</v>
      </c>
      <c r="HV12" s="67">
        <v>0</v>
      </c>
      <c r="HW12" s="58">
        <v>115579.62889682126</v>
      </c>
      <c r="HX12" s="29">
        <v>23115.92577936425</v>
      </c>
      <c r="HY12" s="29">
        <v>0</v>
      </c>
      <c r="HZ12" s="29">
        <v>19136</v>
      </c>
      <c r="IA12" s="29"/>
      <c r="IB12" s="29"/>
      <c r="IC12" s="32"/>
      <c r="ID12" s="32">
        <v>0</v>
      </c>
      <c r="IE12" s="33">
        <v>0</v>
      </c>
      <c r="IF12" s="33">
        <v>0</v>
      </c>
      <c r="IG12" s="33">
        <v>8260</v>
      </c>
      <c r="IH12" s="68">
        <v>0</v>
      </c>
      <c r="IJ12" s="2"/>
      <c r="IK12" s="2"/>
      <c r="IL12" s="2"/>
      <c r="IM12" s="2"/>
    </row>
    <row r="13" spans="1:249" ht="17.25" customHeight="1" x14ac:dyDescent="0.2">
      <c r="A13" s="47" t="s">
        <v>4</v>
      </c>
      <c r="B13" s="25">
        <v>508403</v>
      </c>
      <c r="C13" s="25">
        <v>34414</v>
      </c>
      <c r="D13" s="135">
        <v>5622</v>
      </c>
      <c r="E13" s="135">
        <v>53</v>
      </c>
      <c r="F13" s="133">
        <v>164</v>
      </c>
      <c r="G13" s="134">
        <v>19941.131135583102</v>
      </c>
      <c r="H13" s="25"/>
      <c r="I13" s="25"/>
      <c r="J13" s="25">
        <v>0</v>
      </c>
      <c r="K13" s="25">
        <v>3105</v>
      </c>
      <c r="L13" s="25">
        <v>2076</v>
      </c>
      <c r="M13" s="25">
        <v>4581</v>
      </c>
      <c r="N13" s="25">
        <v>2156</v>
      </c>
      <c r="O13" s="25">
        <v>2156</v>
      </c>
      <c r="P13" s="25">
        <v>2296</v>
      </c>
      <c r="Q13" s="49">
        <v>4121</v>
      </c>
      <c r="R13" s="50">
        <v>22695</v>
      </c>
      <c r="S13" s="25">
        <v>0</v>
      </c>
      <c r="T13" s="25">
        <v>0</v>
      </c>
      <c r="U13" s="25">
        <v>24323</v>
      </c>
      <c r="V13" s="25">
        <v>24323</v>
      </c>
      <c r="W13" s="25">
        <v>27277</v>
      </c>
      <c r="X13" s="25">
        <v>27277</v>
      </c>
      <c r="Y13" s="25">
        <v>6679</v>
      </c>
      <c r="Z13" s="25">
        <v>6679</v>
      </c>
      <c r="AA13" s="25">
        <v>6679</v>
      </c>
      <c r="AB13" s="49">
        <v>6679</v>
      </c>
      <c r="AC13" s="50">
        <v>11120.551353982295</v>
      </c>
      <c r="AD13" s="25">
        <v>0</v>
      </c>
      <c r="AE13" s="25">
        <v>0</v>
      </c>
      <c r="AF13" s="25">
        <v>1650</v>
      </c>
      <c r="AG13" s="25">
        <v>1651</v>
      </c>
      <c r="AH13" s="25">
        <v>2650</v>
      </c>
      <c r="AI13" s="25">
        <v>2650</v>
      </c>
      <c r="AJ13" s="25">
        <v>2830</v>
      </c>
      <c r="AK13" s="25">
        <v>2830</v>
      </c>
      <c r="AL13" s="25">
        <v>2830</v>
      </c>
      <c r="AM13" s="49">
        <v>4329</v>
      </c>
      <c r="AN13" s="52">
        <v>24389.948555504812</v>
      </c>
      <c r="AO13" s="25">
        <v>0</v>
      </c>
      <c r="AP13" s="25">
        <v>0</v>
      </c>
      <c r="AQ13" s="25">
        <v>0</v>
      </c>
      <c r="AR13" s="25">
        <v>0</v>
      </c>
      <c r="AS13" s="25">
        <v>27277</v>
      </c>
      <c r="AT13" s="25">
        <v>27277</v>
      </c>
      <c r="AU13" s="25">
        <v>6679</v>
      </c>
      <c r="AV13" s="25">
        <v>6679</v>
      </c>
      <c r="AW13" s="25">
        <v>6679</v>
      </c>
      <c r="AX13" s="49">
        <v>6679</v>
      </c>
      <c r="AY13" s="53">
        <v>89965.046270227002</v>
      </c>
      <c r="AZ13" s="25">
        <v>50953</v>
      </c>
      <c r="BA13" s="25">
        <v>67646</v>
      </c>
      <c r="BB13" s="25">
        <v>125296</v>
      </c>
      <c r="BC13" s="25">
        <v>153982</v>
      </c>
      <c r="BD13" s="69">
        <v>100602.30657327741</v>
      </c>
      <c r="BE13" s="26">
        <v>172514</v>
      </c>
      <c r="BF13" s="26">
        <v>100602.30657327741</v>
      </c>
      <c r="BG13" s="26">
        <v>167784</v>
      </c>
      <c r="BH13" s="26">
        <v>100602.30657327741</v>
      </c>
      <c r="BI13" s="26">
        <v>111678</v>
      </c>
      <c r="BJ13" s="26">
        <v>100602.30657327741</v>
      </c>
      <c r="BK13" s="26">
        <v>214794</v>
      </c>
      <c r="BL13" s="26">
        <v>96869.283595969711</v>
      </c>
      <c r="BM13" s="26">
        <v>143614</v>
      </c>
      <c r="BN13" s="26">
        <v>96869.283595969711</v>
      </c>
      <c r="BO13" s="54">
        <v>186718</v>
      </c>
      <c r="BP13" s="52">
        <v>80352.164592442976</v>
      </c>
      <c r="BQ13" s="25">
        <v>2868</v>
      </c>
      <c r="BR13" s="25">
        <v>7878</v>
      </c>
      <c r="BS13" s="25">
        <v>12276</v>
      </c>
      <c r="BT13" s="25">
        <v>10197</v>
      </c>
      <c r="BU13" s="69">
        <v>80784.739906879317</v>
      </c>
      <c r="BV13" s="27">
        <v>18558</v>
      </c>
      <c r="BW13" s="27">
        <v>2062</v>
      </c>
      <c r="BX13" s="27">
        <v>5952</v>
      </c>
      <c r="BY13" s="27">
        <v>36298</v>
      </c>
      <c r="BZ13" s="27">
        <v>78435.992418225476</v>
      </c>
      <c r="CA13" s="27">
        <v>16217</v>
      </c>
      <c r="CB13" s="57">
        <v>29716</v>
      </c>
      <c r="CC13" s="52">
        <v>129615.7250083463</v>
      </c>
      <c r="CD13" s="25">
        <v>219105</v>
      </c>
      <c r="CE13" s="38">
        <v>129615.7250083463</v>
      </c>
      <c r="CF13" s="25">
        <v>0</v>
      </c>
      <c r="CG13" s="25">
        <v>77516</v>
      </c>
      <c r="CH13" s="25">
        <v>87416</v>
      </c>
      <c r="CI13" s="70">
        <v>145817.42354644986</v>
      </c>
      <c r="CJ13" s="27">
        <v>154946</v>
      </c>
      <c r="CK13" s="27">
        <v>172646</v>
      </c>
      <c r="CL13" s="27">
        <v>189854</v>
      </c>
      <c r="CM13" s="42">
        <v>145817.42354644986</v>
      </c>
      <c r="CN13" s="27">
        <v>4800</v>
      </c>
      <c r="CO13" s="42">
        <v>140252.98531139674</v>
      </c>
      <c r="CP13" s="27">
        <v>75531</v>
      </c>
      <c r="CQ13" s="57">
        <v>147831</v>
      </c>
      <c r="CR13" s="52">
        <v>130000</v>
      </c>
      <c r="CS13" s="25">
        <v>25000</v>
      </c>
      <c r="CT13" s="25">
        <v>4237</v>
      </c>
      <c r="CU13" s="25">
        <v>4643</v>
      </c>
      <c r="CV13" s="25">
        <v>8770</v>
      </c>
      <c r="CW13" s="25">
        <v>18932</v>
      </c>
      <c r="CX13" s="71">
        <v>21518</v>
      </c>
      <c r="CY13" s="71">
        <v>17190</v>
      </c>
      <c r="CZ13" s="71">
        <v>16874</v>
      </c>
      <c r="DA13" s="71">
        <v>16549</v>
      </c>
      <c r="DB13" s="71">
        <v>17546</v>
      </c>
      <c r="DC13" s="72">
        <v>17169</v>
      </c>
      <c r="DD13" s="52">
        <v>3786.0044817479293</v>
      </c>
      <c r="DE13" s="25">
        <v>4430</v>
      </c>
      <c r="DF13" s="25">
        <v>4727.6512527357927</v>
      </c>
      <c r="DG13" s="25">
        <v>5444</v>
      </c>
      <c r="DH13" s="25">
        <v>5368.7278137547619</v>
      </c>
      <c r="DI13" s="25">
        <v>6433</v>
      </c>
      <c r="DJ13" s="25">
        <v>2825.6695629990782</v>
      </c>
      <c r="DK13" s="25">
        <v>5429</v>
      </c>
      <c r="DL13" s="25">
        <v>5662.1052493187872</v>
      </c>
      <c r="DM13" s="25">
        <v>4246</v>
      </c>
      <c r="DN13" s="25">
        <v>3898.8424997301427</v>
      </c>
      <c r="DO13" s="25">
        <v>3991</v>
      </c>
      <c r="DP13" s="25">
        <v>3707.9923647312371</v>
      </c>
      <c r="DQ13" s="25">
        <v>8170</v>
      </c>
      <c r="DR13" s="40">
        <v>4573.0269878363324</v>
      </c>
      <c r="DS13" s="25">
        <v>4070</v>
      </c>
      <c r="DT13" s="25">
        <v>4121.2171149498381</v>
      </c>
      <c r="DU13" s="25">
        <v>4787</v>
      </c>
      <c r="DV13" s="25">
        <v>3744.3527618425524</v>
      </c>
      <c r="DW13" s="49">
        <v>3393</v>
      </c>
      <c r="DX13" s="52">
        <v>61008</v>
      </c>
      <c r="DY13" s="25">
        <v>8555</v>
      </c>
      <c r="DZ13" s="25">
        <v>17340</v>
      </c>
      <c r="EA13" s="25">
        <v>22664</v>
      </c>
      <c r="EB13" s="25">
        <v>25748</v>
      </c>
      <c r="EC13" s="37">
        <v>25748</v>
      </c>
      <c r="ED13" s="37">
        <v>25748</v>
      </c>
      <c r="EE13" s="37">
        <v>25748</v>
      </c>
      <c r="EF13" s="37">
        <v>25748</v>
      </c>
      <c r="EG13" s="37">
        <v>27048</v>
      </c>
      <c r="EH13" s="62">
        <v>28268</v>
      </c>
      <c r="EI13" s="64">
        <v>14311.23</v>
      </c>
      <c r="EJ13" s="37">
        <v>5526</v>
      </c>
      <c r="EK13" s="37">
        <v>11822.05</v>
      </c>
      <c r="EL13" s="37">
        <v>15866</v>
      </c>
      <c r="EM13" s="37">
        <v>19939.260000000002</v>
      </c>
      <c r="EN13" s="37">
        <v>16630</v>
      </c>
      <c r="EO13" s="37">
        <v>21475.29</v>
      </c>
      <c r="EP13" s="37">
        <v>16211</v>
      </c>
      <c r="EQ13" s="37">
        <v>13260.337944539362</v>
      </c>
      <c r="ER13" s="37">
        <v>16656</v>
      </c>
      <c r="ES13" s="37">
        <v>23114.760000000002</v>
      </c>
      <c r="ET13" s="37">
        <v>16888</v>
      </c>
      <c r="EU13" s="37">
        <v>22573.760000000002</v>
      </c>
      <c r="EV13" s="37">
        <v>18834</v>
      </c>
      <c r="EW13" s="35">
        <v>15223.44</v>
      </c>
      <c r="EX13" s="37">
        <v>14996</v>
      </c>
      <c r="EY13" s="37">
        <v>15223.44</v>
      </c>
      <c r="EZ13" s="37">
        <v>15548</v>
      </c>
      <c r="FA13" s="37">
        <v>16208.23</v>
      </c>
      <c r="FB13" s="62">
        <v>19665</v>
      </c>
      <c r="FC13" s="52"/>
      <c r="FD13" s="25">
        <v>284</v>
      </c>
      <c r="FE13" s="25">
        <v>1471</v>
      </c>
      <c r="FF13" s="25">
        <v>411</v>
      </c>
      <c r="FG13" s="25">
        <v>129</v>
      </c>
      <c r="FH13" s="25">
        <v>2297</v>
      </c>
      <c r="FI13" s="25">
        <v>1374</v>
      </c>
      <c r="FJ13" s="25">
        <v>33888</v>
      </c>
      <c r="FK13" s="25">
        <v>7396</v>
      </c>
      <c r="FL13" s="25">
        <v>1767</v>
      </c>
      <c r="FM13" s="49">
        <v>1875</v>
      </c>
      <c r="FN13" s="52">
        <v>47209</v>
      </c>
      <c r="FO13" s="25">
        <v>54000</v>
      </c>
      <c r="FP13" s="25">
        <v>9000</v>
      </c>
      <c r="FQ13" s="25">
        <v>180</v>
      </c>
      <c r="FR13" s="25">
        <v>1548</v>
      </c>
      <c r="FS13" s="25">
        <v>0</v>
      </c>
      <c r="FT13" s="25">
        <v>12</v>
      </c>
      <c r="FU13" s="25"/>
      <c r="FV13" s="25">
        <v>21000</v>
      </c>
      <c r="FW13" s="25"/>
      <c r="FX13" s="25"/>
      <c r="FY13" s="25"/>
      <c r="FZ13" s="49">
        <v>19266</v>
      </c>
      <c r="GA13" s="52">
        <v>34700</v>
      </c>
      <c r="GB13" s="25">
        <v>5783.333333333333</v>
      </c>
      <c r="GC13" s="25">
        <v>0</v>
      </c>
      <c r="GD13" s="25">
        <v>0</v>
      </c>
      <c r="GE13" s="25">
        <v>0</v>
      </c>
      <c r="GF13" s="25">
        <v>0</v>
      </c>
      <c r="GG13" s="25"/>
      <c r="GH13" s="25"/>
      <c r="GI13" s="25"/>
      <c r="GJ13" s="25"/>
      <c r="GK13" s="25"/>
      <c r="GL13" s="49"/>
      <c r="GM13" s="52">
        <v>61915.427082370901</v>
      </c>
      <c r="GN13" s="25">
        <v>12383.08541647418</v>
      </c>
      <c r="GO13" s="25">
        <v>11390</v>
      </c>
      <c r="GP13" s="25">
        <v>11390</v>
      </c>
      <c r="GQ13" s="25">
        <v>11390</v>
      </c>
      <c r="GR13" s="25">
        <v>4300</v>
      </c>
      <c r="GS13" s="25">
        <v>13563</v>
      </c>
      <c r="GT13" s="25">
        <v>797</v>
      </c>
      <c r="GU13" s="25">
        <v>19834</v>
      </c>
      <c r="GV13" s="25">
        <v>3600</v>
      </c>
      <c r="GW13" s="25">
        <v>7506</v>
      </c>
      <c r="GX13" s="49">
        <v>21860</v>
      </c>
      <c r="GY13" s="52">
        <v>103192.37847061816</v>
      </c>
      <c r="GZ13" s="25">
        <v>30957.713541185451</v>
      </c>
      <c r="HA13" s="25">
        <v>5000</v>
      </c>
      <c r="HB13" s="25">
        <v>20522</v>
      </c>
      <c r="HC13" s="25">
        <v>34914</v>
      </c>
      <c r="HD13" s="25">
        <v>142247</v>
      </c>
      <c r="HE13" s="28">
        <v>71973</v>
      </c>
      <c r="HF13" s="28">
        <v>10947</v>
      </c>
      <c r="HG13" s="28">
        <v>6934</v>
      </c>
      <c r="HH13" s="28">
        <v>60300</v>
      </c>
      <c r="HI13" s="28">
        <v>22080</v>
      </c>
      <c r="HJ13" s="66">
        <v>14204</v>
      </c>
      <c r="HK13" s="52">
        <v>24766.170832948359</v>
      </c>
      <c r="HL13" s="25">
        <v>4953.234166589672</v>
      </c>
      <c r="HM13" s="25">
        <v>0</v>
      </c>
      <c r="HN13" s="25"/>
      <c r="HO13" s="25"/>
      <c r="HP13" s="25">
        <v>8499</v>
      </c>
      <c r="HQ13" s="28">
        <v>7236</v>
      </c>
      <c r="HR13" s="28">
        <v>4350</v>
      </c>
      <c r="HS13" s="28">
        <v>6050</v>
      </c>
      <c r="HT13" s="28">
        <v>323</v>
      </c>
      <c r="HU13" s="28">
        <v>0</v>
      </c>
      <c r="HV13" s="66">
        <v>2214</v>
      </c>
      <c r="HW13" s="52">
        <v>103192.37847061816</v>
      </c>
      <c r="HX13" s="25">
        <v>20638.475694123634</v>
      </c>
      <c r="HY13" s="25">
        <v>0</v>
      </c>
      <c r="HZ13" s="25">
        <v>30904</v>
      </c>
      <c r="IA13" s="25">
        <v>660</v>
      </c>
      <c r="IB13" s="25">
        <v>49655</v>
      </c>
      <c r="IC13" s="28">
        <v>41072</v>
      </c>
      <c r="ID13" s="28">
        <v>18110</v>
      </c>
      <c r="IE13" s="33">
        <v>909</v>
      </c>
      <c r="IF13" s="33">
        <v>19938</v>
      </c>
      <c r="IG13" s="33">
        <v>3250</v>
      </c>
      <c r="IH13" s="68">
        <v>4860</v>
      </c>
      <c r="IJ13" s="2"/>
      <c r="IK13" s="2"/>
      <c r="IL13" s="2"/>
      <c r="IM13" s="2"/>
    </row>
    <row r="14" spans="1:249" ht="17.25" customHeight="1" x14ac:dyDescent="0.2">
      <c r="A14" s="48" t="s">
        <v>5</v>
      </c>
      <c r="B14" s="29">
        <v>520686</v>
      </c>
      <c r="C14" s="29">
        <v>11166</v>
      </c>
      <c r="D14" s="135">
        <v>382</v>
      </c>
      <c r="E14" s="135">
        <v>3</v>
      </c>
      <c r="F14" s="133">
        <v>1287</v>
      </c>
      <c r="G14" s="134">
        <v>21315.013883221265</v>
      </c>
      <c r="H14" s="29"/>
      <c r="I14" s="29"/>
      <c r="J14" s="29">
        <v>10063</v>
      </c>
      <c r="K14" s="29">
        <v>10063</v>
      </c>
      <c r="L14" s="25">
        <v>12353</v>
      </c>
      <c r="M14" s="25">
        <v>3484</v>
      </c>
      <c r="N14" s="25">
        <v>3484</v>
      </c>
      <c r="O14" s="25">
        <v>3484</v>
      </c>
      <c r="P14" s="25">
        <v>3484</v>
      </c>
      <c r="Q14" s="49">
        <v>3484</v>
      </c>
      <c r="R14" s="51">
        <v>24258</v>
      </c>
      <c r="S14" s="29">
        <v>0</v>
      </c>
      <c r="T14" s="29">
        <v>0</v>
      </c>
      <c r="U14" s="29">
        <v>9071</v>
      </c>
      <c r="V14" s="29">
        <v>9071</v>
      </c>
      <c r="W14" s="25">
        <v>9825</v>
      </c>
      <c r="X14" s="25">
        <v>6281</v>
      </c>
      <c r="Y14" s="25">
        <v>13635</v>
      </c>
      <c r="Z14" s="25">
        <v>13635</v>
      </c>
      <c r="AA14" s="25">
        <v>13635</v>
      </c>
      <c r="AB14" s="49">
        <v>14562</v>
      </c>
      <c r="AC14" s="51">
        <v>11886.723219839881</v>
      </c>
      <c r="AD14" s="29">
        <v>0</v>
      </c>
      <c r="AE14" s="29">
        <v>0</v>
      </c>
      <c r="AF14" s="29">
        <v>0</v>
      </c>
      <c r="AG14" s="29">
        <v>0</v>
      </c>
      <c r="AH14" s="25">
        <v>2792</v>
      </c>
      <c r="AI14" s="25">
        <v>2792</v>
      </c>
      <c r="AJ14" s="25">
        <v>2692</v>
      </c>
      <c r="AK14" s="25">
        <v>2692</v>
      </c>
      <c r="AL14" s="25">
        <v>2692</v>
      </c>
      <c r="AM14" s="49">
        <v>2692</v>
      </c>
      <c r="AN14" s="52">
        <v>25796.671248087852</v>
      </c>
      <c r="AO14" s="25">
        <v>0</v>
      </c>
      <c r="AP14" s="25">
        <v>0</v>
      </c>
      <c r="AQ14" s="25">
        <v>0</v>
      </c>
      <c r="AR14" s="25">
        <v>0</v>
      </c>
      <c r="AS14" s="25">
        <v>12353</v>
      </c>
      <c r="AT14" s="25">
        <v>6281</v>
      </c>
      <c r="AU14" s="25">
        <v>13635</v>
      </c>
      <c r="AV14" s="25">
        <v>13635</v>
      </c>
      <c r="AW14" s="25">
        <v>13635</v>
      </c>
      <c r="AX14" s="49">
        <v>14562</v>
      </c>
      <c r="AY14" s="55">
        <v>229076.48092448572</v>
      </c>
      <c r="AZ14" s="29">
        <v>15172</v>
      </c>
      <c r="BA14" s="29">
        <v>24405</v>
      </c>
      <c r="BB14" s="29">
        <v>78879</v>
      </c>
      <c r="BC14" s="29">
        <v>162560</v>
      </c>
      <c r="BD14" s="69">
        <v>256444.84594354263</v>
      </c>
      <c r="BE14" s="30">
        <v>156953</v>
      </c>
      <c r="BF14" s="30">
        <v>256444.84594354263</v>
      </c>
      <c r="BG14" s="30">
        <v>172290</v>
      </c>
      <c r="BH14" s="30">
        <v>256444.84594354263</v>
      </c>
      <c r="BI14" s="30">
        <v>155532</v>
      </c>
      <c r="BJ14" s="30">
        <v>256444.84594354263</v>
      </c>
      <c r="BK14" s="30">
        <v>114790</v>
      </c>
      <c r="BL14" s="30">
        <v>214256.95255223045</v>
      </c>
      <c r="BM14" s="30">
        <v>221734</v>
      </c>
      <c r="BN14" s="30">
        <v>214256.95255223045</v>
      </c>
      <c r="BO14" s="56">
        <v>137473</v>
      </c>
      <c r="BP14" s="58">
        <v>30763.315286038145</v>
      </c>
      <c r="BQ14" s="29">
        <v>5100</v>
      </c>
      <c r="BR14" s="29">
        <v>14226</v>
      </c>
      <c r="BS14" s="29">
        <v>11661</v>
      </c>
      <c r="BT14" s="29">
        <v>32682</v>
      </c>
      <c r="BU14" s="69">
        <v>45357.328569380159</v>
      </c>
      <c r="BV14" s="31">
        <v>19176</v>
      </c>
      <c r="BW14" s="31">
        <v>3600</v>
      </c>
      <c r="BX14" s="31">
        <v>3600</v>
      </c>
      <c r="BY14" s="31">
        <v>6600</v>
      </c>
      <c r="BZ14" s="31">
        <v>53824.61935750203</v>
      </c>
      <c r="CA14" s="31">
        <v>4908</v>
      </c>
      <c r="CB14" s="59">
        <v>0</v>
      </c>
      <c r="CC14" s="58">
        <v>257191.99348825385</v>
      </c>
      <c r="CD14" s="29">
        <v>190688</v>
      </c>
      <c r="CE14" s="39">
        <v>257191.99348825385</v>
      </c>
      <c r="CF14" s="29">
        <v>840</v>
      </c>
      <c r="CG14" s="29">
        <v>49432</v>
      </c>
      <c r="CH14" s="29">
        <v>134776</v>
      </c>
      <c r="CI14" s="70">
        <v>315712.99916472123</v>
      </c>
      <c r="CJ14" s="31">
        <v>275514</v>
      </c>
      <c r="CK14" s="31">
        <v>321252</v>
      </c>
      <c r="CL14" s="31">
        <v>357924</v>
      </c>
      <c r="CM14" s="43">
        <v>315712.99916472123</v>
      </c>
      <c r="CN14" s="31">
        <v>2472</v>
      </c>
      <c r="CO14" s="43">
        <v>331195.21276336163</v>
      </c>
      <c r="CP14" s="31">
        <v>67030</v>
      </c>
      <c r="CQ14" s="59">
        <v>223532</v>
      </c>
      <c r="CR14" s="58">
        <v>70000</v>
      </c>
      <c r="CS14" s="29">
        <v>11666.666666666666</v>
      </c>
      <c r="CT14" s="29">
        <v>5145</v>
      </c>
      <c r="CU14" s="29">
        <v>5816</v>
      </c>
      <c r="CV14" s="29">
        <v>11866</v>
      </c>
      <c r="CW14" s="29">
        <v>16528</v>
      </c>
      <c r="CX14" s="71">
        <v>18899</v>
      </c>
      <c r="CY14" s="71">
        <v>14528</v>
      </c>
      <c r="CZ14" s="71">
        <v>13458</v>
      </c>
      <c r="DA14" s="71">
        <v>12789</v>
      </c>
      <c r="DB14" s="71">
        <v>11754</v>
      </c>
      <c r="DC14" s="72">
        <v>10894</v>
      </c>
      <c r="DD14" s="58">
        <v>1699.737699272001</v>
      </c>
      <c r="DE14" s="29">
        <v>883</v>
      </c>
      <c r="DF14" s="29">
        <v>2618.3843309066706</v>
      </c>
      <c r="DG14" s="29">
        <v>3112</v>
      </c>
      <c r="DH14" s="29">
        <v>2581.7890978160035</v>
      </c>
      <c r="DI14" s="29">
        <v>2386</v>
      </c>
      <c r="DJ14" s="29">
        <v>2449.2930978160034</v>
      </c>
      <c r="DK14" s="29">
        <v>3248</v>
      </c>
      <c r="DL14" s="29">
        <v>3557.5779342711076</v>
      </c>
      <c r="DM14" s="29">
        <v>13105</v>
      </c>
      <c r="DN14" s="29">
        <v>3040.031917480379</v>
      </c>
      <c r="DO14" s="29">
        <v>3130</v>
      </c>
      <c r="DP14" s="29">
        <v>2074.5153985440024</v>
      </c>
      <c r="DQ14" s="29">
        <v>4725</v>
      </c>
      <c r="DR14" s="34">
        <v>2111.1106316346695</v>
      </c>
      <c r="DS14" s="29">
        <v>3974</v>
      </c>
      <c r="DT14" s="29">
        <v>2280.2018647253367</v>
      </c>
      <c r="DU14" s="29">
        <v>3643</v>
      </c>
      <c r="DV14" s="29">
        <v>3510.7103836617125</v>
      </c>
      <c r="DW14" s="60"/>
      <c r="DX14" s="58">
        <v>62481</v>
      </c>
      <c r="DY14" s="29">
        <v>0</v>
      </c>
      <c r="DZ14" s="29">
        <v>5700</v>
      </c>
      <c r="EA14" s="29">
        <v>11025</v>
      </c>
      <c r="EB14" s="29">
        <v>11912</v>
      </c>
      <c r="EC14" s="37">
        <v>16389</v>
      </c>
      <c r="ED14" s="37">
        <v>19808</v>
      </c>
      <c r="EE14" s="37">
        <v>15635</v>
      </c>
      <c r="EF14" s="37">
        <v>16884</v>
      </c>
      <c r="EG14" s="37">
        <v>32000</v>
      </c>
      <c r="EH14" s="62">
        <v>17460</v>
      </c>
      <c r="EI14" s="64">
        <v>10565.464</v>
      </c>
      <c r="EJ14" s="37">
        <v>2745</v>
      </c>
      <c r="EK14" s="37">
        <v>9498.44</v>
      </c>
      <c r="EL14" s="37">
        <v>6788</v>
      </c>
      <c r="EM14" s="37">
        <v>17630.968000000001</v>
      </c>
      <c r="EN14" s="37">
        <v>10037</v>
      </c>
      <c r="EO14" s="37">
        <v>14173.472</v>
      </c>
      <c r="EP14" s="37">
        <v>9296</v>
      </c>
      <c r="EQ14" s="37">
        <v>39123.365603364437</v>
      </c>
      <c r="ER14" s="37">
        <v>19314</v>
      </c>
      <c r="ES14" s="37">
        <v>16862.968000000001</v>
      </c>
      <c r="ET14" s="37">
        <v>20211</v>
      </c>
      <c r="EU14" s="37">
        <v>16477.968000000001</v>
      </c>
      <c r="EV14" s="37">
        <v>25725</v>
      </c>
      <c r="EW14" s="35">
        <v>42361.171999999999</v>
      </c>
      <c r="EX14" s="37">
        <v>22127</v>
      </c>
      <c r="EY14" s="37">
        <v>42361.171999999999</v>
      </c>
      <c r="EZ14" s="37">
        <v>27679</v>
      </c>
      <c r="FA14" s="37">
        <v>12395.464</v>
      </c>
      <c r="FB14" s="62">
        <v>22190</v>
      </c>
      <c r="FC14" s="58"/>
      <c r="FD14" s="29">
        <v>740</v>
      </c>
      <c r="FE14" s="29">
        <v>48</v>
      </c>
      <c r="FF14" s="29">
        <v>5074</v>
      </c>
      <c r="FG14" s="29">
        <v>2757</v>
      </c>
      <c r="FH14" s="25">
        <v>1346</v>
      </c>
      <c r="FI14" s="25">
        <v>702</v>
      </c>
      <c r="FJ14" s="25">
        <v>6755</v>
      </c>
      <c r="FK14" s="25">
        <v>3546</v>
      </c>
      <c r="FL14" s="25">
        <v>3430</v>
      </c>
      <c r="FM14" s="49">
        <v>3977</v>
      </c>
      <c r="FN14" s="52">
        <v>20729</v>
      </c>
      <c r="FO14" s="29">
        <v>36000</v>
      </c>
      <c r="FP14" s="29">
        <v>6000</v>
      </c>
      <c r="FQ14" s="29">
        <v>0</v>
      </c>
      <c r="FR14" s="29">
        <v>0</v>
      </c>
      <c r="FS14" s="29">
        <v>3000</v>
      </c>
      <c r="FT14" s="29"/>
      <c r="FU14" s="29"/>
      <c r="FV14" s="29"/>
      <c r="FW14" s="29">
        <v>3000</v>
      </c>
      <c r="FX14" s="29"/>
      <c r="FY14" s="29"/>
      <c r="FZ14" s="60"/>
      <c r="GA14" s="58">
        <v>23100</v>
      </c>
      <c r="GB14" s="29">
        <v>3850</v>
      </c>
      <c r="GC14" s="29">
        <v>0</v>
      </c>
      <c r="GD14" s="29">
        <v>0</v>
      </c>
      <c r="GE14" s="29">
        <v>0</v>
      </c>
      <c r="GF14" s="29">
        <v>0</v>
      </c>
      <c r="GG14" s="29"/>
      <c r="GH14" s="29"/>
      <c r="GI14" s="29"/>
      <c r="GJ14" s="29"/>
      <c r="GK14" s="29"/>
      <c r="GL14" s="60"/>
      <c r="GM14" s="58">
        <v>63411.177067472672</v>
      </c>
      <c r="GN14" s="29">
        <v>12682.235413494534</v>
      </c>
      <c r="GO14" s="29">
        <v>0</v>
      </c>
      <c r="GP14" s="29">
        <v>1200</v>
      </c>
      <c r="GQ14" s="29">
        <v>1200</v>
      </c>
      <c r="GR14" s="29">
        <v>10450</v>
      </c>
      <c r="GS14" s="29"/>
      <c r="GT14" s="29">
        <v>6200</v>
      </c>
      <c r="GU14" s="29">
        <v>2300</v>
      </c>
      <c r="GV14" s="29">
        <v>0</v>
      </c>
      <c r="GW14" s="29">
        <v>0</v>
      </c>
      <c r="GX14" s="60">
        <v>0</v>
      </c>
      <c r="GY14" s="58">
        <v>105685.29511245445</v>
      </c>
      <c r="GZ14" s="29">
        <v>31705.588533736336</v>
      </c>
      <c r="HA14" s="29">
        <v>13710</v>
      </c>
      <c r="HB14" s="29">
        <v>39700</v>
      </c>
      <c r="HC14" s="29">
        <v>214989</v>
      </c>
      <c r="HD14" s="29">
        <v>22420</v>
      </c>
      <c r="HE14" s="32">
        <v>6750</v>
      </c>
      <c r="HF14" s="32">
        <v>1200</v>
      </c>
      <c r="HG14" s="32">
        <v>22600</v>
      </c>
      <c r="HH14" s="32">
        <v>22600</v>
      </c>
      <c r="HI14" s="32">
        <v>4800</v>
      </c>
      <c r="HJ14" s="67">
        <v>0</v>
      </c>
      <c r="HK14" s="58">
        <v>25364.470826989069</v>
      </c>
      <c r="HL14" s="29">
        <v>5072.8941653978136</v>
      </c>
      <c r="HM14" s="29">
        <v>1386</v>
      </c>
      <c r="HN14" s="29"/>
      <c r="HO14" s="29"/>
      <c r="HP14" s="29">
        <v>8300</v>
      </c>
      <c r="HQ14" s="32">
        <v>14280</v>
      </c>
      <c r="HR14" s="32">
        <v>1100</v>
      </c>
      <c r="HS14" s="32">
        <v>0</v>
      </c>
      <c r="HT14" s="32">
        <v>0</v>
      </c>
      <c r="HU14" s="32">
        <v>0</v>
      </c>
      <c r="HV14" s="67">
        <v>0</v>
      </c>
      <c r="HW14" s="58">
        <v>105685.29511245445</v>
      </c>
      <c r="HX14" s="29">
        <v>21137.059022490888</v>
      </c>
      <c r="HY14" s="29">
        <v>138</v>
      </c>
      <c r="HZ14" s="29"/>
      <c r="IA14" s="29"/>
      <c r="IB14" s="29">
        <v>41330</v>
      </c>
      <c r="IC14" s="32">
        <v>9132</v>
      </c>
      <c r="ID14" s="32">
        <v>6150</v>
      </c>
      <c r="IE14" s="33">
        <v>5600</v>
      </c>
      <c r="IF14" s="33">
        <v>0</v>
      </c>
      <c r="IG14" s="33">
        <v>10000</v>
      </c>
      <c r="IH14" s="68">
        <v>0</v>
      </c>
      <c r="IJ14" s="2"/>
      <c r="IK14" s="2"/>
      <c r="IL14" s="2"/>
      <c r="IM14" s="2"/>
      <c r="IN14" s="3"/>
      <c r="IO14" s="3"/>
    </row>
    <row r="15" spans="1:249" ht="17.25" customHeight="1" x14ac:dyDescent="0.2">
      <c r="A15" s="45" t="s">
        <v>23</v>
      </c>
      <c r="B15" s="25">
        <v>489307</v>
      </c>
      <c r="C15" s="25">
        <v>16363</v>
      </c>
      <c r="D15" s="135">
        <v>3142</v>
      </c>
      <c r="E15" s="135">
        <v>15</v>
      </c>
      <c r="F15" s="133">
        <v>357</v>
      </c>
      <c r="G15" s="134">
        <v>10022.354820710043</v>
      </c>
      <c r="H15" s="25"/>
      <c r="I15" s="25"/>
      <c r="J15" s="25">
        <v>0</v>
      </c>
      <c r="K15" s="25">
        <v>2660</v>
      </c>
      <c r="L15" s="25">
        <v>4378</v>
      </c>
      <c r="M15" s="25">
        <v>4378</v>
      </c>
      <c r="N15" s="25">
        <v>4378</v>
      </c>
      <c r="O15" s="25">
        <v>4378</v>
      </c>
      <c r="P15" s="25">
        <v>4378</v>
      </c>
      <c r="Q15" s="49">
        <v>4465</v>
      </c>
      <c r="R15" s="50">
        <v>11406</v>
      </c>
      <c r="S15" s="25">
        <v>0</v>
      </c>
      <c r="T15" s="25">
        <v>0</v>
      </c>
      <c r="U15" s="25">
        <v>2000</v>
      </c>
      <c r="V15" s="25">
        <v>3287</v>
      </c>
      <c r="W15" s="25">
        <v>4378</v>
      </c>
      <c r="X15" s="25">
        <v>4378</v>
      </c>
      <c r="Y15" s="25">
        <v>4383</v>
      </c>
      <c r="Z15" s="25">
        <v>4383</v>
      </c>
      <c r="AA15" s="25">
        <v>12389</v>
      </c>
      <c r="AB15" s="49">
        <v>12389</v>
      </c>
      <c r="AC15" s="50">
        <v>5589.1569396812456</v>
      </c>
      <c r="AD15" s="25">
        <v>0</v>
      </c>
      <c r="AE15" s="25">
        <v>0</v>
      </c>
      <c r="AF15" s="25">
        <v>0</v>
      </c>
      <c r="AG15" s="25">
        <v>3286</v>
      </c>
      <c r="AH15" s="25">
        <v>718</v>
      </c>
      <c r="AI15" s="25">
        <v>718</v>
      </c>
      <c r="AJ15" s="25">
        <v>718</v>
      </c>
      <c r="AK15" s="25">
        <v>718</v>
      </c>
      <c r="AL15" s="25">
        <v>718</v>
      </c>
      <c r="AM15" s="49">
        <v>718</v>
      </c>
      <c r="AN15" s="52">
        <v>12228.193703578832</v>
      </c>
      <c r="AO15" s="25">
        <v>0</v>
      </c>
      <c r="AP15" s="25">
        <v>0</v>
      </c>
      <c r="AQ15" s="25">
        <v>0</v>
      </c>
      <c r="AR15" s="25">
        <v>0</v>
      </c>
      <c r="AS15" s="25">
        <v>4378</v>
      </c>
      <c r="AT15" s="25">
        <v>4378</v>
      </c>
      <c r="AU15" s="25">
        <v>4383</v>
      </c>
      <c r="AV15" s="25">
        <v>4383</v>
      </c>
      <c r="AW15" s="25">
        <v>12389</v>
      </c>
      <c r="AX15" s="49">
        <v>12389</v>
      </c>
      <c r="AY15" s="53">
        <v>89239.069618774913</v>
      </c>
      <c r="AZ15" s="25">
        <v>61612</v>
      </c>
      <c r="BA15" s="25">
        <v>94385</v>
      </c>
      <c r="BB15" s="25">
        <v>111058</v>
      </c>
      <c r="BC15" s="25">
        <v>91608</v>
      </c>
      <c r="BD15" s="69">
        <v>107930.82080937072</v>
      </c>
      <c r="BE15" s="26">
        <v>149515</v>
      </c>
      <c r="BF15" s="26">
        <v>107930.82080937072</v>
      </c>
      <c r="BG15" s="26">
        <v>168365</v>
      </c>
      <c r="BH15" s="26">
        <v>107930.82080937072</v>
      </c>
      <c r="BI15" s="26">
        <v>162038</v>
      </c>
      <c r="BJ15" s="26">
        <v>107930.82080937072</v>
      </c>
      <c r="BK15" s="26">
        <v>151116</v>
      </c>
      <c r="BL15" s="26">
        <v>95911.828573589184</v>
      </c>
      <c r="BM15" s="26">
        <v>193206</v>
      </c>
      <c r="BN15" s="26">
        <v>95911.828573589184</v>
      </c>
      <c r="BO15" s="54">
        <v>138920</v>
      </c>
      <c r="BP15" s="52">
        <v>61761.726186882355</v>
      </c>
      <c r="BQ15" s="25">
        <v>14014</v>
      </c>
      <c r="BR15" s="25">
        <v>11454</v>
      </c>
      <c r="BS15" s="25">
        <v>16296</v>
      </c>
      <c r="BT15" s="25">
        <v>18060</v>
      </c>
      <c r="BU15" s="69">
        <v>62203.168984774791</v>
      </c>
      <c r="BV15" s="27">
        <v>10368</v>
      </c>
      <c r="BW15" s="27">
        <v>8640</v>
      </c>
      <c r="BX15" s="27">
        <v>1260</v>
      </c>
      <c r="BY15" s="27">
        <v>17646</v>
      </c>
      <c r="BZ15" s="27">
        <v>65609.372755909862</v>
      </c>
      <c r="CA15" s="27">
        <v>5675</v>
      </c>
      <c r="CB15" s="57">
        <v>13753</v>
      </c>
      <c r="CC15" s="52">
        <v>138031.62281431118</v>
      </c>
      <c r="CD15" s="25">
        <v>174882</v>
      </c>
      <c r="CE15" s="38">
        <v>138031.62281431118</v>
      </c>
      <c r="CF15" s="25">
        <v>0</v>
      </c>
      <c r="CG15" s="25">
        <v>21888</v>
      </c>
      <c r="CH15" s="25">
        <v>46104</v>
      </c>
      <c r="CI15" s="70">
        <v>167894.40952706186</v>
      </c>
      <c r="CJ15" s="27">
        <v>140199</v>
      </c>
      <c r="CK15" s="27">
        <v>147415</v>
      </c>
      <c r="CL15" s="27">
        <v>147511</v>
      </c>
      <c r="CM15" s="42">
        <v>167894.40952706186</v>
      </c>
      <c r="CN15" s="27">
        <v>96</v>
      </c>
      <c r="CO15" s="42">
        <v>85176.986018099473</v>
      </c>
      <c r="CP15" s="27">
        <v>63048</v>
      </c>
      <c r="CQ15" s="57">
        <v>141405</v>
      </c>
      <c r="CR15" s="52">
        <v>105000</v>
      </c>
      <c r="CS15" s="25">
        <v>17500</v>
      </c>
      <c r="CT15" s="25">
        <v>3832</v>
      </c>
      <c r="CU15" s="25">
        <v>4257</v>
      </c>
      <c r="CV15" s="25">
        <v>6610</v>
      </c>
      <c r="CW15" s="25">
        <v>29659</v>
      </c>
      <c r="CX15" s="73">
        <v>33656</v>
      </c>
      <c r="CY15" s="73">
        <v>21601</v>
      </c>
      <c r="CZ15" s="73">
        <v>19123</v>
      </c>
      <c r="DA15" s="73">
        <v>18672</v>
      </c>
      <c r="DB15" s="74">
        <v>18481</v>
      </c>
      <c r="DC15" s="75">
        <v>17085</v>
      </c>
      <c r="DD15" s="52">
        <v>1727.8841033349581</v>
      </c>
      <c r="DE15" s="25">
        <v>3415</v>
      </c>
      <c r="DF15" s="25">
        <v>3332.8565512225418</v>
      </c>
      <c r="DG15" s="25">
        <v>1160</v>
      </c>
      <c r="DH15" s="25">
        <v>3025.860310004874</v>
      </c>
      <c r="DI15" s="25">
        <v>5693</v>
      </c>
      <c r="DJ15" s="25">
        <v>3460.3275314531593</v>
      </c>
      <c r="DK15" s="25">
        <v>2805</v>
      </c>
      <c r="DL15" s="25">
        <v>5211.9836144371557</v>
      </c>
      <c r="DM15" s="25">
        <v>4109</v>
      </c>
      <c r="DN15" s="25">
        <v>3592.2755258216093</v>
      </c>
      <c r="DO15" s="25">
        <v>3772</v>
      </c>
      <c r="DP15" s="25">
        <v>2919.3785207716373</v>
      </c>
      <c r="DQ15" s="25">
        <v>8926</v>
      </c>
      <c r="DR15" s="40">
        <v>2701.9957371502992</v>
      </c>
      <c r="DS15" s="25">
        <v>3258</v>
      </c>
      <c r="DT15" s="25">
        <v>2953.0239026681375</v>
      </c>
      <c r="DU15" s="25">
        <v>2095</v>
      </c>
      <c r="DV15" s="25">
        <v>3825.4580116739503</v>
      </c>
      <c r="DW15" s="49">
        <v>3095</v>
      </c>
      <c r="DX15" s="52">
        <v>58716</v>
      </c>
      <c r="DY15" s="25">
        <v>4003</v>
      </c>
      <c r="DZ15" s="25">
        <v>4003</v>
      </c>
      <c r="EA15" s="25">
        <v>20940</v>
      </c>
      <c r="EB15" s="25">
        <v>24936</v>
      </c>
      <c r="EC15" s="37">
        <v>24936</v>
      </c>
      <c r="ED15" s="37">
        <v>27348</v>
      </c>
      <c r="EE15" s="37">
        <v>27348</v>
      </c>
      <c r="EF15" s="37">
        <v>27348</v>
      </c>
      <c r="EG15" s="37">
        <v>27348</v>
      </c>
      <c r="EH15" s="62">
        <v>21624</v>
      </c>
      <c r="EI15" s="64">
        <v>10810.112000000001</v>
      </c>
      <c r="EJ15" s="37">
        <v>4349</v>
      </c>
      <c r="EK15" s="37">
        <v>9575.52</v>
      </c>
      <c r="EL15" s="37">
        <v>4508</v>
      </c>
      <c r="EM15" s="37">
        <v>17465.044000000002</v>
      </c>
      <c r="EN15" s="37">
        <v>12227</v>
      </c>
      <c r="EO15" s="37">
        <v>15504.976000000001</v>
      </c>
      <c r="EP15" s="37">
        <v>13101</v>
      </c>
      <c r="EQ15" s="37">
        <v>19548.809936653965</v>
      </c>
      <c r="ER15" s="37">
        <v>15472</v>
      </c>
      <c r="ES15" s="37">
        <v>19364.544000000002</v>
      </c>
      <c r="ET15" s="37">
        <v>16810</v>
      </c>
      <c r="EU15" s="37">
        <v>18292.544000000002</v>
      </c>
      <c r="EV15" s="37">
        <v>18917</v>
      </c>
      <c r="EW15" s="35">
        <v>25087.376000000004</v>
      </c>
      <c r="EX15" s="37">
        <v>18650</v>
      </c>
      <c r="EY15" s="37">
        <v>25087.376000000004</v>
      </c>
      <c r="EZ15" s="37">
        <v>15563</v>
      </c>
      <c r="FA15" s="37">
        <v>12763.112000000001</v>
      </c>
      <c r="FB15" s="62">
        <v>14283</v>
      </c>
      <c r="FC15" s="52"/>
      <c r="FD15" s="25">
        <v>4043</v>
      </c>
      <c r="FE15" s="25">
        <v>2809</v>
      </c>
      <c r="FF15" s="25">
        <v>3086</v>
      </c>
      <c r="FG15" s="25">
        <v>5427</v>
      </c>
      <c r="FH15" s="25">
        <v>5484</v>
      </c>
      <c r="FI15" s="25">
        <v>4083</v>
      </c>
      <c r="FJ15" s="25">
        <v>14614</v>
      </c>
      <c r="FK15" s="25">
        <v>5441</v>
      </c>
      <c r="FL15" s="25">
        <v>3055</v>
      </c>
      <c r="FM15" s="49">
        <v>7865</v>
      </c>
      <c r="FN15" s="52">
        <v>44977</v>
      </c>
      <c r="FO15" s="25">
        <v>54000</v>
      </c>
      <c r="FP15" s="25">
        <v>9000</v>
      </c>
      <c r="FQ15" s="25">
        <v>1080</v>
      </c>
      <c r="FR15" s="25">
        <v>0</v>
      </c>
      <c r="FS15" s="25">
        <v>14658</v>
      </c>
      <c r="FT15" s="25"/>
      <c r="FU15" s="25"/>
      <c r="FV15" s="25">
        <v>6000</v>
      </c>
      <c r="FW15" s="25"/>
      <c r="FX15" s="25"/>
      <c r="FY15" s="25"/>
      <c r="FZ15" s="49"/>
      <c r="GA15" s="52">
        <v>34700</v>
      </c>
      <c r="GB15" s="25">
        <v>5783.333333333333</v>
      </c>
      <c r="GC15" s="25">
        <v>1800</v>
      </c>
      <c r="GD15" s="25">
        <v>0</v>
      </c>
      <c r="GE15" s="25">
        <v>0</v>
      </c>
      <c r="GF15" s="25">
        <v>0</v>
      </c>
      <c r="GG15" s="25"/>
      <c r="GH15" s="25"/>
      <c r="GI15" s="25"/>
      <c r="GJ15" s="25"/>
      <c r="GK15" s="25"/>
      <c r="GL15" s="49"/>
      <c r="GM15" s="52">
        <v>59589.841533152256</v>
      </c>
      <c r="GN15" s="25">
        <v>11917.968306630451</v>
      </c>
      <c r="GO15" s="25">
        <v>13200</v>
      </c>
      <c r="GP15" s="25">
        <v>13200</v>
      </c>
      <c r="GQ15" s="25">
        <v>45900</v>
      </c>
      <c r="GR15" s="25">
        <v>2600</v>
      </c>
      <c r="GS15" s="25">
        <v>2802</v>
      </c>
      <c r="GT15" s="25">
        <v>1600</v>
      </c>
      <c r="GU15" s="25">
        <v>8400</v>
      </c>
      <c r="GV15" s="25">
        <v>7220</v>
      </c>
      <c r="GW15" s="25">
        <v>17140</v>
      </c>
      <c r="GX15" s="49">
        <v>0</v>
      </c>
      <c r="GY15" s="52">
        <v>99316.402555253764</v>
      </c>
      <c r="GZ15" s="25">
        <v>29794.920766576128</v>
      </c>
      <c r="HA15" s="25">
        <v>29319</v>
      </c>
      <c r="HB15" s="25">
        <v>33301</v>
      </c>
      <c r="HC15" s="25">
        <v>97633</v>
      </c>
      <c r="HD15" s="25">
        <v>125939</v>
      </c>
      <c r="HE15" s="28">
        <v>34852</v>
      </c>
      <c r="HF15" s="28">
        <v>38620</v>
      </c>
      <c r="HG15" s="28">
        <v>28990</v>
      </c>
      <c r="HH15" s="28">
        <v>50310</v>
      </c>
      <c r="HI15" s="28">
        <v>25690</v>
      </c>
      <c r="HJ15" s="66">
        <v>400</v>
      </c>
      <c r="HK15" s="52">
        <v>23835.936613260903</v>
      </c>
      <c r="HL15" s="25">
        <v>4767.1873226521802</v>
      </c>
      <c r="HM15" s="25">
        <v>6033</v>
      </c>
      <c r="HN15" s="25"/>
      <c r="HO15" s="25">
        <v>8905</v>
      </c>
      <c r="HP15" s="25">
        <v>27155</v>
      </c>
      <c r="HQ15" s="28">
        <v>4602</v>
      </c>
      <c r="HR15" s="28">
        <v>7830</v>
      </c>
      <c r="HS15" s="28">
        <v>9250</v>
      </c>
      <c r="HT15" s="28">
        <v>0</v>
      </c>
      <c r="HU15" s="28">
        <v>100</v>
      </c>
      <c r="HV15" s="66">
        <v>0</v>
      </c>
      <c r="HW15" s="52">
        <v>99316.402555253764</v>
      </c>
      <c r="HX15" s="25">
        <v>19863.280511050751</v>
      </c>
      <c r="HY15" s="25">
        <v>23184</v>
      </c>
      <c r="HZ15" s="25">
        <v>5878</v>
      </c>
      <c r="IA15" s="25">
        <v>19530</v>
      </c>
      <c r="IB15" s="25">
        <v>120568</v>
      </c>
      <c r="IC15" s="28">
        <v>35124</v>
      </c>
      <c r="ID15" s="28">
        <v>28020</v>
      </c>
      <c r="IE15" s="33">
        <v>9290</v>
      </c>
      <c r="IF15" s="33">
        <v>1800</v>
      </c>
      <c r="IG15" s="33">
        <v>21466</v>
      </c>
      <c r="IH15" s="68">
        <v>1200</v>
      </c>
      <c r="II15" s="3"/>
      <c r="IJ15" s="7"/>
      <c r="IK15" s="7"/>
      <c r="IL15" s="2"/>
      <c r="IM15" s="2"/>
    </row>
    <row r="16" spans="1:249" ht="17.25" customHeight="1" x14ac:dyDescent="0.2">
      <c r="A16" s="48" t="s">
        <v>24</v>
      </c>
      <c r="B16" s="29">
        <v>1202219</v>
      </c>
      <c r="C16" s="29">
        <v>87914</v>
      </c>
      <c r="D16" s="135">
        <v>5599</v>
      </c>
      <c r="E16" s="135">
        <v>63</v>
      </c>
      <c r="F16" s="133">
        <v>1807</v>
      </c>
      <c r="G16" s="134">
        <v>9325.4997375864241</v>
      </c>
      <c r="H16" s="29"/>
      <c r="I16" s="29"/>
      <c r="J16" s="29">
        <v>0</v>
      </c>
      <c r="K16" s="29">
        <v>5428</v>
      </c>
      <c r="L16" s="25">
        <v>5957</v>
      </c>
      <c r="M16" s="25">
        <v>5957</v>
      </c>
      <c r="N16" s="25">
        <v>10992</v>
      </c>
      <c r="O16" s="25">
        <v>5035</v>
      </c>
      <c r="P16" s="25">
        <v>10802</v>
      </c>
      <c r="Q16" s="49">
        <v>10802</v>
      </c>
      <c r="R16" s="51">
        <v>10613</v>
      </c>
      <c r="S16" s="29">
        <v>0</v>
      </c>
      <c r="T16" s="29">
        <v>0</v>
      </c>
      <c r="U16" s="29">
        <v>0</v>
      </c>
      <c r="V16" s="29">
        <v>1319</v>
      </c>
      <c r="W16" s="25">
        <v>1319</v>
      </c>
      <c r="X16" s="25">
        <v>4383</v>
      </c>
      <c r="Y16" s="25">
        <v>8416</v>
      </c>
      <c r="Z16" s="25">
        <v>1950</v>
      </c>
      <c r="AA16" s="25">
        <v>5394</v>
      </c>
      <c r="AB16" s="49">
        <v>6545</v>
      </c>
      <c r="AC16" s="51">
        <v>5200.5424380529166</v>
      </c>
      <c r="AD16" s="29">
        <v>0</v>
      </c>
      <c r="AE16" s="29">
        <v>0</v>
      </c>
      <c r="AF16" s="29">
        <v>0</v>
      </c>
      <c r="AG16" s="29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49">
        <v>0</v>
      </c>
      <c r="AN16" s="52">
        <v>11205.992830856996</v>
      </c>
      <c r="AO16" s="25">
        <v>0</v>
      </c>
      <c r="AP16" s="25">
        <v>0</v>
      </c>
      <c r="AQ16" s="25">
        <v>0</v>
      </c>
      <c r="AR16" s="25">
        <v>0</v>
      </c>
      <c r="AS16" s="25">
        <v>5957</v>
      </c>
      <c r="AT16" s="25">
        <v>5957</v>
      </c>
      <c r="AU16" s="25">
        <v>10992</v>
      </c>
      <c r="AV16" s="25">
        <v>10992</v>
      </c>
      <c r="AW16" s="25">
        <v>10802</v>
      </c>
      <c r="AX16" s="49">
        <v>10802</v>
      </c>
      <c r="AY16" s="55">
        <v>214244.56458692986</v>
      </c>
      <c r="AZ16" s="29">
        <v>3600</v>
      </c>
      <c r="BA16" s="29">
        <v>6689</v>
      </c>
      <c r="BB16" s="29">
        <v>31104</v>
      </c>
      <c r="BC16" s="29">
        <v>124842</v>
      </c>
      <c r="BD16" s="69">
        <v>226484.22746330645</v>
      </c>
      <c r="BE16" s="30">
        <v>57552</v>
      </c>
      <c r="BF16" s="30">
        <v>226484.22746330645</v>
      </c>
      <c r="BG16" s="30">
        <v>53760</v>
      </c>
      <c r="BH16" s="30">
        <v>226484.22746330645</v>
      </c>
      <c r="BI16" s="30">
        <v>100704</v>
      </c>
      <c r="BJ16" s="30">
        <v>226484.22746330645</v>
      </c>
      <c r="BK16" s="30">
        <v>53898</v>
      </c>
      <c r="BL16" s="30">
        <v>137015.07841072243</v>
      </c>
      <c r="BM16" s="30">
        <v>98089</v>
      </c>
      <c r="BN16" s="30">
        <v>137015.07841072243</v>
      </c>
      <c r="BO16" s="56">
        <v>140597</v>
      </c>
      <c r="BP16" s="58">
        <v>175854.88962281251</v>
      </c>
      <c r="BQ16" s="29" t="s">
        <v>17</v>
      </c>
      <c r="BR16" s="29">
        <v>312</v>
      </c>
      <c r="BS16" s="29">
        <v>4968</v>
      </c>
      <c r="BT16" s="29">
        <v>10568</v>
      </c>
      <c r="BU16" s="69">
        <v>181974.72106100083</v>
      </c>
      <c r="BV16" s="31">
        <v>24936</v>
      </c>
      <c r="BW16" s="31">
        <v>9108</v>
      </c>
      <c r="BX16" s="31">
        <v>9768</v>
      </c>
      <c r="BY16" s="31">
        <v>29220</v>
      </c>
      <c r="BZ16" s="31">
        <v>170166.45890049284</v>
      </c>
      <c r="CA16" s="31">
        <v>27315</v>
      </c>
      <c r="CB16" s="59">
        <v>22560</v>
      </c>
      <c r="CC16" s="58">
        <v>370437.07848817419</v>
      </c>
      <c r="CD16" s="29">
        <v>75174</v>
      </c>
      <c r="CE16" s="39">
        <v>370437.07848817419</v>
      </c>
      <c r="CF16" s="29">
        <v>0</v>
      </c>
      <c r="CG16" s="29">
        <v>21036</v>
      </c>
      <c r="CH16" s="29">
        <v>76584</v>
      </c>
      <c r="CI16" s="70">
        <v>392837.97092229745</v>
      </c>
      <c r="CJ16" s="27">
        <v>145242</v>
      </c>
      <c r="CK16" s="27">
        <v>172428</v>
      </c>
      <c r="CL16" s="27">
        <v>183228</v>
      </c>
      <c r="CM16" s="42">
        <v>392837.97092229745</v>
      </c>
      <c r="CN16" s="27">
        <v>21900</v>
      </c>
      <c r="CO16" s="42">
        <v>247348.37455349485</v>
      </c>
      <c r="CP16" s="27">
        <v>63206</v>
      </c>
      <c r="CQ16" s="57">
        <v>148167</v>
      </c>
      <c r="CR16" s="58">
        <v>204000</v>
      </c>
      <c r="CS16" s="29">
        <v>34000</v>
      </c>
      <c r="CT16" s="29">
        <v>5578</v>
      </c>
      <c r="CU16" s="29">
        <v>6053</v>
      </c>
      <c r="CV16" s="29">
        <v>9214</v>
      </c>
      <c r="CW16" s="29">
        <v>42932</v>
      </c>
      <c r="CX16" s="71">
        <v>46412</v>
      </c>
      <c r="CY16" s="71">
        <v>38512</v>
      </c>
      <c r="CZ16" s="71">
        <v>37615</v>
      </c>
      <c r="DA16" s="71">
        <v>38126</v>
      </c>
      <c r="DB16" s="71">
        <v>31786</v>
      </c>
      <c r="DC16" s="72">
        <v>31478</v>
      </c>
      <c r="DD16" s="58">
        <v>5251.5807129408504</v>
      </c>
      <c r="DE16" s="29">
        <v>2353</v>
      </c>
      <c r="DF16" s="29">
        <v>12843.353312291116</v>
      </c>
      <c r="DG16" s="29">
        <v>9264</v>
      </c>
      <c r="DH16" s="29">
        <v>11636.63361102652</v>
      </c>
      <c r="DI16" s="29">
        <v>6411</v>
      </c>
      <c r="DJ16" s="29">
        <v>7383.1893671048492</v>
      </c>
      <c r="DK16" s="29">
        <v>7115</v>
      </c>
      <c r="DL16" s="29">
        <v>8035.745808545551</v>
      </c>
      <c r="DM16" s="29">
        <v>15060</v>
      </c>
      <c r="DN16" s="29">
        <v>6736.8077577153599</v>
      </c>
      <c r="DO16" s="29">
        <v>12102</v>
      </c>
      <c r="DP16" s="29">
        <v>6437.6373727866821</v>
      </c>
      <c r="DQ16" s="29">
        <v>13542</v>
      </c>
      <c r="DR16" s="34">
        <v>6422.1202492385564</v>
      </c>
      <c r="DS16" s="29">
        <v>10974</v>
      </c>
      <c r="DT16" s="29">
        <v>6145.6565166747914</v>
      </c>
      <c r="DU16" s="29">
        <v>8370</v>
      </c>
      <c r="DV16" s="29">
        <v>8083.5329738862911</v>
      </c>
      <c r="DW16" s="60">
        <v>2039</v>
      </c>
      <c r="DX16" s="58">
        <v>61923</v>
      </c>
      <c r="DY16" s="29">
        <v>0</v>
      </c>
      <c r="DZ16" s="29">
        <v>0</v>
      </c>
      <c r="EA16" s="29">
        <v>3526</v>
      </c>
      <c r="EB16" s="29">
        <v>18754</v>
      </c>
      <c r="EC16" s="37">
        <v>18986</v>
      </c>
      <c r="ED16" s="37">
        <v>23864</v>
      </c>
      <c r="EE16" s="37">
        <v>21477.600000000002</v>
      </c>
      <c r="EF16" s="37">
        <v>21341</v>
      </c>
      <c r="EG16" s="37">
        <v>19088.8</v>
      </c>
      <c r="EH16" s="62">
        <v>25387.5</v>
      </c>
      <c r="EI16" s="64">
        <v>32026.451999999997</v>
      </c>
      <c r="EJ16" s="37">
        <v>6997</v>
      </c>
      <c r="EK16" s="37">
        <v>29313.42</v>
      </c>
      <c r="EL16" s="37">
        <v>16187</v>
      </c>
      <c r="EM16" s="37">
        <v>43251.123999999996</v>
      </c>
      <c r="EN16" s="37">
        <v>24255</v>
      </c>
      <c r="EO16" s="37">
        <v>42919.796000000002</v>
      </c>
      <c r="EP16" s="37">
        <v>30855</v>
      </c>
      <c r="EQ16" s="37">
        <v>14828.070162702063</v>
      </c>
      <c r="ER16" s="37">
        <v>30375</v>
      </c>
      <c r="ES16" s="37">
        <v>39250.623999999996</v>
      </c>
      <c r="ET16" s="37">
        <v>28486</v>
      </c>
      <c r="EU16" s="37">
        <v>45503.623999999996</v>
      </c>
      <c r="EV16" s="37">
        <v>42866</v>
      </c>
      <c r="EW16" s="35">
        <v>28831.196000000004</v>
      </c>
      <c r="EX16" s="37">
        <v>42364</v>
      </c>
      <c r="EY16" s="37">
        <v>28831.196000000004</v>
      </c>
      <c r="EZ16" s="37">
        <v>35670.5</v>
      </c>
      <c r="FA16" s="37">
        <v>36033.452000000005</v>
      </c>
      <c r="FB16" s="62">
        <v>38342.700000000004</v>
      </c>
      <c r="FC16" s="52"/>
      <c r="FD16" s="25">
        <v>341</v>
      </c>
      <c r="FE16" s="25">
        <v>124</v>
      </c>
      <c r="FF16" s="25">
        <v>208</v>
      </c>
      <c r="FG16" s="25">
        <v>264</v>
      </c>
      <c r="FH16" s="25">
        <v>1850</v>
      </c>
      <c r="FI16" s="25">
        <v>1675</v>
      </c>
      <c r="FJ16" s="25">
        <v>9539</v>
      </c>
      <c r="FK16" s="25">
        <v>3629</v>
      </c>
      <c r="FL16" s="25">
        <v>3344</v>
      </c>
      <c r="FM16" s="49">
        <v>1388</v>
      </c>
      <c r="FN16" s="52">
        <v>17630</v>
      </c>
      <c r="FO16" s="29">
        <v>38000</v>
      </c>
      <c r="FP16" s="29">
        <v>6333.333333333333</v>
      </c>
      <c r="FQ16" s="29">
        <v>0</v>
      </c>
      <c r="FR16" s="29">
        <v>0</v>
      </c>
      <c r="FS16" s="29">
        <v>0</v>
      </c>
      <c r="FT16" s="29"/>
      <c r="FU16" s="29"/>
      <c r="FV16" s="29"/>
      <c r="FW16" s="29"/>
      <c r="FX16" s="29"/>
      <c r="FY16" s="29"/>
      <c r="FZ16" s="60"/>
      <c r="GA16" s="58">
        <v>24400</v>
      </c>
      <c r="GB16" s="29">
        <v>4066.6666666666665</v>
      </c>
      <c r="GC16" s="29">
        <v>0</v>
      </c>
      <c r="GD16" s="29">
        <v>0</v>
      </c>
      <c r="GE16" s="29">
        <v>0</v>
      </c>
      <c r="GF16" s="29">
        <v>0</v>
      </c>
      <c r="GG16" s="29"/>
      <c r="GH16" s="29"/>
      <c r="GI16" s="29"/>
      <c r="GJ16" s="29"/>
      <c r="GK16" s="29"/>
      <c r="GL16" s="60"/>
      <c r="GM16" s="58">
        <v>146410.93073921697</v>
      </c>
      <c r="GN16" s="29">
        <v>29282.186147843393</v>
      </c>
      <c r="GO16" s="29">
        <v>0</v>
      </c>
      <c r="GP16" s="29">
        <v>0</v>
      </c>
      <c r="GQ16" s="29">
        <v>400</v>
      </c>
      <c r="GR16" s="29">
        <v>1600</v>
      </c>
      <c r="GS16" s="29">
        <v>3000</v>
      </c>
      <c r="GT16" s="29">
        <v>25000</v>
      </c>
      <c r="GU16" s="29">
        <v>7600</v>
      </c>
      <c r="GV16" s="29">
        <v>0</v>
      </c>
      <c r="GW16" s="29">
        <v>0</v>
      </c>
      <c r="GX16" s="60">
        <v>2100</v>
      </c>
      <c r="GY16" s="58">
        <v>244018.21789869494</v>
      </c>
      <c r="GZ16" s="29">
        <v>73205.465369608486</v>
      </c>
      <c r="HA16" s="29">
        <v>5000</v>
      </c>
      <c r="HB16" s="29">
        <v>11000</v>
      </c>
      <c r="HC16" s="29">
        <v>165974</v>
      </c>
      <c r="HD16" s="29">
        <v>5912</v>
      </c>
      <c r="HE16" s="32">
        <v>18996</v>
      </c>
      <c r="HF16" s="32">
        <v>42368</v>
      </c>
      <c r="HG16" s="32">
        <v>48559</v>
      </c>
      <c r="HH16" s="32">
        <v>46950</v>
      </c>
      <c r="HI16" s="32">
        <v>18802</v>
      </c>
      <c r="HJ16" s="67">
        <v>9626</v>
      </c>
      <c r="HK16" s="58">
        <v>58564.372295686786</v>
      </c>
      <c r="HL16" s="29">
        <v>11712.874459137356</v>
      </c>
      <c r="HM16" s="29">
        <v>0</v>
      </c>
      <c r="HN16" s="29">
        <v>324</v>
      </c>
      <c r="HO16" s="29"/>
      <c r="HP16" s="29">
        <v>3698</v>
      </c>
      <c r="HQ16" s="32">
        <v>1840</v>
      </c>
      <c r="HR16" s="32">
        <v>14130</v>
      </c>
      <c r="HS16" s="32">
        <v>8245</v>
      </c>
      <c r="HT16" s="32">
        <v>0</v>
      </c>
      <c r="HU16" s="32">
        <v>0</v>
      </c>
      <c r="HV16" s="67">
        <v>0</v>
      </c>
      <c r="HW16" s="58">
        <v>244018.21789869494</v>
      </c>
      <c r="HX16" s="29">
        <v>48803.643579738986</v>
      </c>
      <c r="HY16" s="29">
        <v>150</v>
      </c>
      <c r="HZ16" s="29">
        <v>98748</v>
      </c>
      <c r="IA16" s="29">
        <v>9500</v>
      </c>
      <c r="IB16" s="29">
        <v>17412</v>
      </c>
      <c r="IC16" s="32">
        <v>25665</v>
      </c>
      <c r="ID16" s="32">
        <v>32000</v>
      </c>
      <c r="IE16" s="33">
        <v>10439</v>
      </c>
      <c r="IF16" s="33">
        <v>0</v>
      </c>
      <c r="IG16" s="33">
        <v>0</v>
      </c>
      <c r="IH16" s="68">
        <v>3238</v>
      </c>
      <c r="IJ16" s="2"/>
      <c r="IK16" s="2"/>
      <c r="IL16" s="2"/>
      <c r="IM16" s="2"/>
    </row>
    <row r="17" spans="1:249" ht="17.25" customHeight="1" x14ac:dyDescent="0.2">
      <c r="A17" s="45" t="s">
        <v>25</v>
      </c>
      <c r="B17" s="25">
        <v>362921</v>
      </c>
      <c r="C17" s="25">
        <v>11837</v>
      </c>
      <c r="D17" s="27">
        <v>0</v>
      </c>
      <c r="E17" s="27">
        <v>0</v>
      </c>
      <c r="F17" s="133">
        <v>60</v>
      </c>
      <c r="G17" s="134">
        <v>0</v>
      </c>
      <c r="H17" s="25"/>
      <c r="I17" s="25"/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49">
        <v>0</v>
      </c>
      <c r="R17" s="50">
        <v>0</v>
      </c>
      <c r="S17" s="25">
        <v>0</v>
      </c>
      <c r="T17" s="25">
        <v>0</v>
      </c>
      <c r="U17" s="25">
        <v>0</v>
      </c>
      <c r="V17" s="25"/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49">
        <v>0</v>
      </c>
      <c r="AC17" s="50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49">
        <v>0</v>
      </c>
      <c r="AN17" s="52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49">
        <v>0</v>
      </c>
      <c r="AY17" s="53">
        <v>83046.498046341658</v>
      </c>
      <c r="AZ17" s="25" t="s">
        <v>17</v>
      </c>
      <c r="BA17" s="25">
        <v>0</v>
      </c>
      <c r="BB17" s="25">
        <v>1446</v>
      </c>
      <c r="BC17" s="25">
        <v>1614</v>
      </c>
      <c r="BD17" s="69">
        <v>89224.84290148961</v>
      </c>
      <c r="BE17" s="26">
        <v>0</v>
      </c>
      <c r="BF17" s="26">
        <v>89224.84290148961</v>
      </c>
      <c r="BG17" s="26">
        <v>11700</v>
      </c>
      <c r="BH17" s="26">
        <v>89224.84290148961</v>
      </c>
      <c r="BI17" s="26">
        <v>12084</v>
      </c>
      <c r="BJ17" s="26">
        <v>89224.84290148961</v>
      </c>
      <c r="BK17" s="26">
        <v>0</v>
      </c>
      <c r="BL17" s="26">
        <v>30540.113534661185</v>
      </c>
      <c r="BM17" s="26">
        <v>0</v>
      </c>
      <c r="BN17" s="26">
        <v>30540.113534661185</v>
      </c>
      <c r="BO17" s="54">
        <v>2880</v>
      </c>
      <c r="BP17" s="52">
        <v>43903.00085225769</v>
      </c>
      <c r="BQ17" s="25" t="s">
        <v>17</v>
      </c>
      <c r="BR17" s="25">
        <v>0</v>
      </c>
      <c r="BS17" s="25">
        <v>0</v>
      </c>
      <c r="BT17" s="25">
        <v>7200</v>
      </c>
      <c r="BU17" s="69">
        <v>45848.318721936448</v>
      </c>
      <c r="BV17" s="27">
        <v>7200</v>
      </c>
      <c r="BW17" s="27"/>
      <c r="BX17" s="27">
        <v>0</v>
      </c>
      <c r="BY17" s="27">
        <v>0</v>
      </c>
      <c r="BZ17" s="27">
        <v>49171.152625011688</v>
      </c>
      <c r="CA17" s="27">
        <v>0</v>
      </c>
      <c r="CB17" s="57">
        <v>0</v>
      </c>
      <c r="CC17" s="52">
        <v>127486.39971713001</v>
      </c>
      <c r="CD17" s="25" t="s">
        <v>18</v>
      </c>
      <c r="CE17" s="38">
        <v>127486.39971713001</v>
      </c>
      <c r="CF17" s="25">
        <v>0</v>
      </c>
      <c r="CG17" s="25">
        <v>0</v>
      </c>
      <c r="CH17" s="25"/>
      <c r="CI17" s="70">
        <v>137335.2163027834</v>
      </c>
      <c r="CJ17" s="31"/>
      <c r="CK17" s="31">
        <v>558</v>
      </c>
      <c r="CL17" s="31">
        <v>558</v>
      </c>
      <c r="CM17" s="43">
        <v>137335.2163027834</v>
      </c>
      <c r="CN17" s="31"/>
      <c r="CO17" s="43">
        <v>64836.417293734354</v>
      </c>
      <c r="CP17" s="31"/>
      <c r="CQ17" s="59">
        <v>0</v>
      </c>
      <c r="CR17" s="52">
        <v>39000</v>
      </c>
      <c r="CS17" s="25">
        <v>5416.666666666667</v>
      </c>
      <c r="CT17" s="25">
        <v>2947</v>
      </c>
      <c r="CU17" s="25">
        <v>3382</v>
      </c>
      <c r="CV17" s="25">
        <v>4134</v>
      </c>
      <c r="CW17" s="25">
        <v>6251</v>
      </c>
      <c r="CX17" s="76">
        <v>6688</v>
      </c>
      <c r="CY17" s="76">
        <v>5260</v>
      </c>
      <c r="CZ17" s="76">
        <v>4347</v>
      </c>
      <c r="DA17" s="76">
        <v>3840</v>
      </c>
      <c r="DB17" s="76">
        <v>2871</v>
      </c>
      <c r="DC17" s="77">
        <v>2664</v>
      </c>
      <c r="DD17" s="52">
        <v>1266.348310665262</v>
      </c>
      <c r="DE17" s="25"/>
      <c r="DF17" s="25">
        <v>2316.5310355508736</v>
      </c>
      <c r="DG17" s="25">
        <v>183</v>
      </c>
      <c r="DH17" s="25">
        <v>2225.6549319957858</v>
      </c>
      <c r="DI17" s="25">
        <v>30</v>
      </c>
      <c r="DJ17" s="25">
        <v>2142.8449319957858</v>
      </c>
      <c r="DK17" s="25">
        <v>240</v>
      </c>
      <c r="DL17" s="25">
        <v>2482.1510355508735</v>
      </c>
      <c r="DM17" s="25"/>
      <c r="DN17" s="25">
        <v>1878.2827248856113</v>
      </c>
      <c r="DO17" s="25"/>
      <c r="DP17" s="25">
        <v>1704.5966213305239</v>
      </c>
      <c r="DQ17" s="25"/>
      <c r="DR17" s="40">
        <v>1795.4727248856113</v>
      </c>
      <c r="DS17" s="25"/>
      <c r="DT17" s="25">
        <v>1969.1588284406987</v>
      </c>
      <c r="DU17" s="25"/>
      <c r="DV17" s="25">
        <v>2308.4649319957857</v>
      </c>
      <c r="DW17" s="49"/>
      <c r="DX17" s="52">
        <v>43550</v>
      </c>
      <c r="DY17" s="25">
        <v>0</v>
      </c>
      <c r="DZ17" s="25">
        <v>0</v>
      </c>
      <c r="EA17" s="25">
        <v>0</v>
      </c>
      <c r="EB17" s="25">
        <v>0</v>
      </c>
      <c r="EC17" s="37">
        <v>0</v>
      </c>
      <c r="ED17" s="37">
        <v>0</v>
      </c>
      <c r="EE17" s="37">
        <v>0</v>
      </c>
      <c r="EF17" s="37">
        <v>0</v>
      </c>
      <c r="EG17" s="37">
        <v>0</v>
      </c>
      <c r="EH17" s="62">
        <v>0</v>
      </c>
      <c r="EI17" s="64">
        <v>745.29000000000008</v>
      </c>
      <c r="EJ17" s="37">
        <v>0</v>
      </c>
      <c r="EK17" s="37">
        <v>1242.1500000000001</v>
      </c>
      <c r="EL17" s="37">
        <v>2300</v>
      </c>
      <c r="EM17" s="37">
        <v>10962.98</v>
      </c>
      <c r="EN17" s="37">
        <v>0</v>
      </c>
      <c r="EO17" s="37">
        <v>2409.67</v>
      </c>
      <c r="EP17" s="37">
        <v>1875</v>
      </c>
      <c r="EQ17" s="37">
        <v>12020.19</v>
      </c>
      <c r="ER17" s="37">
        <v>2194</v>
      </c>
      <c r="ES17" s="37">
        <v>662.48</v>
      </c>
      <c r="ET17" s="37">
        <v>0</v>
      </c>
      <c r="EU17" s="37">
        <v>662.48</v>
      </c>
      <c r="EV17" s="37">
        <v>0</v>
      </c>
      <c r="EW17" s="35">
        <v>11854.57</v>
      </c>
      <c r="EX17" s="37">
        <v>0</v>
      </c>
      <c r="EY17" s="37">
        <v>11854.57</v>
      </c>
      <c r="EZ17" s="37">
        <v>0</v>
      </c>
      <c r="FA17" s="37">
        <v>745.29000000000008</v>
      </c>
      <c r="FB17" s="62">
        <v>0</v>
      </c>
      <c r="FC17" s="58"/>
      <c r="FD17" s="29">
        <v>169</v>
      </c>
      <c r="FE17" s="29">
        <v>511</v>
      </c>
      <c r="FF17" s="29">
        <v>392</v>
      </c>
      <c r="FG17" s="29">
        <v>699</v>
      </c>
      <c r="FH17" s="25">
        <v>858</v>
      </c>
      <c r="FI17" s="25">
        <v>508</v>
      </c>
      <c r="FJ17" s="25">
        <v>6</v>
      </c>
      <c r="FK17" s="25">
        <v>10</v>
      </c>
      <c r="FL17" s="25">
        <v>0</v>
      </c>
      <c r="FM17" s="49">
        <v>1481</v>
      </c>
      <c r="FN17" s="52">
        <v>3150</v>
      </c>
      <c r="FO17" s="25">
        <v>0</v>
      </c>
      <c r="FP17" s="25">
        <v>0</v>
      </c>
      <c r="FQ17" s="25">
        <v>0</v>
      </c>
      <c r="FR17" s="25">
        <v>0</v>
      </c>
      <c r="FS17" s="25">
        <v>0</v>
      </c>
      <c r="FT17" s="25"/>
      <c r="FU17" s="25">
        <v>3000</v>
      </c>
      <c r="FV17" s="25"/>
      <c r="FW17" s="25"/>
      <c r="FX17" s="25"/>
      <c r="FY17" s="25"/>
      <c r="FZ17" s="49"/>
      <c r="GA17" s="52">
        <v>0</v>
      </c>
      <c r="GB17" s="25">
        <v>0</v>
      </c>
      <c r="GC17" s="25">
        <v>0</v>
      </c>
      <c r="GD17" s="25">
        <v>0</v>
      </c>
      <c r="GE17" s="25">
        <v>0</v>
      </c>
      <c r="GF17" s="25">
        <v>0</v>
      </c>
      <c r="GG17" s="25"/>
      <c r="GH17" s="25"/>
      <c r="GI17" s="25"/>
      <c r="GJ17" s="25"/>
      <c r="GK17" s="25"/>
      <c r="GL17" s="49"/>
      <c r="GM17" s="52">
        <v>44197.938474443807</v>
      </c>
      <c r="GN17" s="25">
        <v>8839.5876948887617</v>
      </c>
      <c r="GO17" s="25">
        <v>0</v>
      </c>
      <c r="GP17" s="25">
        <v>0</v>
      </c>
      <c r="GQ17" s="25">
        <v>0</v>
      </c>
      <c r="GR17" s="25"/>
      <c r="GS17" s="25"/>
      <c r="GT17" s="25"/>
      <c r="GU17" s="25">
        <v>0</v>
      </c>
      <c r="GV17" s="25"/>
      <c r="GW17" s="25"/>
      <c r="GX17" s="49"/>
      <c r="GY17" s="52">
        <v>73663.230790739675</v>
      </c>
      <c r="GZ17" s="25">
        <v>22098.969237221903</v>
      </c>
      <c r="HA17" s="25">
        <v>0</v>
      </c>
      <c r="HB17" s="25">
        <v>0</v>
      </c>
      <c r="HC17" s="25">
        <v>0</v>
      </c>
      <c r="HD17" s="25">
        <v>12500</v>
      </c>
      <c r="HE17" s="28"/>
      <c r="HF17" s="28">
        <v>0</v>
      </c>
      <c r="HG17" s="28">
        <v>0</v>
      </c>
      <c r="HH17" s="28"/>
      <c r="HI17" s="28"/>
      <c r="HJ17" s="66"/>
      <c r="HK17" s="52">
        <v>17679.175389777523</v>
      </c>
      <c r="HL17" s="25">
        <v>3535.8350779555044</v>
      </c>
      <c r="HM17" s="25">
        <v>0</v>
      </c>
      <c r="HN17" s="25"/>
      <c r="HO17" s="25"/>
      <c r="HP17" s="25"/>
      <c r="HQ17" s="28"/>
      <c r="HR17" s="28">
        <v>0</v>
      </c>
      <c r="HS17" s="28">
        <v>0</v>
      </c>
      <c r="HT17" s="28"/>
      <c r="HU17" s="28">
        <v>0</v>
      </c>
      <c r="HV17" s="66">
        <v>0</v>
      </c>
      <c r="HW17" s="52">
        <v>73663.230790739675</v>
      </c>
      <c r="HX17" s="25">
        <v>14732.646158147934</v>
      </c>
      <c r="HY17" s="25">
        <v>0</v>
      </c>
      <c r="HZ17" s="25"/>
      <c r="IA17" s="25"/>
      <c r="IB17" s="25"/>
      <c r="IC17" s="28"/>
      <c r="ID17" s="28">
        <v>0</v>
      </c>
      <c r="IE17" s="33">
        <v>0</v>
      </c>
      <c r="IF17" s="33"/>
      <c r="IG17" s="33">
        <v>0</v>
      </c>
      <c r="IH17" s="68">
        <v>0</v>
      </c>
      <c r="II17" s="3"/>
      <c r="IJ17" s="7"/>
      <c r="IK17" s="7"/>
      <c r="IL17" s="2"/>
      <c r="IM17" s="2"/>
    </row>
    <row r="18" spans="1:249" ht="17.25" customHeight="1" x14ac:dyDescent="0.2">
      <c r="A18" s="48" t="s">
        <v>26</v>
      </c>
      <c r="B18" s="29">
        <v>516035</v>
      </c>
      <c r="C18" s="29">
        <v>19578</v>
      </c>
      <c r="D18" s="135">
        <v>2491</v>
      </c>
      <c r="E18" s="135">
        <v>23</v>
      </c>
      <c r="F18" s="133">
        <v>638</v>
      </c>
      <c r="G18" s="134">
        <v>7783.7146453410396</v>
      </c>
      <c r="H18" s="29"/>
      <c r="I18" s="29"/>
      <c r="J18" s="29">
        <v>1777</v>
      </c>
      <c r="K18" s="29">
        <v>1777</v>
      </c>
      <c r="L18" s="25">
        <v>3101</v>
      </c>
      <c r="M18" s="25">
        <v>3108</v>
      </c>
      <c r="N18" s="25">
        <v>4172</v>
      </c>
      <c r="O18" s="25">
        <v>4167</v>
      </c>
      <c r="P18" s="25">
        <v>5347</v>
      </c>
      <c r="Q18" s="49">
        <v>5928</v>
      </c>
      <c r="R18" s="51">
        <v>8858</v>
      </c>
      <c r="S18" s="29">
        <v>0</v>
      </c>
      <c r="T18" s="29">
        <v>0</v>
      </c>
      <c r="U18" s="29">
        <v>4120</v>
      </c>
      <c r="V18" s="29">
        <v>4120</v>
      </c>
      <c r="W18" s="25">
        <v>3027</v>
      </c>
      <c r="X18" s="25">
        <v>6582</v>
      </c>
      <c r="Y18" s="25">
        <v>6420</v>
      </c>
      <c r="Z18" s="25">
        <v>6420</v>
      </c>
      <c r="AA18" s="25">
        <v>10277</v>
      </c>
      <c r="AB18" s="49">
        <v>10554</v>
      </c>
      <c r="AC18" s="51">
        <v>4340.736633730985</v>
      </c>
      <c r="AD18" s="29">
        <v>0</v>
      </c>
      <c r="AE18" s="29">
        <v>0</v>
      </c>
      <c r="AF18" s="29">
        <v>0</v>
      </c>
      <c r="AG18" s="29">
        <v>0</v>
      </c>
      <c r="AH18" s="25">
        <v>1407</v>
      </c>
      <c r="AI18" s="25">
        <v>1407</v>
      </c>
      <c r="AJ18" s="25">
        <v>1634</v>
      </c>
      <c r="AK18" s="25">
        <v>1634</v>
      </c>
      <c r="AL18" s="25">
        <v>2300</v>
      </c>
      <c r="AM18" s="49">
        <v>2587</v>
      </c>
      <c r="AN18" s="52">
        <v>9694.8516074498984</v>
      </c>
      <c r="AO18" s="25">
        <v>0</v>
      </c>
      <c r="AP18" s="25">
        <v>0</v>
      </c>
      <c r="AQ18" s="25">
        <v>0</v>
      </c>
      <c r="AR18" s="25">
        <v>0</v>
      </c>
      <c r="AS18" s="25">
        <v>3101</v>
      </c>
      <c r="AT18" s="25">
        <v>6582</v>
      </c>
      <c r="AU18" s="25">
        <v>6420</v>
      </c>
      <c r="AV18" s="25">
        <v>6420</v>
      </c>
      <c r="AW18" s="25">
        <v>16564</v>
      </c>
      <c r="AX18" s="49">
        <v>10554</v>
      </c>
      <c r="AY18" s="55">
        <v>71637.827862752689</v>
      </c>
      <c r="AZ18" s="29" t="s">
        <v>17</v>
      </c>
      <c r="BA18" s="29">
        <v>5508</v>
      </c>
      <c r="BB18" s="29">
        <v>15854</v>
      </c>
      <c r="BC18" s="29">
        <v>75750</v>
      </c>
      <c r="BD18" s="69">
        <v>107166.37090351133</v>
      </c>
      <c r="BE18" s="30">
        <v>49452</v>
      </c>
      <c r="BF18" s="30">
        <v>107166.37090351133</v>
      </c>
      <c r="BG18" s="30">
        <v>45498</v>
      </c>
      <c r="BH18" s="30">
        <v>107166.37090351133</v>
      </c>
      <c r="BI18" s="30">
        <v>72204</v>
      </c>
      <c r="BJ18" s="30">
        <v>107166.37090351133</v>
      </c>
      <c r="BK18" s="30">
        <v>85818</v>
      </c>
      <c r="BL18" s="30">
        <v>47314.685696543973</v>
      </c>
      <c r="BM18" s="30">
        <v>68154</v>
      </c>
      <c r="BN18" s="30">
        <v>47314.685696543973</v>
      </c>
      <c r="BO18" s="56">
        <v>60152</v>
      </c>
      <c r="BP18" s="58">
        <v>67141.097777731615</v>
      </c>
      <c r="BQ18" s="29" t="s">
        <v>17</v>
      </c>
      <c r="BR18" s="29">
        <v>288</v>
      </c>
      <c r="BS18" s="29">
        <v>5322</v>
      </c>
      <c r="BT18" s="29">
        <v>920</v>
      </c>
      <c r="BU18" s="69">
        <v>67369.729175807224</v>
      </c>
      <c r="BV18" s="31">
        <v>4520</v>
      </c>
      <c r="BW18" s="31">
        <v>1980</v>
      </c>
      <c r="BX18" s="31">
        <v>5400</v>
      </c>
      <c r="BY18" s="31">
        <v>6684</v>
      </c>
      <c r="BZ18" s="31">
        <v>81616.312736960084</v>
      </c>
      <c r="CA18" s="31">
        <v>4962</v>
      </c>
      <c r="CB18" s="59">
        <v>495</v>
      </c>
      <c r="CC18" s="58">
        <v>159573.08753584797</v>
      </c>
      <c r="CD18" s="29">
        <v>60330</v>
      </c>
      <c r="CE18" s="39">
        <v>159573.08753584797</v>
      </c>
      <c r="CF18" s="29">
        <v>2640</v>
      </c>
      <c r="CG18" s="29">
        <v>41334</v>
      </c>
      <c r="CH18" s="29">
        <v>80154</v>
      </c>
      <c r="CI18" s="70">
        <v>226846.83941351651</v>
      </c>
      <c r="CJ18" s="27">
        <v>162816</v>
      </c>
      <c r="CK18" s="27">
        <v>173874</v>
      </c>
      <c r="CL18" s="27">
        <v>173874</v>
      </c>
      <c r="CM18" s="42">
        <v>226846.83941351651</v>
      </c>
      <c r="CN18" s="27">
        <v>0</v>
      </c>
      <c r="CO18" s="42">
        <v>127286.5135890574</v>
      </c>
      <c r="CP18" s="27">
        <v>50759</v>
      </c>
      <c r="CQ18" s="57">
        <v>138374</v>
      </c>
      <c r="CR18" s="58">
        <v>81000</v>
      </c>
      <c r="CS18" s="29">
        <v>15166.666666666666</v>
      </c>
      <c r="CT18" s="29">
        <v>3445</v>
      </c>
      <c r="CU18" s="29">
        <v>3874</v>
      </c>
      <c r="CV18" s="29">
        <v>10659</v>
      </c>
      <c r="CW18" s="29">
        <v>25664</v>
      </c>
      <c r="CX18" s="71">
        <v>24475</v>
      </c>
      <c r="CY18" s="71">
        <v>18690</v>
      </c>
      <c r="CZ18" s="71">
        <v>18275</v>
      </c>
      <c r="DA18" s="71">
        <v>17759</v>
      </c>
      <c r="DB18" s="71">
        <v>14487</v>
      </c>
      <c r="DC18" s="72">
        <v>14278</v>
      </c>
      <c r="DD18" s="58">
        <v>4482.0406001463543</v>
      </c>
      <c r="DE18" s="29">
        <v>1026</v>
      </c>
      <c r="DF18" s="29">
        <v>9987.4836192200491</v>
      </c>
      <c r="DG18" s="29">
        <v>7121</v>
      </c>
      <c r="DH18" s="29">
        <v>6755.2476580813272</v>
      </c>
      <c r="DI18" s="29">
        <v>2053</v>
      </c>
      <c r="DJ18" s="29">
        <v>6676.5952219136316</v>
      </c>
      <c r="DK18" s="29">
        <v>5749</v>
      </c>
      <c r="DL18" s="29">
        <v>6872.3479606052515</v>
      </c>
      <c r="DM18" s="29">
        <v>5168</v>
      </c>
      <c r="DN18" s="29">
        <v>6713.8362202827902</v>
      </c>
      <c r="DO18" s="29">
        <v>5398</v>
      </c>
      <c r="DP18" s="29">
        <v>5614.802205943909</v>
      </c>
      <c r="DQ18" s="29">
        <v>6972</v>
      </c>
      <c r="DR18" s="34">
        <v>6398.6218180223095</v>
      </c>
      <c r="DS18" s="29">
        <v>6763</v>
      </c>
      <c r="DT18" s="29">
        <v>7864.3268798050049</v>
      </c>
      <c r="DU18" s="29">
        <v>2859</v>
      </c>
      <c r="DV18" s="29">
        <v>6620.9943247655165</v>
      </c>
      <c r="DW18" s="60">
        <v>297</v>
      </c>
      <c r="DX18" s="58">
        <v>144265</v>
      </c>
      <c r="DY18" s="29">
        <v>0</v>
      </c>
      <c r="DZ18" s="29">
        <v>0</v>
      </c>
      <c r="EA18" s="29">
        <v>4305</v>
      </c>
      <c r="EB18" s="29">
        <v>14374</v>
      </c>
      <c r="EC18" s="37">
        <v>18886</v>
      </c>
      <c r="ED18" s="37">
        <v>20025</v>
      </c>
      <c r="EE18" s="37">
        <v>14746.500000000002</v>
      </c>
      <c r="EF18" s="37">
        <v>14942</v>
      </c>
      <c r="EG18" s="37">
        <v>13108.8</v>
      </c>
      <c r="EH18" s="62">
        <v>15868.8</v>
      </c>
      <c r="EI18" s="64">
        <v>9194.8667999999998</v>
      </c>
      <c r="EJ18" s="37">
        <v>195</v>
      </c>
      <c r="EK18" s="37">
        <v>11073.778</v>
      </c>
      <c r="EL18" s="37">
        <v>7131</v>
      </c>
      <c r="EM18" s="37">
        <v>17765.881600000001</v>
      </c>
      <c r="EN18" s="37">
        <v>6870</v>
      </c>
      <c r="EO18" s="37">
        <v>14699.896400000001</v>
      </c>
      <c r="EP18" s="37">
        <v>13110</v>
      </c>
      <c r="EQ18" s="37">
        <v>52477.016800000005</v>
      </c>
      <c r="ER18" s="37">
        <v>15723</v>
      </c>
      <c r="ES18" s="37">
        <v>16557.881600000001</v>
      </c>
      <c r="ET18" s="37">
        <v>15924</v>
      </c>
      <c r="EU18" s="37">
        <v>17423.881600000001</v>
      </c>
      <c r="EV18" s="37">
        <v>20997</v>
      </c>
      <c r="EW18" s="35">
        <v>54394.046399999999</v>
      </c>
      <c r="EX18" s="37">
        <v>16971</v>
      </c>
      <c r="EY18" s="37">
        <v>54394.046399999999</v>
      </c>
      <c r="EZ18" s="37">
        <v>15936</v>
      </c>
      <c r="FA18" s="37">
        <v>14704.8668</v>
      </c>
      <c r="FB18" s="62">
        <v>17912.900000000001</v>
      </c>
      <c r="FC18" s="52"/>
      <c r="FD18" s="25">
        <v>110</v>
      </c>
      <c r="FE18" s="25">
        <v>1</v>
      </c>
      <c r="FF18" s="25">
        <v>0</v>
      </c>
      <c r="FG18" s="25">
        <v>9</v>
      </c>
      <c r="FH18" s="25">
        <v>460</v>
      </c>
      <c r="FI18" s="25">
        <v>4</v>
      </c>
      <c r="FJ18" s="25">
        <v>54</v>
      </c>
      <c r="FK18" s="25">
        <v>249</v>
      </c>
      <c r="FL18" s="25">
        <v>682</v>
      </c>
      <c r="FM18" s="49">
        <v>642</v>
      </c>
      <c r="FN18" s="52">
        <v>878</v>
      </c>
      <c r="FO18" s="29">
        <v>24000</v>
      </c>
      <c r="FP18" s="29">
        <v>4000</v>
      </c>
      <c r="FQ18" s="29">
        <v>0</v>
      </c>
      <c r="FR18" s="29">
        <v>0</v>
      </c>
      <c r="FS18" s="29">
        <v>0</v>
      </c>
      <c r="FT18" s="29"/>
      <c r="FU18" s="29"/>
      <c r="FV18" s="29"/>
      <c r="FW18" s="29"/>
      <c r="FX18" s="29">
        <v>18000</v>
      </c>
      <c r="FY18" s="29"/>
      <c r="FZ18" s="60"/>
      <c r="GA18" s="58">
        <v>15400</v>
      </c>
      <c r="GB18" s="29">
        <v>2566.6666666666665</v>
      </c>
      <c r="GC18" s="29">
        <v>0</v>
      </c>
      <c r="GD18" s="29">
        <v>0</v>
      </c>
      <c r="GE18" s="29">
        <v>0</v>
      </c>
      <c r="GF18" s="29">
        <v>0</v>
      </c>
      <c r="GG18" s="29"/>
      <c r="GH18" s="29"/>
      <c r="GI18" s="29"/>
      <c r="GJ18" s="29"/>
      <c r="GK18" s="29"/>
      <c r="GL18" s="60"/>
      <c r="GM18" s="58">
        <v>62845.003668943267</v>
      </c>
      <c r="GN18" s="29">
        <v>12569.000733788653</v>
      </c>
      <c r="GO18" s="29">
        <v>0</v>
      </c>
      <c r="GP18" s="29">
        <v>2600</v>
      </c>
      <c r="GQ18" s="29">
        <v>5000</v>
      </c>
      <c r="GR18" s="29">
        <v>1600</v>
      </c>
      <c r="GS18" s="29">
        <v>10450</v>
      </c>
      <c r="GT18" s="29">
        <v>5250</v>
      </c>
      <c r="GU18" s="29">
        <v>6400</v>
      </c>
      <c r="GV18" s="29">
        <v>0</v>
      </c>
      <c r="GW18" s="29">
        <v>22000</v>
      </c>
      <c r="GX18" s="60">
        <v>2100</v>
      </c>
      <c r="GY18" s="58">
        <v>104741.67278157211</v>
      </c>
      <c r="GZ18" s="29">
        <v>31422.501834471634</v>
      </c>
      <c r="HA18" s="29">
        <v>0</v>
      </c>
      <c r="HB18" s="29">
        <v>9830</v>
      </c>
      <c r="HC18" s="29">
        <v>17080</v>
      </c>
      <c r="HD18" s="29">
        <v>11930</v>
      </c>
      <c r="HE18" s="32">
        <v>111652</v>
      </c>
      <c r="HF18" s="32">
        <v>0</v>
      </c>
      <c r="HG18" s="32">
        <v>91780.140000000014</v>
      </c>
      <c r="HH18" s="32">
        <v>92547</v>
      </c>
      <c r="HI18" s="32">
        <v>5800</v>
      </c>
      <c r="HJ18" s="67">
        <v>0</v>
      </c>
      <c r="HK18" s="58">
        <v>25138.001467577305</v>
      </c>
      <c r="HL18" s="29">
        <v>5027.6002935154611</v>
      </c>
      <c r="HM18" s="29">
        <v>0</v>
      </c>
      <c r="HN18" s="29">
        <v>60</v>
      </c>
      <c r="HO18" s="29"/>
      <c r="HP18" s="29">
        <v>1020</v>
      </c>
      <c r="HQ18" s="32">
        <v>3150</v>
      </c>
      <c r="HR18" s="32">
        <v>0</v>
      </c>
      <c r="HS18" s="32">
        <v>3108</v>
      </c>
      <c r="HT18" s="32"/>
      <c r="HU18" s="32">
        <v>5589</v>
      </c>
      <c r="HV18" s="67">
        <v>1524</v>
      </c>
      <c r="HW18" s="58">
        <v>104741.67278157211</v>
      </c>
      <c r="HX18" s="29">
        <v>20948.334556314421</v>
      </c>
      <c r="HY18" s="29">
        <v>0</v>
      </c>
      <c r="HZ18" s="29">
        <v>250</v>
      </c>
      <c r="IA18" s="29">
        <v>8994</v>
      </c>
      <c r="IB18" s="29">
        <v>13237</v>
      </c>
      <c r="IC18" s="32">
        <v>4798</v>
      </c>
      <c r="ID18" s="32">
        <v>0</v>
      </c>
      <c r="IE18" s="33">
        <v>46222</v>
      </c>
      <c r="IF18" s="33">
        <v>44192</v>
      </c>
      <c r="IG18" s="33">
        <v>0</v>
      </c>
      <c r="IH18" s="68">
        <v>11057</v>
      </c>
      <c r="IJ18" s="2"/>
      <c r="IK18" s="2"/>
      <c r="IL18" s="2"/>
      <c r="IM18" s="2"/>
      <c r="IN18" s="3"/>
      <c r="IO18" s="3"/>
    </row>
    <row r="19" spans="1:249" ht="17.25" customHeight="1" x14ac:dyDescent="0.2">
      <c r="A19" s="45" t="s">
        <v>7</v>
      </c>
      <c r="B19" s="25">
        <v>717862</v>
      </c>
      <c r="C19" s="25">
        <v>40617</v>
      </c>
      <c r="D19" s="135">
        <v>2722</v>
      </c>
      <c r="E19" s="135">
        <v>17</v>
      </c>
      <c r="F19" s="133">
        <v>2006</v>
      </c>
      <c r="G19" s="134">
        <v>6451.9501946012297</v>
      </c>
      <c r="H19" s="25"/>
      <c r="I19" s="25"/>
      <c r="J19" s="25">
        <v>0</v>
      </c>
      <c r="K19" s="25">
        <v>0</v>
      </c>
      <c r="L19" s="25">
        <v>7778</v>
      </c>
      <c r="M19" s="25">
        <v>9410</v>
      </c>
      <c r="N19" s="25">
        <v>8532</v>
      </c>
      <c r="O19" s="25">
        <v>8532</v>
      </c>
      <c r="P19" s="25">
        <v>8532</v>
      </c>
      <c r="Q19" s="49">
        <v>18035</v>
      </c>
      <c r="R19" s="50">
        <v>7343</v>
      </c>
      <c r="S19" s="25">
        <v>0</v>
      </c>
      <c r="T19" s="25">
        <v>0</v>
      </c>
      <c r="U19" s="25">
        <v>10500</v>
      </c>
      <c r="V19" s="25">
        <v>10500</v>
      </c>
      <c r="W19" s="25">
        <v>11044</v>
      </c>
      <c r="X19" s="25">
        <v>11074</v>
      </c>
      <c r="Y19" s="25">
        <v>15890</v>
      </c>
      <c r="Z19" s="25">
        <v>15890</v>
      </c>
      <c r="AA19" s="25">
        <v>15890</v>
      </c>
      <c r="AB19" s="49">
        <v>26090</v>
      </c>
      <c r="AC19" s="50">
        <v>3598.0528378537765</v>
      </c>
      <c r="AD19" s="25">
        <v>0</v>
      </c>
      <c r="AE19" s="25">
        <v>0</v>
      </c>
      <c r="AF19" s="25">
        <v>3795</v>
      </c>
      <c r="AG19" s="25">
        <v>3795</v>
      </c>
      <c r="AH19" s="25">
        <v>4928</v>
      </c>
      <c r="AI19" s="25">
        <v>4928</v>
      </c>
      <c r="AJ19" s="25">
        <v>8174</v>
      </c>
      <c r="AK19" s="25">
        <v>8174</v>
      </c>
      <c r="AL19" s="25">
        <v>8174</v>
      </c>
      <c r="AM19" s="49">
        <v>9753</v>
      </c>
      <c r="AN19" s="52">
        <v>7312.8009992237057</v>
      </c>
      <c r="AO19" s="25">
        <v>0</v>
      </c>
      <c r="AP19" s="25">
        <v>0</v>
      </c>
      <c r="AQ19" s="25">
        <v>0</v>
      </c>
      <c r="AR19" s="25">
        <v>0</v>
      </c>
      <c r="AS19" s="25">
        <v>11044</v>
      </c>
      <c r="AT19" s="25">
        <v>19202</v>
      </c>
      <c r="AU19" s="25">
        <v>24018</v>
      </c>
      <c r="AV19" s="25">
        <v>24018</v>
      </c>
      <c r="AW19" s="25">
        <v>24018</v>
      </c>
      <c r="AX19" s="49">
        <v>34218</v>
      </c>
      <c r="AY19" s="53">
        <v>290526.48062599346</v>
      </c>
      <c r="AZ19" s="25">
        <v>39264</v>
      </c>
      <c r="BA19" s="25">
        <v>78169</v>
      </c>
      <c r="BB19" s="25">
        <v>151624</v>
      </c>
      <c r="BC19" s="25">
        <v>255776</v>
      </c>
      <c r="BD19" s="69">
        <v>319733.74100064067</v>
      </c>
      <c r="BE19" s="26">
        <v>233140</v>
      </c>
      <c r="BF19" s="26">
        <v>319733.74100064067</v>
      </c>
      <c r="BG19" s="26">
        <v>264983</v>
      </c>
      <c r="BH19" s="26">
        <v>319733.74100064067</v>
      </c>
      <c r="BI19" s="26">
        <v>200755</v>
      </c>
      <c r="BJ19" s="26">
        <v>319733.74100064067</v>
      </c>
      <c r="BK19" s="26">
        <v>271061</v>
      </c>
      <c r="BL19" s="26">
        <v>278673.13691514131</v>
      </c>
      <c r="BM19" s="26">
        <v>277268</v>
      </c>
      <c r="BN19" s="26">
        <v>278673.13691514131</v>
      </c>
      <c r="BO19" s="54">
        <v>257979</v>
      </c>
      <c r="BP19" s="52">
        <v>55957.963561347184</v>
      </c>
      <c r="BQ19" s="25">
        <v>0</v>
      </c>
      <c r="BR19" s="25">
        <v>7428</v>
      </c>
      <c r="BS19" s="25">
        <v>1914</v>
      </c>
      <c r="BT19" s="25">
        <v>10586</v>
      </c>
      <c r="BU19" s="69">
        <v>76503.941416286601</v>
      </c>
      <c r="BV19" s="27">
        <v>32220</v>
      </c>
      <c r="BW19" s="27">
        <v>21648</v>
      </c>
      <c r="BX19" s="27">
        <v>7860</v>
      </c>
      <c r="BY19" s="27">
        <v>50478</v>
      </c>
      <c r="BZ19" s="27">
        <v>75400.013311102884</v>
      </c>
      <c r="CA19" s="27">
        <v>11238</v>
      </c>
      <c r="CB19" s="57">
        <v>16</v>
      </c>
      <c r="CC19" s="52">
        <v>143967.40352888382</v>
      </c>
      <c r="CD19" s="25">
        <v>189454</v>
      </c>
      <c r="CE19" s="38">
        <v>143967.40352888382</v>
      </c>
      <c r="CF19" s="25">
        <v>0</v>
      </c>
      <c r="CG19" s="25">
        <v>46380</v>
      </c>
      <c r="CH19" s="25">
        <v>101226</v>
      </c>
      <c r="CI19" s="70">
        <v>196945.09402392563</v>
      </c>
      <c r="CJ19" s="27">
        <v>197808</v>
      </c>
      <c r="CK19" s="27">
        <v>208878</v>
      </c>
      <c r="CL19" s="27">
        <v>208878</v>
      </c>
      <c r="CM19" s="42">
        <v>196945.09402392563</v>
      </c>
      <c r="CN19" s="27">
        <v>4500</v>
      </c>
      <c r="CO19" s="42">
        <v>175536.90258801592</v>
      </c>
      <c r="CP19" s="27">
        <v>69583</v>
      </c>
      <c r="CQ19" s="57">
        <v>157713</v>
      </c>
      <c r="CR19" s="52">
        <v>57000</v>
      </c>
      <c r="CS19" s="25">
        <v>18333.333333333332</v>
      </c>
      <c r="CT19" s="25">
        <v>2673</v>
      </c>
      <c r="CU19" s="25">
        <v>4207</v>
      </c>
      <c r="CV19" s="25">
        <v>12473</v>
      </c>
      <c r="CW19" s="25">
        <v>23333</v>
      </c>
      <c r="CX19" s="71">
        <v>28855</v>
      </c>
      <c r="CY19" s="71">
        <v>17010</v>
      </c>
      <c r="CZ19" s="71">
        <v>16349</v>
      </c>
      <c r="DA19" s="71">
        <v>16563</v>
      </c>
      <c r="DB19" s="71">
        <v>16548</v>
      </c>
      <c r="DC19" s="72">
        <v>16486</v>
      </c>
      <c r="DD19" s="52">
        <v>5839.1778664350049</v>
      </c>
      <c r="DE19" s="25">
        <v>1465</v>
      </c>
      <c r="DF19" s="25">
        <v>7266.1005862811398</v>
      </c>
      <c r="DG19" s="25">
        <v>7801</v>
      </c>
      <c r="DH19" s="25">
        <v>7318.559558826636</v>
      </c>
      <c r="DI19" s="25">
        <v>9959</v>
      </c>
      <c r="DJ19" s="25">
        <v>6843.8170899082497</v>
      </c>
      <c r="DK19" s="25">
        <v>7051</v>
      </c>
      <c r="DL19" s="25">
        <v>8913.443324091626</v>
      </c>
      <c r="DM19" s="25">
        <v>11889</v>
      </c>
      <c r="DN19" s="25">
        <v>4494.757449771223</v>
      </c>
      <c r="DO19" s="25">
        <v>7563</v>
      </c>
      <c r="DP19" s="25">
        <v>6268.5575386263527</v>
      </c>
      <c r="DQ19" s="25">
        <v>6707</v>
      </c>
      <c r="DR19" s="40">
        <v>5624.6936508488943</v>
      </c>
      <c r="DS19" s="25">
        <v>8468</v>
      </c>
      <c r="DT19" s="25">
        <v>7324.4117641228222</v>
      </c>
      <c r="DU19" s="25">
        <v>11173</v>
      </c>
      <c r="DV19" s="25">
        <v>7694.7345418730274</v>
      </c>
      <c r="DW19" s="49">
        <v>524</v>
      </c>
      <c r="DX19" s="52">
        <v>86143</v>
      </c>
      <c r="DY19" s="25">
        <v>5232</v>
      </c>
      <c r="DZ19" s="25">
        <v>11190</v>
      </c>
      <c r="EA19" s="25">
        <v>33555</v>
      </c>
      <c r="EB19" s="25">
        <v>35877</v>
      </c>
      <c r="EC19" s="37">
        <v>63581</v>
      </c>
      <c r="ED19" s="37">
        <v>63311</v>
      </c>
      <c r="EE19" s="37">
        <v>63581</v>
      </c>
      <c r="EF19" s="37">
        <v>53651</v>
      </c>
      <c r="EG19" s="37">
        <v>47357</v>
      </c>
      <c r="EH19" s="62">
        <v>67089</v>
      </c>
      <c r="EI19" s="64">
        <v>25704.045999999998</v>
      </c>
      <c r="EJ19" s="37">
        <v>4900</v>
      </c>
      <c r="EK19" s="37">
        <v>26133.41</v>
      </c>
      <c r="EL19" s="37">
        <v>13367</v>
      </c>
      <c r="EM19" s="37">
        <v>23251.652000000002</v>
      </c>
      <c r="EN19" s="37">
        <v>34251</v>
      </c>
      <c r="EO19" s="37">
        <v>36391.258000000002</v>
      </c>
      <c r="EP19" s="37">
        <v>27190</v>
      </c>
      <c r="EQ19" s="37">
        <v>38108.871252989877</v>
      </c>
      <c r="ER19" s="37">
        <v>42641</v>
      </c>
      <c r="ES19" s="37">
        <v>37388.152000000002</v>
      </c>
      <c r="ET19" s="37">
        <v>48170</v>
      </c>
      <c r="EU19" s="37">
        <v>37716.152000000002</v>
      </c>
      <c r="EV19" s="37">
        <v>55866</v>
      </c>
      <c r="EW19" s="35">
        <v>37046.407999999996</v>
      </c>
      <c r="EX19" s="37">
        <v>49974</v>
      </c>
      <c r="EY19" s="37">
        <v>37046.407999999996</v>
      </c>
      <c r="EZ19" s="37">
        <v>39698</v>
      </c>
      <c r="FA19" s="37">
        <v>35529.046000000002</v>
      </c>
      <c r="FB19" s="62">
        <v>42180</v>
      </c>
      <c r="FC19" s="58"/>
      <c r="FD19" s="29">
        <v>1809</v>
      </c>
      <c r="FE19" s="29">
        <v>304</v>
      </c>
      <c r="FF19" s="29">
        <v>3631</v>
      </c>
      <c r="FG19" s="29">
        <v>1295</v>
      </c>
      <c r="FH19" s="25">
        <v>2458</v>
      </c>
      <c r="FI19" s="25">
        <v>1298</v>
      </c>
      <c r="FJ19" s="25">
        <v>12560</v>
      </c>
      <c r="FK19" s="25">
        <v>13734</v>
      </c>
      <c r="FL19" s="25">
        <v>24370</v>
      </c>
      <c r="FM19" s="49">
        <v>331</v>
      </c>
      <c r="FN19" s="52">
        <v>37088</v>
      </c>
      <c r="FO19" s="25">
        <v>48000</v>
      </c>
      <c r="FP19" s="25">
        <v>8000</v>
      </c>
      <c r="FQ19" s="25">
        <v>2976</v>
      </c>
      <c r="FR19" s="25">
        <v>21000</v>
      </c>
      <c r="FS19" s="25">
        <v>0</v>
      </c>
      <c r="FT19" s="25"/>
      <c r="FU19" s="25"/>
      <c r="FV19" s="25">
        <v>13200</v>
      </c>
      <c r="FW19" s="25"/>
      <c r="FX19" s="25"/>
      <c r="FY19" s="25">
        <v>40200</v>
      </c>
      <c r="FZ19" s="49"/>
      <c r="GA19" s="52">
        <v>30900</v>
      </c>
      <c r="GB19" s="25">
        <v>5150</v>
      </c>
      <c r="GC19" s="25">
        <v>0</v>
      </c>
      <c r="GD19" s="25">
        <v>0</v>
      </c>
      <c r="GE19" s="25">
        <v>0</v>
      </c>
      <c r="GF19" s="25">
        <v>0</v>
      </c>
      <c r="GG19" s="25"/>
      <c r="GH19" s="25"/>
      <c r="GI19" s="25"/>
      <c r="GJ19" s="25"/>
      <c r="GK19" s="25">
        <v>28800</v>
      </c>
      <c r="GL19" s="49"/>
      <c r="GM19" s="52">
        <v>87424.163129385328</v>
      </c>
      <c r="GN19" s="25">
        <v>17484.832625877068</v>
      </c>
      <c r="GO19" s="25">
        <v>9811</v>
      </c>
      <c r="GP19" s="25">
        <v>14811</v>
      </c>
      <c r="GQ19" s="25">
        <v>26411</v>
      </c>
      <c r="GR19" s="25">
        <v>37226</v>
      </c>
      <c r="GS19" s="25">
        <v>9488</v>
      </c>
      <c r="GT19" s="25">
        <v>39324</v>
      </c>
      <c r="GU19" s="25">
        <v>27640</v>
      </c>
      <c r="GV19" s="25">
        <v>17282</v>
      </c>
      <c r="GW19" s="25">
        <v>38480</v>
      </c>
      <c r="GX19" s="49"/>
      <c r="GY19" s="52">
        <v>145706.93854897557</v>
      </c>
      <c r="GZ19" s="25">
        <v>43712.081564692664</v>
      </c>
      <c r="HA19" s="25">
        <v>0</v>
      </c>
      <c r="HB19" s="25">
        <v>49257</v>
      </c>
      <c r="HC19" s="25">
        <v>109323</v>
      </c>
      <c r="HD19" s="25">
        <v>60007</v>
      </c>
      <c r="HE19" s="28">
        <v>131552</v>
      </c>
      <c r="HF19" s="28">
        <v>76681</v>
      </c>
      <c r="HG19" s="28">
        <v>11803</v>
      </c>
      <c r="HH19" s="28">
        <v>17303</v>
      </c>
      <c r="HI19" s="28">
        <v>35851</v>
      </c>
      <c r="HJ19" s="66">
        <v>3800</v>
      </c>
      <c r="HK19" s="52">
        <v>34969.665251754137</v>
      </c>
      <c r="HL19" s="25">
        <v>6993.9330503508263</v>
      </c>
      <c r="HM19" s="25">
        <v>0</v>
      </c>
      <c r="HN19" s="25">
        <v>600</v>
      </c>
      <c r="HO19" s="25">
        <v>9936</v>
      </c>
      <c r="HP19" s="25">
        <v>4311</v>
      </c>
      <c r="HQ19" s="28">
        <v>8900</v>
      </c>
      <c r="HR19" s="28">
        <v>0</v>
      </c>
      <c r="HS19" s="28">
        <v>0</v>
      </c>
      <c r="HT19" s="28"/>
      <c r="HU19" s="28">
        <v>0</v>
      </c>
      <c r="HV19" s="66">
        <v>15891</v>
      </c>
      <c r="HW19" s="52">
        <v>145706.93854897557</v>
      </c>
      <c r="HX19" s="25">
        <v>29141.387709795112</v>
      </c>
      <c r="HY19" s="25">
        <v>2222</v>
      </c>
      <c r="HZ19" s="25">
        <v>120</v>
      </c>
      <c r="IA19" s="25">
        <v>18776</v>
      </c>
      <c r="IB19" s="25">
        <v>11566</v>
      </c>
      <c r="IC19" s="28">
        <v>36305</v>
      </c>
      <c r="ID19" s="28">
        <v>8977</v>
      </c>
      <c r="IE19" s="33">
        <v>7646</v>
      </c>
      <c r="IF19" s="33">
        <v>8982</v>
      </c>
      <c r="IG19" s="33">
        <v>6473</v>
      </c>
      <c r="IH19" s="68">
        <v>1901</v>
      </c>
      <c r="IJ19" s="2"/>
      <c r="IK19" s="2"/>
      <c r="IL19" s="2"/>
      <c r="IM19" s="2"/>
    </row>
    <row r="20" spans="1:249" ht="17.25" customHeight="1" x14ac:dyDescent="0.2">
      <c r="A20" s="46" t="s">
        <v>9</v>
      </c>
      <c r="B20" s="29">
        <v>392698</v>
      </c>
      <c r="C20" s="29">
        <v>6016</v>
      </c>
      <c r="D20" s="135">
        <v>2485</v>
      </c>
      <c r="E20" s="135">
        <v>30</v>
      </c>
      <c r="F20" s="133">
        <v>1414</v>
      </c>
      <c r="G20" s="134">
        <v>11314.746182602534</v>
      </c>
      <c r="H20" s="29"/>
      <c r="I20" s="29"/>
      <c r="J20" s="29">
        <v>7102</v>
      </c>
      <c r="K20" s="29">
        <v>10003</v>
      </c>
      <c r="L20" s="25">
        <v>10222</v>
      </c>
      <c r="M20" s="25">
        <v>10222</v>
      </c>
      <c r="N20" s="25">
        <v>9343</v>
      </c>
      <c r="O20" s="25">
        <v>9431</v>
      </c>
      <c r="P20" s="25">
        <v>10286</v>
      </c>
      <c r="Q20" s="49">
        <v>12311</v>
      </c>
      <c r="R20" s="51">
        <v>12877</v>
      </c>
      <c r="S20" s="29">
        <v>0</v>
      </c>
      <c r="T20" s="29">
        <v>0</v>
      </c>
      <c r="U20" s="29">
        <v>4612</v>
      </c>
      <c r="V20" s="29">
        <v>1176</v>
      </c>
      <c r="W20" s="25">
        <v>2892</v>
      </c>
      <c r="X20" s="25">
        <v>2892</v>
      </c>
      <c r="Y20" s="25">
        <v>2282</v>
      </c>
      <c r="Z20" s="25">
        <v>2282</v>
      </c>
      <c r="AA20" s="25">
        <v>2523</v>
      </c>
      <c r="AB20" s="49">
        <v>8358</v>
      </c>
      <c r="AC20" s="51">
        <v>6309.8835831023343</v>
      </c>
      <c r="AD20" s="29">
        <v>0</v>
      </c>
      <c r="AE20" s="29">
        <v>0</v>
      </c>
      <c r="AF20" s="29">
        <v>0</v>
      </c>
      <c r="AG20" s="29">
        <v>2904</v>
      </c>
      <c r="AH20" s="25">
        <v>8335</v>
      </c>
      <c r="AI20" s="25">
        <v>8335</v>
      </c>
      <c r="AJ20" s="25">
        <v>8335</v>
      </c>
      <c r="AK20" s="25">
        <v>8335</v>
      </c>
      <c r="AL20" s="25">
        <v>8335</v>
      </c>
      <c r="AM20" s="49">
        <v>14993</v>
      </c>
      <c r="AN20" s="52">
        <v>14092.858000896764</v>
      </c>
      <c r="AO20" s="25">
        <v>0</v>
      </c>
      <c r="AP20" s="25">
        <v>0</v>
      </c>
      <c r="AQ20" s="25">
        <v>0</v>
      </c>
      <c r="AR20" s="25">
        <v>0</v>
      </c>
      <c r="AS20" s="25">
        <v>10222</v>
      </c>
      <c r="AT20" s="25">
        <v>10222</v>
      </c>
      <c r="AU20" s="25">
        <v>9343</v>
      </c>
      <c r="AV20" s="25">
        <v>9343</v>
      </c>
      <c r="AW20" s="25">
        <v>10286</v>
      </c>
      <c r="AX20" s="49">
        <v>14993</v>
      </c>
      <c r="AY20" s="55">
        <v>117290.39733148337</v>
      </c>
      <c r="AZ20" s="29">
        <v>4713</v>
      </c>
      <c r="BA20" s="29">
        <v>26817</v>
      </c>
      <c r="BB20" s="29">
        <v>95370</v>
      </c>
      <c r="BC20" s="29">
        <v>123438</v>
      </c>
      <c r="BD20" s="69">
        <v>130731.50160648336</v>
      </c>
      <c r="BE20" s="30">
        <v>143986</v>
      </c>
      <c r="BF20" s="30">
        <v>130731.50160648336</v>
      </c>
      <c r="BG20" s="30">
        <v>103697</v>
      </c>
      <c r="BH20" s="30">
        <v>130731.50160648336</v>
      </c>
      <c r="BI20" s="30">
        <v>101209</v>
      </c>
      <c r="BJ20" s="30">
        <v>130731.50160648336</v>
      </c>
      <c r="BK20" s="30">
        <v>142296</v>
      </c>
      <c r="BL20" s="30">
        <v>108550.28645148335</v>
      </c>
      <c r="BM20" s="30">
        <v>138948</v>
      </c>
      <c r="BN20" s="30">
        <v>108550.28645148335</v>
      </c>
      <c r="BO20" s="56">
        <v>140552</v>
      </c>
      <c r="BP20" s="58">
        <v>43391.273402348044</v>
      </c>
      <c r="BQ20" s="29">
        <v>558</v>
      </c>
      <c r="BR20" s="29">
        <v>5598</v>
      </c>
      <c r="BS20" s="29">
        <v>1656</v>
      </c>
      <c r="BT20" s="29">
        <v>18186</v>
      </c>
      <c r="BU20" s="69">
        <v>52724.116628598043</v>
      </c>
      <c r="BV20" s="31">
        <v>10422</v>
      </c>
      <c r="BW20" s="31">
        <v>3480</v>
      </c>
      <c r="BX20" s="31">
        <v>2712</v>
      </c>
      <c r="BY20" s="31">
        <v>2550</v>
      </c>
      <c r="BZ20" s="31">
        <v>35198.799277424027</v>
      </c>
      <c r="CA20" s="31">
        <v>5598</v>
      </c>
      <c r="CB20" s="59">
        <v>9718</v>
      </c>
      <c r="CC20" s="58">
        <v>123177.47448383142</v>
      </c>
      <c r="CD20" s="29">
        <v>59760</v>
      </c>
      <c r="CE20" s="39">
        <v>123177.47448383142</v>
      </c>
      <c r="CF20" s="29">
        <v>0</v>
      </c>
      <c r="CG20" s="29">
        <v>19794</v>
      </c>
      <c r="CH20" s="29">
        <v>46722</v>
      </c>
      <c r="CI20" s="70">
        <v>145951.42198508143</v>
      </c>
      <c r="CJ20" s="31">
        <v>55722</v>
      </c>
      <c r="CK20" s="31">
        <v>67092</v>
      </c>
      <c r="CL20" s="31">
        <v>68718</v>
      </c>
      <c r="CM20" s="43">
        <v>145951.42198508143</v>
      </c>
      <c r="CN20" s="31">
        <v>9000</v>
      </c>
      <c r="CO20" s="43">
        <v>119184.56447890738</v>
      </c>
      <c r="CP20" s="31">
        <v>56141</v>
      </c>
      <c r="CQ20" s="59">
        <v>99658</v>
      </c>
      <c r="CR20" s="58">
        <v>76000</v>
      </c>
      <c r="CS20" s="29">
        <v>13333.333333333334</v>
      </c>
      <c r="CT20" s="29">
        <v>3438</v>
      </c>
      <c r="CU20" s="29">
        <v>4314</v>
      </c>
      <c r="CV20" s="29">
        <v>6731</v>
      </c>
      <c r="CW20" s="29">
        <v>7115</v>
      </c>
      <c r="CX20" s="71">
        <v>14643</v>
      </c>
      <c r="CY20" s="71">
        <v>12685</v>
      </c>
      <c r="CZ20" s="71">
        <v>12646</v>
      </c>
      <c r="DA20" s="71">
        <v>12356</v>
      </c>
      <c r="DB20" s="71">
        <v>12285</v>
      </c>
      <c r="DC20" s="72">
        <v>11794</v>
      </c>
      <c r="DD20" s="58">
        <v>3791.2265353708035</v>
      </c>
      <c r="DE20" s="29">
        <v>365</v>
      </c>
      <c r="DF20" s="29">
        <v>2941.8427452737733</v>
      </c>
      <c r="DG20" s="29">
        <v>3919</v>
      </c>
      <c r="DH20" s="29">
        <v>2868.8794707463958</v>
      </c>
      <c r="DI20" s="29">
        <v>3837</v>
      </c>
      <c r="DJ20" s="29">
        <v>3302.5554899341996</v>
      </c>
      <c r="DK20" s="29">
        <v>4364</v>
      </c>
      <c r="DL20" s="29">
        <v>5015.744485318457</v>
      </c>
      <c r="DM20" s="29">
        <v>4207</v>
      </c>
      <c r="DN20" s="29">
        <v>3436.5396821069394</v>
      </c>
      <c r="DO20" s="29">
        <v>4069</v>
      </c>
      <c r="DP20" s="29">
        <v>5200.8534255845552</v>
      </c>
      <c r="DQ20" s="29">
        <v>5133</v>
      </c>
      <c r="DR20" s="34">
        <v>3826.8460075110656</v>
      </c>
      <c r="DS20" s="29">
        <v>4260</v>
      </c>
      <c r="DT20" s="29">
        <v>4581.9172029216079</v>
      </c>
      <c r="DU20" s="29">
        <v>5132</v>
      </c>
      <c r="DV20" s="29">
        <v>8179.7165281783855</v>
      </c>
      <c r="DW20" s="60">
        <v>780</v>
      </c>
      <c r="DX20" s="58">
        <v>47123</v>
      </c>
      <c r="DY20" s="29">
        <v>2553</v>
      </c>
      <c r="DZ20" s="29">
        <v>13322</v>
      </c>
      <c r="EA20" s="29">
        <v>17097</v>
      </c>
      <c r="EB20" s="29">
        <v>19133</v>
      </c>
      <c r="EC20" s="37">
        <v>20095</v>
      </c>
      <c r="ED20" s="37">
        <v>20095</v>
      </c>
      <c r="EE20" s="37">
        <v>20095</v>
      </c>
      <c r="EF20" s="37">
        <v>20005</v>
      </c>
      <c r="EG20" s="37">
        <v>0</v>
      </c>
      <c r="EH20" s="62">
        <v>21771</v>
      </c>
      <c r="EI20" s="64">
        <v>14972.17</v>
      </c>
      <c r="EJ20" s="37">
        <v>5464</v>
      </c>
      <c r="EK20" s="37">
        <v>14810.95</v>
      </c>
      <c r="EL20" s="37">
        <v>6753</v>
      </c>
      <c r="EM20" s="37">
        <v>12965.04</v>
      </c>
      <c r="EN20" s="37">
        <v>14925</v>
      </c>
      <c r="EO20" s="37">
        <v>19049.91</v>
      </c>
      <c r="EP20" s="37">
        <v>22867</v>
      </c>
      <c r="EQ20" s="37">
        <v>14710.811740044683</v>
      </c>
      <c r="ER20" s="37">
        <v>23006</v>
      </c>
      <c r="ES20" s="37">
        <v>21585.040000000001</v>
      </c>
      <c r="ET20" s="37">
        <v>24668.463739685711</v>
      </c>
      <c r="EU20" s="37">
        <v>20565.04</v>
      </c>
      <c r="EV20" s="37">
        <v>33420.805623371423</v>
      </c>
      <c r="EW20" s="35">
        <v>15695.91</v>
      </c>
      <c r="EX20" s="37">
        <v>24690.871217133954</v>
      </c>
      <c r="EY20" s="37">
        <v>15695.91</v>
      </c>
      <c r="EZ20" s="37">
        <v>15903</v>
      </c>
      <c r="FA20" s="37">
        <v>17912.169999999998</v>
      </c>
      <c r="FB20" s="62">
        <v>22384</v>
      </c>
      <c r="FC20" s="52"/>
      <c r="FD20" s="25">
        <v>94</v>
      </c>
      <c r="FE20" s="25">
        <v>1612</v>
      </c>
      <c r="FF20" s="25">
        <v>1220</v>
      </c>
      <c r="FG20" s="25">
        <v>222</v>
      </c>
      <c r="FH20" s="25">
        <v>2686</v>
      </c>
      <c r="FI20" s="25">
        <v>0</v>
      </c>
      <c r="FJ20" s="25">
        <v>369</v>
      </c>
      <c r="FK20" s="25">
        <v>872</v>
      </c>
      <c r="FL20" s="25">
        <v>695</v>
      </c>
      <c r="FM20" s="49">
        <v>3017</v>
      </c>
      <c r="FN20" s="52">
        <v>7065</v>
      </c>
      <c r="FO20" s="29">
        <v>24000</v>
      </c>
      <c r="FP20" s="29">
        <v>4000</v>
      </c>
      <c r="FQ20" s="29">
        <v>0</v>
      </c>
      <c r="FR20" s="29">
        <v>2400</v>
      </c>
      <c r="FS20" s="29">
        <v>0</v>
      </c>
      <c r="FT20" s="29"/>
      <c r="FU20" s="29"/>
      <c r="FV20" s="29"/>
      <c r="FW20" s="29"/>
      <c r="FX20" s="29"/>
      <c r="FY20" s="29"/>
      <c r="FZ20" s="60">
        <v>5310</v>
      </c>
      <c r="GA20" s="58">
        <v>15400</v>
      </c>
      <c r="GB20" s="29">
        <v>2566.6666666666665</v>
      </c>
      <c r="GC20" s="29">
        <v>0</v>
      </c>
      <c r="GD20" s="29">
        <v>0</v>
      </c>
      <c r="GE20" s="29">
        <v>0</v>
      </c>
      <c r="GF20" s="29">
        <v>0</v>
      </c>
      <c r="GG20" s="29"/>
      <c r="GH20" s="29"/>
      <c r="GI20" s="29"/>
      <c r="GJ20" s="29">
        <v>6600</v>
      </c>
      <c r="GK20" s="29"/>
      <c r="GL20" s="60"/>
      <c r="GM20" s="58">
        <v>47824.176184620512</v>
      </c>
      <c r="GN20" s="29">
        <v>9564.835236924102</v>
      </c>
      <c r="GO20" s="29">
        <v>0</v>
      </c>
      <c r="GP20" s="29">
        <v>0</v>
      </c>
      <c r="GQ20" s="29">
        <v>0</v>
      </c>
      <c r="GR20" s="29">
        <v>46693</v>
      </c>
      <c r="GS20" s="29">
        <v>10791</v>
      </c>
      <c r="GT20" s="29">
        <v>366</v>
      </c>
      <c r="GU20" s="29">
        <v>5000</v>
      </c>
      <c r="GV20" s="29">
        <v>0</v>
      </c>
      <c r="GW20" s="29">
        <v>0</v>
      </c>
      <c r="GX20" s="60">
        <v>51690</v>
      </c>
      <c r="GY20" s="58">
        <v>79706.960307700851</v>
      </c>
      <c r="GZ20" s="29">
        <v>23912.088092310256</v>
      </c>
      <c r="HA20" s="29">
        <v>0</v>
      </c>
      <c r="HB20" s="29">
        <v>14090</v>
      </c>
      <c r="HC20" s="29">
        <v>25588</v>
      </c>
      <c r="HD20" s="29">
        <v>26152</v>
      </c>
      <c r="HE20" s="32">
        <v>40738</v>
      </c>
      <c r="HF20" s="32">
        <v>14090</v>
      </c>
      <c r="HG20" s="32">
        <v>666</v>
      </c>
      <c r="HH20" s="32">
        <v>666</v>
      </c>
      <c r="HI20" s="32">
        <v>26702</v>
      </c>
      <c r="HJ20" s="67">
        <v>21287</v>
      </c>
      <c r="HK20" s="58">
        <v>19129.670473848204</v>
      </c>
      <c r="HL20" s="29">
        <v>3825.9340947696405</v>
      </c>
      <c r="HM20" s="29">
        <v>0</v>
      </c>
      <c r="HN20" s="29"/>
      <c r="HO20" s="29">
        <v>1200</v>
      </c>
      <c r="HP20" s="29">
        <v>1241</v>
      </c>
      <c r="HQ20" s="32"/>
      <c r="HR20" s="32">
        <v>0</v>
      </c>
      <c r="HS20" s="32">
        <v>2000</v>
      </c>
      <c r="HT20" s="32"/>
      <c r="HU20" s="32">
        <v>0</v>
      </c>
      <c r="HV20" s="67">
        <v>1100</v>
      </c>
      <c r="HW20" s="58">
        <v>79706.960307700851</v>
      </c>
      <c r="HX20" s="29">
        <v>15941.392061540169</v>
      </c>
      <c r="HY20" s="29">
        <v>0</v>
      </c>
      <c r="HZ20" s="29"/>
      <c r="IA20" s="29">
        <v>1211</v>
      </c>
      <c r="IB20" s="29"/>
      <c r="IC20" s="32"/>
      <c r="ID20" s="32"/>
      <c r="IE20" s="33">
        <v>1332</v>
      </c>
      <c r="IF20" s="33"/>
      <c r="IG20" s="33">
        <v>1186</v>
      </c>
      <c r="IH20" s="68">
        <v>20145</v>
      </c>
      <c r="IJ20" s="2"/>
      <c r="IK20" s="2"/>
      <c r="IL20" s="2"/>
      <c r="IM20" s="2"/>
    </row>
    <row r="21" spans="1:249" ht="17.25" customHeight="1" x14ac:dyDescent="0.2">
      <c r="A21" s="45" t="s">
        <v>10</v>
      </c>
      <c r="B21" s="25">
        <v>544123</v>
      </c>
      <c r="C21" s="25">
        <v>60304</v>
      </c>
      <c r="D21" s="135">
        <v>1149</v>
      </c>
      <c r="E21" s="135">
        <v>16</v>
      </c>
      <c r="F21" s="133">
        <v>244</v>
      </c>
      <c r="G21" s="134">
        <v>12521.970052681329</v>
      </c>
      <c r="H21" s="25"/>
      <c r="I21" s="25"/>
      <c r="J21" s="25">
        <v>488</v>
      </c>
      <c r="K21" s="25">
        <v>488</v>
      </c>
      <c r="L21" s="25">
        <v>488</v>
      </c>
      <c r="M21" s="25">
        <v>5774</v>
      </c>
      <c r="N21" s="25">
        <v>5779</v>
      </c>
      <c r="O21" s="25">
        <v>5926</v>
      </c>
      <c r="P21" s="25">
        <v>6037</v>
      </c>
      <c r="Q21" s="49">
        <v>6926</v>
      </c>
      <c r="R21" s="50">
        <v>14251</v>
      </c>
      <c r="S21" s="25">
        <v>0</v>
      </c>
      <c r="T21" s="25">
        <v>0</v>
      </c>
      <c r="U21" s="25">
        <v>0</v>
      </c>
      <c r="V21" s="25"/>
      <c r="W21" s="25">
        <v>0</v>
      </c>
      <c r="X21" s="25">
        <v>4780</v>
      </c>
      <c r="Y21" s="25">
        <v>4540</v>
      </c>
      <c r="Z21" s="25">
        <v>4622</v>
      </c>
      <c r="AA21" s="25">
        <v>4798</v>
      </c>
      <c r="AB21" s="49">
        <v>5549</v>
      </c>
      <c r="AC21" s="50">
        <v>6983.1149535640043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49">
        <v>0</v>
      </c>
      <c r="AN21" s="52">
        <v>14944.98809002003</v>
      </c>
      <c r="AO21" s="25">
        <v>0</v>
      </c>
      <c r="AP21" s="25">
        <v>0</v>
      </c>
      <c r="AQ21" s="25">
        <v>0</v>
      </c>
      <c r="AR21" s="25">
        <v>0</v>
      </c>
      <c r="AS21" s="25">
        <v>488</v>
      </c>
      <c r="AT21" s="25">
        <v>5774</v>
      </c>
      <c r="AU21" s="25">
        <v>5779</v>
      </c>
      <c r="AV21" s="25">
        <v>5779</v>
      </c>
      <c r="AW21" s="25">
        <v>6037</v>
      </c>
      <c r="AX21" s="49">
        <v>6926</v>
      </c>
      <c r="AY21" s="53">
        <v>141390.54078140983</v>
      </c>
      <c r="AZ21" s="25">
        <v>30215</v>
      </c>
      <c r="BA21" s="25">
        <v>122952</v>
      </c>
      <c r="BB21" s="25">
        <v>118005</v>
      </c>
      <c r="BC21" s="25">
        <v>203493</v>
      </c>
      <c r="BD21" s="69">
        <v>168579.31630918506</v>
      </c>
      <c r="BE21" s="26">
        <v>169385</v>
      </c>
      <c r="BF21" s="26">
        <v>168579.31630918506</v>
      </c>
      <c r="BG21" s="26">
        <v>183519</v>
      </c>
      <c r="BH21" s="26">
        <v>168579.31630918506</v>
      </c>
      <c r="BI21" s="26">
        <v>201797</v>
      </c>
      <c r="BJ21" s="26">
        <v>168579.31630918506</v>
      </c>
      <c r="BK21" s="26">
        <v>206825</v>
      </c>
      <c r="BL21" s="26">
        <v>218055.461828417</v>
      </c>
      <c r="BM21" s="26">
        <v>234615</v>
      </c>
      <c r="BN21" s="26">
        <v>218055.461828417</v>
      </c>
      <c r="BO21" s="54">
        <v>227477</v>
      </c>
      <c r="BP21" s="52">
        <v>81494.821720619511</v>
      </c>
      <c r="BQ21" s="25">
        <v>11655</v>
      </c>
      <c r="BR21" s="25">
        <v>1136</v>
      </c>
      <c r="BS21" s="25">
        <v>13226</v>
      </c>
      <c r="BT21" s="25">
        <v>12784</v>
      </c>
      <c r="BU21" s="69">
        <v>75941.159947115957</v>
      </c>
      <c r="BV21" s="27">
        <v>6354</v>
      </c>
      <c r="BW21" s="27">
        <v>6000</v>
      </c>
      <c r="BX21" s="27">
        <v>8400</v>
      </c>
      <c r="BY21" s="27">
        <v>24780</v>
      </c>
      <c r="BZ21" s="27">
        <v>66265.930259615954</v>
      </c>
      <c r="CA21" s="27">
        <v>8620</v>
      </c>
      <c r="CB21" s="57">
        <v>4200</v>
      </c>
      <c r="CC21" s="52">
        <v>182900.40500202938</v>
      </c>
      <c r="CD21" s="25">
        <v>122058</v>
      </c>
      <c r="CE21" s="38">
        <v>182900.40500202938</v>
      </c>
      <c r="CF21" s="25">
        <v>0</v>
      </c>
      <c r="CG21" s="25">
        <v>28800</v>
      </c>
      <c r="CH21" s="25">
        <v>125748</v>
      </c>
      <c r="CI21" s="70">
        <v>204535.51875630103</v>
      </c>
      <c r="CJ21" s="27">
        <v>132528</v>
      </c>
      <c r="CK21" s="27">
        <v>155598</v>
      </c>
      <c r="CL21" s="27">
        <v>160740</v>
      </c>
      <c r="CM21" s="42">
        <v>204535.51875630103</v>
      </c>
      <c r="CN21" s="27">
        <v>4500</v>
      </c>
      <c r="CO21" s="42">
        <v>236137.01146303292</v>
      </c>
      <c r="CP21" s="27">
        <v>85119</v>
      </c>
      <c r="CQ21" s="57">
        <v>149666</v>
      </c>
      <c r="CR21" s="52">
        <v>75000</v>
      </c>
      <c r="CS21" s="25">
        <v>15000</v>
      </c>
      <c r="CT21" s="25">
        <v>3871</v>
      </c>
      <c r="CU21" s="25">
        <v>4362</v>
      </c>
      <c r="CV21" s="25">
        <v>7335</v>
      </c>
      <c r="CW21" s="25">
        <v>7835</v>
      </c>
      <c r="CX21" s="71">
        <v>7611</v>
      </c>
      <c r="CY21" s="71">
        <v>6668</v>
      </c>
      <c r="CZ21" s="71">
        <v>6432</v>
      </c>
      <c r="DA21" s="71">
        <v>6169</v>
      </c>
      <c r="DB21" s="71">
        <v>6752</v>
      </c>
      <c r="DC21" s="72">
        <v>6683</v>
      </c>
      <c r="DD21" s="52">
        <v>2348.7067760773393</v>
      </c>
      <c r="DE21" s="25">
        <v>1354</v>
      </c>
      <c r="DF21" s="25">
        <v>4203.798966212149</v>
      </c>
      <c r="DG21" s="25">
        <v>659</v>
      </c>
      <c r="DH21" s="25">
        <v>4368.5576931945607</v>
      </c>
      <c r="DI21" s="25">
        <v>6243</v>
      </c>
      <c r="DJ21" s="25">
        <v>3891.4663395344214</v>
      </c>
      <c r="DK21" s="25">
        <v>11922</v>
      </c>
      <c r="DL21" s="25">
        <v>4594.1756543446245</v>
      </c>
      <c r="DM21" s="25">
        <v>701</v>
      </c>
      <c r="DN21" s="25">
        <v>3688.6946477507909</v>
      </c>
      <c r="DO21" s="25">
        <v>4084</v>
      </c>
      <c r="DP21" s="25">
        <v>3033.3471702385259</v>
      </c>
      <c r="DQ21" s="25">
        <v>1034</v>
      </c>
      <c r="DR21" s="40">
        <v>3235.2594906999302</v>
      </c>
      <c r="DS21" s="25">
        <v>5616</v>
      </c>
      <c r="DT21" s="25">
        <v>3551.5348168125361</v>
      </c>
      <c r="DU21" s="25">
        <v>1288</v>
      </c>
      <c r="DV21" s="25">
        <v>4120.1923508368263</v>
      </c>
      <c r="DW21" s="49">
        <v>87</v>
      </c>
      <c r="DX21" s="52">
        <v>59322</v>
      </c>
      <c r="DY21" s="25">
        <v>3605</v>
      </c>
      <c r="DZ21" s="25">
        <v>11678</v>
      </c>
      <c r="EA21" s="25">
        <v>25720</v>
      </c>
      <c r="EB21" s="25">
        <v>29470.2</v>
      </c>
      <c r="EC21" s="37">
        <v>25830.751908008213</v>
      </c>
      <c r="ED21" s="37">
        <v>31544.551908008212</v>
      </c>
      <c r="EE21" s="37">
        <v>31544.551908008212</v>
      </c>
      <c r="EF21" s="37">
        <v>31544</v>
      </c>
      <c r="EG21" s="37">
        <v>8447</v>
      </c>
      <c r="EH21" s="62">
        <v>16534</v>
      </c>
      <c r="EI21" s="64">
        <v>13391.11</v>
      </c>
      <c r="EJ21" s="37">
        <v>2794</v>
      </c>
      <c r="EK21" s="37">
        <v>13249.85</v>
      </c>
      <c r="EL21" s="37">
        <v>5049</v>
      </c>
      <c r="EM21" s="37">
        <v>18006.82</v>
      </c>
      <c r="EN21" s="37">
        <v>18125</v>
      </c>
      <c r="EO21" s="37">
        <v>18974.53</v>
      </c>
      <c r="EP21" s="37">
        <v>11706</v>
      </c>
      <c r="EQ21" s="37">
        <v>10394.030370613747</v>
      </c>
      <c r="ER21" s="37">
        <v>12142</v>
      </c>
      <c r="ES21" s="37">
        <v>19043.32</v>
      </c>
      <c r="ET21" s="37">
        <v>21886.217543271734</v>
      </c>
      <c r="EU21" s="37">
        <v>18614.32</v>
      </c>
      <c r="EV21" s="37">
        <v>26760.363086543468</v>
      </c>
      <c r="EW21" s="35">
        <v>11104.43</v>
      </c>
      <c r="EX21" s="37">
        <v>22215.145543271734</v>
      </c>
      <c r="EY21" s="37">
        <v>11104.43</v>
      </c>
      <c r="EZ21" s="37">
        <v>10936</v>
      </c>
      <c r="FA21" s="37">
        <v>17706.11</v>
      </c>
      <c r="FB21" s="62">
        <v>11718</v>
      </c>
      <c r="FC21" s="58"/>
      <c r="FD21" s="29">
        <v>379</v>
      </c>
      <c r="FE21" s="29">
        <v>71</v>
      </c>
      <c r="FF21" s="29">
        <v>0</v>
      </c>
      <c r="FG21" s="29">
        <v>821</v>
      </c>
      <c r="FH21" s="25">
        <v>3604</v>
      </c>
      <c r="FI21" s="25">
        <v>0</v>
      </c>
      <c r="FJ21" s="25">
        <v>1110</v>
      </c>
      <c r="FK21" s="25">
        <v>80</v>
      </c>
      <c r="FL21" s="25">
        <v>1266</v>
      </c>
      <c r="FM21" s="49">
        <v>175</v>
      </c>
      <c r="FN21" s="52">
        <v>6065</v>
      </c>
      <c r="FO21" s="25">
        <v>14000</v>
      </c>
      <c r="FP21" s="25">
        <v>2333.3333333333335</v>
      </c>
      <c r="FQ21" s="25">
        <v>0</v>
      </c>
      <c r="FR21" s="25">
        <v>13416</v>
      </c>
      <c r="FS21" s="25">
        <v>0</v>
      </c>
      <c r="FT21" s="25"/>
      <c r="FU21" s="25"/>
      <c r="FV21" s="25"/>
      <c r="FW21" s="25">
        <v>600</v>
      </c>
      <c r="FX21" s="25">
        <v>2052</v>
      </c>
      <c r="FY21" s="25"/>
      <c r="FZ21" s="49">
        <v>2490</v>
      </c>
      <c r="GA21" s="52">
        <v>9000</v>
      </c>
      <c r="GB21" s="25">
        <v>1500</v>
      </c>
      <c r="GC21" s="25">
        <v>0</v>
      </c>
      <c r="GD21" s="25">
        <v>0</v>
      </c>
      <c r="GE21" s="25">
        <v>0</v>
      </c>
      <c r="GF21" s="25">
        <v>0</v>
      </c>
      <c r="GG21" s="25"/>
      <c r="GH21" s="25"/>
      <c r="GI21" s="25"/>
      <c r="GJ21" s="25"/>
      <c r="GK21" s="25"/>
      <c r="GL21" s="49"/>
      <c r="GM21" s="52">
        <v>66265.426570878481</v>
      </c>
      <c r="GN21" s="25">
        <v>13253.085314175696</v>
      </c>
      <c r="GO21" s="25">
        <v>1200</v>
      </c>
      <c r="GP21" s="25">
        <v>1200</v>
      </c>
      <c r="GQ21" s="25">
        <v>2400</v>
      </c>
      <c r="GR21" s="25">
        <v>20000</v>
      </c>
      <c r="GS21" s="25">
        <v>22500</v>
      </c>
      <c r="GT21" s="25">
        <v>5000</v>
      </c>
      <c r="GU21" s="25">
        <v>22400</v>
      </c>
      <c r="GV21" s="25">
        <v>0</v>
      </c>
      <c r="GW21" s="25">
        <v>5400</v>
      </c>
      <c r="GX21" s="49"/>
      <c r="GY21" s="52">
        <v>110442.37761813079</v>
      </c>
      <c r="GZ21" s="25">
        <v>33132.71328543924</v>
      </c>
      <c r="HA21" s="25">
        <v>6874</v>
      </c>
      <c r="HB21" s="25">
        <v>27142</v>
      </c>
      <c r="HC21" s="25">
        <v>59382</v>
      </c>
      <c r="HD21" s="25">
        <v>77768</v>
      </c>
      <c r="HE21" s="28">
        <v>12392</v>
      </c>
      <c r="HF21" s="28">
        <v>9740</v>
      </c>
      <c r="HG21" s="28">
        <v>15890</v>
      </c>
      <c r="HH21" s="28">
        <v>15890</v>
      </c>
      <c r="HI21" s="28">
        <v>10666</v>
      </c>
      <c r="HJ21" s="66">
        <v>2086</v>
      </c>
      <c r="HK21" s="52">
        <v>26506.170628351392</v>
      </c>
      <c r="HL21" s="25">
        <v>5301.2341256702784</v>
      </c>
      <c r="HM21" s="25">
        <v>0</v>
      </c>
      <c r="HN21" s="25"/>
      <c r="HO21" s="25"/>
      <c r="HP21" s="25"/>
      <c r="HQ21" s="28"/>
      <c r="HR21" s="28">
        <v>0</v>
      </c>
      <c r="HS21" s="28">
        <v>1000</v>
      </c>
      <c r="HT21" s="28"/>
      <c r="HU21" s="28">
        <v>0</v>
      </c>
      <c r="HV21" s="66">
        <v>0</v>
      </c>
      <c r="HW21" s="52">
        <v>110442.37761813079</v>
      </c>
      <c r="HX21" s="25">
        <v>22088.475523626159</v>
      </c>
      <c r="HY21" s="25">
        <v>0</v>
      </c>
      <c r="HZ21" s="25">
        <v>1278</v>
      </c>
      <c r="IA21" s="25"/>
      <c r="IB21" s="25">
        <v>1800</v>
      </c>
      <c r="IC21" s="28"/>
      <c r="ID21" s="28"/>
      <c r="IE21" s="33">
        <v>17256</v>
      </c>
      <c r="IF21" s="33"/>
      <c r="IG21" s="33">
        <v>0</v>
      </c>
      <c r="IH21" s="68">
        <v>0</v>
      </c>
      <c r="IJ21" s="2"/>
      <c r="IL21" s="2"/>
      <c r="IM21" s="2"/>
    </row>
    <row r="22" spans="1:249" ht="17.25" customHeight="1" x14ac:dyDescent="0.2">
      <c r="A22" s="46" t="s">
        <v>11</v>
      </c>
      <c r="B22" s="29">
        <v>327427</v>
      </c>
      <c r="C22" s="29">
        <v>73435</v>
      </c>
      <c r="D22" s="135">
        <v>1422</v>
      </c>
      <c r="E22" s="135">
        <v>7</v>
      </c>
      <c r="F22" s="133">
        <v>611</v>
      </c>
      <c r="G22" s="134">
        <v>11756.639218535542</v>
      </c>
      <c r="H22" s="29"/>
      <c r="I22" s="29"/>
      <c r="J22" s="29">
        <v>90</v>
      </c>
      <c r="K22" s="29">
        <v>90</v>
      </c>
      <c r="L22" s="25">
        <v>90</v>
      </c>
      <c r="M22" s="25">
        <v>9318</v>
      </c>
      <c r="N22" s="25">
        <v>13075</v>
      </c>
      <c r="O22" s="25">
        <v>13075</v>
      </c>
      <c r="P22" s="25">
        <v>11272</v>
      </c>
      <c r="Q22" s="49">
        <v>11728</v>
      </c>
      <c r="R22" s="51">
        <v>13380</v>
      </c>
      <c r="S22" s="29">
        <v>0</v>
      </c>
      <c r="T22" s="29">
        <v>0</v>
      </c>
      <c r="U22" s="29">
        <v>0</v>
      </c>
      <c r="V22" s="29">
        <v>1989</v>
      </c>
      <c r="W22" s="25">
        <v>4827</v>
      </c>
      <c r="X22" s="25">
        <v>5923</v>
      </c>
      <c r="Y22" s="25">
        <v>5909</v>
      </c>
      <c r="Z22" s="25">
        <v>5926</v>
      </c>
      <c r="AA22" s="25">
        <v>5926</v>
      </c>
      <c r="AB22" s="49">
        <v>6382</v>
      </c>
      <c r="AC22" s="51">
        <v>6556.3136459532525</v>
      </c>
      <c r="AD22" s="29">
        <v>0</v>
      </c>
      <c r="AE22" s="29">
        <v>0</v>
      </c>
      <c r="AF22" s="29">
        <v>0</v>
      </c>
      <c r="AG22" s="29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49">
        <v>0</v>
      </c>
      <c r="AN22" s="52">
        <v>13456.327246720015</v>
      </c>
      <c r="AO22" s="25">
        <v>0</v>
      </c>
      <c r="AP22" s="25">
        <v>0</v>
      </c>
      <c r="AQ22" s="25">
        <v>0</v>
      </c>
      <c r="AR22" s="25">
        <v>0</v>
      </c>
      <c r="AS22" s="25">
        <v>4827</v>
      </c>
      <c r="AT22" s="25">
        <v>10968</v>
      </c>
      <c r="AU22" s="25">
        <v>14725</v>
      </c>
      <c r="AV22" s="25">
        <v>14725</v>
      </c>
      <c r="AW22" s="25">
        <v>12922</v>
      </c>
      <c r="AX22" s="49">
        <v>13378</v>
      </c>
      <c r="AY22" s="55">
        <v>103883.55975</v>
      </c>
      <c r="AZ22" s="29">
        <v>57571</v>
      </c>
      <c r="BA22" s="29">
        <v>99019</v>
      </c>
      <c r="BB22" s="29">
        <v>95265</v>
      </c>
      <c r="BC22" s="29">
        <v>106856</v>
      </c>
      <c r="BD22" s="69">
        <v>108999.50475000001</v>
      </c>
      <c r="BE22" s="30">
        <v>213604</v>
      </c>
      <c r="BF22" s="30">
        <v>108999.50475000001</v>
      </c>
      <c r="BG22" s="30">
        <v>102590</v>
      </c>
      <c r="BH22" s="30">
        <v>108999.50475000001</v>
      </c>
      <c r="BI22" s="30">
        <v>75762</v>
      </c>
      <c r="BJ22" s="30">
        <v>108999.50475000001</v>
      </c>
      <c r="BK22" s="30">
        <v>137310</v>
      </c>
      <c r="BL22" s="30">
        <v>144686.8095</v>
      </c>
      <c r="BM22" s="30">
        <v>85304</v>
      </c>
      <c r="BN22" s="30">
        <v>144686.8095</v>
      </c>
      <c r="BO22" s="56">
        <v>128716</v>
      </c>
      <c r="BP22" s="58">
        <v>47123.174500000001</v>
      </c>
      <c r="BQ22" s="29">
        <v>1000</v>
      </c>
      <c r="BR22" s="29">
        <v>630</v>
      </c>
      <c r="BS22" s="29">
        <v>1788</v>
      </c>
      <c r="BT22" s="29">
        <v>1772</v>
      </c>
      <c r="BU22" s="69">
        <v>50704.335999999996</v>
      </c>
      <c r="BV22" s="31">
        <v>6504</v>
      </c>
      <c r="BW22" s="31">
        <v>15600</v>
      </c>
      <c r="BX22" s="31">
        <v>8520</v>
      </c>
      <c r="BY22" s="31">
        <v>48480</v>
      </c>
      <c r="BZ22" s="31">
        <v>41430.841500000002</v>
      </c>
      <c r="CA22" s="31">
        <v>23361</v>
      </c>
      <c r="CB22" s="59">
        <v>28617</v>
      </c>
      <c r="CC22" s="58">
        <v>107915.303</v>
      </c>
      <c r="CD22" s="29">
        <v>105150</v>
      </c>
      <c r="CE22" s="39">
        <v>107915.303</v>
      </c>
      <c r="CF22" s="29">
        <v>0</v>
      </c>
      <c r="CG22" s="29">
        <v>21762</v>
      </c>
      <c r="CH22" s="29">
        <v>100578</v>
      </c>
      <c r="CI22" s="70">
        <v>116612.40950000001</v>
      </c>
      <c r="CJ22" s="27">
        <v>108438</v>
      </c>
      <c r="CK22" s="27">
        <v>131388</v>
      </c>
      <c r="CL22" s="27">
        <v>135942</v>
      </c>
      <c r="CM22" s="42">
        <v>116612.40950000001</v>
      </c>
      <c r="CN22" s="27">
        <v>6600</v>
      </c>
      <c r="CO22" s="42">
        <v>135617.86350000001</v>
      </c>
      <c r="CP22" s="27">
        <v>85039</v>
      </c>
      <c r="CQ22" s="57">
        <v>160536</v>
      </c>
      <c r="CR22" s="58">
        <v>86000</v>
      </c>
      <c r="CS22" s="29">
        <v>16250</v>
      </c>
      <c r="CT22" s="29">
        <v>3935</v>
      </c>
      <c r="CU22" s="29">
        <v>4537</v>
      </c>
      <c r="CV22" s="29">
        <v>5649</v>
      </c>
      <c r="CW22" s="29">
        <v>9609</v>
      </c>
      <c r="CX22" s="71">
        <v>6925</v>
      </c>
      <c r="CY22" s="71">
        <v>6628</v>
      </c>
      <c r="CZ22" s="71">
        <v>6617</v>
      </c>
      <c r="DA22" s="71">
        <v>6484</v>
      </c>
      <c r="DB22" s="71">
        <v>6748</v>
      </c>
      <c r="DC22" s="72">
        <v>6725</v>
      </c>
      <c r="DD22" s="58">
        <v>1068.8998754697402</v>
      </c>
      <c r="DE22" s="29">
        <v>1087</v>
      </c>
      <c r="DF22" s="29">
        <v>2655.9162809170075</v>
      </c>
      <c r="DG22" s="29">
        <v>1057</v>
      </c>
      <c r="DH22" s="29">
        <v>3896.4552342420502</v>
      </c>
      <c r="DI22" s="29">
        <v>6907</v>
      </c>
      <c r="DJ22" s="29">
        <v>2950.1959596987463</v>
      </c>
      <c r="DK22" s="29">
        <v>4784</v>
      </c>
      <c r="DL22" s="29">
        <v>3677.0982548951911</v>
      </c>
      <c r="DM22" s="29">
        <v>1143</v>
      </c>
      <c r="DN22" s="29">
        <v>3294.3193624718433</v>
      </c>
      <c r="DO22" s="29">
        <v>1250</v>
      </c>
      <c r="DP22" s="29">
        <v>1427.9997509394802</v>
      </c>
      <c r="DQ22" s="29">
        <v>3122</v>
      </c>
      <c r="DR22" s="34">
        <v>1985.3317399196026</v>
      </c>
      <c r="DS22" s="29">
        <v>3458</v>
      </c>
      <c r="DT22" s="29">
        <v>3449.4960090942313</v>
      </c>
      <c r="DU22" s="29">
        <v>4585</v>
      </c>
      <c r="DV22" s="29">
        <v>3210.4369427451384</v>
      </c>
      <c r="DW22" s="60">
        <v>670</v>
      </c>
      <c r="DX22" s="58">
        <v>37452</v>
      </c>
      <c r="DY22" s="29">
        <v>4831</v>
      </c>
      <c r="DZ22" s="29">
        <v>12171</v>
      </c>
      <c r="EA22" s="29">
        <v>25628</v>
      </c>
      <c r="EB22" s="29">
        <v>25966</v>
      </c>
      <c r="EC22" s="37">
        <v>27188.489151540041</v>
      </c>
      <c r="ED22" s="37">
        <v>33605.489151540038</v>
      </c>
      <c r="EE22" s="37">
        <v>33605.489151540038</v>
      </c>
      <c r="EF22" s="37">
        <v>33394.56084106776</v>
      </c>
      <c r="EG22" s="37">
        <v>10226</v>
      </c>
      <c r="EH22" s="62">
        <v>20975.120841067761</v>
      </c>
      <c r="EI22" s="64">
        <v>7390.82</v>
      </c>
      <c r="EJ22" s="37">
        <v>2866</v>
      </c>
      <c r="EK22" s="37">
        <v>7649.7</v>
      </c>
      <c r="EL22" s="37">
        <v>2906</v>
      </c>
      <c r="EM22" s="37">
        <v>10982.34</v>
      </c>
      <c r="EN22" s="37">
        <v>17643</v>
      </c>
      <c r="EO22" s="37">
        <v>11527.86</v>
      </c>
      <c r="EP22" s="37">
        <v>16852</v>
      </c>
      <c r="EQ22" s="37">
        <v>14682.648669996059</v>
      </c>
      <c r="ER22" s="37">
        <v>15312</v>
      </c>
      <c r="ES22" s="37">
        <v>11493.84</v>
      </c>
      <c r="ET22" s="37">
        <v>15351.704208164272</v>
      </c>
      <c r="EU22" s="37">
        <v>11384.84</v>
      </c>
      <c r="EV22" s="37">
        <v>20423.171408164271</v>
      </c>
      <c r="EW22" s="35">
        <v>14577.010000000002</v>
      </c>
      <c r="EX22" s="37">
        <v>15787.1824</v>
      </c>
      <c r="EY22" s="37">
        <v>14577.010000000002</v>
      </c>
      <c r="EZ22" s="37">
        <v>15566</v>
      </c>
      <c r="FA22" s="37">
        <v>10460.82</v>
      </c>
      <c r="FB22" s="62">
        <v>17316</v>
      </c>
      <c r="FC22" s="52"/>
      <c r="FD22" s="25">
        <v>0</v>
      </c>
      <c r="FE22" s="25">
        <v>0</v>
      </c>
      <c r="FF22" s="25">
        <v>1315</v>
      </c>
      <c r="FG22" s="25">
        <v>30</v>
      </c>
      <c r="FH22" s="25">
        <v>48</v>
      </c>
      <c r="FI22" s="25">
        <v>0</v>
      </c>
      <c r="FJ22" s="25">
        <v>404</v>
      </c>
      <c r="FK22" s="25">
        <v>779</v>
      </c>
      <c r="FL22" s="25">
        <v>1406</v>
      </c>
      <c r="FM22" s="49">
        <v>3399</v>
      </c>
      <c r="FN22" s="52">
        <v>2405</v>
      </c>
      <c r="FO22" s="29">
        <v>18000</v>
      </c>
      <c r="FP22" s="29">
        <v>3000</v>
      </c>
      <c r="FQ22" s="29">
        <v>0</v>
      </c>
      <c r="FR22" s="29">
        <v>5280</v>
      </c>
      <c r="FS22" s="29">
        <v>0</v>
      </c>
      <c r="FT22" s="29"/>
      <c r="FU22" s="29">
        <v>1200</v>
      </c>
      <c r="FV22" s="29"/>
      <c r="FW22" s="29"/>
      <c r="FX22" s="29"/>
      <c r="FY22" s="29"/>
      <c r="FZ22" s="60"/>
      <c r="GA22" s="58">
        <v>11600</v>
      </c>
      <c r="GB22" s="29">
        <v>1933.3333333333333</v>
      </c>
      <c r="GC22" s="29">
        <v>0</v>
      </c>
      <c r="GD22" s="29">
        <v>0</v>
      </c>
      <c r="GE22" s="29">
        <v>0</v>
      </c>
      <c r="GF22" s="29">
        <v>0</v>
      </c>
      <c r="GG22" s="29">
        <v>900</v>
      </c>
      <c r="GH22" s="29"/>
      <c r="GI22" s="29"/>
      <c r="GJ22" s="29"/>
      <c r="GK22" s="29"/>
      <c r="GL22" s="60"/>
      <c r="GM22" s="58">
        <v>39875.462149641899</v>
      </c>
      <c r="GN22" s="29">
        <v>7975.0924299283797</v>
      </c>
      <c r="GO22" s="29">
        <v>20000</v>
      </c>
      <c r="GP22" s="29">
        <v>20000</v>
      </c>
      <c r="GQ22" s="29">
        <v>25800</v>
      </c>
      <c r="GR22" s="29">
        <v>22923</v>
      </c>
      <c r="GS22" s="29">
        <v>11500</v>
      </c>
      <c r="GT22" s="29"/>
      <c r="GU22" s="29">
        <v>16327</v>
      </c>
      <c r="GV22" s="29">
        <v>89</v>
      </c>
      <c r="GW22" s="29">
        <v>0</v>
      </c>
      <c r="GX22" s="60">
        <v>9486</v>
      </c>
      <c r="GY22" s="58">
        <v>66459.103582736498</v>
      </c>
      <c r="GZ22" s="29">
        <v>19937.731074820949</v>
      </c>
      <c r="HA22" s="29">
        <v>0</v>
      </c>
      <c r="HB22" s="29">
        <v>62442</v>
      </c>
      <c r="HC22" s="29">
        <v>72072</v>
      </c>
      <c r="HD22" s="29">
        <v>63618</v>
      </c>
      <c r="HE22" s="32">
        <v>12865</v>
      </c>
      <c r="HF22" s="32">
        <v>25870</v>
      </c>
      <c r="HG22" s="32">
        <v>14678</v>
      </c>
      <c r="HH22" s="32">
        <v>14678</v>
      </c>
      <c r="HI22" s="32">
        <v>9611</v>
      </c>
      <c r="HJ22" s="67">
        <v>0</v>
      </c>
      <c r="HK22" s="58">
        <v>15950.184859856759</v>
      </c>
      <c r="HL22" s="29">
        <v>3190.0369719713517</v>
      </c>
      <c r="HM22" s="29">
        <v>0</v>
      </c>
      <c r="HN22" s="29"/>
      <c r="HO22" s="29"/>
      <c r="HP22" s="29">
        <v>2000</v>
      </c>
      <c r="HQ22" s="32">
        <v>4000</v>
      </c>
      <c r="HR22" s="32">
        <v>8200</v>
      </c>
      <c r="HS22" s="32">
        <v>750</v>
      </c>
      <c r="HT22" s="32"/>
      <c r="HU22" s="32">
        <v>0</v>
      </c>
      <c r="HV22" s="67">
        <v>0</v>
      </c>
      <c r="HW22" s="58">
        <v>66459.103582736498</v>
      </c>
      <c r="HX22" s="29">
        <v>13291.820716547298</v>
      </c>
      <c r="HY22" s="29">
        <v>0</v>
      </c>
      <c r="HZ22" s="29">
        <v>28956</v>
      </c>
      <c r="IA22" s="29">
        <v>40</v>
      </c>
      <c r="IB22" s="29">
        <v>8000</v>
      </c>
      <c r="IC22" s="32"/>
      <c r="ID22" s="32">
        <v>13570</v>
      </c>
      <c r="IE22" s="33">
        <v>7879</v>
      </c>
      <c r="IF22" s="33"/>
      <c r="IG22" s="33">
        <v>0</v>
      </c>
      <c r="IH22" s="68">
        <v>0</v>
      </c>
      <c r="IJ22" s="2"/>
      <c r="IK22" s="2"/>
      <c r="IL22" s="2"/>
      <c r="IM22" s="2"/>
    </row>
    <row r="23" spans="1:249" ht="17.25" customHeight="1" x14ac:dyDescent="0.2">
      <c r="A23" s="45" t="s">
        <v>12</v>
      </c>
      <c r="B23" s="25">
        <v>721363</v>
      </c>
      <c r="C23" s="25">
        <v>58706</v>
      </c>
      <c r="D23" s="135">
        <v>3779</v>
      </c>
      <c r="E23" s="135">
        <v>69</v>
      </c>
      <c r="F23" s="133">
        <v>2211</v>
      </c>
      <c r="G23" s="134">
        <v>14057.557982157727</v>
      </c>
      <c r="H23" s="25"/>
      <c r="I23" s="25"/>
      <c r="J23" s="25">
        <v>0</v>
      </c>
      <c r="K23" s="25">
        <v>0</v>
      </c>
      <c r="L23" s="25">
        <v>4746</v>
      </c>
      <c r="M23" s="25">
        <v>4632</v>
      </c>
      <c r="N23" s="25">
        <v>4632</v>
      </c>
      <c r="O23" s="25">
        <v>4632</v>
      </c>
      <c r="P23" s="25">
        <v>7919</v>
      </c>
      <c r="Q23" s="49">
        <v>8283</v>
      </c>
      <c r="R23" s="50">
        <v>15999</v>
      </c>
      <c r="S23" s="25">
        <v>0</v>
      </c>
      <c r="T23" s="25">
        <v>0</v>
      </c>
      <c r="U23" s="25">
        <v>0</v>
      </c>
      <c r="V23" s="25">
        <v>596</v>
      </c>
      <c r="W23" s="25">
        <v>3121</v>
      </c>
      <c r="X23" s="25">
        <v>7919</v>
      </c>
      <c r="Y23" s="25">
        <v>7919</v>
      </c>
      <c r="Z23" s="25">
        <v>7919</v>
      </c>
      <c r="AA23" s="25">
        <v>7919</v>
      </c>
      <c r="AB23" s="49">
        <v>8283</v>
      </c>
      <c r="AC23" s="50">
        <v>7839.4647921058131</v>
      </c>
      <c r="AD23" s="25">
        <v>0</v>
      </c>
      <c r="AE23" s="25">
        <v>0</v>
      </c>
      <c r="AF23" s="25">
        <v>0</v>
      </c>
      <c r="AG23" s="25">
        <v>404</v>
      </c>
      <c r="AH23" s="25">
        <v>404</v>
      </c>
      <c r="AI23" s="25">
        <v>404</v>
      </c>
      <c r="AJ23" s="25">
        <v>404</v>
      </c>
      <c r="AK23" s="25">
        <v>404</v>
      </c>
      <c r="AL23" s="25">
        <v>404</v>
      </c>
      <c r="AM23" s="49">
        <v>404</v>
      </c>
      <c r="AN23" s="52">
        <v>17081.026884834489</v>
      </c>
      <c r="AO23" s="25">
        <v>0</v>
      </c>
      <c r="AP23" s="25">
        <v>0</v>
      </c>
      <c r="AQ23" s="25">
        <v>0</v>
      </c>
      <c r="AR23" s="25">
        <v>0</v>
      </c>
      <c r="AS23" s="25">
        <v>4746</v>
      </c>
      <c r="AT23" s="25">
        <v>15434</v>
      </c>
      <c r="AU23" s="25">
        <v>15434</v>
      </c>
      <c r="AV23" s="25">
        <v>15434</v>
      </c>
      <c r="AW23" s="25">
        <v>15434</v>
      </c>
      <c r="AX23" s="49">
        <v>15798</v>
      </c>
      <c r="AY23" s="53">
        <v>154632.52209499999</v>
      </c>
      <c r="AZ23" s="25">
        <v>31780</v>
      </c>
      <c r="BA23" s="25">
        <v>47559</v>
      </c>
      <c r="BB23" s="25">
        <v>71313</v>
      </c>
      <c r="BC23" s="25">
        <v>98438</v>
      </c>
      <c r="BD23" s="69">
        <v>175445.06480750002</v>
      </c>
      <c r="BE23" s="26">
        <v>89986</v>
      </c>
      <c r="BF23" s="26">
        <v>175445.06480750002</v>
      </c>
      <c r="BG23" s="26">
        <v>104373</v>
      </c>
      <c r="BH23" s="26">
        <v>175445.06480750002</v>
      </c>
      <c r="BI23" s="26">
        <v>116533</v>
      </c>
      <c r="BJ23" s="26">
        <v>175445.06480750002</v>
      </c>
      <c r="BK23" s="26">
        <v>95608</v>
      </c>
      <c r="BL23" s="26">
        <v>178800.0235525</v>
      </c>
      <c r="BM23" s="26">
        <v>124046</v>
      </c>
      <c r="BN23" s="26">
        <v>178800.0235525</v>
      </c>
      <c r="BO23" s="54">
        <v>129431</v>
      </c>
      <c r="BP23" s="52">
        <v>93976.845415000003</v>
      </c>
      <c r="BQ23" s="25" t="s">
        <v>17</v>
      </c>
      <c r="BR23" s="25">
        <v>1326</v>
      </c>
      <c r="BS23" s="25">
        <v>2310</v>
      </c>
      <c r="BT23" s="25">
        <v>3206</v>
      </c>
      <c r="BU23" s="69">
        <v>108119.32177124999</v>
      </c>
      <c r="BV23" s="27">
        <v>942</v>
      </c>
      <c r="BW23" s="27">
        <v>1218</v>
      </c>
      <c r="BX23" s="27">
        <v>5340</v>
      </c>
      <c r="BY23" s="27">
        <v>9960</v>
      </c>
      <c r="BZ23" s="27">
        <v>101172.91739875001</v>
      </c>
      <c r="CA23" s="27">
        <v>1392</v>
      </c>
      <c r="CB23" s="57">
        <v>7393</v>
      </c>
      <c r="CC23" s="52">
        <v>97990.334088750009</v>
      </c>
      <c r="CD23" s="25">
        <v>100162</v>
      </c>
      <c r="CE23" s="38">
        <v>97990.334088750009</v>
      </c>
      <c r="CF23" s="25">
        <v>0</v>
      </c>
      <c r="CG23" s="25">
        <v>29940</v>
      </c>
      <c r="CH23" s="25">
        <v>154135</v>
      </c>
      <c r="CI23" s="70">
        <v>133584.80847125</v>
      </c>
      <c r="CJ23" s="31">
        <v>155035</v>
      </c>
      <c r="CK23" s="31">
        <v>170779</v>
      </c>
      <c r="CL23" s="31">
        <v>175411</v>
      </c>
      <c r="CM23" s="43">
        <v>133584.80847125</v>
      </c>
      <c r="CN23" s="31">
        <v>0</v>
      </c>
      <c r="CO23" s="43">
        <v>135809.82409874999</v>
      </c>
      <c r="CP23" s="31">
        <v>67075</v>
      </c>
      <c r="CQ23" s="59">
        <v>137535</v>
      </c>
      <c r="CR23" s="52">
        <v>70000</v>
      </c>
      <c r="CS23" s="25">
        <v>10000</v>
      </c>
      <c r="CT23" s="25">
        <v>3876</v>
      </c>
      <c r="CU23" s="25">
        <v>4285</v>
      </c>
      <c r="CV23" s="25">
        <v>5486</v>
      </c>
      <c r="CW23" s="25">
        <v>5670</v>
      </c>
      <c r="CX23" s="71">
        <v>12047</v>
      </c>
      <c r="CY23" s="71">
        <v>11619</v>
      </c>
      <c r="CZ23" s="71">
        <v>10965</v>
      </c>
      <c r="DA23" s="71">
        <v>9573</v>
      </c>
      <c r="DB23" s="71">
        <v>9874</v>
      </c>
      <c r="DC23" s="72">
        <v>8769</v>
      </c>
      <c r="DD23" s="52">
        <v>1559.198668822718</v>
      </c>
      <c r="DE23" s="25">
        <v>2092</v>
      </c>
      <c r="DF23" s="25">
        <v>2715.5489333999476</v>
      </c>
      <c r="DG23" s="25">
        <v>2526</v>
      </c>
      <c r="DH23" s="25">
        <v>3233.5771330288057</v>
      </c>
      <c r="DI23" s="25">
        <v>24671</v>
      </c>
      <c r="DJ23" s="25">
        <v>2867.683975977945</v>
      </c>
      <c r="DK23" s="25">
        <v>2829</v>
      </c>
      <c r="DL23" s="25">
        <v>2713.9931526140367</v>
      </c>
      <c r="DM23" s="25">
        <v>4320</v>
      </c>
      <c r="DN23" s="25">
        <v>2252.5272024140022</v>
      </c>
      <c r="DO23" s="25">
        <v>4292</v>
      </c>
      <c r="DP23" s="25">
        <v>1698.9190461485246</v>
      </c>
      <c r="DQ23" s="25">
        <v>4373</v>
      </c>
      <c r="DR23" s="40">
        <v>2698.8301289483693</v>
      </c>
      <c r="DS23" s="25">
        <v>6353</v>
      </c>
      <c r="DT23" s="25">
        <v>3524.4845462205499</v>
      </c>
      <c r="DU23" s="25">
        <v>3120</v>
      </c>
      <c r="DV23" s="25">
        <v>3863.6311522166097</v>
      </c>
      <c r="DW23" s="49">
        <v>281</v>
      </c>
      <c r="DX23" s="52">
        <v>86563</v>
      </c>
      <c r="DY23" s="25">
        <v>11380</v>
      </c>
      <c r="DZ23" s="25">
        <v>20554</v>
      </c>
      <c r="EA23" s="25">
        <v>24121</v>
      </c>
      <c r="EB23" s="25">
        <v>15337</v>
      </c>
      <c r="EC23" s="37">
        <v>23876.293233675562</v>
      </c>
      <c r="ED23" s="37">
        <v>23876.293233675562</v>
      </c>
      <c r="EE23" s="37">
        <v>23876.293233675566</v>
      </c>
      <c r="EF23" s="37">
        <v>23878</v>
      </c>
      <c r="EG23" s="37">
        <v>14424</v>
      </c>
      <c r="EH23" s="62">
        <v>24243</v>
      </c>
      <c r="EI23" s="64">
        <v>16600.232</v>
      </c>
      <c r="EJ23" s="37">
        <v>5843</v>
      </c>
      <c r="EK23" s="37">
        <v>15500.72</v>
      </c>
      <c r="EL23" s="37">
        <v>5857</v>
      </c>
      <c r="EM23" s="37">
        <v>23022.484</v>
      </c>
      <c r="EN23" s="37">
        <v>20303</v>
      </c>
      <c r="EO23" s="37">
        <v>24077.736000000001</v>
      </c>
      <c r="EP23" s="37">
        <v>12383</v>
      </c>
      <c r="EQ23" s="37">
        <v>16015.418075699828</v>
      </c>
      <c r="ER23" s="37">
        <v>12842</v>
      </c>
      <c r="ES23" s="37">
        <v>24634.984</v>
      </c>
      <c r="ET23" s="37">
        <v>12890.502838137472</v>
      </c>
      <c r="EU23" s="37">
        <v>24583.984</v>
      </c>
      <c r="EV23" s="37">
        <v>18465</v>
      </c>
      <c r="EW23" s="35">
        <v>18432.386000000002</v>
      </c>
      <c r="EX23" s="37">
        <v>9378</v>
      </c>
      <c r="EY23" s="37">
        <v>18432.386000000002</v>
      </c>
      <c r="EZ23" s="37">
        <v>12421</v>
      </c>
      <c r="FA23" s="37">
        <v>22234.232</v>
      </c>
      <c r="FB23" s="62">
        <v>13389</v>
      </c>
      <c r="FC23" s="58"/>
      <c r="FD23" s="29">
        <v>478</v>
      </c>
      <c r="FE23" s="29">
        <v>832</v>
      </c>
      <c r="FF23" s="29">
        <v>49</v>
      </c>
      <c r="FG23" s="29">
        <v>3568</v>
      </c>
      <c r="FH23" s="25">
        <v>4531</v>
      </c>
      <c r="FI23" s="25">
        <v>640</v>
      </c>
      <c r="FJ23" s="25">
        <v>1339</v>
      </c>
      <c r="FK23" s="25">
        <v>806</v>
      </c>
      <c r="FL23" s="25">
        <v>4732</v>
      </c>
      <c r="FM23" s="49">
        <v>2642</v>
      </c>
      <c r="FN23" s="52">
        <v>11908</v>
      </c>
      <c r="FO23" s="25">
        <v>18000</v>
      </c>
      <c r="FP23" s="25">
        <v>3000</v>
      </c>
      <c r="FQ23" s="25">
        <v>0</v>
      </c>
      <c r="FR23" s="25">
        <v>0</v>
      </c>
      <c r="FS23" s="25">
        <v>0</v>
      </c>
      <c r="FT23" s="25"/>
      <c r="FU23" s="25"/>
      <c r="FV23" s="25"/>
      <c r="FW23" s="25"/>
      <c r="FX23" s="25"/>
      <c r="FY23" s="25"/>
      <c r="FZ23" s="49"/>
      <c r="GA23" s="52">
        <v>11600</v>
      </c>
      <c r="GB23" s="25">
        <v>1933.3333333333333</v>
      </c>
      <c r="GC23" s="25">
        <v>0</v>
      </c>
      <c r="GD23" s="25">
        <v>0</v>
      </c>
      <c r="GE23" s="25">
        <v>0</v>
      </c>
      <c r="GF23" s="25">
        <v>0</v>
      </c>
      <c r="GG23" s="25"/>
      <c r="GH23" s="25"/>
      <c r="GI23" s="25"/>
      <c r="GJ23" s="25"/>
      <c r="GK23" s="25"/>
      <c r="GL23" s="49"/>
      <c r="GM23" s="52">
        <v>87850.40681509256</v>
      </c>
      <c r="GN23" s="25">
        <v>17570.081363018511</v>
      </c>
      <c r="GO23" s="25">
        <v>0</v>
      </c>
      <c r="GP23" s="25">
        <v>0</v>
      </c>
      <c r="GQ23" s="25">
        <v>0</v>
      </c>
      <c r="GR23" s="25"/>
      <c r="GS23" s="25"/>
      <c r="GT23" s="25"/>
      <c r="GU23" s="25">
        <v>900</v>
      </c>
      <c r="GV23" s="25">
        <v>0</v>
      </c>
      <c r="GW23" s="25">
        <v>2909</v>
      </c>
      <c r="GX23" s="49">
        <v>2091</v>
      </c>
      <c r="GY23" s="52">
        <v>146417.34469182094</v>
      </c>
      <c r="GZ23" s="25">
        <v>43925.20340754628</v>
      </c>
      <c r="HA23" s="25">
        <v>0</v>
      </c>
      <c r="HB23" s="25">
        <v>9494</v>
      </c>
      <c r="HC23" s="25">
        <v>18034</v>
      </c>
      <c r="HD23" s="25">
        <v>95714</v>
      </c>
      <c r="HE23" s="28">
        <v>6000</v>
      </c>
      <c r="HF23" s="28">
        <v>5000</v>
      </c>
      <c r="HG23" s="28">
        <v>14223</v>
      </c>
      <c r="HH23" s="28">
        <v>14223</v>
      </c>
      <c r="HI23" s="28">
        <v>5563</v>
      </c>
      <c r="HJ23" s="66">
        <v>0</v>
      </c>
      <c r="HK23" s="52">
        <v>35140.162726037022</v>
      </c>
      <c r="HL23" s="25">
        <v>7028.0325452074048</v>
      </c>
      <c r="HM23" s="25">
        <v>0</v>
      </c>
      <c r="HN23" s="25"/>
      <c r="HO23" s="25"/>
      <c r="HP23" s="25">
        <v>1400</v>
      </c>
      <c r="HQ23" s="28"/>
      <c r="HR23" s="28"/>
      <c r="HS23" s="28">
        <v>18600</v>
      </c>
      <c r="HT23" s="28"/>
      <c r="HU23" s="28">
        <v>0</v>
      </c>
      <c r="HV23" s="66">
        <v>0</v>
      </c>
      <c r="HW23" s="52">
        <v>146417.34469182094</v>
      </c>
      <c r="HX23" s="25">
        <v>29283.468938364185</v>
      </c>
      <c r="HY23" s="25">
        <v>0</v>
      </c>
      <c r="HZ23" s="25"/>
      <c r="IA23" s="25"/>
      <c r="IB23" s="25">
        <v>5000</v>
      </c>
      <c r="IC23" s="28"/>
      <c r="ID23" s="28"/>
      <c r="IE23" s="33">
        <v>19600</v>
      </c>
      <c r="IF23" s="33"/>
      <c r="IG23" s="33">
        <v>3470</v>
      </c>
      <c r="IH23" s="68">
        <v>0</v>
      </c>
      <c r="IJ23" s="2"/>
      <c r="IK23" s="2"/>
      <c r="IL23" s="2"/>
      <c r="IM23" s="2"/>
    </row>
    <row r="24" spans="1:249" ht="17.25" customHeight="1" x14ac:dyDescent="0.2">
      <c r="A24" s="46" t="s">
        <v>27</v>
      </c>
      <c r="B24" s="29">
        <v>1242003</v>
      </c>
      <c r="C24" s="29">
        <v>38717</v>
      </c>
      <c r="D24" s="31">
        <v>0</v>
      </c>
      <c r="E24" s="31">
        <v>0</v>
      </c>
      <c r="F24" s="133">
        <v>1301</v>
      </c>
      <c r="G24" s="134">
        <v>2973.1523206769898</v>
      </c>
      <c r="H24" s="29"/>
      <c r="I24" s="29"/>
      <c r="J24" s="29">
        <v>0</v>
      </c>
      <c r="K24" s="29">
        <v>0</v>
      </c>
      <c r="L24" s="25">
        <v>6549</v>
      </c>
      <c r="M24" s="25">
        <v>11154</v>
      </c>
      <c r="N24" s="25">
        <v>8574</v>
      </c>
      <c r="O24" s="25">
        <v>8574</v>
      </c>
      <c r="P24" s="25">
        <v>8574</v>
      </c>
      <c r="Q24" s="49">
        <v>9794</v>
      </c>
      <c r="R24" s="51">
        <v>3384</v>
      </c>
      <c r="S24" s="29">
        <v>0</v>
      </c>
      <c r="T24" s="29">
        <v>0</v>
      </c>
      <c r="U24" s="29">
        <v>0</v>
      </c>
      <c r="V24" s="29">
        <v>2116</v>
      </c>
      <c r="W24" s="25">
        <v>7388</v>
      </c>
      <c r="X24" s="25">
        <v>8778</v>
      </c>
      <c r="Y24" s="25">
        <v>8574</v>
      </c>
      <c r="Z24" s="25">
        <v>8574</v>
      </c>
      <c r="AA24" s="25">
        <v>8574</v>
      </c>
      <c r="AB24" s="49">
        <v>9794</v>
      </c>
      <c r="AC24" s="51">
        <v>1658.0349851018266</v>
      </c>
      <c r="AD24" s="29">
        <v>0</v>
      </c>
      <c r="AE24" s="29">
        <v>0</v>
      </c>
      <c r="AF24" s="29">
        <v>0</v>
      </c>
      <c r="AG24" s="29">
        <v>1077</v>
      </c>
      <c r="AH24" s="25">
        <v>994</v>
      </c>
      <c r="AI24" s="25">
        <v>994</v>
      </c>
      <c r="AJ24" s="25">
        <v>994</v>
      </c>
      <c r="AK24" s="25">
        <v>994</v>
      </c>
      <c r="AL24" s="25">
        <v>994</v>
      </c>
      <c r="AM24" s="49">
        <v>994</v>
      </c>
      <c r="AN24" s="52">
        <v>3102.3725747347266</v>
      </c>
      <c r="AO24" s="25">
        <v>0</v>
      </c>
      <c r="AP24" s="25">
        <v>0</v>
      </c>
      <c r="AQ24" s="25">
        <v>0</v>
      </c>
      <c r="AR24" s="25">
        <v>0</v>
      </c>
      <c r="AS24" s="25">
        <v>7388</v>
      </c>
      <c r="AT24" s="25">
        <v>18710</v>
      </c>
      <c r="AU24" s="25">
        <v>16130</v>
      </c>
      <c r="AV24" s="25">
        <v>16130</v>
      </c>
      <c r="AW24" s="25">
        <v>16130</v>
      </c>
      <c r="AX24" s="49">
        <v>17350</v>
      </c>
      <c r="AY24" s="55">
        <v>140409.0587575</v>
      </c>
      <c r="AZ24" s="29">
        <v>26140</v>
      </c>
      <c r="BA24" s="29">
        <v>61126</v>
      </c>
      <c r="BB24" s="29">
        <v>75877</v>
      </c>
      <c r="BC24" s="29">
        <v>153652</v>
      </c>
      <c r="BD24" s="69">
        <v>152965.6900075</v>
      </c>
      <c r="BE24" s="30">
        <v>102073</v>
      </c>
      <c r="BF24" s="30">
        <v>152965.6900075</v>
      </c>
      <c r="BG24" s="30">
        <v>61428</v>
      </c>
      <c r="BH24" s="30">
        <v>152965.6900075</v>
      </c>
      <c r="BI24" s="30">
        <v>135264</v>
      </c>
      <c r="BJ24" s="30">
        <v>152965.6900075</v>
      </c>
      <c r="BK24" s="30">
        <v>54816</v>
      </c>
      <c r="BL24" s="30">
        <v>167987.59625</v>
      </c>
      <c r="BM24" s="30">
        <v>79143</v>
      </c>
      <c r="BN24" s="30">
        <v>167987.59625</v>
      </c>
      <c r="BO24" s="56">
        <v>80061</v>
      </c>
      <c r="BP24" s="58">
        <v>219006.30687125004</v>
      </c>
      <c r="BQ24" s="29">
        <v>16566</v>
      </c>
      <c r="BR24" s="29">
        <v>8934</v>
      </c>
      <c r="BS24" s="29">
        <v>1140</v>
      </c>
      <c r="BT24" s="29">
        <v>11430</v>
      </c>
      <c r="BU24" s="69">
        <v>227795.94874625001</v>
      </c>
      <c r="BV24" s="31">
        <v>1128</v>
      </c>
      <c r="BW24" s="31">
        <v>2100</v>
      </c>
      <c r="BX24" s="31">
        <v>300</v>
      </c>
      <c r="BY24" s="31">
        <v>3000</v>
      </c>
      <c r="BZ24" s="31">
        <v>219179.95937500001</v>
      </c>
      <c r="CA24" s="31">
        <v>5094</v>
      </c>
      <c r="CB24" s="59">
        <v>4006</v>
      </c>
      <c r="CC24" s="58">
        <v>147032.22940124999</v>
      </c>
      <c r="CD24" s="29">
        <v>142764</v>
      </c>
      <c r="CE24" s="39">
        <v>147032.22940124999</v>
      </c>
      <c r="CF24" s="29">
        <v>0</v>
      </c>
      <c r="CG24" s="29">
        <v>8982</v>
      </c>
      <c r="CH24" s="29">
        <v>62460</v>
      </c>
      <c r="CI24" s="70">
        <v>168378.50252625</v>
      </c>
      <c r="CJ24" s="27">
        <v>78390</v>
      </c>
      <c r="CK24" s="27">
        <v>100278</v>
      </c>
      <c r="CL24" s="27">
        <v>103440</v>
      </c>
      <c r="CM24" s="42">
        <v>168378.50252625</v>
      </c>
      <c r="CN24" s="27">
        <v>846</v>
      </c>
      <c r="CO24" s="42">
        <v>193259.64002624998</v>
      </c>
      <c r="CP24" s="27">
        <v>42883</v>
      </c>
      <c r="CQ24" s="57">
        <v>88521</v>
      </c>
      <c r="CR24" s="58">
        <v>132000</v>
      </c>
      <c r="CS24" s="29">
        <v>18416.666666666668</v>
      </c>
      <c r="CT24" s="29">
        <v>4108</v>
      </c>
      <c r="CU24" s="29">
        <v>4673</v>
      </c>
      <c r="CV24" s="29">
        <v>6772</v>
      </c>
      <c r="CW24" s="29">
        <v>7199</v>
      </c>
      <c r="CX24" s="71">
        <v>7432</v>
      </c>
      <c r="CY24" s="71">
        <v>7901</v>
      </c>
      <c r="CZ24" s="71">
        <v>6928</v>
      </c>
      <c r="DA24" s="71">
        <v>4542</v>
      </c>
      <c r="DB24" s="71">
        <v>6346</v>
      </c>
      <c r="DC24" s="72">
        <v>6531</v>
      </c>
      <c r="DD24" s="58">
        <v>3790.6063540711884</v>
      </c>
      <c r="DE24" s="29">
        <v>1507</v>
      </c>
      <c r="DF24" s="29">
        <v>10108.540712019834</v>
      </c>
      <c r="DG24" s="29">
        <v>1523</v>
      </c>
      <c r="DH24" s="29">
        <v>11871.261952475099</v>
      </c>
      <c r="DI24" s="29">
        <v>6831</v>
      </c>
      <c r="DJ24" s="29">
        <v>8445.8188203946665</v>
      </c>
      <c r="DK24" s="29">
        <v>7520</v>
      </c>
      <c r="DL24" s="29">
        <v>8825.6380420237765</v>
      </c>
      <c r="DM24" s="29">
        <v>3850</v>
      </c>
      <c r="DN24" s="29">
        <v>6732.1764291800819</v>
      </c>
      <c r="DO24" s="29">
        <v>3252</v>
      </c>
      <c r="DP24" s="29">
        <v>4714.611588415738</v>
      </c>
      <c r="DQ24" s="29">
        <v>4622</v>
      </c>
      <c r="DR24" s="34">
        <v>5199.2290258419298</v>
      </c>
      <c r="DS24" s="29">
        <v>6648</v>
      </c>
      <c r="DT24" s="29">
        <v>6921.0914089902926</v>
      </c>
      <c r="DU24" s="29">
        <v>1987</v>
      </c>
      <c r="DV24" s="29">
        <v>9370.8278339312674</v>
      </c>
      <c r="DW24" s="60">
        <v>955</v>
      </c>
      <c r="DX24" s="58">
        <v>149040</v>
      </c>
      <c r="DY24" s="29">
        <v>21886</v>
      </c>
      <c r="DZ24" s="29">
        <v>21896</v>
      </c>
      <c r="EA24" s="29">
        <v>23755</v>
      </c>
      <c r="EB24" s="29">
        <v>22930</v>
      </c>
      <c r="EC24" s="37">
        <v>22930</v>
      </c>
      <c r="ED24" s="37">
        <v>22930</v>
      </c>
      <c r="EE24" s="37">
        <v>22930</v>
      </c>
      <c r="EF24" s="37">
        <v>22930</v>
      </c>
      <c r="EG24" s="37">
        <v>23538</v>
      </c>
      <c r="EH24" s="62">
        <v>23138</v>
      </c>
      <c r="EI24" s="64">
        <v>27222.991999999998</v>
      </c>
      <c r="EJ24" s="37">
        <v>10826</v>
      </c>
      <c r="EK24" s="37">
        <v>27391.32</v>
      </c>
      <c r="EL24" s="37">
        <v>10871</v>
      </c>
      <c r="EM24" s="37">
        <v>37394.103999999999</v>
      </c>
      <c r="EN24" s="37">
        <v>22996</v>
      </c>
      <c r="EO24" s="37">
        <v>39298.216</v>
      </c>
      <c r="EP24" s="37">
        <v>18438</v>
      </c>
      <c r="EQ24" s="37">
        <v>16476.503328689709</v>
      </c>
      <c r="ER24" s="37">
        <v>19057</v>
      </c>
      <c r="ES24" s="37">
        <v>39712.103999999999</v>
      </c>
      <c r="ET24" s="37">
        <v>18691</v>
      </c>
      <c r="EU24" s="37">
        <v>40158.103999999999</v>
      </c>
      <c r="EV24" s="37">
        <v>23141</v>
      </c>
      <c r="EW24" s="35">
        <v>14751.516</v>
      </c>
      <c r="EX24" s="37">
        <v>16913</v>
      </c>
      <c r="EY24" s="37">
        <v>14751.516</v>
      </c>
      <c r="EZ24" s="37">
        <v>20158</v>
      </c>
      <c r="FA24" s="37">
        <v>38704.991999999998</v>
      </c>
      <c r="FB24" s="62">
        <v>21668</v>
      </c>
      <c r="FC24" s="52"/>
      <c r="FD24" s="25">
        <v>2331</v>
      </c>
      <c r="FE24" s="25">
        <v>2087</v>
      </c>
      <c r="FF24" s="25">
        <v>3457</v>
      </c>
      <c r="FG24" s="25">
        <v>2926</v>
      </c>
      <c r="FH24" s="25">
        <v>3362</v>
      </c>
      <c r="FI24" s="25">
        <v>4309</v>
      </c>
      <c r="FJ24" s="25">
        <v>3162</v>
      </c>
      <c r="FK24" s="25">
        <v>1694</v>
      </c>
      <c r="FL24" s="25">
        <v>684</v>
      </c>
      <c r="FM24" s="49">
        <v>750</v>
      </c>
      <c r="FN24" s="52">
        <v>22672</v>
      </c>
      <c r="FO24" s="29">
        <v>18000</v>
      </c>
      <c r="FP24" s="29">
        <v>3000</v>
      </c>
      <c r="FQ24" s="29">
        <v>0</v>
      </c>
      <c r="FR24" s="29">
        <v>0</v>
      </c>
      <c r="FS24" s="29">
        <v>0</v>
      </c>
      <c r="FT24" s="29"/>
      <c r="FU24" s="29"/>
      <c r="FV24" s="29"/>
      <c r="FW24" s="29"/>
      <c r="FX24" s="29"/>
      <c r="FY24" s="29"/>
      <c r="FZ24" s="60"/>
      <c r="GA24" s="58">
        <v>11600</v>
      </c>
      <c r="GB24" s="29">
        <v>1933.3333333333333</v>
      </c>
      <c r="GC24" s="29">
        <v>0</v>
      </c>
      <c r="GD24" s="29">
        <v>0</v>
      </c>
      <c r="GE24" s="29">
        <v>0</v>
      </c>
      <c r="GF24" s="29">
        <v>0</v>
      </c>
      <c r="GG24" s="29"/>
      <c r="GH24" s="29"/>
      <c r="GI24" s="29"/>
      <c r="GJ24" s="29"/>
      <c r="GK24" s="29"/>
      <c r="GL24" s="60"/>
      <c r="GM24" s="58">
        <v>151255.98182269593</v>
      </c>
      <c r="GN24" s="29">
        <v>30251.196364539188</v>
      </c>
      <c r="GO24" s="29">
        <v>0</v>
      </c>
      <c r="GP24" s="29">
        <v>0</v>
      </c>
      <c r="GQ24" s="29">
        <v>1518</v>
      </c>
      <c r="GR24" s="29">
        <v>1518</v>
      </c>
      <c r="GS24" s="29"/>
      <c r="GT24" s="29"/>
      <c r="GU24" s="29">
        <v>8200</v>
      </c>
      <c r="GV24" s="29">
        <v>0</v>
      </c>
      <c r="GW24" s="29">
        <v>0</v>
      </c>
      <c r="GX24" s="60">
        <v>2992</v>
      </c>
      <c r="GY24" s="58">
        <v>252093.30303782655</v>
      </c>
      <c r="GZ24" s="29">
        <v>75627.990911347966</v>
      </c>
      <c r="HA24" s="29">
        <v>0</v>
      </c>
      <c r="HB24" s="29">
        <v>10686</v>
      </c>
      <c r="HC24" s="29">
        <v>12204</v>
      </c>
      <c r="HD24" s="29">
        <v>48324</v>
      </c>
      <c r="HE24" s="32">
        <v>4410</v>
      </c>
      <c r="HF24" s="32">
        <v>7800</v>
      </c>
      <c r="HG24" s="32">
        <v>4785</v>
      </c>
      <c r="HH24" s="32">
        <v>4785</v>
      </c>
      <c r="HI24" s="32">
        <v>1698</v>
      </c>
      <c r="HJ24" s="67">
        <v>0</v>
      </c>
      <c r="HK24" s="58">
        <v>60502.392729078376</v>
      </c>
      <c r="HL24" s="29">
        <v>12100.478545815675</v>
      </c>
      <c r="HM24" s="29">
        <v>0</v>
      </c>
      <c r="HN24" s="29"/>
      <c r="HO24" s="29">
        <v>1518</v>
      </c>
      <c r="HP24" s="29">
        <v>282</v>
      </c>
      <c r="HQ24" s="32"/>
      <c r="HR24" s="32"/>
      <c r="HS24" s="32"/>
      <c r="HT24" s="32"/>
      <c r="HU24" s="32">
        <v>18200</v>
      </c>
      <c r="HV24" s="67">
        <v>0</v>
      </c>
      <c r="HW24" s="58">
        <v>252093.30303782655</v>
      </c>
      <c r="HX24" s="29">
        <v>50418.660607565311</v>
      </c>
      <c r="HY24" s="29">
        <v>0</v>
      </c>
      <c r="HZ24" s="29">
        <v>4590</v>
      </c>
      <c r="IA24" s="29">
        <v>1518</v>
      </c>
      <c r="IB24" s="29">
        <v>3072</v>
      </c>
      <c r="IC24" s="32"/>
      <c r="ID24" s="32"/>
      <c r="IE24" s="33">
        <v>3195</v>
      </c>
      <c r="IF24" s="33"/>
      <c r="IG24" s="33">
        <v>0</v>
      </c>
      <c r="IH24" s="68">
        <v>6042</v>
      </c>
      <c r="IJ24" s="2"/>
      <c r="IK24" s="2"/>
      <c r="IL24" s="2"/>
      <c r="IM24" s="2"/>
    </row>
    <row r="25" spans="1:249" s="36" customFormat="1" ht="13.5" thickBot="1" x14ac:dyDescent="0.25">
      <c r="A25" s="78" t="s">
        <v>49</v>
      </c>
      <c r="B25" s="61">
        <v>12327529</v>
      </c>
      <c r="C25" s="61">
        <v>1061571</v>
      </c>
      <c r="D25" s="61">
        <v>60763</v>
      </c>
      <c r="E25" s="172">
        <v>820</v>
      </c>
      <c r="F25" s="171">
        <v>20078</v>
      </c>
      <c r="G25" s="65">
        <v>210711.00000000003</v>
      </c>
      <c r="H25" s="61">
        <v>0</v>
      </c>
      <c r="I25" s="61">
        <v>0</v>
      </c>
      <c r="J25" s="61">
        <v>39464</v>
      </c>
      <c r="K25" s="61">
        <v>63259</v>
      </c>
      <c r="L25" s="61">
        <v>93594</v>
      </c>
      <c r="M25" s="61">
        <v>108344</v>
      </c>
      <c r="N25" s="61">
        <v>115953</v>
      </c>
      <c r="O25" s="61">
        <v>101911</v>
      </c>
      <c r="P25" s="61">
        <v>122738</v>
      </c>
      <c r="Q25" s="63">
        <v>147893</v>
      </c>
      <c r="R25" s="65">
        <v>239806</v>
      </c>
      <c r="S25" s="61">
        <v>0</v>
      </c>
      <c r="T25" s="61">
        <v>0</v>
      </c>
      <c r="U25" s="61">
        <v>63773</v>
      </c>
      <c r="V25" s="61">
        <v>69887</v>
      </c>
      <c r="W25" s="61">
        <v>98452</v>
      </c>
      <c r="X25" s="61">
        <v>116561</v>
      </c>
      <c r="Y25" s="61">
        <v>122129</v>
      </c>
      <c r="Z25" s="61">
        <v>112777</v>
      </c>
      <c r="AA25" s="61">
        <v>144167</v>
      </c>
      <c r="AB25" s="63">
        <v>177244</v>
      </c>
      <c r="AC25" s="65">
        <v>117506.99999999999</v>
      </c>
      <c r="AD25" s="61">
        <v>0</v>
      </c>
      <c r="AE25" s="61">
        <v>0</v>
      </c>
      <c r="AF25" s="61">
        <v>7985</v>
      </c>
      <c r="AG25" s="61">
        <v>17635</v>
      </c>
      <c r="AH25" s="61">
        <v>32920</v>
      </c>
      <c r="AI25" s="61">
        <v>33855</v>
      </c>
      <c r="AJ25" s="61">
        <v>37071</v>
      </c>
      <c r="AK25" s="61">
        <v>37071</v>
      </c>
      <c r="AL25" s="61">
        <v>41263</v>
      </c>
      <c r="AM25" s="63">
        <v>53501</v>
      </c>
      <c r="AN25" s="65">
        <v>249733.49236917429</v>
      </c>
      <c r="AO25" s="61">
        <v>0</v>
      </c>
      <c r="AP25" s="61">
        <v>0</v>
      </c>
      <c r="AQ25" s="61">
        <v>0</v>
      </c>
      <c r="AR25" s="61">
        <v>0</v>
      </c>
      <c r="AS25" s="61">
        <v>128783</v>
      </c>
      <c r="AT25" s="61">
        <v>171459</v>
      </c>
      <c r="AU25" s="61">
        <v>179630</v>
      </c>
      <c r="AV25" s="61">
        <v>179630</v>
      </c>
      <c r="AW25" s="61">
        <v>208732</v>
      </c>
      <c r="AX25" s="63">
        <v>229529</v>
      </c>
      <c r="AY25" s="65">
        <v>2990560.9104205193</v>
      </c>
      <c r="AZ25" s="61">
        <v>491475</v>
      </c>
      <c r="BA25" s="61">
        <v>1079269</v>
      </c>
      <c r="BB25" s="61">
        <v>1749339</v>
      </c>
      <c r="BC25" s="61">
        <v>2693409</v>
      </c>
      <c r="BD25" s="61">
        <v>3262280.12644115</v>
      </c>
      <c r="BE25" s="61">
        <v>2656014</v>
      </c>
      <c r="BF25" s="61">
        <v>3262280.12644115</v>
      </c>
      <c r="BG25" s="61">
        <v>2478519</v>
      </c>
      <c r="BH25" s="61">
        <v>3262280.12644115</v>
      </c>
      <c r="BI25" s="61">
        <v>2458127</v>
      </c>
      <c r="BJ25" s="61">
        <v>3262280.12644115</v>
      </c>
      <c r="BK25" s="61">
        <v>2379656</v>
      </c>
      <c r="BL25" s="61">
        <v>3218699.5248456486</v>
      </c>
      <c r="BM25" s="61">
        <v>2970915</v>
      </c>
      <c r="BN25" s="61">
        <v>3218699.5248456486</v>
      </c>
      <c r="BO25" s="63">
        <v>3110831</v>
      </c>
      <c r="BP25" s="65">
        <v>1663198.0699193575</v>
      </c>
      <c r="BQ25" s="61">
        <v>72657</v>
      </c>
      <c r="BR25" s="61">
        <v>105298</v>
      </c>
      <c r="BS25" s="61">
        <v>101795</v>
      </c>
      <c r="BT25" s="61">
        <v>236587</v>
      </c>
      <c r="BU25" s="61">
        <v>1761117.5832722844</v>
      </c>
      <c r="BV25" s="61">
        <v>251870</v>
      </c>
      <c r="BW25" s="61">
        <v>127354</v>
      </c>
      <c r="BX25" s="61">
        <v>187134</v>
      </c>
      <c r="BY25" s="61">
        <v>352870</v>
      </c>
      <c r="BZ25" s="61">
        <v>1541766.6243937099</v>
      </c>
      <c r="CA25" s="61">
        <v>186076</v>
      </c>
      <c r="CB25" s="63">
        <v>207049</v>
      </c>
      <c r="CC25" s="65">
        <v>3194167.2249967465</v>
      </c>
      <c r="CD25" s="61">
        <v>1973963</v>
      </c>
      <c r="CE25" s="79">
        <v>3194167.2249967465</v>
      </c>
      <c r="CF25" s="61">
        <v>5280</v>
      </c>
      <c r="CG25" s="61">
        <v>559968</v>
      </c>
      <c r="CH25" s="61">
        <v>1602589</v>
      </c>
      <c r="CI25" s="79">
        <v>3624415.8630228862</v>
      </c>
      <c r="CJ25" s="61">
        <v>2511852</v>
      </c>
      <c r="CK25" s="61">
        <v>2792890</v>
      </c>
      <c r="CL25" s="61">
        <v>2882866</v>
      </c>
      <c r="CM25" s="79">
        <v>3624415.8630228862</v>
      </c>
      <c r="CN25" s="61">
        <v>70530</v>
      </c>
      <c r="CO25" s="79">
        <v>3416209.8235427802</v>
      </c>
      <c r="CP25" s="61">
        <v>1076183</v>
      </c>
      <c r="CQ25" s="63">
        <v>2399758</v>
      </c>
      <c r="CR25" s="65">
        <v>1870000</v>
      </c>
      <c r="CS25" s="61">
        <v>358333.33333333331</v>
      </c>
      <c r="CT25" s="61">
        <v>104324</v>
      </c>
      <c r="CU25" s="61">
        <v>125295</v>
      </c>
      <c r="CV25" s="61">
        <v>194268</v>
      </c>
      <c r="CW25" s="61">
        <v>338671</v>
      </c>
      <c r="CX25" s="61">
        <v>395224</v>
      </c>
      <c r="CY25" s="61">
        <v>319880</v>
      </c>
      <c r="CZ25" s="61">
        <v>306167</v>
      </c>
      <c r="DA25" s="61">
        <v>297966</v>
      </c>
      <c r="DB25" s="61">
        <v>282698</v>
      </c>
      <c r="DC25" s="63">
        <v>274869</v>
      </c>
      <c r="DD25" s="65">
        <v>59262.443244736503</v>
      </c>
      <c r="DE25" s="61">
        <v>33367</v>
      </c>
      <c r="DF25" s="61">
        <v>106065.09556730188</v>
      </c>
      <c r="DG25" s="61">
        <v>68414</v>
      </c>
      <c r="DH25" s="61">
        <v>104825.20816275463</v>
      </c>
      <c r="DI25" s="61">
        <v>123350</v>
      </c>
      <c r="DJ25" s="61">
        <v>88380.7014287817</v>
      </c>
      <c r="DK25" s="61">
        <v>103930</v>
      </c>
      <c r="DL25" s="61">
        <v>107810.72619913262</v>
      </c>
      <c r="DM25" s="61">
        <v>140026</v>
      </c>
      <c r="DN25" s="61">
        <v>84710.723999264024</v>
      </c>
      <c r="DO25" s="61">
        <v>96104</v>
      </c>
      <c r="DP25" s="61">
        <v>76327.157827625168</v>
      </c>
      <c r="DQ25" s="61">
        <v>131191</v>
      </c>
      <c r="DR25" s="61">
        <v>78714.37076772243</v>
      </c>
      <c r="DS25" s="61">
        <v>114676</v>
      </c>
      <c r="DT25" s="61">
        <v>88213.720879432265</v>
      </c>
      <c r="DU25" s="61">
        <v>90113</v>
      </c>
      <c r="DV25" s="61">
        <v>105822.21851086868</v>
      </c>
      <c r="DW25" s="63">
        <v>19894</v>
      </c>
      <c r="DX25" s="65">
        <v>1430223</v>
      </c>
      <c r="DY25" s="61">
        <v>97495</v>
      </c>
      <c r="DZ25" s="61">
        <v>199059</v>
      </c>
      <c r="EA25" s="61">
        <v>317664</v>
      </c>
      <c r="EB25" s="61">
        <v>398427.2</v>
      </c>
      <c r="EC25" s="61">
        <v>464806.03429322387</v>
      </c>
      <c r="ED25" s="61">
        <v>495314.8342932238</v>
      </c>
      <c r="EE25" s="61">
        <v>473834.23429322388</v>
      </c>
      <c r="EF25" s="61">
        <v>452836.56084106775</v>
      </c>
      <c r="EG25" s="61">
        <v>352722.25</v>
      </c>
      <c r="EH25" s="63">
        <v>446390.67084106774</v>
      </c>
      <c r="EI25" s="65">
        <v>295912.41879999998</v>
      </c>
      <c r="EJ25" s="61">
        <v>92603</v>
      </c>
      <c r="EK25" s="61">
        <v>281412.69800000003</v>
      </c>
      <c r="EL25" s="61">
        <v>162300</v>
      </c>
      <c r="EM25" s="61">
        <v>419166.70559999999</v>
      </c>
      <c r="EN25" s="61">
        <v>329276</v>
      </c>
      <c r="EO25" s="61">
        <v>417182.99239999993</v>
      </c>
      <c r="EP25" s="61">
        <v>339381.71799999999</v>
      </c>
      <c r="EQ25" s="61">
        <v>395550.03169913258</v>
      </c>
      <c r="ER25" s="61">
        <v>386790</v>
      </c>
      <c r="ES25" s="61">
        <v>434447.70559999999</v>
      </c>
      <c r="ET25" s="61">
        <v>392373.06480916939</v>
      </c>
      <c r="EU25" s="61">
        <v>450751.70560000004</v>
      </c>
      <c r="EV25" s="61">
        <v>511977.09476307739</v>
      </c>
      <c r="EW25" s="61">
        <v>452515.29789999995</v>
      </c>
      <c r="EX25" s="61">
        <v>425872.25876031583</v>
      </c>
      <c r="EY25" s="61">
        <v>452515.29789999995</v>
      </c>
      <c r="EZ25" s="61">
        <v>377879.8</v>
      </c>
      <c r="FA25" s="61">
        <v>372522.41879999998</v>
      </c>
      <c r="FB25" s="63">
        <v>393234.5</v>
      </c>
      <c r="FC25" s="65">
        <v>0</v>
      </c>
      <c r="FD25" s="61">
        <v>61798</v>
      </c>
      <c r="FE25" s="61">
        <v>23776</v>
      </c>
      <c r="FF25" s="61">
        <v>46772</v>
      </c>
      <c r="FG25" s="61">
        <v>34649</v>
      </c>
      <c r="FH25" s="61">
        <v>43991</v>
      </c>
      <c r="FI25" s="61">
        <v>24400</v>
      </c>
      <c r="FJ25" s="61">
        <v>167461</v>
      </c>
      <c r="FK25" s="61">
        <v>61606</v>
      </c>
      <c r="FL25" s="61">
        <v>88074</v>
      </c>
      <c r="FM25" s="63">
        <v>74070</v>
      </c>
      <c r="FN25" s="65">
        <v>456824</v>
      </c>
      <c r="FO25" s="61">
        <v>700000</v>
      </c>
      <c r="FP25" s="61">
        <v>116666.66666666666</v>
      </c>
      <c r="FQ25" s="61">
        <v>6348</v>
      </c>
      <c r="FR25" s="61">
        <v>52464</v>
      </c>
      <c r="FS25" s="61">
        <v>23058</v>
      </c>
      <c r="FT25" s="61">
        <v>21756</v>
      </c>
      <c r="FU25" s="61">
        <v>11040</v>
      </c>
      <c r="FV25" s="61">
        <v>49200</v>
      </c>
      <c r="FW25" s="61">
        <v>12000</v>
      </c>
      <c r="FX25" s="61">
        <v>30312</v>
      </c>
      <c r="FY25" s="61">
        <v>44400</v>
      </c>
      <c r="FZ25" s="63">
        <v>32466</v>
      </c>
      <c r="GA25" s="65">
        <v>450000</v>
      </c>
      <c r="GB25" s="61">
        <v>74999.999999999985</v>
      </c>
      <c r="GC25" s="61">
        <v>1800</v>
      </c>
      <c r="GD25" s="61">
        <v>0</v>
      </c>
      <c r="GE25" s="61">
        <v>3840</v>
      </c>
      <c r="GF25" s="61">
        <v>0</v>
      </c>
      <c r="GG25" s="61">
        <v>51480</v>
      </c>
      <c r="GH25" s="61">
        <v>18000</v>
      </c>
      <c r="GI25" s="61">
        <v>11148</v>
      </c>
      <c r="GJ25" s="61">
        <v>8058</v>
      </c>
      <c r="GK25" s="61">
        <v>28800</v>
      </c>
      <c r="GL25" s="63">
        <v>6600</v>
      </c>
      <c r="GM25" s="65">
        <v>1500000.0000000005</v>
      </c>
      <c r="GN25" s="61">
        <v>300000</v>
      </c>
      <c r="GO25" s="61">
        <v>67601</v>
      </c>
      <c r="GP25" s="61">
        <v>89901</v>
      </c>
      <c r="GQ25" s="61"/>
      <c r="GR25" s="61">
        <v>212095</v>
      </c>
      <c r="GS25" s="61">
        <v>128596</v>
      </c>
      <c r="GT25" s="61">
        <v>126714</v>
      </c>
      <c r="GU25" s="61">
        <v>224854</v>
      </c>
      <c r="GV25" s="61">
        <v>52866</v>
      </c>
      <c r="GW25" s="61">
        <v>157891</v>
      </c>
      <c r="GX25" s="63">
        <v>109757</v>
      </c>
      <c r="GY25" s="65">
        <v>2499999.9999999995</v>
      </c>
      <c r="GZ25" s="61">
        <v>750000.00000000023</v>
      </c>
      <c r="HA25" s="61">
        <v>89572</v>
      </c>
      <c r="HB25" s="61">
        <v>478718</v>
      </c>
      <c r="HC25" s="61"/>
      <c r="HD25" s="61">
        <v>1052150</v>
      </c>
      <c r="HE25" s="61">
        <v>706911</v>
      </c>
      <c r="HF25" s="61">
        <v>405262</v>
      </c>
      <c r="HG25" s="61">
        <v>377608.14</v>
      </c>
      <c r="HH25" s="61">
        <v>484280</v>
      </c>
      <c r="HI25" s="61">
        <v>286249</v>
      </c>
      <c r="HJ25" s="63">
        <v>143239</v>
      </c>
      <c r="HK25" s="65">
        <v>600000</v>
      </c>
      <c r="HL25" s="61">
        <v>120000</v>
      </c>
      <c r="HM25" s="61">
        <v>12919</v>
      </c>
      <c r="HN25" s="61">
        <v>23017</v>
      </c>
      <c r="HO25" s="61">
        <v>41349</v>
      </c>
      <c r="HP25" s="61">
        <v>165557</v>
      </c>
      <c r="HQ25" s="61">
        <v>141849</v>
      </c>
      <c r="HR25" s="61">
        <v>68700</v>
      </c>
      <c r="HS25" s="61">
        <v>96365</v>
      </c>
      <c r="HT25" s="61">
        <v>3423</v>
      </c>
      <c r="HU25" s="61">
        <v>59779</v>
      </c>
      <c r="HV25" s="63">
        <v>22137</v>
      </c>
      <c r="HW25" s="65">
        <v>2499999.9999999995</v>
      </c>
      <c r="HX25" s="61">
        <v>499999.99999999994</v>
      </c>
      <c r="HY25" s="61">
        <v>68447</v>
      </c>
      <c r="HZ25" s="61">
        <v>429439</v>
      </c>
      <c r="IA25" s="61">
        <v>100960</v>
      </c>
      <c r="IB25" s="61">
        <v>502330</v>
      </c>
      <c r="IC25" s="61">
        <v>301275</v>
      </c>
      <c r="ID25" s="61">
        <v>194169</v>
      </c>
      <c r="IE25" s="61">
        <v>229672</v>
      </c>
      <c r="IF25" s="61">
        <v>79164</v>
      </c>
      <c r="IG25" s="61">
        <v>139138</v>
      </c>
      <c r="IH25" s="63">
        <v>122569</v>
      </c>
    </row>
  </sheetData>
  <mergeCells count="262">
    <mergeCell ref="IE2:IE6"/>
    <mergeCell ref="IF2:IF6"/>
    <mergeCell ref="IG2:IG6"/>
    <mergeCell ref="IH2:IH6"/>
    <mergeCell ref="D5:D6"/>
    <mergeCell ref="E5:E6"/>
    <mergeCell ref="HY2:HY6"/>
    <mergeCell ref="HZ2:HZ6"/>
    <mergeCell ref="IA2:IA6"/>
    <mergeCell ref="IB2:IB6"/>
    <mergeCell ref="IC2:IC6"/>
    <mergeCell ref="ID2:ID6"/>
    <mergeCell ref="HS2:HS6"/>
    <mergeCell ref="HT2:HT6"/>
    <mergeCell ref="HU2:HU6"/>
    <mergeCell ref="HV2:HV6"/>
    <mergeCell ref="HW2:HW6"/>
    <mergeCell ref="HX2:HX6"/>
    <mergeCell ref="HM2:HM6"/>
    <mergeCell ref="HN2:HN6"/>
    <mergeCell ref="HO2:HO6"/>
    <mergeCell ref="HP2:HP6"/>
    <mergeCell ref="HQ2:HQ6"/>
    <mergeCell ref="HR2:HR6"/>
    <mergeCell ref="HG2:HG6"/>
    <mergeCell ref="HH2:HH6"/>
    <mergeCell ref="HI2:HI6"/>
    <mergeCell ref="HJ2:HJ6"/>
    <mergeCell ref="HK2:HK6"/>
    <mergeCell ref="HL2:HL6"/>
    <mergeCell ref="HA2:HA6"/>
    <mergeCell ref="HB2:HB6"/>
    <mergeCell ref="HC2:HC6"/>
    <mergeCell ref="HD2:HD6"/>
    <mergeCell ref="HE2:HE6"/>
    <mergeCell ref="HF2:HF6"/>
    <mergeCell ref="GU2:GU6"/>
    <mergeCell ref="GV2:GV6"/>
    <mergeCell ref="GW2:GW6"/>
    <mergeCell ref="GX2:GX6"/>
    <mergeCell ref="GY2:GY6"/>
    <mergeCell ref="GZ2:GZ6"/>
    <mergeCell ref="GO2:GO6"/>
    <mergeCell ref="GP2:GP6"/>
    <mergeCell ref="GQ2:GQ6"/>
    <mergeCell ref="GR2:GR6"/>
    <mergeCell ref="GS2:GS6"/>
    <mergeCell ref="GT2:GT6"/>
    <mergeCell ref="GI2:GI6"/>
    <mergeCell ref="GJ2:GJ6"/>
    <mergeCell ref="GK2:GK6"/>
    <mergeCell ref="GL2:GL6"/>
    <mergeCell ref="GM2:GM6"/>
    <mergeCell ref="GN2:GN6"/>
    <mergeCell ref="GC2:GC6"/>
    <mergeCell ref="GD2:GD6"/>
    <mergeCell ref="GE2:GE6"/>
    <mergeCell ref="GF2:GF6"/>
    <mergeCell ref="GG2:GG6"/>
    <mergeCell ref="GH2:GH6"/>
    <mergeCell ref="FW2:FW6"/>
    <mergeCell ref="FX2:FX6"/>
    <mergeCell ref="FY2:FY6"/>
    <mergeCell ref="FZ2:FZ6"/>
    <mergeCell ref="GA2:GA6"/>
    <mergeCell ref="GB2:GB6"/>
    <mergeCell ref="FQ2:FQ6"/>
    <mergeCell ref="FR2:FR6"/>
    <mergeCell ref="FS2:FS6"/>
    <mergeCell ref="FT2:FT6"/>
    <mergeCell ref="FU2:FU6"/>
    <mergeCell ref="FV2:FV6"/>
    <mergeCell ref="FK2:FK6"/>
    <mergeCell ref="FL2:FL6"/>
    <mergeCell ref="FM2:FM6"/>
    <mergeCell ref="FN2:FN6"/>
    <mergeCell ref="FO2:FO6"/>
    <mergeCell ref="FP2:FP6"/>
    <mergeCell ref="FE2:FE6"/>
    <mergeCell ref="FF2:FF6"/>
    <mergeCell ref="FG2:FG6"/>
    <mergeCell ref="FH2:FH6"/>
    <mergeCell ref="FI2:FI6"/>
    <mergeCell ref="FJ2:FJ6"/>
    <mergeCell ref="EY2:EY6"/>
    <mergeCell ref="EZ2:EZ6"/>
    <mergeCell ref="FA2:FA6"/>
    <mergeCell ref="FB2:FB6"/>
    <mergeCell ref="FC2:FC6"/>
    <mergeCell ref="FD2:FD6"/>
    <mergeCell ref="ES2:ES6"/>
    <mergeCell ref="ET2:ET6"/>
    <mergeCell ref="EU2:EU6"/>
    <mergeCell ref="EV2:EV6"/>
    <mergeCell ref="EW2:EW6"/>
    <mergeCell ref="EX2:EX6"/>
    <mergeCell ref="EM2:EM6"/>
    <mergeCell ref="EN2:EN6"/>
    <mergeCell ref="EO2:EO6"/>
    <mergeCell ref="EP2:EP6"/>
    <mergeCell ref="EQ2:EQ6"/>
    <mergeCell ref="ER2:ER6"/>
    <mergeCell ref="EG2:EG6"/>
    <mergeCell ref="EH2:EH6"/>
    <mergeCell ref="EI2:EI6"/>
    <mergeCell ref="EJ2:EJ6"/>
    <mergeCell ref="EK2:EK6"/>
    <mergeCell ref="EL2:EL6"/>
    <mergeCell ref="EA2:EA6"/>
    <mergeCell ref="EB2:EB6"/>
    <mergeCell ref="EC2:EC6"/>
    <mergeCell ref="ED2:ED6"/>
    <mergeCell ref="EE2:EE6"/>
    <mergeCell ref="EF2:EF6"/>
    <mergeCell ref="DU2:DU6"/>
    <mergeCell ref="DV2:DV6"/>
    <mergeCell ref="DW2:DW6"/>
    <mergeCell ref="DX2:DX6"/>
    <mergeCell ref="DY2:DY6"/>
    <mergeCell ref="DZ2:DZ6"/>
    <mergeCell ref="DO2:DO6"/>
    <mergeCell ref="DP2:DP6"/>
    <mergeCell ref="DQ2:DQ6"/>
    <mergeCell ref="DR2:DR6"/>
    <mergeCell ref="DS2:DS6"/>
    <mergeCell ref="DT2:DT6"/>
    <mergeCell ref="DI2:DI6"/>
    <mergeCell ref="DJ2:DJ6"/>
    <mergeCell ref="DK2:DK6"/>
    <mergeCell ref="DL2:DL6"/>
    <mergeCell ref="DM2:DM6"/>
    <mergeCell ref="DN2:DN6"/>
    <mergeCell ref="DC2:DC6"/>
    <mergeCell ref="DD2:DD6"/>
    <mergeCell ref="DE2:DE6"/>
    <mergeCell ref="DF2:DF6"/>
    <mergeCell ref="DG2:DG6"/>
    <mergeCell ref="DH2:DH6"/>
    <mergeCell ref="CW2:CW6"/>
    <mergeCell ref="CX2:CX6"/>
    <mergeCell ref="CY2:CY6"/>
    <mergeCell ref="CZ2:CZ6"/>
    <mergeCell ref="DA2:DA6"/>
    <mergeCell ref="DB2:DB6"/>
    <mergeCell ref="CQ2:CQ6"/>
    <mergeCell ref="CR2:CR6"/>
    <mergeCell ref="CS2:CS6"/>
    <mergeCell ref="CT2:CT6"/>
    <mergeCell ref="CU2:CU6"/>
    <mergeCell ref="CV2:CV6"/>
    <mergeCell ref="CK2:CK6"/>
    <mergeCell ref="CL2:CL6"/>
    <mergeCell ref="CM2:CM6"/>
    <mergeCell ref="CN2:CN6"/>
    <mergeCell ref="CO2:CO6"/>
    <mergeCell ref="CP2:CP6"/>
    <mergeCell ref="CE2:CE6"/>
    <mergeCell ref="CF2:CF6"/>
    <mergeCell ref="CG2:CG6"/>
    <mergeCell ref="CH2:CH6"/>
    <mergeCell ref="CI2:CI6"/>
    <mergeCell ref="CJ2:CJ6"/>
    <mergeCell ref="BY2:BY6"/>
    <mergeCell ref="BZ2:BZ6"/>
    <mergeCell ref="CA2:CA6"/>
    <mergeCell ref="CB2:CB6"/>
    <mergeCell ref="CC2:CC6"/>
    <mergeCell ref="CD2:CD6"/>
    <mergeCell ref="BS2:BS6"/>
    <mergeCell ref="BT2:BT6"/>
    <mergeCell ref="BU2:BU6"/>
    <mergeCell ref="BV2:BV6"/>
    <mergeCell ref="BW2:BW6"/>
    <mergeCell ref="BX2:BX6"/>
    <mergeCell ref="BM2:BM6"/>
    <mergeCell ref="BN2:BN6"/>
    <mergeCell ref="BO2:BO6"/>
    <mergeCell ref="BP2:BP6"/>
    <mergeCell ref="BQ2:BQ6"/>
    <mergeCell ref="BR2:BR6"/>
    <mergeCell ref="BG2:BG6"/>
    <mergeCell ref="BH2:BH6"/>
    <mergeCell ref="BI2:BI6"/>
    <mergeCell ref="BJ2:BJ6"/>
    <mergeCell ref="BK2:BK6"/>
    <mergeCell ref="BL2:BL6"/>
    <mergeCell ref="BA2:BA6"/>
    <mergeCell ref="BB2:BB6"/>
    <mergeCell ref="BC2:BC6"/>
    <mergeCell ref="BD2:BD6"/>
    <mergeCell ref="BE2:BE6"/>
    <mergeCell ref="BF2:BF6"/>
    <mergeCell ref="AU2:AU6"/>
    <mergeCell ref="AV2:AV6"/>
    <mergeCell ref="AW2:AW6"/>
    <mergeCell ref="AX2:AX6"/>
    <mergeCell ref="AY2:AY6"/>
    <mergeCell ref="AZ2:AZ6"/>
    <mergeCell ref="AO2:AO6"/>
    <mergeCell ref="AP2:AP6"/>
    <mergeCell ref="AQ2:AQ6"/>
    <mergeCell ref="AR2:AR6"/>
    <mergeCell ref="AS2:AS6"/>
    <mergeCell ref="AT2:AT6"/>
    <mergeCell ref="AI2:AI6"/>
    <mergeCell ref="AJ2:AJ6"/>
    <mergeCell ref="AK2:AK6"/>
    <mergeCell ref="AL2:AL6"/>
    <mergeCell ref="AM2:AM6"/>
    <mergeCell ref="AN2:AN6"/>
    <mergeCell ref="AC2:AC6"/>
    <mergeCell ref="AD2:AD6"/>
    <mergeCell ref="AE2:AE6"/>
    <mergeCell ref="AF2:AF6"/>
    <mergeCell ref="AG2:AG6"/>
    <mergeCell ref="AH2:AH6"/>
    <mergeCell ref="W2:W6"/>
    <mergeCell ref="X2:X6"/>
    <mergeCell ref="Y2:Y6"/>
    <mergeCell ref="Z2:Z6"/>
    <mergeCell ref="AA2:AA6"/>
    <mergeCell ref="AB2:AB6"/>
    <mergeCell ref="Q2:Q6"/>
    <mergeCell ref="R2:R6"/>
    <mergeCell ref="S2:S6"/>
    <mergeCell ref="T2:T6"/>
    <mergeCell ref="U2:U6"/>
    <mergeCell ref="V2:V6"/>
    <mergeCell ref="K2:K6"/>
    <mergeCell ref="L2:L6"/>
    <mergeCell ref="M2:M6"/>
    <mergeCell ref="N2:N6"/>
    <mergeCell ref="O2:O6"/>
    <mergeCell ref="P2:P6"/>
    <mergeCell ref="HW1:IH1"/>
    <mergeCell ref="A2:A6"/>
    <mergeCell ref="B2:B6"/>
    <mergeCell ref="C2:C6"/>
    <mergeCell ref="D2:E4"/>
    <mergeCell ref="F2:F6"/>
    <mergeCell ref="G2:G6"/>
    <mergeCell ref="H2:H6"/>
    <mergeCell ref="I2:I6"/>
    <mergeCell ref="J2:J6"/>
    <mergeCell ref="FC1:FM1"/>
    <mergeCell ref="FN1:FZ1"/>
    <mergeCell ref="GA1:GL1"/>
    <mergeCell ref="GM1:GX1"/>
    <mergeCell ref="GY1:HJ1"/>
    <mergeCell ref="HK1:HV1"/>
    <mergeCell ref="BP1:CB1"/>
    <mergeCell ref="CC1:CQ1"/>
    <mergeCell ref="CR1:DC1"/>
    <mergeCell ref="DD1:DW1"/>
    <mergeCell ref="DX1:EH1"/>
    <mergeCell ref="EI1:FB1"/>
    <mergeCell ref="B1:F1"/>
    <mergeCell ref="G1:Q1"/>
    <mergeCell ref="R1:AB1"/>
    <mergeCell ref="AC1:AM1"/>
    <mergeCell ref="AN1:AX1"/>
    <mergeCell ref="AY1:BO1"/>
  </mergeCells>
  <pageMargins left="0.7" right="0.7" top="0.83875" bottom="0.75" header="0.3" footer="0.3"/>
  <pageSetup scale="61" fitToWidth="8" orientation="landscape" r:id="rId1"/>
  <headerFooter>
    <oddHeader>&amp;L&amp;G</oddHeader>
    <oddFooter>&amp;LNote: The percentages are used only for operational humanitarian purposes 
as part of calculation of number of people reached in the various administrations.
They do not imply official endorsement or acceptance.&amp;CPage &amp;P</oddFooter>
  </headerFooter>
  <colBreaks count="14" manualBreakCount="14">
    <brk id="6" max="24" man="1"/>
    <brk id="28" max="24" man="1"/>
    <brk id="50" max="24" man="1"/>
    <brk id="80" max="24" man="1"/>
    <brk id="95" max="24" man="1"/>
    <brk id="107" max="24" man="1"/>
    <brk id="127" max="24" man="1"/>
    <brk id="158" max="24" man="1"/>
    <brk id="170" max="24" man="1"/>
    <brk id="182" max="24" man="1"/>
    <brk id="194" max="24" man="1"/>
    <brk id="206" max="24" man="1"/>
    <brk id="218" max="24" man="1"/>
    <brk id="230" max="24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37"/>
  <sheetViews>
    <sheetView zoomScaleNormal="100" zoomScaleSheetLayoutView="100" workbookViewId="0">
      <selection activeCell="J37" sqref="J37"/>
    </sheetView>
  </sheetViews>
  <sheetFormatPr defaultColWidth="9.140625" defaultRowHeight="15" customHeight="1" x14ac:dyDescent="0.2"/>
  <cols>
    <col min="1" max="2" width="15.7109375" style="1" customWidth="1"/>
    <col min="3" max="7" width="12.7109375" style="1" customWidth="1"/>
    <col min="8" max="126" width="10.7109375" style="1" customWidth="1"/>
    <col min="127" max="127" width="10.42578125" style="1" customWidth="1"/>
    <col min="128" max="242" width="10.7109375" style="1" customWidth="1"/>
    <col min="243" max="16384" width="9.140625" style="1"/>
  </cols>
  <sheetData>
    <row r="1" spans="1:245" ht="82.15" customHeight="1" x14ac:dyDescent="0.2">
      <c r="A1" s="108"/>
      <c r="B1" s="108"/>
      <c r="C1" s="168" t="s">
        <v>74</v>
      </c>
      <c r="D1" s="168"/>
      <c r="E1" s="168"/>
      <c r="F1" s="168"/>
      <c r="G1" s="169"/>
      <c r="H1" s="153" t="s">
        <v>92</v>
      </c>
      <c r="I1" s="154"/>
      <c r="J1" s="154"/>
      <c r="K1" s="154"/>
      <c r="L1" s="154"/>
      <c r="M1" s="154"/>
      <c r="N1" s="154"/>
      <c r="O1" s="154"/>
      <c r="P1" s="155"/>
      <c r="Q1" s="155"/>
      <c r="R1" s="156"/>
      <c r="S1" s="153" t="s">
        <v>93</v>
      </c>
      <c r="T1" s="154"/>
      <c r="U1" s="154"/>
      <c r="V1" s="154"/>
      <c r="W1" s="154"/>
      <c r="X1" s="154"/>
      <c r="Y1" s="154"/>
      <c r="Z1" s="154"/>
      <c r="AA1" s="155"/>
      <c r="AB1" s="155"/>
      <c r="AC1" s="156"/>
      <c r="AD1" s="153" t="s">
        <v>94</v>
      </c>
      <c r="AE1" s="154"/>
      <c r="AF1" s="154"/>
      <c r="AG1" s="154"/>
      <c r="AH1" s="154"/>
      <c r="AI1" s="154"/>
      <c r="AJ1" s="154"/>
      <c r="AK1" s="154"/>
      <c r="AL1" s="157"/>
      <c r="AM1" s="157"/>
      <c r="AN1" s="158"/>
      <c r="AO1" s="153" t="s">
        <v>78</v>
      </c>
      <c r="AP1" s="155"/>
      <c r="AQ1" s="155"/>
      <c r="AR1" s="155"/>
      <c r="AS1" s="155"/>
      <c r="AT1" s="155"/>
      <c r="AU1" s="155"/>
      <c r="AV1" s="155"/>
      <c r="AW1" s="155"/>
      <c r="AX1" s="155"/>
      <c r="AY1" s="156"/>
      <c r="AZ1" s="153" t="s">
        <v>95</v>
      </c>
      <c r="BA1" s="154"/>
      <c r="BB1" s="154"/>
      <c r="BC1" s="154"/>
      <c r="BD1" s="154"/>
      <c r="BE1" s="154"/>
      <c r="BF1" s="154"/>
      <c r="BG1" s="154"/>
      <c r="BH1" s="154"/>
      <c r="BI1" s="154"/>
      <c r="BJ1" s="154"/>
      <c r="BK1" s="155"/>
      <c r="BL1" s="155"/>
      <c r="BM1" s="155"/>
      <c r="BN1" s="155"/>
      <c r="BO1" s="155"/>
      <c r="BP1" s="156"/>
      <c r="BQ1" s="153" t="s">
        <v>96</v>
      </c>
      <c r="BR1" s="154"/>
      <c r="BS1" s="154"/>
      <c r="BT1" s="154"/>
      <c r="BU1" s="154"/>
      <c r="BV1" s="154"/>
      <c r="BW1" s="154"/>
      <c r="BX1" s="154"/>
      <c r="BY1" s="154"/>
      <c r="BZ1" s="155"/>
      <c r="CA1" s="155"/>
      <c r="CB1" s="155"/>
      <c r="CC1" s="156"/>
      <c r="CD1" s="153" t="s">
        <v>28</v>
      </c>
      <c r="CE1" s="154"/>
      <c r="CF1" s="154"/>
      <c r="CG1" s="154"/>
      <c r="CH1" s="154"/>
      <c r="CI1" s="154"/>
      <c r="CJ1" s="154"/>
      <c r="CK1" s="154"/>
      <c r="CL1" s="154"/>
      <c r="CM1" s="154"/>
      <c r="CN1" s="155"/>
      <c r="CO1" s="155"/>
      <c r="CP1" s="155"/>
      <c r="CQ1" s="155"/>
      <c r="CR1" s="156"/>
      <c r="CS1" s="153" t="s">
        <v>15</v>
      </c>
      <c r="CT1" s="154"/>
      <c r="CU1" s="154"/>
      <c r="CV1" s="154"/>
      <c r="CW1" s="154"/>
      <c r="CX1" s="154"/>
      <c r="CY1" s="154"/>
      <c r="CZ1" s="154"/>
      <c r="DA1" s="154"/>
      <c r="DB1" s="155"/>
      <c r="DC1" s="155"/>
      <c r="DD1" s="156"/>
      <c r="DE1" s="153" t="s">
        <v>97</v>
      </c>
      <c r="DF1" s="154"/>
      <c r="DG1" s="154"/>
      <c r="DH1" s="154"/>
      <c r="DI1" s="154"/>
      <c r="DJ1" s="154"/>
      <c r="DK1" s="154"/>
      <c r="DL1" s="154"/>
      <c r="DM1" s="154"/>
      <c r="DN1" s="154"/>
      <c r="DO1" s="154"/>
      <c r="DP1" s="154"/>
      <c r="DQ1" s="154"/>
      <c r="DR1" s="154"/>
      <c r="DS1" s="155"/>
      <c r="DT1" s="155"/>
      <c r="DU1" s="155"/>
      <c r="DV1" s="155"/>
      <c r="DW1" s="155"/>
      <c r="DX1" s="156"/>
      <c r="DY1" s="153" t="s">
        <v>101</v>
      </c>
      <c r="DZ1" s="154"/>
      <c r="EA1" s="154"/>
      <c r="EB1" s="154"/>
      <c r="EC1" s="154"/>
      <c r="ED1" s="154"/>
      <c r="EE1" s="154"/>
      <c r="EF1" s="154"/>
      <c r="EG1" s="155"/>
      <c r="EH1" s="155"/>
      <c r="EI1" s="156"/>
      <c r="EJ1" s="153" t="s">
        <v>100</v>
      </c>
      <c r="EK1" s="154"/>
      <c r="EL1" s="154"/>
      <c r="EM1" s="154"/>
      <c r="EN1" s="154"/>
      <c r="EO1" s="154"/>
      <c r="EP1" s="154"/>
      <c r="EQ1" s="154"/>
      <c r="ER1" s="154"/>
      <c r="ES1" s="154"/>
      <c r="ET1" s="154"/>
      <c r="EU1" s="154"/>
      <c r="EV1" s="154"/>
      <c r="EW1" s="154"/>
      <c r="EX1" s="154"/>
      <c r="EY1" s="154"/>
      <c r="EZ1" s="155"/>
      <c r="FA1" s="155"/>
      <c r="FB1" s="155"/>
      <c r="FC1" s="156"/>
      <c r="FD1" s="153" t="s">
        <v>102</v>
      </c>
      <c r="FE1" s="154"/>
      <c r="FF1" s="154"/>
      <c r="FG1" s="154"/>
      <c r="FH1" s="154"/>
      <c r="FI1" s="154"/>
      <c r="FJ1" s="154"/>
      <c r="FK1" s="154"/>
      <c r="FL1" s="155"/>
      <c r="FM1" s="155"/>
      <c r="FN1" s="156"/>
      <c r="FO1" s="153" t="s">
        <v>51</v>
      </c>
      <c r="FP1" s="154"/>
      <c r="FQ1" s="154"/>
      <c r="FR1" s="154"/>
      <c r="FS1" s="154"/>
      <c r="FT1" s="154"/>
      <c r="FU1" s="154"/>
      <c r="FV1" s="154"/>
      <c r="FW1" s="154"/>
      <c r="FX1" s="155"/>
      <c r="FY1" s="155"/>
      <c r="FZ1" s="156"/>
      <c r="GA1" s="153" t="s">
        <v>53</v>
      </c>
      <c r="GB1" s="154"/>
      <c r="GC1" s="154"/>
      <c r="GD1" s="154"/>
      <c r="GE1" s="154"/>
      <c r="GF1" s="154"/>
      <c r="GG1" s="154"/>
      <c r="GH1" s="154"/>
      <c r="GI1" s="154"/>
      <c r="GJ1" s="155"/>
      <c r="GK1" s="155"/>
      <c r="GL1" s="156"/>
      <c r="GM1" s="153" t="s">
        <v>103</v>
      </c>
      <c r="GN1" s="154"/>
      <c r="GO1" s="154"/>
      <c r="GP1" s="154"/>
      <c r="GQ1" s="154"/>
      <c r="GR1" s="154"/>
      <c r="GS1" s="154"/>
      <c r="GT1" s="154"/>
      <c r="GU1" s="154"/>
      <c r="GV1" s="155"/>
      <c r="GW1" s="155"/>
      <c r="GX1" s="156"/>
      <c r="GY1" s="153" t="s">
        <v>104</v>
      </c>
      <c r="GZ1" s="154"/>
      <c r="HA1" s="154"/>
      <c r="HB1" s="154"/>
      <c r="HC1" s="154"/>
      <c r="HD1" s="154"/>
      <c r="HE1" s="154"/>
      <c r="HF1" s="154"/>
      <c r="HG1" s="154"/>
      <c r="HH1" s="155"/>
      <c r="HI1" s="155"/>
      <c r="HJ1" s="156"/>
      <c r="HK1" s="153" t="s">
        <v>105</v>
      </c>
      <c r="HL1" s="154"/>
      <c r="HM1" s="154"/>
      <c r="HN1" s="154"/>
      <c r="HO1" s="154"/>
      <c r="HP1" s="154"/>
      <c r="HQ1" s="154"/>
      <c r="HR1" s="154"/>
      <c r="HS1" s="154"/>
      <c r="HT1" s="155"/>
      <c r="HU1" s="155"/>
      <c r="HV1" s="156"/>
      <c r="HW1" s="159" t="s">
        <v>106</v>
      </c>
      <c r="HX1" s="160"/>
      <c r="HY1" s="160"/>
      <c r="HZ1" s="160"/>
      <c r="IA1" s="160"/>
      <c r="IB1" s="160"/>
      <c r="IC1" s="160"/>
      <c r="ID1" s="160"/>
      <c r="IE1" s="160"/>
      <c r="IF1" s="160"/>
      <c r="IG1" s="160"/>
      <c r="IH1" s="161"/>
    </row>
    <row r="2" spans="1:245" ht="15" customHeight="1" x14ac:dyDescent="0.2">
      <c r="A2" s="150" t="s">
        <v>41</v>
      </c>
      <c r="B2" s="150" t="s">
        <v>0</v>
      </c>
      <c r="C2" s="150" t="s">
        <v>37</v>
      </c>
      <c r="D2" s="150" t="s">
        <v>108</v>
      </c>
      <c r="E2" s="150" t="s">
        <v>91</v>
      </c>
      <c r="F2" s="150"/>
      <c r="G2" s="164" t="s">
        <v>90</v>
      </c>
      <c r="H2" s="152" t="s">
        <v>1</v>
      </c>
      <c r="I2" s="150" t="s">
        <v>20</v>
      </c>
      <c r="J2" s="150" t="s">
        <v>21</v>
      </c>
      <c r="K2" s="150" t="s">
        <v>22</v>
      </c>
      <c r="L2" s="150" t="s">
        <v>50</v>
      </c>
      <c r="M2" s="150" t="s">
        <v>55</v>
      </c>
      <c r="N2" s="150" t="s">
        <v>63</v>
      </c>
      <c r="O2" s="150" t="s">
        <v>66</v>
      </c>
      <c r="P2" s="150" t="s">
        <v>72</v>
      </c>
      <c r="Q2" s="150" t="s">
        <v>76</v>
      </c>
      <c r="R2" s="151" t="s">
        <v>77</v>
      </c>
      <c r="S2" s="152" t="s">
        <v>1</v>
      </c>
      <c r="T2" s="150" t="s">
        <v>20</v>
      </c>
      <c r="U2" s="150" t="s">
        <v>21</v>
      </c>
      <c r="V2" s="150" t="s">
        <v>22</v>
      </c>
      <c r="W2" s="150" t="s">
        <v>50</v>
      </c>
      <c r="X2" s="150" t="s">
        <v>55</v>
      </c>
      <c r="Y2" s="150" t="s">
        <v>63</v>
      </c>
      <c r="Z2" s="150" t="s">
        <v>66</v>
      </c>
      <c r="AA2" s="150" t="s">
        <v>72</v>
      </c>
      <c r="AB2" s="150" t="s">
        <v>76</v>
      </c>
      <c r="AC2" s="151" t="s">
        <v>77</v>
      </c>
      <c r="AD2" s="152" t="s">
        <v>1</v>
      </c>
      <c r="AE2" s="150" t="s">
        <v>20</v>
      </c>
      <c r="AF2" s="150" t="s">
        <v>21</v>
      </c>
      <c r="AG2" s="150" t="s">
        <v>22</v>
      </c>
      <c r="AH2" s="150" t="s">
        <v>50</v>
      </c>
      <c r="AI2" s="150" t="s">
        <v>55</v>
      </c>
      <c r="AJ2" s="150" t="s">
        <v>63</v>
      </c>
      <c r="AK2" s="150" t="s">
        <v>66</v>
      </c>
      <c r="AL2" s="150" t="s">
        <v>72</v>
      </c>
      <c r="AM2" s="150" t="s">
        <v>76</v>
      </c>
      <c r="AN2" s="151" t="s">
        <v>77</v>
      </c>
      <c r="AO2" s="152" t="s">
        <v>35</v>
      </c>
      <c r="AP2" s="150" t="s">
        <v>20</v>
      </c>
      <c r="AQ2" s="150" t="s">
        <v>21</v>
      </c>
      <c r="AR2" s="150" t="s">
        <v>22</v>
      </c>
      <c r="AS2" s="150" t="s">
        <v>50</v>
      </c>
      <c r="AT2" s="150" t="s">
        <v>55</v>
      </c>
      <c r="AU2" s="150" t="s">
        <v>63</v>
      </c>
      <c r="AV2" s="150" t="s">
        <v>66</v>
      </c>
      <c r="AW2" s="150" t="s">
        <v>72</v>
      </c>
      <c r="AX2" s="150" t="s">
        <v>76</v>
      </c>
      <c r="AY2" s="151" t="s">
        <v>77</v>
      </c>
      <c r="AZ2" s="152" t="s">
        <v>35</v>
      </c>
      <c r="BA2" s="150" t="s">
        <v>20</v>
      </c>
      <c r="BB2" s="150" t="s">
        <v>21</v>
      </c>
      <c r="BC2" s="162" t="s">
        <v>22</v>
      </c>
      <c r="BD2" s="150" t="s">
        <v>50</v>
      </c>
      <c r="BE2" s="150" t="s">
        <v>56</v>
      </c>
      <c r="BF2" s="150" t="s">
        <v>55</v>
      </c>
      <c r="BG2" s="150" t="s">
        <v>65</v>
      </c>
      <c r="BH2" s="150" t="s">
        <v>63</v>
      </c>
      <c r="BI2" s="150" t="s">
        <v>67</v>
      </c>
      <c r="BJ2" s="150" t="s">
        <v>66</v>
      </c>
      <c r="BK2" s="150" t="s">
        <v>73</v>
      </c>
      <c r="BL2" s="150" t="s">
        <v>72</v>
      </c>
      <c r="BM2" s="150" t="s">
        <v>79</v>
      </c>
      <c r="BN2" s="150" t="s">
        <v>76</v>
      </c>
      <c r="BO2" s="150" t="s">
        <v>80</v>
      </c>
      <c r="BP2" s="151" t="s">
        <v>77</v>
      </c>
      <c r="BQ2" s="139" t="s">
        <v>87</v>
      </c>
      <c r="BR2" s="150" t="s">
        <v>20</v>
      </c>
      <c r="BS2" s="150" t="s">
        <v>21</v>
      </c>
      <c r="BT2" s="162" t="s">
        <v>22</v>
      </c>
      <c r="BU2" s="150" t="s">
        <v>50</v>
      </c>
      <c r="BV2" s="137" t="s">
        <v>89</v>
      </c>
      <c r="BW2" s="150" t="s">
        <v>55</v>
      </c>
      <c r="BX2" s="150" t="s">
        <v>63</v>
      </c>
      <c r="BY2" s="150" t="s">
        <v>66</v>
      </c>
      <c r="BZ2" s="150" t="s">
        <v>72</v>
      </c>
      <c r="CA2" s="137" t="s">
        <v>88</v>
      </c>
      <c r="CB2" s="150" t="s">
        <v>76</v>
      </c>
      <c r="CC2" s="151" t="s">
        <v>77</v>
      </c>
      <c r="CD2" s="152" t="s">
        <v>83</v>
      </c>
      <c r="CE2" s="162" t="s">
        <v>19</v>
      </c>
      <c r="CF2" s="150" t="s">
        <v>82</v>
      </c>
      <c r="CG2" s="150" t="s">
        <v>21</v>
      </c>
      <c r="CH2" s="162" t="s">
        <v>22</v>
      </c>
      <c r="CI2" s="150" t="s">
        <v>50</v>
      </c>
      <c r="CJ2" s="150" t="s">
        <v>84</v>
      </c>
      <c r="CK2" s="150" t="s">
        <v>55</v>
      </c>
      <c r="CL2" s="150" t="s">
        <v>63</v>
      </c>
      <c r="CM2" s="150" t="s">
        <v>66</v>
      </c>
      <c r="CN2" s="150" t="s">
        <v>85</v>
      </c>
      <c r="CO2" s="150" t="s">
        <v>72</v>
      </c>
      <c r="CP2" s="150" t="s">
        <v>86</v>
      </c>
      <c r="CQ2" s="150" t="s">
        <v>76</v>
      </c>
      <c r="CR2" s="151" t="s">
        <v>77</v>
      </c>
      <c r="CS2" s="152" t="s">
        <v>34</v>
      </c>
      <c r="CT2" s="150" t="s">
        <v>36</v>
      </c>
      <c r="CU2" s="150" t="s">
        <v>20</v>
      </c>
      <c r="CV2" s="150" t="s">
        <v>21</v>
      </c>
      <c r="CW2" s="150" t="s">
        <v>22</v>
      </c>
      <c r="CX2" s="150" t="s">
        <v>50</v>
      </c>
      <c r="CY2" s="150" t="s">
        <v>55</v>
      </c>
      <c r="CZ2" s="150" t="s">
        <v>63</v>
      </c>
      <c r="DA2" s="150" t="s">
        <v>66</v>
      </c>
      <c r="DB2" s="150" t="s">
        <v>72</v>
      </c>
      <c r="DC2" s="150" t="s">
        <v>76</v>
      </c>
      <c r="DD2" s="151" t="s">
        <v>77</v>
      </c>
      <c r="DE2" s="152" t="s">
        <v>29</v>
      </c>
      <c r="DF2" s="150" t="s">
        <v>20</v>
      </c>
      <c r="DG2" s="150" t="s">
        <v>30</v>
      </c>
      <c r="DH2" s="150" t="s">
        <v>21</v>
      </c>
      <c r="DI2" s="150" t="s">
        <v>31</v>
      </c>
      <c r="DJ2" s="150" t="s">
        <v>22</v>
      </c>
      <c r="DK2" s="150" t="s">
        <v>48</v>
      </c>
      <c r="DL2" s="150" t="s">
        <v>50</v>
      </c>
      <c r="DM2" s="150" t="s">
        <v>56</v>
      </c>
      <c r="DN2" s="150" t="s">
        <v>55</v>
      </c>
      <c r="DO2" s="150" t="s">
        <v>65</v>
      </c>
      <c r="DP2" s="150" t="s">
        <v>63</v>
      </c>
      <c r="DQ2" s="150" t="s">
        <v>67</v>
      </c>
      <c r="DR2" s="150" t="s">
        <v>66</v>
      </c>
      <c r="DS2" s="150" t="s">
        <v>73</v>
      </c>
      <c r="DT2" s="150" t="s">
        <v>72</v>
      </c>
      <c r="DU2" s="150" t="s">
        <v>79</v>
      </c>
      <c r="DV2" s="150" t="s">
        <v>76</v>
      </c>
      <c r="DW2" s="150" t="s">
        <v>80</v>
      </c>
      <c r="DX2" s="151" t="s">
        <v>77</v>
      </c>
      <c r="DY2" s="152" t="s">
        <v>36</v>
      </c>
      <c r="DZ2" s="150" t="s">
        <v>20</v>
      </c>
      <c r="EA2" s="150" t="s">
        <v>21</v>
      </c>
      <c r="EB2" s="150" t="s">
        <v>22</v>
      </c>
      <c r="EC2" s="150" t="s">
        <v>50</v>
      </c>
      <c r="ED2" s="150" t="s">
        <v>55</v>
      </c>
      <c r="EE2" s="150" t="s">
        <v>63</v>
      </c>
      <c r="EF2" s="150" t="s">
        <v>66</v>
      </c>
      <c r="EG2" s="150" t="s">
        <v>72</v>
      </c>
      <c r="EH2" s="150" t="s">
        <v>76</v>
      </c>
      <c r="EI2" s="151" t="s">
        <v>77</v>
      </c>
      <c r="EJ2" s="152" t="s">
        <v>29</v>
      </c>
      <c r="EK2" s="150" t="s">
        <v>20</v>
      </c>
      <c r="EL2" s="150" t="s">
        <v>30</v>
      </c>
      <c r="EM2" s="150" t="s">
        <v>21</v>
      </c>
      <c r="EN2" s="150" t="s">
        <v>31</v>
      </c>
      <c r="EO2" s="150" t="s">
        <v>22</v>
      </c>
      <c r="EP2" s="150" t="s">
        <v>48</v>
      </c>
      <c r="EQ2" s="150" t="s">
        <v>50</v>
      </c>
      <c r="ER2" s="150" t="s">
        <v>56</v>
      </c>
      <c r="ES2" s="150" t="s">
        <v>55</v>
      </c>
      <c r="ET2" s="150" t="s">
        <v>64</v>
      </c>
      <c r="EU2" s="150" t="s">
        <v>63</v>
      </c>
      <c r="EV2" s="150" t="s">
        <v>67</v>
      </c>
      <c r="EW2" s="150" t="s">
        <v>66</v>
      </c>
      <c r="EX2" s="150" t="s">
        <v>73</v>
      </c>
      <c r="EY2" s="150" t="s">
        <v>72</v>
      </c>
      <c r="EZ2" s="150" t="s">
        <v>79</v>
      </c>
      <c r="FA2" s="150" t="s">
        <v>76</v>
      </c>
      <c r="FB2" s="150" t="s">
        <v>80</v>
      </c>
      <c r="FC2" s="151" t="s">
        <v>77</v>
      </c>
      <c r="FD2" s="152" t="s">
        <v>32</v>
      </c>
      <c r="FE2" s="150" t="s">
        <v>20</v>
      </c>
      <c r="FF2" s="150" t="s">
        <v>21</v>
      </c>
      <c r="FG2" s="150" t="s">
        <v>22</v>
      </c>
      <c r="FH2" s="150" t="s">
        <v>50</v>
      </c>
      <c r="FI2" s="150" t="s">
        <v>55</v>
      </c>
      <c r="FJ2" s="150" t="s">
        <v>63</v>
      </c>
      <c r="FK2" s="150" t="s">
        <v>66</v>
      </c>
      <c r="FL2" s="150" t="s">
        <v>72</v>
      </c>
      <c r="FM2" s="150" t="s">
        <v>76</v>
      </c>
      <c r="FN2" s="151" t="s">
        <v>77</v>
      </c>
      <c r="FO2" s="152" t="s">
        <v>33</v>
      </c>
      <c r="FP2" s="150" t="s">
        <v>52</v>
      </c>
      <c r="FQ2" s="150" t="s">
        <v>20</v>
      </c>
      <c r="FR2" s="150" t="s">
        <v>21</v>
      </c>
      <c r="FS2" s="150" t="s">
        <v>22</v>
      </c>
      <c r="FT2" s="150" t="s">
        <v>50</v>
      </c>
      <c r="FU2" s="150" t="s">
        <v>55</v>
      </c>
      <c r="FV2" s="150" t="s">
        <v>63</v>
      </c>
      <c r="FW2" s="150" t="s">
        <v>66</v>
      </c>
      <c r="FX2" s="150" t="s">
        <v>72</v>
      </c>
      <c r="FY2" s="150" t="s">
        <v>76</v>
      </c>
      <c r="FZ2" s="151" t="s">
        <v>77</v>
      </c>
      <c r="GA2" s="152" t="s">
        <v>33</v>
      </c>
      <c r="GB2" s="150" t="s">
        <v>52</v>
      </c>
      <c r="GC2" s="150" t="s">
        <v>20</v>
      </c>
      <c r="GD2" s="150" t="s">
        <v>21</v>
      </c>
      <c r="GE2" s="150" t="s">
        <v>22</v>
      </c>
      <c r="GF2" s="150" t="s">
        <v>50</v>
      </c>
      <c r="GG2" s="150" t="s">
        <v>55</v>
      </c>
      <c r="GH2" s="150" t="s">
        <v>63</v>
      </c>
      <c r="GI2" s="150" t="s">
        <v>66</v>
      </c>
      <c r="GJ2" s="150" t="s">
        <v>72</v>
      </c>
      <c r="GK2" s="150" t="s">
        <v>76</v>
      </c>
      <c r="GL2" s="151" t="s">
        <v>77</v>
      </c>
      <c r="GM2" s="152" t="s">
        <v>54</v>
      </c>
      <c r="GN2" s="150" t="s">
        <v>52</v>
      </c>
      <c r="GO2" s="150" t="s">
        <v>20</v>
      </c>
      <c r="GP2" s="150" t="s">
        <v>21</v>
      </c>
      <c r="GQ2" s="150" t="s">
        <v>22</v>
      </c>
      <c r="GR2" s="150" t="s">
        <v>50</v>
      </c>
      <c r="GS2" s="150" t="s">
        <v>55</v>
      </c>
      <c r="GT2" s="150" t="s">
        <v>63</v>
      </c>
      <c r="GU2" s="150" t="s">
        <v>66</v>
      </c>
      <c r="GV2" s="150" t="s">
        <v>72</v>
      </c>
      <c r="GW2" s="150" t="s">
        <v>76</v>
      </c>
      <c r="GX2" s="151" t="s">
        <v>77</v>
      </c>
      <c r="GY2" s="152" t="s">
        <v>54</v>
      </c>
      <c r="GZ2" s="150" t="s">
        <v>52</v>
      </c>
      <c r="HA2" s="150" t="s">
        <v>20</v>
      </c>
      <c r="HB2" s="150" t="s">
        <v>21</v>
      </c>
      <c r="HC2" s="150" t="s">
        <v>22</v>
      </c>
      <c r="HD2" s="150" t="s">
        <v>50</v>
      </c>
      <c r="HE2" s="150" t="s">
        <v>55</v>
      </c>
      <c r="HF2" s="150" t="s">
        <v>63</v>
      </c>
      <c r="HG2" s="150" t="s">
        <v>66</v>
      </c>
      <c r="HH2" s="150" t="s">
        <v>72</v>
      </c>
      <c r="HI2" s="150" t="s">
        <v>76</v>
      </c>
      <c r="HJ2" s="151" t="s">
        <v>77</v>
      </c>
      <c r="HK2" s="152" t="s">
        <v>54</v>
      </c>
      <c r="HL2" s="150" t="s">
        <v>52</v>
      </c>
      <c r="HM2" s="150" t="s">
        <v>20</v>
      </c>
      <c r="HN2" s="150" t="s">
        <v>21</v>
      </c>
      <c r="HO2" s="150" t="s">
        <v>22</v>
      </c>
      <c r="HP2" s="150" t="s">
        <v>50</v>
      </c>
      <c r="HQ2" s="150" t="s">
        <v>55</v>
      </c>
      <c r="HR2" s="150" t="s">
        <v>63</v>
      </c>
      <c r="HS2" s="150" t="s">
        <v>66</v>
      </c>
      <c r="HT2" s="150" t="s">
        <v>72</v>
      </c>
      <c r="HU2" s="150" t="s">
        <v>76</v>
      </c>
      <c r="HV2" s="151" t="s">
        <v>77</v>
      </c>
      <c r="HW2" s="152" t="s">
        <v>54</v>
      </c>
      <c r="HX2" s="150" t="s">
        <v>52</v>
      </c>
      <c r="HY2" s="150" t="s">
        <v>20</v>
      </c>
      <c r="HZ2" s="150" t="s">
        <v>21</v>
      </c>
      <c r="IA2" s="150" t="s">
        <v>22</v>
      </c>
      <c r="IB2" s="150" t="s">
        <v>50</v>
      </c>
      <c r="IC2" s="150" t="s">
        <v>55</v>
      </c>
      <c r="ID2" s="150" t="s">
        <v>63</v>
      </c>
      <c r="IE2" s="150" t="s">
        <v>66</v>
      </c>
      <c r="IF2" s="150" t="s">
        <v>72</v>
      </c>
      <c r="IG2" s="150" t="s">
        <v>76</v>
      </c>
      <c r="IH2" s="151" t="s">
        <v>77</v>
      </c>
    </row>
    <row r="3" spans="1:245" ht="15" customHeight="1" x14ac:dyDescent="0.2">
      <c r="A3" s="150"/>
      <c r="B3" s="150"/>
      <c r="C3" s="150"/>
      <c r="D3" s="150"/>
      <c r="E3" s="150"/>
      <c r="F3" s="150"/>
      <c r="G3" s="164"/>
      <c r="H3" s="152"/>
      <c r="I3" s="150"/>
      <c r="J3" s="150"/>
      <c r="K3" s="150"/>
      <c r="L3" s="150"/>
      <c r="M3" s="150"/>
      <c r="N3" s="150"/>
      <c r="O3" s="150"/>
      <c r="P3" s="150"/>
      <c r="Q3" s="150"/>
      <c r="R3" s="151"/>
      <c r="S3" s="152"/>
      <c r="T3" s="150"/>
      <c r="U3" s="150"/>
      <c r="V3" s="150"/>
      <c r="W3" s="150"/>
      <c r="X3" s="150"/>
      <c r="Y3" s="150"/>
      <c r="Z3" s="150"/>
      <c r="AA3" s="150"/>
      <c r="AB3" s="150"/>
      <c r="AC3" s="151"/>
      <c r="AD3" s="152"/>
      <c r="AE3" s="150"/>
      <c r="AF3" s="150"/>
      <c r="AG3" s="150"/>
      <c r="AH3" s="150"/>
      <c r="AI3" s="150"/>
      <c r="AJ3" s="150"/>
      <c r="AK3" s="150"/>
      <c r="AL3" s="150"/>
      <c r="AM3" s="150"/>
      <c r="AN3" s="151"/>
      <c r="AO3" s="152"/>
      <c r="AP3" s="150"/>
      <c r="AQ3" s="150"/>
      <c r="AR3" s="150"/>
      <c r="AS3" s="150"/>
      <c r="AT3" s="150"/>
      <c r="AU3" s="150"/>
      <c r="AV3" s="150"/>
      <c r="AW3" s="150"/>
      <c r="AX3" s="150"/>
      <c r="AY3" s="151"/>
      <c r="AZ3" s="152"/>
      <c r="BA3" s="150"/>
      <c r="BB3" s="150"/>
      <c r="BC3" s="162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1"/>
      <c r="BQ3" s="139"/>
      <c r="BR3" s="150"/>
      <c r="BS3" s="150"/>
      <c r="BT3" s="162"/>
      <c r="BU3" s="150"/>
      <c r="BV3" s="137"/>
      <c r="BW3" s="150"/>
      <c r="BX3" s="150"/>
      <c r="BY3" s="150"/>
      <c r="BZ3" s="150"/>
      <c r="CA3" s="137"/>
      <c r="CB3" s="150"/>
      <c r="CC3" s="151"/>
      <c r="CD3" s="152"/>
      <c r="CE3" s="162"/>
      <c r="CF3" s="150"/>
      <c r="CG3" s="150"/>
      <c r="CH3" s="162"/>
      <c r="CI3" s="150"/>
      <c r="CJ3" s="150"/>
      <c r="CK3" s="150"/>
      <c r="CL3" s="150"/>
      <c r="CM3" s="150"/>
      <c r="CN3" s="150"/>
      <c r="CO3" s="150"/>
      <c r="CP3" s="150"/>
      <c r="CQ3" s="150"/>
      <c r="CR3" s="151"/>
      <c r="CS3" s="152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1"/>
      <c r="DE3" s="152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1"/>
      <c r="DY3" s="152"/>
      <c r="DZ3" s="150"/>
      <c r="EA3" s="150"/>
      <c r="EB3" s="150"/>
      <c r="EC3" s="150"/>
      <c r="ED3" s="150"/>
      <c r="EE3" s="150"/>
      <c r="EF3" s="150"/>
      <c r="EG3" s="150"/>
      <c r="EH3" s="150"/>
      <c r="EI3" s="151"/>
      <c r="EJ3" s="152"/>
      <c r="EK3" s="150"/>
      <c r="EL3" s="150"/>
      <c r="EM3" s="150"/>
      <c r="EN3" s="150"/>
      <c r="EO3" s="150"/>
      <c r="EP3" s="150"/>
      <c r="EQ3" s="150"/>
      <c r="ER3" s="150"/>
      <c r="ES3" s="150"/>
      <c r="ET3" s="150"/>
      <c r="EU3" s="150"/>
      <c r="EV3" s="150"/>
      <c r="EW3" s="150"/>
      <c r="EX3" s="150"/>
      <c r="EY3" s="150"/>
      <c r="EZ3" s="150"/>
      <c r="FA3" s="150"/>
      <c r="FB3" s="150"/>
      <c r="FC3" s="151"/>
      <c r="FD3" s="152"/>
      <c r="FE3" s="150"/>
      <c r="FF3" s="150"/>
      <c r="FG3" s="150"/>
      <c r="FH3" s="150"/>
      <c r="FI3" s="150"/>
      <c r="FJ3" s="150"/>
      <c r="FK3" s="150"/>
      <c r="FL3" s="170"/>
      <c r="FM3" s="150"/>
      <c r="FN3" s="151"/>
      <c r="FO3" s="152"/>
      <c r="FP3" s="150"/>
      <c r="FQ3" s="150"/>
      <c r="FR3" s="150"/>
      <c r="FS3" s="150"/>
      <c r="FT3" s="150"/>
      <c r="FU3" s="150"/>
      <c r="FV3" s="150"/>
      <c r="FW3" s="150"/>
      <c r="FX3" s="150"/>
      <c r="FY3" s="150"/>
      <c r="FZ3" s="151"/>
      <c r="GA3" s="152"/>
      <c r="GB3" s="150"/>
      <c r="GC3" s="150"/>
      <c r="GD3" s="150"/>
      <c r="GE3" s="150"/>
      <c r="GF3" s="150"/>
      <c r="GG3" s="150"/>
      <c r="GH3" s="150"/>
      <c r="GI3" s="150"/>
      <c r="GJ3" s="150"/>
      <c r="GK3" s="150"/>
      <c r="GL3" s="151"/>
      <c r="GM3" s="152"/>
      <c r="GN3" s="150"/>
      <c r="GO3" s="150"/>
      <c r="GP3" s="150"/>
      <c r="GQ3" s="150"/>
      <c r="GR3" s="150"/>
      <c r="GS3" s="150"/>
      <c r="GT3" s="150"/>
      <c r="GU3" s="150"/>
      <c r="GV3" s="150"/>
      <c r="GW3" s="150"/>
      <c r="GX3" s="151"/>
      <c r="GY3" s="152"/>
      <c r="GZ3" s="150"/>
      <c r="HA3" s="150"/>
      <c r="HB3" s="150"/>
      <c r="HC3" s="150"/>
      <c r="HD3" s="150"/>
      <c r="HE3" s="150"/>
      <c r="HF3" s="150"/>
      <c r="HG3" s="150"/>
      <c r="HH3" s="150"/>
      <c r="HI3" s="150"/>
      <c r="HJ3" s="151"/>
      <c r="HK3" s="152"/>
      <c r="HL3" s="150"/>
      <c r="HM3" s="150"/>
      <c r="HN3" s="150"/>
      <c r="HO3" s="150"/>
      <c r="HP3" s="150"/>
      <c r="HQ3" s="150"/>
      <c r="HR3" s="150"/>
      <c r="HS3" s="150"/>
      <c r="HT3" s="150"/>
      <c r="HU3" s="150"/>
      <c r="HV3" s="151"/>
      <c r="HW3" s="152"/>
      <c r="HX3" s="150"/>
      <c r="HY3" s="150"/>
      <c r="HZ3" s="150"/>
      <c r="IA3" s="150"/>
      <c r="IB3" s="150"/>
      <c r="IC3" s="150"/>
      <c r="ID3" s="150"/>
      <c r="IE3" s="150"/>
      <c r="IF3" s="150"/>
      <c r="IG3" s="150"/>
      <c r="IH3" s="151"/>
    </row>
    <row r="4" spans="1:245" ht="15" customHeight="1" x14ac:dyDescent="0.2">
      <c r="A4" s="150"/>
      <c r="B4" s="150"/>
      <c r="C4" s="150"/>
      <c r="D4" s="150"/>
      <c r="E4" s="150"/>
      <c r="F4" s="150"/>
      <c r="G4" s="164"/>
      <c r="H4" s="152"/>
      <c r="I4" s="150"/>
      <c r="J4" s="150"/>
      <c r="K4" s="150"/>
      <c r="L4" s="150"/>
      <c r="M4" s="150"/>
      <c r="N4" s="150"/>
      <c r="O4" s="150"/>
      <c r="P4" s="150"/>
      <c r="Q4" s="150"/>
      <c r="R4" s="151"/>
      <c r="S4" s="152"/>
      <c r="T4" s="150"/>
      <c r="U4" s="150"/>
      <c r="V4" s="150"/>
      <c r="W4" s="150"/>
      <c r="X4" s="150"/>
      <c r="Y4" s="150"/>
      <c r="Z4" s="150"/>
      <c r="AA4" s="150"/>
      <c r="AB4" s="150"/>
      <c r="AC4" s="151"/>
      <c r="AD4" s="152"/>
      <c r="AE4" s="150"/>
      <c r="AF4" s="150"/>
      <c r="AG4" s="150"/>
      <c r="AH4" s="150"/>
      <c r="AI4" s="150"/>
      <c r="AJ4" s="150"/>
      <c r="AK4" s="150"/>
      <c r="AL4" s="150"/>
      <c r="AM4" s="150"/>
      <c r="AN4" s="151"/>
      <c r="AO4" s="152"/>
      <c r="AP4" s="150"/>
      <c r="AQ4" s="150"/>
      <c r="AR4" s="150"/>
      <c r="AS4" s="150"/>
      <c r="AT4" s="150"/>
      <c r="AU4" s="150"/>
      <c r="AV4" s="150"/>
      <c r="AW4" s="150"/>
      <c r="AX4" s="150"/>
      <c r="AY4" s="151"/>
      <c r="AZ4" s="152"/>
      <c r="BA4" s="150"/>
      <c r="BB4" s="150"/>
      <c r="BC4" s="162"/>
      <c r="BD4" s="150"/>
      <c r="BE4" s="150"/>
      <c r="BF4" s="150"/>
      <c r="BG4" s="150"/>
      <c r="BH4" s="150"/>
      <c r="BI4" s="150"/>
      <c r="BJ4" s="150"/>
      <c r="BK4" s="150"/>
      <c r="BL4" s="150"/>
      <c r="BM4" s="150"/>
      <c r="BN4" s="150"/>
      <c r="BO4" s="150"/>
      <c r="BP4" s="151"/>
      <c r="BQ4" s="139"/>
      <c r="BR4" s="150"/>
      <c r="BS4" s="150"/>
      <c r="BT4" s="162"/>
      <c r="BU4" s="150"/>
      <c r="BV4" s="137"/>
      <c r="BW4" s="150"/>
      <c r="BX4" s="150"/>
      <c r="BY4" s="150"/>
      <c r="BZ4" s="150"/>
      <c r="CA4" s="137"/>
      <c r="CB4" s="150"/>
      <c r="CC4" s="151"/>
      <c r="CD4" s="152"/>
      <c r="CE4" s="162"/>
      <c r="CF4" s="150"/>
      <c r="CG4" s="150"/>
      <c r="CH4" s="162"/>
      <c r="CI4" s="150"/>
      <c r="CJ4" s="150"/>
      <c r="CK4" s="150"/>
      <c r="CL4" s="150"/>
      <c r="CM4" s="150"/>
      <c r="CN4" s="150"/>
      <c r="CO4" s="150"/>
      <c r="CP4" s="150"/>
      <c r="CQ4" s="150"/>
      <c r="CR4" s="151"/>
      <c r="CS4" s="152"/>
      <c r="CT4" s="150"/>
      <c r="CU4" s="150"/>
      <c r="CV4" s="150"/>
      <c r="CW4" s="150"/>
      <c r="CX4" s="150"/>
      <c r="CY4" s="150"/>
      <c r="CZ4" s="150"/>
      <c r="DA4" s="150"/>
      <c r="DB4" s="150"/>
      <c r="DC4" s="150"/>
      <c r="DD4" s="151"/>
      <c r="DE4" s="152"/>
      <c r="DF4" s="150"/>
      <c r="DG4" s="150"/>
      <c r="DH4" s="150"/>
      <c r="DI4" s="150"/>
      <c r="DJ4" s="150"/>
      <c r="DK4" s="150"/>
      <c r="DL4" s="150"/>
      <c r="DM4" s="150"/>
      <c r="DN4" s="150"/>
      <c r="DO4" s="150"/>
      <c r="DP4" s="150"/>
      <c r="DQ4" s="150"/>
      <c r="DR4" s="150"/>
      <c r="DS4" s="150"/>
      <c r="DT4" s="150"/>
      <c r="DU4" s="150"/>
      <c r="DV4" s="150"/>
      <c r="DW4" s="150"/>
      <c r="DX4" s="151"/>
      <c r="DY4" s="152"/>
      <c r="DZ4" s="150"/>
      <c r="EA4" s="150"/>
      <c r="EB4" s="150"/>
      <c r="EC4" s="150"/>
      <c r="ED4" s="150"/>
      <c r="EE4" s="150"/>
      <c r="EF4" s="150"/>
      <c r="EG4" s="150"/>
      <c r="EH4" s="150"/>
      <c r="EI4" s="151"/>
      <c r="EJ4" s="152"/>
      <c r="EK4" s="150"/>
      <c r="EL4" s="150"/>
      <c r="EM4" s="150"/>
      <c r="EN4" s="150"/>
      <c r="EO4" s="150"/>
      <c r="EP4" s="150"/>
      <c r="EQ4" s="150"/>
      <c r="ER4" s="150"/>
      <c r="ES4" s="150"/>
      <c r="ET4" s="150"/>
      <c r="EU4" s="150"/>
      <c r="EV4" s="150"/>
      <c r="EW4" s="150"/>
      <c r="EX4" s="150"/>
      <c r="EY4" s="150"/>
      <c r="EZ4" s="150"/>
      <c r="FA4" s="150"/>
      <c r="FB4" s="150"/>
      <c r="FC4" s="151"/>
      <c r="FD4" s="152"/>
      <c r="FE4" s="150"/>
      <c r="FF4" s="150"/>
      <c r="FG4" s="150"/>
      <c r="FH4" s="150"/>
      <c r="FI4" s="150"/>
      <c r="FJ4" s="150"/>
      <c r="FK4" s="150"/>
      <c r="FL4" s="170"/>
      <c r="FM4" s="150"/>
      <c r="FN4" s="151"/>
      <c r="FO4" s="152"/>
      <c r="FP4" s="150"/>
      <c r="FQ4" s="150"/>
      <c r="FR4" s="150"/>
      <c r="FS4" s="150"/>
      <c r="FT4" s="150"/>
      <c r="FU4" s="150"/>
      <c r="FV4" s="150"/>
      <c r="FW4" s="150"/>
      <c r="FX4" s="150"/>
      <c r="FY4" s="150"/>
      <c r="FZ4" s="151"/>
      <c r="GA4" s="152"/>
      <c r="GB4" s="150"/>
      <c r="GC4" s="150"/>
      <c r="GD4" s="150"/>
      <c r="GE4" s="150"/>
      <c r="GF4" s="150"/>
      <c r="GG4" s="150"/>
      <c r="GH4" s="150"/>
      <c r="GI4" s="150"/>
      <c r="GJ4" s="150"/>
      <c r="GK4" s="150"/>
      <c r="GL4" s="151"/>
      <c r="GM4" s="152"/>
      <c r="GN4" s="150"/>
      <c r="GO4" s="150"/>
      <c r="GP4" s="150"/>
      <c r="GQ4" s="150"/>
      <c r="GR4" s="150"/>
      <c r="GS4" s="150"/>
      <c r="GT4" s="150"/>
      <c r="GU4" s="150"/>
      <c r="GV4" s="150"/>
      <c r="GW4" s="150"/>
      <c r="GX4" s="151"/>
      <c r="GY4" s="152"/>
      <c r="GZ4" s="150"/>
      <c r="HA4" s="150"/>
      <c r="HB4" s="150"/>
      <c r="HC4" s="150"/>
      <c r="HD4" s="150"/>
      <c r="HE4" s="150"/>
      <c r="HF4" s="150"/>
      <c r="HG4" s="150"/>
      <c r="HH4" s="150"/>
      <c r="HI4" s="150"/>
      <c r="HJ4" s="151"/>
      <c r="HK4" s="152"/>
      <c r="HL4" s="150"/>
      <c r="HM4" s="150"/>
      <c r="HN4" s="150"/>
      <c r="HO4" s="150"/>
      <c r="HP4" s="150"/>
      <c r="HQ4" s="150"/>
      <c r="HR4" s="150"/>
      <c r="HS4" s="150"/>
      <c r="HT4" s="150"/>
      <c r="HU4" s="150"/>
      <c r="HV4" s="151"/>
      <c r="HW4" s="152"/>
      <c r="HX4" s="150"/>
      <c r="HY4" s="150"/>
      <c r="HZ4" s="150"/>
      <c r="IA4" s="150"/>
      <c r="IB4" s="150"/>
      <c r="IC4" s="150"/>
      <c r="ID4" s="150"/>
      <c r="IE4" s="150"/>
      <c r="IF4" s="150"/>
      <c r="IG4" s="150"/>
      <c r="IH4" s="151"/>
    </row>
    <row r="5" spans="1:245" ht="15" customHeight="1" x14ac:dyDescent="0.2">
      <c r="A5" s="150"/>
      <c r="B5" s="150"/>
      <c r="C5" s="150"/>
      <c r="D5" s="150"/>
      <c r="E5" s="150" t="s">
        <v>38</v>
      </c>
      <c r="F5" s="150" t="s">
        <v>39</v>
      </c>
      <c r="G5" s="164"/>
      <c r="H5" s="152"/>
      <c r="I5" s="150"/>
      <c r="J5" s="150"/>
      <c r="K5" s="150"/>
      <c r="L5" s="150"/>
      <c r="M5" s="150"/>
      <c r="N5" s="150"/>
      <c r="O5" s="150"/>
      <c r="P5" s="150"/>
      <c r="Q5" s="150"/>
      <c r="R5" s="151"/>
      <c r="S5" s="152"/>
      <c r="T5" s="150"/>
      <c r="U5" s="150"/>
      <c r="V5" s="150"/>
      <c r="W5" s="150"/>
      <c r="X5" s="150"/>
      <c r="Y5" s="150"/>
      <c r="Z5" s="150"/>
      <c r="AA5" s="150"/>
      <c r="AB5" s="150"/>
      <c r="AC5" s="151"/>
      <c r="AD5" s="152"/>
      <c r="AE5" s="150"/>
      <c r="AF5" s="150"/>
      <c r="AG5" s="150"/>
      <c r="AH5" s="150"/>
      <c r="AI5" s="150"/>
      <c r="AJ5" s="150"/>
      <c r="AK5" s="150"/>
      <c r="AL5" s="150"/>
      <c r="AM5" s="150"/>
      <c r="AN5" s="151"/>
      <c r="AO5" s="152"/>
      <c r="AP5" s="150"/>
      <c r="AQ5" s="150"/>
      <c r="AR5" s="150"/>
      <c r="AS5" s="150"/>
      <c r="AT5" s="150"/>
      <c r="AU5" s="150"/>
      <c r="AV5" s="150"/>
      <c r="AW5" s="150"/>
      <c r="AX5" s="150"/>
      <c r="AY5" s="151"/>
      <c r="AZ5" s="152"/>
      <c r="BA5" s="150"/>
      <c r="BB5" s="150"/>
      <c r="BC5" s="162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/>
      <c r="BO5" s="150"/>
      <c r="BP5" s="151"/>
      <c r="BQ5" s="139"/>
      <c r="BR5" s="150"/>
      <c r="BS5" s="150"/>
      <c r="BT5" s="162"/>
      <c r="BU5" s="150"/>
      <c r="BV5" s="137"/>
      <c r="BW5" s="150"/>
      <c r="BX5" s="150"/>
      <c r="BY5" s="150"/>
      <c r="BZ5" s="150"/>
      <c r="CA5" s="137"/>
      <c r="CB5" s="150"/>
      <c r="CC5" s="151"/>
      <c r="CD5" s="152"/>
      <c r="CE5" s="162"/>
      <c r="CF5" s="150"/>
      <c r="CG5" s="150"/>
      <c r="CH5" s="162"/>
      <c r="CI5" s="150"/>
      <c r="CJ5" s="150"/>
      <c r="CK5" s="150"/>
      <c r="CL5" s="150"/>
      <c r="CM5" s="150"/>
      <c r="CN5" s="150"/>
      <c r="CO5" s="150"/>
      <c r="CP5" s="150"/>
      <c r="CQ5" s="150"/>
      <c r="CR5" s="151"/>
      <c r="CS5" s="152"/>
      <c r="CT5" s="150"/>
      <c r="CU5" s="150"/>
      <c r="CV5" s="150"/>
      <c r="CW5" s="150"/>
      <c r="CX5" s="150"/>
      <c r="CY5" s="150"/>
      <c r="CZ5" s="150"/>
      <c r="DA5" s="150"/>
      <c r="DB5" s="150"/>
      <c r="DC5" s="150"/>
      <c r="DD5" s="151"/>
      <c r="DE5" s="152"/>
      <c r="DF5" s="150"/>
      <c r="DG5" s="150"/>
      <c r="DH5" s="150"/>
      <c r="DI5" s="150"/>
      <c r="DJ5" s="150"/>
      <c r="DK5" s="150"/>
      <c r="DL5" s="150"/>
      <c r="DM5" s="150"/>
      <c r="DN5" s="150"/>
      <c r="DO5" s="150"/>
      <c r="DP5" s="150"/>
      <c r="DQ5" s="150"/>
      <c r="DR5" s="150"/>
      <c r="DS5" s="150"/>
      <c r="DT5" s="150"/>
      <c r="DU5" s="150"/>
      <c r="DV5" s="150"/>
      <c r="DW5" s="150"/>
      <c r="DX5" s="151"/>
      <c r="DY5" s="152"/>
      <c r="DZ5" s="150"/>
      <c r="EA5" s="150"/>
      <c r="EB5" s="150"/>
      <c r="EC5" s="150"/>
      <c r="ED5" s="150"/>
      <c r="EE5" s="150"/>
      <c r="EF5" s="150"/>
      <c r="EG5" s="150"/>
      <c r="EH5" s="150"/>
      <c r="EI5" s="151"/>
      <c r="EJ5" s="152"/>
      <c r="EK5" s="150"/>
      <c r="EL5" s="150"/>
      <c r="EM5" s="150"/>
      <c r="EN5" s="150"/>
      <c r="EO5" s="150"/>
      <c r="EP5" s="150"/>
      <c r="EQ5" s="150"/>
      <c r="ER5" s="150"/>
      <c r="ES5" s="150"/>
      <c r="ET5" s="150"/>
      <c r="EU5" s="150"/>
      <c r="EV5" s="150"/>
      <c r="EW5" s="150"/>
      <c r="EX5" s="150"/>
      <c r="EY5" s="150"/>
      <c r="EZ5" s="150"/>
      <c r="FA5" s="150"/>
      <c r="FB5" s="150"/>
      <c r="FC5" s="151"/>
      <c r="FD5" s="152"/>
      <c r="FE5" s="150"/>
      <c r="FF5" s="150"/>
      <c r="FG5" s="150"/>
      <c r="FH5" s="150"/>
      <c r="FI5" s="150"/>
      <c r="FJ5" s="150"/>
      <c r="FK5" s="150"/>
      <c r="FL5" s="170"/>
      <c r="FM5" s="150"/>
      <c r="FN5" s="151"/>
      <c r="FO5" s="152"/>
      <c r="FP5" s="150"/>
      <c r="FQ5" s="150"/>
      <c r="FR5" s="150"/>
      <c r="FS5" s="150"/>
      <c r="FT5" s="150"/>
      <c r="FU5" s="150"/>
      <c r="FV5" s="150"/>
      <c r="FW5" s="150"/>
      <c r="FX5" s="150"/>
      <c r="FY5" s="150"/>
      <c r="FZ5" s="151"/>
      <c r="GA5" s="152"/>
      <c r="GB5" s="150"/>
      <c r="GC5" s="150"/>
      <c r="GD5" s="150"/>
      <c r="GE5" s="150"/>
      <c r="GF5" s="150"/>
      <c r="GG5" s="150"/>
      <c r="GH5" s="150"/>
      <c r="GI5" s="150"/>
      <c r="GJ5" s="150"/>
      <c r="GK5" s="150"/>
      <c r="GL5" s="151"/>
      <c r="GM5" s="152"/>
      <c r="GN5" s="150"/>
      <c r="GO5" s="150"/>
      <c r="GP5" s="150"/>
      <c r="GQ5" s="150"/>
      <c r="GR5" s="150"/>
      <c r="GS5" s="150"/>
      <c r="GT5" s="150"/>
      <c r="GU5" s="150"/>
      <c r="GV5" s="150"/>
      <c r="GW5" s="150"/>
      <c r="GX5" s="151"/>
      <c r="GY5" s="152"/>
      <c r="GZ5" s="150"/>
      <c r="HA5" s="150"/>
      <c r="HB5" s="150"/>
      <c r="HC5" s="150"/>
      <c r="HD5" s="150"/>
      <c r="HE5" s="150"/>
      <c r="HF5" s="150"/>
      <c r="HG5" s="150"/>
      <c r="HH5" s="150"/>
      <c r="HI5" s="150"/>
      <c r="HJ5" s="151"/>
      <c r="HK5" s="152"/>
      <c r="HL5" s="150"/>
      <c r="HM5" s="150"/>
      <c r="HN5" s="150"/>
      <c r="HO5" s="150"/>
      <c r="HP5" s="150"/>
      <c r="HQ5" s="150"/>
      <c r="HR5" s="150"/>
      <c r="HS5" s="150"/>
      <c r="HT5" s="150"/>
      <c r="HU5" s="150"/>
      <c r="HV5" s="151"/>
      <c r="HW5" s="152"/>
      <c r="HX5" s="150"/>
      <c r="HY5" s="150"/>
      <c r="HZ5" s="150"/>
      <c r="IA5" s="150"/>
      <c r="IB5" s="150"/>
      <c r="IC5" s="150"/>
      <c r="ID5" s="150"/>
      <c r="IE5" s="150"/>
      <c r="IF5" s="150"/>
      <c r="IG5" s="150"/>
      <c r="IH5" s="151"/>
    </row>
    <row r="6" spans="1:245" ht="15" customHeight="1" x14ac:dyDescent="0.2">
      <c r="A6" s="150"/>
      <c r="B6" s="150"/>
      <c r="C6" s="150"/>
      <c r="D6" s="150"/>
      <c r="E6" s="150"/>
      <c r="F6" s="150"/>
      <c r="G6" s="164"/>
      <c r="H6" s="152"/>
      <c r="I6" s="150"/>
      <c r="J6" s="150"/>
      <c r="K6" s="150"/>
      <c r="L6" s="150"/>
      <c r="M6" s="150"/>
      <c r="N6" s="150"/>
      <c r="O6" s="150"/>
      <c r="P6" s="150"/>
      <c r="Q6" s="150"/>
      <c r="R6" s="151"/>
      <c r="S6" s="152"/>
      <c r="T6" s="150"/>
      <c r="U6" s="150"/>
      <c r="V6" s="150"/>
      <c r="W6" s="150"/>
      <c r="X6" s="150"/>
      <c r="Y6" s="150"/>
      <c r="Z6" s="150"/>
      <c r="AA6" s="150"/>
      <c r="AB6" s="150"/>
      <c r="AC6" s="151"/>
      <c r="AD6" s="152"/>
      <c r="AE6" s="150"/>
      <c r="AF6" s="150"/>
      <c r="AG6" s="150"/>
      <c r="AH6" s="150"/>
      <c r="AI6" s="150"/>
      <c r="AJ6" s="150"/>
      <c r="AK6" s="150"/>
      <c r="AL6" s="150"/>
      <c r="AM6" s="150"/>
      <c r="AN6" s="151"/>
      <c r="AO6" s="152"/>
      <c r="AP6" s="150"/>
      <c r="AQ6" s="150"/>
      <c r="AR6" s="150"/>
      <c r="AS6" s="150"/>
      <c r="AT6" s="150"/>
      <c r="AU6" s="150"/>
      <c r="AV6" s="150"/>
      <c r="AW6" s="150"/>
      <c r="AX6" s="150"/>
      <c r="AY6" s="151"/>
      <c r="AZ6" s="152"/>
      <c r="BA6" s="150"/>
      <c r="BB6" s="150"/>
      <c r="BC6" s="162"/>
      <c r="BD6" s="150"/>
      <c r="BE6" s="150"/>
      <c r="BF6" s="150"/>
      <c r="BG6" s="150"/>
      <c r="BH6" s="150"/>
      <c r="BI6" s="150"/>
      <c r="BJ6" s="150"/>
      <c r="BK6" s="150"/>
      <c r="BL6" s="150"/>
      <c r="BM6" s="150"/>
      <c r="BN6" s="150"/>
      <c r="BO6" s="150"/>
      <c r="BP6" s="151"/>
      <c r="BQ6" s="139"/>
      <c r="BR6" s="150"/>
      <c r="BS6" s="150"/>
      <c r="BT6" s="162"/>
      <c r="BU6" s="150"/>
      <c r="BV6" s="137"/>
      <c r="BW6" s="150"/>
      <c r="BX6" s="150"/>
      <c r="BY6" s="150"/>
      <c r="BZ6" s="150"/>
      <c r="CA6" s="137"/>
      <c r="CB6" s="150"/>
      <c r="CC6" s="151"/>
      <c r="CD6" s="152"/>
      <c r="CE6" s="162"/>
      <c r="CF6" s="150"/>
      <c r="CG6" s="150"/>
      <c r="CH6" s="162"/>
      <c r="CI6" s="150"/>
      <c r="CJ6" s="150"/>
      <c r="CK6" s="150"/>
      <c r="CL6" s="150"/>
      <c r="CM6" s="150"/>
      <c r="CN6" s="150"/>
      <c r="CO6" s="150"/>
      <c r="CP6" s="150"/>
      <c r="CQ6" s="150"/>
      <c r="CR6" s="151"/>
      <c r="CS6" s="152"/>
      <c r="CT6" s="150"/>
      <c r="CU6" s="150"/>
      <c r="CV6" s="150"/>
      <c r="CW6" s="150"/>
      <c r="CX6" s="150"/>
      <c r="CY6" s="150"/>
      <c r="CZ6" s="150"/>
      <c r="DA6" s="150"/>
      <c r="DB6" s="150"/>
      <c r="DC6" s="150"/>
      <c r="DD6" s="151"/>
      <c r="DE6" s="152"/>
      <c r="DF6" s="150"/>
      <c r="DG6" s="150"/>
      <c r="DH6" s="150"/>
      <c r="DI6" s="150"/>
      <c r="DJ6" s="150"/>
      <c r="DK6" s="150"/>
      <c r="DL6" s="150"/>
      <c r="DM6" s="150"/>
      <c r="DN6" s="150"/>
      <c r="DO6" s="150"/>
      <c r="DP6" s="150"/>
      <c r="DQ6" s="150"/>
      <c r="DR6" s="150"/>
      <c r="DS6" s="150"/>
      <c r="DT6" s="150"/>
      <c r="DU6" s="150"/>
      <c r="DV6" s="150"/>
      <c r="DW6" s="150"/>
      <c r="DX6" s="151"/>
      <c r="DY6" s="152"/>
      <c r="DZ6" s="150"/>
      <c r="EA6" s="150"/>
      <c r="EB6" s="150"/>
      <c r="EC6" s="150"/>
      <c r="ED6" s="150"/>
      <c r="EE6" s="150"/>
      <c r="EF6" s="150"/>
      <c r="EG6" s="150"/>
      <c r="EH6" s="150"/>
      <c r="EI6" s="151"/>
      <c r="EJ6" s="152"/>
      <c r="EK6" s="150"/>
      <c r="EL6" s="150"/>
      <c r="EM6" s="150"/>
      <c r="EN6" s="150"/>
      <c r="EO6" s="150"/>
      <c r="EP6" s="150"/>
      <c r="EQ6" s="150"/>
      <c r="ER6" s="150"/>
      <c r="ES6" s="150"/>
      <c r="ET6" s="150"/>
      <c r="EU6" s="150"/>
      <c r="EV6" s="150"/>
      <c r="EW6" s="150"/>
      <c r="EX6" s="150"/>
      <c r="EY6" s="150"/>
      <c r="EZ6" s="150"/>
      <c r="FA6" s="150"/>
      <c r="FB6" s="150"/>
      <c r="FC6" s="151"/>
      <c r="FD6" s="152"/>
      <c r="FE6" s="150"/>
      <c r="FF6" s="150"/>
      <c r="FG6" s="150"/>
      <c r="FH6" s="150"/>
      <c r="FI6" s="150"/>
      <c r="FJ6" s="150"/>
      <c r="FK6" s="150"/>
      <c r="FL6" s="170"/>
      <c r="FM6" s="150"/>
      <c r="FN6" s="151"/>
      <c r="FO6" s="152"/>
      <c r="FP6" s="150"/>
      <c r="FQ6" s="150"/>
      <c r="FR6" s="150"/>
      <c r="FS6" s="150"/>
      <c r="FT6" s="150"/>
      <c r="FU6" s="150"/>
      <c r="FV6" s="150"/>
      <c r="FW6" s="150"/>
      <c r="FX6" s="150"/>
      <c r="FY6" s="150"/>
      <c r="FZ6" s="151"/>
      <c r="GA6" s="152"/>
      <c r="GB6" s="150"/>
      <c r="GC6" s="150"/>
      <c r="GD6" s="150"/>
      <c r="GE6" s="150"/>
      <c r="GF6" s="150"/>
      <c r="GG6" s="150"/>
      <c r="GH6" s="150"/>
      <c r="GI6" s="150"/>
      <c r="GJ6" s="150"/>
      <c r="GK6" s="150"/>
      <c r="GL6" s="151"/>
      <c r="GM6" s="152"/>
      <c r="GN6" s="150"/>
      <c r="GO6" s="150"/>
      <c r="GP6" s="150"/>
      <c r="GQ6" s="150"/>
      <c r="GR6" s="150"/>
      <c r="GS6" s="150"/>
      <c r="GT6" s="150"/>
      <c r="GU6" s="150"/>
      <c r="GV6" s="150"/>
      <c r="GW6" s="150"/>
      <c r="GX6" s="151"/>
      <c r="GY6" s="152"/>
      <c r="GZ6" s="150"/>
      <c r="HA6" s="150"/>
      <c r="HB6" s="150"/>
      <c r="HC6" s="150"/>
      <c r="HD6" s="150"/>
      <c r="HE6" s="150"/>
      <c r="HF6" s="150"/>
      <c r="HG6" s="150"/>
      <c r="HH6" s="150"/>
      <c r="HI6" s="150"/>
      <c r="HJ6" s="151"/>
      <c r="HK6" s="152"/>
      <c r="HL6" s="150"/>
      <c r="HM6" s="150"/>
      <c r="HN6" s="150"/>
      <c r="HO6" s="150"/>
      <c r="HP6" s="150"/>
      <c r="HQ6" s="150"/>
      <c r="HR6" s="150"/>
      <c r="HS6" s="150"/>
      <c r="HT6" s="150"/>
      <c r="HU6" s="150"/>
      <c r="HV6" s="151"/>
      <c r="HW6" s="152"/>
      <c r="HX6" s="150"/>
      <c r="HY6" s="150"/>
      <c r="HZ6" s="150"/>
      <c r="IA6" s="150"/>
      <c r="IB6" s="150"/>
      <c r="IC6" s="150"/>
      <c r="ID6" s="150"/>
      <c r="IE6" s="150"/>
      <c r="IF6" s="150"/>
      <c r="IG6" s="150"/>
      <c r="IH6" s="151"/>
    </row>
    <row r="7" spans="1:245" ht="15" customHeight="1" x14ac:dyDescent="0.2">
      <c r="A7" s="109" t="s">
        <v>45</v>
      </c>
      <c r="B7" s="110" t="s">
        <v>6</v>
      </c>
      <c r="C7" s="80">
        <v>569434</v>
      </c>
      <c r="D7" s="80">
        <v>39537</v>
      </c>
      <c r="E7" s="80">
        <v>4106</v>
      </c>
      <c r="F7" s="80">
        <v>22</v>
      </c>
      <c r="G7" s="102">
        <v>584</v>
      </c>
      <c r="H7" s="87">
        <v>10451.528059702872</v>
      </c>
      <c r="I7" s="80">
        <v>0</v>
      </c>
      <c r="J7" s="80">
        <v>0</v>
      </c>
      <c r="K7" s="80">
        <v>1751</v>
      </c>
      <c r="L7" s="80">
        <v>1751</v>
      </c>
      <c r="M7" s="80">
        <v>305</v>
      </c>
      <c r="N7" s="80">
        <v>305</v>
      </c>
      <c r="O7" s="80">
        <v>642</v>
      </c>
      <c r="P7" s="80">
        <v>642</v>
      </c>
      <c r="Q7" s="80">
        <v>1599</v>
      </c>
      <c r="R7" s="88">
        <v>1599</v>
      </c>
      <c r="S7" s="87">
        <v>11895</v>
      </c>
      <c r="T7" s="80">
        <v>0</v>
      </c>
      <c r="U7" s="80">
        <v>0</v>
      </c>
      <c r="V7" s="80">
        <v>0</v>
      </c>
      <c r="W7" s="80">
        <v>0</v>
      </c>
      <c r="X7" s="80">
        <v>133</v>
      </c>
      <c r="Y7" s="80">
        <v>133</v>
      </c>
      <c r="Z7" s="80">
        <v>11326</v>
      </c>
      <c r="AA7" s="80">
        <v>11326</v>
      </c>
      <c r="AB7" s="80">
        <v>11326</v>
      </c>
      <c r="AC7" s="88">
        <v>11326</v>
      </c>
      <c r="AD7" s="125">
        <v>5828.4935656491853</v>
      </c>
      <c r="AE7" s="121">
        <v>0</v>
      </c>
      <c r="AF7" s="121">
        <v>0</v>
      </c>
      <c r="AG7" s="121">
        <v>0</v>
      </c>
      <c r="AH7" s="121">
        <v>0</v>
      </c>
      <c r="AI7" s="121">
        <v>1451</v>
      </c>
      <c r="AJ7" s="121">
        <v>1451</v>
      </c>
      <c r="AK7" s="121">
        <v>1114</v>
      </c>
      <c r="AL7" s="121">
        <v>1114</v>
      </c>
      <c r="AM7" s="121">
        <v>1114</v>
      </c>
      <c r="AN7" s="126">
        <v>1114</v>
      </c>
      <c r="AO7" s="87">
        <v>12494.81193534303</v>
      </c>
      <c r="AP7" s="80">
        <v>0</v>
      </c>
      <c r="AQ7" s="80">
        <v>0</v>
      </c>
      <c r="AR7" s="80">
        <v>0</v>
      </c>
      <c r="AS7" s="80">
        <v>0</v>
      </c>
      <c r="AT7" s="80">
        <v>1451</v>
      </c>
      <c r="AU7" s="80">
        <v>1451</v>
      </c>
      <c r="AV7" s="80">
        <v>11326</v>
      </c>
      <c r="AW7" s="80">
        <v>11326</v>
      </c>
      <c r="AX7" s="80">
        <v>11326</v>
      </c>
      <c r="AY7" s="88">
        <v>11326</v>
      </c>
      <c r="AZ7" s="87">
        <v>141756.76849327717</v>
      </c>
      <c r="BA7" s="80">
        <v>5546</v>
      </c>
      <c r="BB7" s="80">
        <v>44358</v>
      </c>
      <c r="BC7" s="80">
        <v>55349</v>
      </c>
      <c r="BD7" s="80">
        <v>94896</v>
      </c>
      <c r="BE7" s="80">
        <v>167649.2736811894</v>
      </c>
      <c r="BF7" s="80">
        <v>87281</v>
      </c>
      <c r="BG7" s="80">
        <v>167649.2736811894</v>
      </c>
      <c r="BH7" s="80">
        <v>91061</v>
      </c>
      <c r="BI7" s="80">
        <v>167649.2736811894</v>
      </c>
      <c r="BJ7" s="80">
        <v>153212</v>
      </c>
      <c r="BK7" s="80">
        <v>167649.2736811894</v>
      </c>
      <c r="BL7" s="80">
        <v>102936</v>
      </c>
      <c r="BM7" s="80">
        <v>286219.01246559568</v>
      </c>
      <c r="BN7" s="80">
        <v>144078</v>
      </c>
      <c r="BO7" s="80">
        <v>286219.01246559568</v>
      </c>
      <c r="BP7" s="88">
        <v>247607</v>
      </c>
      <c r="BQ7" s="87">
        <v>100601.41668557875</v>
      </c>
      <c r="BR7" s="80" t="s">
        <v>17</v>
      </c>
      <c r="BS7" s="80">
        <v>9692</v>
      </c>
      <c r="BT7" s="80">
        <v>1062</v>
      </c>
      <c r="BU7" s="80">
        <v>498</v>
      </c>
      <c r="BV7" s="80">
        <v>118774.60984624844</v>
      </c>
      <c r="BW7" s="80">
        <v>16332</v>
      </c>
      <c r="BX7" s="80">
        <v>3960</v>
      </c>
      <c r="BY7" s="80">
        <v>15480</v>
      </c>
      <c r="BZ7" s="80">
        <v>17760</v>
      </c>
      <c r="CA7" s="80">
        <v>55013.305154592003</v>
      </c>
      <c r="CB7" s="80">
        <v>16344</v>
      </c>
      <c r="CC7" s="88">
        <v>15840</v>
      </c>
      <c r="CD7" s="87">
        <v>151666.36533386644</v>
      </c>
      <c r="CE7" s="80">
        <v>123246</v>
      </c>
      <c r="CF7" s="80">
        <v>151666.36533386644</v>
      </c>
      <c r="CG7" s="80">
        <v>0</v>
      </c>
      <c r="CH7" s="80">
        <v>49374</v>
      </c>
      <c r="CI7" s="80">
        <v>99036</v>
      </c>
      <c r="CJ7" s="80">
        <v>197586.25950727434</v>
      </c>
      <c r="CK7" s="80">
        <v>182418</v>
      </c>
      <c r="CL7" s="80">
        <v>187980</v>
      </c>
      <c r="CM7" s="80">
        <v>187980</v>
      </c>
      <c r="CN7" s="80">
        <v>197586.25950727434</v>
      </c>
      <c r="CO7" s="80">
        <v>0</v>
      </c>
      <c r="CP7" s="80">
        <v>203079.73660946844</v>
      </c>
      <c r="CQ7" s="80">
        <v>46005</v>
      </c>
      <c r="CR7" s="88">
        <v>125392</v>
      </c>
      <c r="CS7" s="87">
        <v>38000</v>
      </c>
      <c r="CT7" s="80">
        <v>11250</v>
      </c>
      <c r="CU7" s="80">
        <v>2259</v>
      </c>
      <c r="CV7" s="80">
        <v>3919</v>
      </c>
      <c r="CW7" s="80">
        <v>8245</v>
      </c>
      <c r="CX7" s="80">
        <v>17431</v>
      </c>
      <c r="CY7" s="80">
        <v>19953</v>
      </c>
      <c r="CZ7" s="80">
        <v>13530</v>
      </c>
      <c r="DA7" s="80">
        <v>12768</v>
      </c>
      <c r="DB7" s="80">
        <v>10648</v>
      </c>
      <c r="DC7" s="80">
        <v>9869</v>
      </c>
      <c r="DD7" s="88">
        <v>8794</v>
      </c>
      <c r="DE7" s="87">
        <v>4549.9151512293274</v>
      </c>
      <c r="DF7" s="80">
        <v>641</v>
      </c>
      <c r="DG7" s="80">
        <v>6032.0356631637787</v>
      </c>
      <c r="DH7" s="80">
        <v>2408</v>
      </c>
      <c r="DI7" s="80">
        <v>5690.2246922213008</v>
      </c>
      <c r="DJ7" s="80">
        <v>7394</v>
      </c>
      <c r="DK7" s="80">
        <v>6579.6562277713065</v>
      </c>
      <c r="DL7" s="80">
        <v>4604</v>
      </c>
      <c r="DM7" s="80">
        <v>8026.3359512436837</v>
      </c>
      <c r="DN7" s="80">
        <v>7279</v>
      </c>
      <c r="DO7" s="80">
        <v>5460.7188113167613</v>
      </c>
      <c r="DP7" s="80">
        <v>5399</v>
      </c>
      <c r="DQ7" s="80">
        <v>5472.1322527806433</v>
      </c>
      <c r="DR7" s="80">
        <v>11040</v>
      </c>
      <c r="DS7" s="80">
        <v>5541.8969627164188</v>
      </c>
      <c r="DT7" s="80">
        <v>4415</v>
      </c>
      <c r="DU7" s="80">
        <v>5222.9529653319169</v>
      </c>
      <c r="DV7" s="80">
        <v>8201</v>
      </c>
      <c r="DW7" s="80">
        <v>7335.9488932989698</v>
      </c>
      <c r="DX7" s="88">
        <v>1340</v>
      </c>
      <c r="DY7" s="87">
        <v>68332</v>
      </c>
      <c r="DZ7" s="80">
        <v>0</v>
      </c>
      <c r="EA7" s="80">
        <v>1250</v>
      </c>
      <c r="EB7" s="80">
        <v>3500</v>
      </c>
      <c r="EC7" s="80">
        <v>13500</v>
      </c>
      <c r="ED7" s="80">
        <v>18000</v>
      </c>
      <c r="EE7" s="80">
        <v>18000</v>
      </c>
      <c r="EF7" s="80">
        <v>14500</v>
      </c>
      <c r="EG7" s="80">
        <v>14500</v>
      </c>
      <c r="EH7" s="80">
        <v>18000</v>
      </c>
      <c r="EI7" s="88">
        <v>18000</v>
      </c>
      <c r="EJ7" s="87">
        <v>10978.046</v>
      </c>
      <c r="EK7" s="80">
        <v>1737</v>
      </c>
      <c r="EL7" s="80">
        <v>11429.41</v>
      </c>
      <c r="EM7" s="80">
        <v>6159</v>
      </c>
      <c r="EN7" s="80">
        <v>19501.152000000002</v>
      </c>
      <c r="EO7" s="80">
        <v>19219</v>
      </c>
      <c r="EP7" s="80">
        <v>14664.258</v>
      </c>
      <c r="EQ7" s="80">
        <v>18537</v>
      </c>
      <c r="ER7" s="80">
        <v>20874.763880141938</v>
      </c>
      <c r="ES7" s="80">
        <v>24913</v>
      </c>
      <c r="ET7" s="80">
        <v>13767.152</v>
      </c>
      <c r="EU7" s="80">
        <v>27814</v>
      </c>
      <c r="EV7" s="80">
        <v>16721.152000000002</v>
      </c>
      <c r="EW7" s="80">
        <v>29802</v>
      </c>
      <c r="EX7" s="80">
        <v>20291.407999999999</v>
      </c>
      <c r="EY7" s="80">
        <v>31166</v>
      </c>
      <c r="EZ7" s="80">
        <v>20291.407999999999</v>
      </c>
      <c r="FA7" s="80">
        <v>30863</v>
      </c>
      <c r="FB7" s="80">
        <v>13596.046</v>
      </c>
      <c r="FC7" s="88">
        <v>32404</v>
      </c>
      <c r="FD7" s="87">
        <v>0</v>
      </c>
      <c r="FE7" s="80">
        <v>87</v>
      </c>
      <c r="FF7" s="80">
        <v>450</v>
      </c>
      <c r="FG7" s="80">
        <v>1028</v>
      </c>
      <c r="FH7" s="80">
        <v>563</v>
      </c>
      <c r="FI7" s="80">
        <v>1107</v>
      </c>
      <c r="FJ7" s="80">
        <v>454</v>
      </c>
      <c r="FK7" s="80">
        <v>2006</v>
      </c>
      <c r="FL7" s="80">
        <v>5560</v>
      </c>
      <c r="FM7" s="80">
        <v>29970</v>
      </c>
      <c r="FN7" s="88">
        <v>362</v>
      </c>
      <c r="FO7" s="87">
        <v>36000</v>
      </c>
      <c r="FP7" s="80">
        <v>6000</v>
      </c>
      <c r="FQ7" s="80">
        <v>0</v>
      </c>
      <c r="FR7" s="80">
        <v>0</v>
      </c>
      <c r="FS7" s="80">
        <v>0</v>
      </c>
      <c r="FT7" s="80">
        <v>0</v>
      </c>
      <c r="FU7" s="80">
        <v>0</v>
      </c>
      <c r="FV7" s="80">
        <v>0</v>
      </c>
      <c r="FW7" s="80">
        <v>4800</v>
      </c>
      <c r="FX7" s="80">
        <v>0</v>
      </c>
      <c r="FY7" s="80">
        <v>0</v>
      </c>
      <c r="FZ7" s="88">
        <v>0</v>
      </c>
      <c r="GA7" s="87">
        <v>23100</v>
      </c>
      <c r="GB7" s="80">
        <v>3850</v>
      </c>
      <c r="GC7" s="80">
        <v>0</v>
      </c>
      <c r="GD7" s="80">
        <v>0</v>
      </c>
      <c r="GE7" s="80">
        <v>0</v>
      </c>
      <c r="GF7" s="80">
        <v>0</v>
      </c>
      <c r="GG7" s="80">
        <v>0</v>
      </c>
      <c r="GH7" s="80">
        <v>0</v>
      </c>
      <c r="GI7" s="80">
        <v>0</v>
      </c>
      <c r="GJ7" s="80">
        <v>0</v>
      </c>
      <c r="GK7" s="80">
        <v>0</v>
      </c>
      <c r="GL7" s="88">
        <v>0</v>
      </c>
      <c r="GM7" s="87">
        <v>69347.777338092754</v>
      </c>
      <c r="GN7" s="80">
        <v>13869.555467618551</v>
      </c>
      <c r="GO7" s="80">
        <v>5000</v>
      </c>
      <c r="GP7" s="80">
        <v>7650</v>
      </c>
      <c r="GQ7" s="80">
        <v>15050</v>
      </c>
      <c r="GR7" s="80">
        <v>0</v>
      </c>
      <c r="GS7" s="80">
        <v>0</v>
      </c>
      <c r="GT7" s="80">
        <v>0</v>
      </c>
      <c r="GU7" s="80">
        <v>5406</v>
      </c>
      <c r="GV7" s="80">
        <v>7480</v>
      </c>
      <c r="GW7" s="80">
        <v>15800</v>
      </c>
      <c r="GX7" s="88">
        <v>0</v>
      </c>
      <c r="GY7" s="87">
        <v>115579.62889682126</v>
      </c>
      <c r="GZ7" s="80">
        <v>34673.888669046377</v>
      </c>
      <c r="HA7" s="80">
        <v>0</v>
      </c>
      <c r="HB7" s="80">
        <v>5000</v>
      </c>
      <c r="HC7" s="80">
        <v>17000</v>
      </c>
      <c r="HD7" s="80">
        <v>98328</v>
      </c>
      <c r="HE7" s="80">
        <v>10050</v>
      </c>
      <c r="HF7" s="80">
        <v>19434</v>
      </c>
      <c r="HG7" s="80">
        <v>0</v>
      </c>
      <c r="HH7" s="80">
        <v>7480</v>
      </c>
      <c r="HI7" s="80">
        <v>12800</v>
      </c>
      <c r="HJ7" s="88">
        <v>2100</v>
      </c>
      <c r="HK7" s="87">
        <v>27739.110935237102</v>
      </c>
      <c r="HL7" s="80">
        <v>5547.8221870474199</v>
      </c>
      <c r="HM7" s="80">
        <v>0</v>
      </c>
      <c r="HN7" s="80">
        <v>0</v>
      </c>
      <c r="HO7" s="80">
        <v>0</v>
      </c>
      <c r="HP7" s="80">
        <v>0</v>
      </c>
      <c r="HQ7" s="80">
        <v>0</v>
      </c>
      <c r="HR7" s="80">
        <v>0</v>
      </c>
      <c r="HS7" s="80">
        <v>450</v>
      </c>
      <c r="HT7" s="80">
        <v>0</v>
      </c>
      <c r="HU7" s="80">
        <v>0</v>
      </c>
      <c r="HV7" s="88">
        <v>0</v>
      </c>
      <c r="HW7" s="87">
        <v>115579.62889682126</v>
      </c>
      <c r="HX7" s="80">
        <v>23115.92577936425</v>
      </c>
      <c r="HY7" s="80">
        <v>0</v>
      </c>
      <c r="HZ7" s="80">
        <v>19136</v>
      </c>
      <c r="IA7" s="80">
        <v>0</v>
      </c>
      <c r="IB7" s="80">
        <v>0</v>
      </c>
      <c r="IC7" s="80">
        <v>0</v>
      </c>
      <c r="ID7" s="80">
        <v>0</v>
      </c>
      <c r="IE7" s="80">
        <v>0</v>
      </c>
      <c r="IF7" s="80">
        <v>0</v>
      </c>
      <c r="IG7" s="80">
        <v>8260</v>
      </c>
      <c r="IH7" s="88">
        <v>0</v>
      </c>
      <c r="II7" s="2"/>
      <c r="IJ7" s="2"/>
      <c r="IK7" s="2"/>
    </row>
    <row r="8" spans="1:245" ht="15" customHeight="1" x14ac:dyDescent="0.2">
      <c r="A8" s="111" t="s">
        <v>45</v>
      </c>
      <c r="B8" s="112" t="s">
        <v>7</v>
      </c>
      <c r="C8" s="81">
        <v>143572.4</v>
      </c>
      <c r="D8" s="81">
        <v>8123.4000000000005</v>
      </c>
      <c r="E8" s="81">
        <v>544.4</v>
      </c>
      <c r="F8" s="81">
        <v>3.4000000000000004</v>
      </c>
      <c r="G8" s="103">
        <v>401.20000000000005</v>
      </c>
      <c r="H8" s="89">
        <v>1290.3900389202461</v>
      </c>
      <c r="I8" s="81">
        <v>0</v>
      </c>
      <c r="J8" s="81">
        <v>0</v>
      </c>
      <c r="K8" s="81">
        <v>0</v>
      </c>
      <c r="L8" s="81">
        <v>0</v>
      </c>
      <c r="M8" s="81">
        <v>1555.6000000000001</v>
      </c>
      <c r="N8" s="81">
        <v>1882</v>
      </c>
      <c r="O8" s="81">
        <v>1706.4</v>
      </c>
      <c r="P8" s="81">
        <v>1706.4</v>
      </c>
      <c r="Q8" s="81">
        <v>1706.4</v>
      </c>
      <c r="R8" s="90">
        <v>3607</v>
      </c>
      <c r="S8" s="89">
        <v>1468.6000000000001</v>
      </c>
      <c r="T8" s="81">
        <v>0</v>
      </c>
      <c r="U8" s="81">
        <v>0</v>
      </c>
      <c r="V8" s="81">
        <v>2100</v>
      </c>
      <c r="W8" s="81">
        <v>2100</v>
      </c>
      <c r="X8" s="81">
        <v>2208.8000000000002</v>
      </c>
      <c r="Y8" s="81">
        <v>2214.8000000000002</v>
      </c>
      <c r="Z8" s="81">
        <v>3178</v>
      </c>
      <c r="AA8" s="81">
        <v>3178</v>
      </c>
      <c r="AB8" s="81">
        <v>3178</v>
      </c>
      <c r="AC8" s="90">
        <v>5218</v>
      </c>
      <c r="AD8" s="127">
        <v>719.61056757075539</v>
      </c>
      <c r="AE8" s="122">
        <v>0</v>
      </c>
      <c r="AF8" s="122">
        <v>0</v>
      </c>
      <c r="AG8" s="122">
        <v>759</v>
      </c>
      <c r="AH8" s="122">
        <v>759</v>
      </c>
      <c r="AI8" s="122">
        <v>985.6</v>
      </c>
      <c r="AJ8" s="122">
        <v>985.6</v>
      </c>
      <c r="AK8" s="122">
        <v>1634.8000000000002</v>
      </c>
      <c r="AL8" s="122">
        <v>1634.8000000000002</v>
      </c>
      <c r="AM8" s="122">
        <v>1634.8000000000002</v>
      </c>
      <c r="AN8" s="128">
        <v>1950.6000000000001</v>
      </c>
      <c r="AO8" s="89">
        <v>1462.5601998447412</v>
      </c>
      <c r="AP8" s="81">
        <v>0</v>
      </c>
      <c r="AQ8" s="81">
        <v>0</v>
      </c>
      <c r="AR8" s="81">
        <v>0</v>
      </c>
      <c r="AS8" s="81">
        <v>0</v>
      </c>
      <c r="AT8" s="81">
        <v>2208.8000000000002</v>
      </c>
      <c r="AU8" s="81">
        <v>3840.4</v>
      </c>
      <c r="AV8" s="81">
        <v>4803.6000000000004</v>
      </c>
      <c r="AW8" s="81">
        <v>4803.6000000000004</v>
      </c>
      <c r="AX8" s="81">
        <v>4803.6000000000004</v>
      </c>
      <c r="AY8" s="90">
        <v>6843.6</v>
      </c>
      <c r="AZ8" s="89">
        <v>58105.296125198693</v>
      </c>
      <c r="BA8" s="81">
        <v>7852.8</v>
      </c>
      <c r="BB8" s="81">
        <v>15633.800000000001</v>
      </c>
      <c r="BC8" s="81">
        <v>30324.800000000003</v>
      </c>
      <c r="BD8" s="81">
        <v>51155.200000000004</v>
      </c>
      <c r="BE8" s="81">
        <v>63946.748200128139</v>
      </c>
      <c r="BF8" s="81">
        <v>46628</v>
      </c>
      <c r="BG8" s="81">
        <v>63946.748200128139</v>
      </c>
      <c r="BH8" s="81">
        <v>52996.600000000006</v>
      </c>
      <c r="BI8" s="81">
        <v>63946.748200128139</v>
      </c>
      <c r="BJ8" s="81">
        <v>40151</v>
      </c>
      <c r="BK8" s="81">
        <v>63946.748200128139</v>
      </c>
      <c r="BL8" s="81">
        <v>54212.200000000004</v>
      </c>
      <c r="BM8" s="81">
        <v>55734.627383028266</v>
      </c>
      <c r="BN8" s="81">
        <v>55453.600000000006</v>
      </c>
      <c r="BO8" s="81">
        <v>55734.627383028266</v>
      </c>
      <c r="BP8" s="90">
        <v>51595.8</v>
      </c>
      <c r="BQ8" s="89">
        <v>11191.592712269437</v>
      </c>
      <c r="BR8" s="81">
        <v>0</v>
      </c>
      <c r="BS8" s="81">
        <v>1485.6000000000001</v>
      </c>
      <c r="BT8" s="81">
        <v>382.8</v>
      </c>
      <c r="BU8" s="81">
        <v>2117.2000000000003</v>
      </c>
      <c r="BV8" s="81">
        <v>15300.788283257321</v>
      </c>
      <c r="BW8" s="81">
        <v>6444</v>
      </c>
      <c r="BX8" s="81">
        <v>4329.6000000000004</v>
      </c>
      <c r="BY8" s="81">
        <v>1572</v>
      </c>
      <c r="BZ8" s="81">
        <v>10095.6</v>
      </c>
      <c r="CA8" s="81">
        <v>15080.002662220577</v>
      </c>
      <c r="CB8" s="81">
        <v>2247.6</v>
      </c>
      <c r="CC8" s="90">
        <v>3.2</v>
      </c>
      <c r="CD8" s="89">
        <v>28793.480705776765</v>
      </c>
      <c r="CE8" s="81">
        <v>37890.800000000003</v>
      </c>
      <c r="CF8" s="81">
        <v>28793.480705776765</v>
      </c>
      <c r="CG8" s="81">
        <v>0</v>
      </c>
      <c r="CH8" s="81">
        <v>9276</v>
      </c>
      <c r="CI8" s="81">
        <v>20245.2</v>
      </c>
      <c r="CJ8" s="81">
        <v>39389.018804785126</v>
      </c>
      <c r="CK8" s="81">
        <v>39561.600000000006</v>
      </c>
      <c r="CL8" s="81">
        <v>41775.600000000006</v>
      </c>
      <c r="CM8" s="81">
        <v>41775.600000000006</v>
      </c>
      <c r="CN8" s="81">
        <v>39389.018804785126</v>
      </c>
      <c r="CO8" s="81">
        <v>900</v>
      </c>
      <c r="CP8" s="81">
        <v>35107.380517603182</v>
      </c>
      <c r="CQ8" s="81">
        <v>13916.6</v>
      </c>
      <c r="CR8" s="90">
        <v>31542.600000000002</v>
      </c>
      <c r="CS8" s="89">
        <v>11400</v>
      </c>
      <c r="CT8" s="81">
        <v>3666.6666666666665</v>
      </c>
      <c r="CU8" s="81">
        <v>534.6</v>
      </c>
      <c r="CV8" s="81">
        <v>841.40000000000009</v>
      </c>
      <c r="CW8" s="81">
        <v>2494.6000000000004</v>
      </c>
      <c r="CX8" s="81">
        <v>4666.6000000000004</v>
      </c>
      <c r="CY8" s="81">
        <v>5771</v>
      </c>
      <c r="CZ8" s="81">
        <v>3402</v>
      </c>
      <c r="DA8" s="81">
        <v>3269.8</v>
      </c>
      <c r="DB8" s="81">
        <v>3312.6000000000004</v>
      </c>
      <c r="DC8" s="81">
        <v>3309.6000000000004</v>
      </c>
      <c r="DD8" s="90">
        <v>3297.2000000000003</v>
      </c>
      <c r="DE8" s="89">
        <v>1167.8355732870011</v>
      </c>
      <c r="DF8" s="81">
        <v>293</v>
      </c>
      <c r="DG8" s="81">
        <v>1453.2201172562281</v>
      </c>
      <c r="DH8" s="81">
        <v>1560.2</v>
      </c>
      <c r="DI8" s="81">
        <v>1463.7119117653274</v>
      </c>
      <c r="DJ8" s="81">
        <v>1991.8000000000002</v>
      </c>
      <c r="DK8" s="81">
        <v>1368.76341798165</v>
      </c>
      <c r="DL8" s="81">
        <v>1410.2</v>
      </c>
      <c r="DM8" s="81">
        <v>1782.6886648183254</v>
      </c>
      <c r="DN8" s="81">
        <v>2377.8000000000002</v>
      </c>
      <c r="DO8" s="81">
        <v>898.95148995424461</v>
      </c>
      <c r="DP8" s="81">
        <v>1512.6000000000001</v>
      </c>
      <c r="DQ8" s="81">
        <v>1253.7115077252706</v>
      </c>
      <c r="DR8" s="81">
        <v>1341.4</v>
      </c>
      <c r="DS8" s="81">
        <v>1124.9387301697789</v>
      </c>
      <c r="DT8" s="81">
        <v>1693.6000000000001</v>
      </c>
      <c r="DU8" s="81">
        <v>1464.8823528245646</v>
      </c>
      <c r="DV8" s="81">
        <v>2234.6</v>
      </c>
      <c r="DW8" s="81">
        <v>1538.9469083746055</v>
      </c>
      <c r="DX8" s="90">
        <v>104.80000000000001</v>
      </c>
      <c r="DY8" s="89">
        <v>17228.600000000002</v>
      </c>
      <c r="DZ8" s="81">
        <v>1046.4000000000001</v>
      </c>
      <c r="EA8" s="81">
        <v>2238</v>
      </c>
      <c r="EB8" s="81">
        <v>6711</v>
      </c>
      <c r="EC8" s="81">
        <v>7175.4000000000005</v>
      </c>
      <c r="ED8" s="81">
        <v>12716.2</v>
      </c>
      <c r="EE8" s="81">
        <v>12662.2</v>
      </c>
      <c r="EF8" s="81">
        <v>12716.2</v>
      </c>
      <c r="EG8" s="81">
        <v>10730.2</v>
      </c>
      <c r="EH8" s="81">
        <v>9471.4</v>
      </c>
      <c r="EI8" s="90">
        <v>13417.800000000001</v>
      </c>
      <c r="EJ8" s="89">
        <v>5140.8091999999997</v>
      </c>
      <c r="EK8" s="81">
        <v>980</v>
      </c>
      <c r="EL8" s="81">
        <v>5226.6820000000007</v>
      </c>
      <c r="EM8" s="81">
        <v>2673.4</v>
      </c>
      <c r="EN8" s="81">
        <v>4650.3304000000007</v>
      </c>
      <c r="EO8" s="81">
        <v>6850.2000000000007</v>
      </c>
      <c r="EP8" s="81">
        <v>7278.2516000000005</v>
      </c>
      <c r="EQ8" s="81">
        <v>5438</v>
      </c>
      <c r="ER8" s="81">
        <v>7621.7742505979759</v>
      </c>
      <c r="ES8" s="81">
        <v>8528.2000000000007</v>
      </c>
      <c r="ET8" s="81">
        <v>7477.6304000000009</v>
      </c>
      <c r="EU8" s="81">
        <v>9634</v>
      </c>
      <c r="EV8" s="81">
        <v>7543.2304000000004</v>
      </c>
      <c r="EW8" s="81">
        <v>11173.2</v>
      </c>
      <c r="EX8" s="81">
        <v>7409.2815999999993</v>
      </c>
      <c r="EY8" s="81">
        <v>9994.8000000000011</v>
      </c>
      <c r="EZ8" s="81">
        <v>7409.2815999999993</v>
      </c>
      <c r="FA8" s="81">
        <v>7939.6</v>
      </c>
      <c r="FB8" s="81">
        <v>7105.8092000000006</v>
      </c>
      <c r="FC8" s="90">
        <v>8436</v>
      </c>
      <c r="FD8" s="89">
        <v>0</v>
      </c>
      <c r="FE8" s="81">
        <v>361.8</v>
      </c>
      <c r="FF8" s="81">
        <v>60.800000000000004</v>
      </c>
      <c r="FG8" s="81">
        <v>726.2</v>
      </c>
      <c r="FH8" s="81">
        <v>259</v>
      </c>
      <c r="FI8" s="81">
        <v>491.6</v>
      </c>
      <c r="FJ8" s="81">
        <v>259.60000000000002</v>
      </c>
      <c r="FK8" s="81">
        <v>2512</v>
      </c>
      <c r="FL8" s="81">
        <v>2746.8</v>
      </c>
      <c r="FM8" s="81">
        <v>4874</v>
      </c>
      <c r="FN8" s="90">
        <v>66.2</v>
      </c>
      <c r="FO8" s="89">
        <v>9600</v>
      </c>
      <c r="FP8" s="81">
        <v>1600</v>
      </c>
      <c r="FQ8" s="81">
        <v>595.20000000000005</v>
      </c>
      <c r="FR8" s="81">
        <v>4200</v>
      </c>
      <c r="FS8" s="81">
        <v>0</v>
      </c>
      <c r="FT8" s="81">
        <v>0</v>
      </c>
      <c r="FU8" s="81">
        <v>0</v>
      </c>
      <c r="FV8" s="81">
        <v>2640</v>
      </c>
      <c r="FW8" s="81">
        <v>0</v>
      </c>
      <c r="FX8" s="81">
        <v>0</v>
      </c>
      <c r="FY8" s="81">
        <v>8040</v>
      </c>
      <c r="FZ8" s="90">
        <v>0</v>
      </c>
      <c r="GA8" s="89">
        <v>6180</v>
      </c>
      <c r="GB8" s="81">
        <v>1030</v>
      </c>
      <c r="GC8" s="81">
        <v>0</v>
      </c>
      <c r="GD8" s="81">
        <v>0</v>
      </c>
      <c r="GE8" s="81">
        <v>0</v>
      </c>
      <c r="GF8" s="81">
        <v>0</v>
      </c>
      <c r="GG8" s="81">
        <v>0</v>
      </c>
      <c r="GH8" s="81">
        <v>0</v>
      </c>
      <c r="GI8" s="81">
        <v>0</v>
      </c>
      <c r="GJ8" s="81">
        <v>0</v>
      </c>
      <c r="GK8" s="81">
        <v>5760</v>
      </c>
      <c r="GL8" s="90">
        <v>0</v>
      </c>
      <c r="GM8" s="89">
        <v>17484.832625877065</v>
      </c>
      <c r="GN8" s="81">
        <v>3496.9665251754141</v>
      </c>
      <c r="GO8" s="81">
        <v>1962.2</v>
      </c>
      <c r="GP8" s="81">
        <v>2962.2000000000003</v>
      </c>
      <c r="GQ8" s="81">
        <v>5282.2000000000007</v>
      </c>
      <c r="GR8" s="81">
        <v>7445.2000000000007</v>
      </c>
      <c r="GS8" s="81">
        <v>1897.6000000000001</v>
      </c>
      <c r="GT8" s="81">
        <v>7864.8</v>
      </c>
      <c r="GU8" s="81">
        <v>5528</v>
      </c>
      <c r="GV8" s="81">
        <v>3456.4</v>
      </c>
      <c r="GW8" s="81">
        <v>7696</v>
      </c>
      <c r="GX8" s="90">
        <v>0</v>
      </c>
      <c r="GY8" s="89">
        <v>29141.387709795115</v>
      </c>
      <c r="GZ8" s="81">
        <v>8742.4163129385324</v>
      </c>
      <c r="HA8" s="81">
        <v>0</v>
      </c>
      <c r="HB8" s="81">
        <v>9851.4000000000015</v>
      </c>
      <c r="HC8" s="81">
        <v>21864.600000000002</v>
      </c>
      <c r="HD8" s="81">
        <v>12001.400000000001</v>
      </c>
      <c r="HE8" s="81">
        <v>26310.400000000001</v>
      </c>
      <c r="HF8" s="81">
        <v>15336.2</v>
      </c>
      <c r="HG8" s="81">
        <v>2360.6</v>
      </c>
      <c r="HH8" s="81">
        <v>3460.6000000000004</v>
      </c>
      <c r="HI8" s="81">
        <v>7170.2000000000007</v>
      </c>
      <c r="HJ8" s="90">
        <v>760</v>
      </c>
      <c r="HK8" s="89">
        <v>6993.9330503508281</v>
      </c>
      <c r="HL8" s="81">
        <v>1398.7866100701654</v>
      </c>
      <c r="HM8" s="81">
        <v>0</v>
      </c>
      <c r="HN8" s="81">
        <v>120</v>
      </c>
      <c r="HO8" s="81">
        <v>1987.2</v>
      </c>
      <c r="HP8" s="81">
        <v>862.2</v>
      </c>
      <c r="HQ8" s="81">
        <v>1780</v>
      </c>
      <c r="HR8" s="81">
        <v>0</v>
      </c>
      <c r="HS8" s="81">
        <v>0</v>
      </c>
      <c r="HT8" s="81">
        <v>0</v>
      </c>
      <c r="HU8" s="81">
        <v>0</v>
      </c>
      <c r="HV8" s="90">
        <v>3178.2000000000003</v>
      </c>
      <c r="HW8" s="89">
        <v>29141.387709795115</v>
      </c>
      <c r="HX8" s="81">
        <v>5828.2775419590225</v>
      </c>
      <c r="HY8" s="81">
        <v>444.40000000000003</v>
      </c>
      <c r="HZ8" s="81">
        <v>24</v>
      </c>
      <c r="IA8" s="81">
        <v>3755.2000000000003</v>
      </c>
      <c r="IB8" s="81">
        <v>2313.2000000000003</v>
      </c>
      <c r="IC8" s="81">
        <v>7261</v>
      </c>
      <c r="ID8" s="81">
        <v>1795.4</v>
      </c>
      <c r="IE8" s="81">
        <v>1529.2</v>
      </c>
      <c r="IF8" s="81">
        <v>1796.4</v>
      </c>
      <c r="IG8" s="81">
        <v>1294.6000000000001</v>
      </c>
      <c r="IH8" s="90">
        <v>380.20000000000005</v>
      </c>
      <c r="II8" s="2"/>
      <c r="IJ8" s="2"/>
      <c r="IK8" s="2"/>
    </row>
    <row r="9" spans="1:245" ht="15" customHeight="1" x14ac:dyDescent="0.2">
      <c r="A9" s="165" t="s">
        <v>47</v>
      </c>
      <c r="B9" s="165"/>
      <c r="C9" s="82">
        <v>713006.4</v>
      </c>
      <c r="D9" s="82">
        <v>47660.4</v>
      </c>
      <c r="E9" s="82">
        <v>4650.3999999999996</v>
      </c>
      <c r="F9" s="82">
        <v>25.4</v>
      </c>
      <c r="G9" s="104">
        <v>985.2</v>
      </c>
      <c r="H9" s="91">
        <v>11741.918098623119</v>
      </c>
      <c r="I9" s="82">
        <v>0</v>
      </c>
      <c r="J9" s="82">
        <v>0</v>
      </c>
      <c r="K9" s="82">
        <v>1751</v>
      </c>
      <c r="L9" s="82">
        <v>1751</v>
      </c>
      <c r="M9" s="82">
        <v>1860.6000000000001</v>
      </c>
      <c r="N9" s="82">
        <v>2187</v>
      </c>
      <c r="O9" s="82">
        <v>2348.4</v>
      </c>
      <c r="P9" s="82">
        <v>2348.4</v>
      </c>
      <c r="Q9" s="82">
        <v>3305.4</v>
      </c>
      <c r="R9" s="92">
        <v>5206</v>
      </c>
      <c r="S9" s="91">
        <v>13363.6</v>
      </c>
      <c r="T9" s="82">
        <v>0</v>
      </c>
      <c r="U9" s="82">
        <v>0</v>
      </c>
      <c r="V9" s="82">
        <v>2100</v>
      </c>
      <c r="W9" s="82">
        <v>2100</v>
      </c>
      <c r="X9" s="82">
        <v>2341.8000000000002</v>
      </c>
      <c r="Y9" s="82">
        <v>2347.8000000000002</v>
      </c>
      <c r="Z9" s="82">
        <v>14504</v>
      </c>
      <c r="AA9" s="82">
        <v>14504</v>
      </c>
      <c r="AB9" s="82">
        <v>14504</v>
      </c>
      <c r="AC9" s="92">
        <v>16544</v>
      </c>
      <c r="AD9" s="91">
        <v>6548.1041332199402</v>
      </c>
      <c r="AE9" s="82">
        <v>0</v>
      </c>
      <c r="AF9" s="82">
        <v>0</v>
      </c>
      <c r="AG9" s="82">
        <v>759</v>
      </c>
      <c r="AH9" s="82">
        <v>759</v>
      </c>
      <c r="AI9" s="82">
        <v>2436.6</v>
      </c>
      <c r="AJ9" s="82">
        <v>2436.6</v>
      </c>
      <c r="AK9" s="82">
        <v>2748.8</v>
      </c>
      <c r="AL9" s="82">
        <v>2748.8</v>
      </c>
      <c r="AM9" s="82">
        <v>2748.8</v>
      </c>
      <c r="AN9" s="92">
        <v>3064.6000000000004</v>
      </c>
      <c r="AO9" s="91">
        <v>13957.372135187772</v>
      </c>
      <c r="AP9" s="82">
        <v>0</v>
      </c>
      <c r="AQ9" s="82">
        <v>0</v>
      </c>
      <c r="AR9" s="82">
        <v>0</v>
      </c>
      <c r="AS9" s="82">
        <v>0</v>
      </c>
      <c r="AT9" s="82">
        <v>3659.8</v>
      </c>
      <c r="AU9" s="82">
        <v>5291.4</v>
      </c>
      <c r="AV9" s="82">
        <v>16129.6</v>
      </c>
      <c r="AW9" s="82">
        <v>16129.6</v>
      </c>
      <c r="AX9" s="82">
        <v>16129.6</v>
      </c>
      <c r="AY9" s="92">
        <v>18169.599999999999</v>
      </c>
      <c r="AZ9" s="91">
        <v>199862.06461847585</v>
      </c>
      <c r="BA9" s="82">
        <v>13398.8</v>
      </c>
      <c r="BB9" s="82">
        <v>59991.8</v>
      </c>
      <c r="BC9" s="82">
        <v>85673.8</v>
      </c>
      <c r="BD9" s="82">
        <v>146051.20000000001</v>
      </c>
      <c r="BE9" s="82">
        <v>231596.02188131755</v>
      </c>
      <c r="BF9" s="82">
        <v>133909</v>
      </c>
      <c r="BG9" s="82">
        <v>231596.02188131755</v>
      </c>
      <c r="BH9" s="82">
        <v>144057.60000000001</v>
      </c>
      <c r="BI9" s="82">
        <v>231596.02188131755</v>
      </c>
      <c r="BJ9" s="82">
        <v>193363</v>
      </c>
      <c r="BK9" s="82">
        <v>231596.02188131755</v>
      </c>
      <c r="BL9" s="82">
        <v>157148.20000000001</v>
      </c>
      <c r="BM9" s="82">
        <v>341953.63984862395</v>
      </c>
      <c r="BN9" s="82">
        <v>199531.6</v>
      </c>
      <c r="BO9" s="82">
        <v>341953.63984862395</v>
      </c>
      <c r="BP9" s="92">
        <v>299202.8</v>
      </c>
      <c r="BQ9" s="91">
        <v>111793.00939784819</v>
      </c>
      <c r="BR9" s="82">
        <v>0</v>
      </c>
      <c r="BS9" s="82">
        <v>11177.6</v>
      </c>
      <c r="BT9" s="82">
        <v>1444.8</v>
      </c>
      <c r="BU9" s="82">
        <v>2615.2000000000003</v>
      </c>
      <c r="BV9" s="82">
        <v>134075.39812950575</v>
      </c>
      <c r="BW9" s="82">
        <v>22776</v>
      </c>
      <c r="BX9" s="82">
        <v>8289.6</v>
      </c>
      <c r="BY9" s="82">
        <v>17052</v>
      </c>
      <c r="BZ9" s="82">
        <v>27855.599999999999</v>
      </c>
      <c r="CA9" s="82">
        <v>70093.307816812579</v>
      </c>
      <c r="CB9" s="82">
        <v>18591.599999999999</v>
      </c>
      <c r="CC9" s="92">
        <v>15843.2</v>
      </c>
      <c r="CD9" s="91">
        <v>180459.84603964322</v>
      </c>
      <c r="CE9" s="82">
        <v>161136.79999999999</v>
      </c>
      <c r="CF9" s="82">
        <v>180459.84603964322</v>
      </c>
      <c r="CG9" s="82">
        <v>0</v>
      </c>
      <c r="CH9" s="82">
        <v>58650</v>
      </c>
      <c r="CI9" s="82">
        <v>119281.2</v>
      </c>
      <c r="CJ9" s="82">
        <v>236975.27831205947</v>
      </c>
      <c r="CK9" s="82">
        <v>221979.6</v>
      </c>
      <c r="CL9" s="82">
        <v>229755.6</v>
      </c>
      <c r="CM9" s="82">
        <v>229755.6</v>
      </c>
      <c r="CN9" s="82">
        <v>236975.27831205947</v>
      </c>
      <c r="CO9" s="82">
        <v>900</v>
      </c>
      <c r="CP9" s="82">
        <v>238187.11712707163</v>
      </c>
      <c r="CQ9" s="82">
        <v>59921.599999999999</v>
      </c>
      <c r="CR9" s="92">
        <v>156934.6</v>
      </c>
      <c r="CS9" s="91">
        <v>49400</v>
      </c>
      <c r="CT9" s="82">
        <v>14916.666666666666</v>
      </c>
      <c r="CU9" s="82">
        <v>2793.6</v>
      </c>
      <c r="CV9" s="82">
        <v>4760.3999999999996</v>
      </c>
      <c r="CW9" s="82">
        <v>10739.6</v>
      </c>
      <c r="CX9" s="82">
        <v>22097.599999999999</v>
      </c>
      <c r="CY9" s="82">
        <v>25724</v>
      </c>
      <c r="CZ9" s="82">
        <v>16932</v>
      </c>
      <c r="DA9" s="82">
        <v>16037.8</v>
      </c>
      <c r="DB9" s="82">
        <v>13960.6</v>
      </c>
      <c r="DC9" s="82">
        <v>13178.6</v>
      </c>
      <c r="DD9" s="92">
        <v>12091.2</v>
      </c>
      <c r="DE9" s="91">
        <v>5717.7507245163288</v>
      </c>
      <c r="DF9" s="82">
        <v>934</v>
      </c>
      <c r="DG9" s="82">
        <v>7485.2557804200069</v>
      </c>
      <c r="DH9" s="82">
        <v>3968.2</v>
      </c>
      <c r="DI9" s="82">
        <v>7153.9366039866281</v>
      </c>
      <c r="DJ9" s="82">
        <v>9385.7999999999993</v>
      </c>
      <c r="DK9" s="82">
        <v>7948.4196457529561</v>
      </c>
      <c r="DL9" s="82">
        <v>6014.2</v>
      </c>
      <c r="DM9" s="82">
        <v>9809.0246160620081</v>
      </c>
      <c r="DN9" s="82">
        <v>9656.7999999999993</v>
      </c>
      <c r="DO9" s="82">
        <v>6359.6703012710059</v>
      </c>
      <c r="DP9" s="82">
        <v>6911.6</v>
      </c>
      <c r="DQ9" s="82">
        <v>6725.8437605059135</v>
      </c>
      <c r="DR9" s="82">
        <v>12381.4</v>
      </c>
      <c r="DS9" s="82">
        <v>6666.8356928861976</v>
      </c>
      <c r="DT9" s="82">
        <v>6108.6</v>
      </c>
      <c r="DU9" s="82">
        <v>6687.8353181564817</v>
      </c>
      <c r="DV9" s="82">
        <v>10435.6</v>
      </c>
      <c r="DW9" s="82">
        <v>8874.895801673576</v>
      </c>
      <c r="DX9" s="92">
        <v>1444.8</v>
      </c>
      <c r="DY9" s="91">
        <v>85560.6</v>
      </c>
      <c r="DZ9" s="82">
        <v>1046.4000000000001</v>
      </c>
      <c r="EA9" s="82">
        <v>3488</v>
      </c>
      <c r="EB9" s="82">
        <v>10211</v>
      </c>
      <c r="EC9" s="82">
        <v>20675.400000000001</v>
      </c>
      <c r="ED9" s="82">
        <v>30716.2</v>
      </c>
      <c r="EE9" s="82">
        <v>30662.2</v>
      </c>
      <c r="EF9" s="82">
        <v>27216.2</v>
      </c>
      <c r="EG9" s="82">
        <v>25230.2</v>
      </c>
      <c r="EH9" s="82">
        <v>27471.4</v>
      </c>
      <c r="EI9" s="92">
        <v>31417.800000000003</v>
      </c>
      <c r="EJ9" s="91">
        <v>16118.8552</v>
      </c>
      <c r="EK9" s="82">
        <v>2717</v>
      </c>
      <c r="EL9" s="82">
        <v>16656.092000000001</v>
      </c>
      <c r="EM9" s="82">
        <v>8832.4</v>
      </c>
      <c r="EN9" s="82">
        <v>24151.482400000001</v>
      </c>
      <c r="EO9" s="82">
        <v>26069.200000000001</v>
      </c>
      <c r="EP9" s="82">
        <v>21942.509600000001</v>
      </c>
      <c r="EQ9" s="82">
        <v>23975</v>
      </c>
      <c r="ER9" s="82">
        <v>28496.538130739915</v>
      </c>
      <c r="ES9" s="82">
        <v>33441.199999999997</v>
      </c>
      <c r="ET9" s="82">
        <v>21244.7824</v>
      </c>
      <c r="EU9" s="82">
        <v>37448</v>
      </c>
      <c r="EV9" s="82">
        <v>24264.382400000002</v>
      </c>
      <c r="EW9" s="82">
        <v>40975.199999999997</v>
      </c>
      <c r="EX9" s="82">
        <v>27700.689599999998</v>
      </c>
      <c r="EY9" s="82">
        <v>41160.800000000003</v>
      </c>
      <c r="EZ9" s="82">
        <v>27700.689599999998</v>
      </c>
      <c r="FA9" s="82">
        <v>38802.6</v>
      </c>
      <c r="FB9" s="82">
        <v>20701.855200000002</v>
      </c>
      <c r="FC9" s="92">
        <v>40840</v>
      </c>
      <c r="FD9" s="91">
        <v>0</v>
      </c>
      <c r="FE9" s="82">
        <v>448.8</v>
      </c>
      <c r="FF9" s="82">
        <v>510.8</v>
      </c>
      <c r="FG9" s="82">
        <v>1754.2</v>
      </c>
      <c r="FH9" s="82">
        <v>822</v>
      </c>
      <c r="FI9" s="82">
        <v>1598.6</v>
      </c>
      <c r="FJ9" s="82">
        <v>713.6</v>
      </c>
      <c r="FK9" s="82">
        <v>4518</v>
      </c>
      <c r="FL9" s="82">
        <v>8306.7999999999993</v>
      </c>
      <c r="FM9" s="82">
        <v>34844</v>
      </c>
      <c r="FN9" s="92">
        <v>428.2</v>
      </c>
      <c r="FO9" s="91">
        <v>45600</v>
      </c>
      <c r="FP9" s="82">
        <v>7600</v>
      </c>
      <c r="FQ9" s="82">
        <v>595.20000000000005</v>
      </c>
      <c r="FR9" s="82">
        <v>4200</v>
      </c>
      <c r="FS9" s="82">
        <v>0</v>
      </c>
      <c r="FT9" s="82">
        <v>0</v>
      </c>
      <c r="FU9" s="82">
        <v>0</v>
      </c>
      <c r="FV9" s="82">
        <v>2640</v>
      </c>
      <c r="FW9" s="82">
        <v>4800</v>
      </c>
      <c r="FX9" s="82">
        <v>0</v>
      </c>
      <c r="FY9" s="82">
        <v>8040</v>
      </c>
      <c r="FZ9" s="92">
        <v>0</v>
      </c>
      <c r="GA9" s="91">
        <v>29280</v>
      </c>
      <c r="GB9" s="82">
        <v>4880</v>
      </c>
      <c r="GC9" s="82">
        <v>0</v>
      </c>
      <c r="GD9" s="82">
        <v>0</v>
      </c>
      <c r="GE9" s="82">
        <v>0</v>
      </c>
      <c r="GF9" s="82">
        <v>0</v>
      </c>
      <c r="GG9" s="82">
        <v>0</v>
      </c>
      <c r="GH9" s="82">
        <v>0</v>
      </c>
      <c r="GI9" s="82">
        <v>0</v>
      </c>
      <c r="GJ9" s="82">
        <v>0</v>
      </c>
      <c r="GK9" s="82">
        <v>5760</v>
      </c>
      <c r="GL9" s="92">
        <v>0</v>
      </c>
      <c r="GM9" s="91">
        <v>86832.609963969822</v>
      </c>
      <c r="GN9" s="82">
        <v>17366.521992793965</v>
      </c>
      <c r="GO9" s="82">
        <v>6962.2</v>
      </c>
      <c r="GP9" s="82">
        <v>10612.2</v>
      </c>
      <c r="GQ9" s="82">
        <v>20332.2</v>
      </c>
      <c r="GR9" s="82">
        <v>7445.2000000000007</v>
      </c>
      <c r="GS9" s="82">
        <v>1897.6000000000001</v>
      </c>
      <c r="GT9" s="82">
        <v>7864.8</v>
      </c>
      <c r="GU9" s="82">
        <v>10934</v>
      </c>
      <c r="GV9" s="82">
        <v>10936.4</v>
      </c>
      <c r="GW9" s="82">
        <v>23496</v>
      </c>
      <c r="GX9" s="92">
        <v>0</v>
      </c>
      <c r="GY9" s="91">
        <v>144721.01660661638</v>
      </c>
      <c r="GZ9" s="82">
        <v>43416.304981984911</v>
      </c>
      <c r="HA9" s="82">
        <v>0</v>
      </c>
      <c r="HB9" s="82">
        <v>14851.400000000001</v>
      </c>
      <c r="HC9" s="82">
        <v>38864.600000000006</v>
      </c>
      <c r="HD9" s="82">
        <v>110329.4</v>
      </c>
      <c r="HE9" s="82">
        <v>36360.400000000001</v>
      </c>
      <c r="HF9" s="82">
        <v>34770.199999999997</v>
      </c>
      <c r="HG9" s="82">
        <v>2360.6</v>
      </c>
      <c r="HH9" s="82">
        <v>10940.6</v>
      </c>
      <c r="HI9" s="82">
        <v>19970.2</v>
      </c>
      <c r="HJ9" s="92">
        <v>2860</v>
      </c>
      <c r="HK9" s="91">
        <v>34733.04398558793</v>
      </c>
      <c r="HL9" s="82">
        <v>6946.6087971175857</v>
      </c>
      <c r="HM9" s="82">
        <v>0</v>
      </c>
      <c r="HN9" s="82">
        <v>120</v>
      </c>
      <c r="HO9" s="82">
        <v>1987.2</v>
      </c>
      <c r="HP9" s="82">
        <v>862.2</v>
      </c>
      <c r="HQ9" s="82">
        <v>1780</v>
      </c>
      <c r="HR9" s="82">
        <v>0</v>
      </c>
      <c r="HS9" s="82">
        <v>450</v>
      </c>
      <c r="HT9" s="82">
        <v>0</v>
      </c>
      <c r="HU9" s="82">
        <v>0</v>
      </c>
      <c r="HV9" s="92">
        <v>3178.2000000000003</v>
      </c>
      <c r="HW9" s="91">
        <v>144721.01660661638</v>
      </c>
      <c r="HX9" s="82">
        <v>28944.203321323272</v>
      </c>
      <c r="HY9" s="82">
        <v>444.40000000000003</v>
      </c>
      <c r="HZ9" s="82">
        <v>19160</v>
      </c>
      <c r="IA9" s="82">
        <v>3755.2000000000003</v>
      </c>
      <c r="IB9" s="82">
        <v>2313.2000000000003</v>
      </c>
      <c r="IC9" s="82">
        <v>7261</v>
      </c>
      <c r="ID9" s="82">
        <v>1795.4</v>
      </c>
      <c r="IE9" s="82">
        <v>1529.2</v>
      </c>
      <c r="IF9" s="82">
        <v>1796.4</v>
      </c>
      <c r="IG9" s="82">
        <v>9554.6</v>
      </c>
      <c r="IH9" s="92">
        <v>380.20000000000005</v>
      </c>
      <c r="II9" s="2"/>
      <c r="IJ9" s="2"/>
      <c r="IK9" s="2"/>
    </row>
    <row r="10" spans="1:245" s="3" customFormat="1" ht="15" customHeight="1" x14ac:dyDescent="0.2">
      <c r="A10" s="109" t="s">
        <v>43</v>
      </c>
      <c r="B10" s="113" t="s">
        <v>5</v>
      </c>
      <c r="C10" s="80">
        <v>520686</v>
      </c>
      <c r="D10" s="80">
        <v>11166</v>
      </c>
      <c r="E10" s="80">
        <v>382</v>
      </c>
      <c r="F10" s="80">
        <v>3</v>
      </c>
      <c r="G10" s="102">
        <v>1287</v>
      </c>
      <c r="H10" s="87">
        <v>21315.013883221265</v>
      </c>
      <c r="I10" s="80">
        <v>0</v>
      </c>
      <c r="J10" s="80">
        <v>0</v>
      </c>
      <c r="K10" s="80">
        <v>10063</v>
      </c>
      <c r="L10" s="80">
        <v>10063</v>
      </c>
      <c r="M10" s="80">
        <v>12353</v>
      </c>
      <c r="N10" s="80">
        <v>3484</v>
      </c>
      <c r="O10" s="80">
        <v>3484</v>
      </c>
      <c r="P10" s="80">
        <v>3484</v>
      </c>
      <c r="Q10" s="80">
        <v>3484</v>
      </c>
      <c r="R10" s="88">
        <v>3484</v>
      </c>
      <c r="S10" s="87">
        <v>24258</v>
      </c>
      <c r="T10" s="80">
        <v>0</v>
      </c>
      <c r="U10" s="80">
        <v>0</v>
      </c>
      <c r="V10" s="80">
        <v>9071</v>
      </c>
      <c r="W10" s="80">
        <v>9071</v>
      </c>
      <c r="X10" s="80">
        <v>9825</v>
      </c>
      <c r="Y10" s="80">
        <v>6281</v>
      </c>
      <c r="Z10" s="80">
        <v>13635</v>
      </c>
      <c r="AA10" s="80">
        <v>13635</v>
      </c>
      <c r="AB10" s="80">
        <v>13635</v>
      </c>
      <c r="AC10" s="88">
        <v>14562</v>
      </c>
      <c r="AD10" s="125">
        <v>11886.723219839881</v>
      </c>
      <c r="AE10" s="121">
        <v>0</v>
      </c>
      <c r="AF10" s="121">
        <v>0</v>
      </c>
      <c r="AG10" s="121">
        <v>0</v>
      </c>
      <c r="AH10" s="121">
        <v>0</v>
      </c>
      <c r="AI10" s="121">
        <v>2792</v>
      </c>
      <c r="AJ10" s="121">
        <v>2792</v>
      </c>
      <c r="AK10" s="121">
        <v>2692</v>
      </c>
      <c r="AL10" s="121">
        <v>2692</v>
      </c>
      <c r="AM10" s="121">
        <v>2692</v>
      </c>
      <c r="AN10" s="126">
        <v>2692</v>
      </c>
      <c r="AO10" s="87">
        <v>25796.671248087852</v>
      </c>
      <c r="AP10" s="80">
        <v>0</v>
      </c>
      <c r="AQ10" s="80">
        <v>0</v>
      </c>
      <c r="AR10" s="80">
        <v>0</v>
      </c>
      <c r="AS10" s="80">
        <v>0</v>
      </c>
      <c r="AT10" s="80">
        <v>12353</v>
      </c>
      <c r="AU10" s="80">
        <v>6281</v>
      </c>
      <c r="AV10" s="80">
        <v>13635</v>
      </c>
      <c r="AW10" s="80">
        <v>13635</v>
      </c>
      <c r="AX10" s="80">
        <v>13635</v>
      </c>
      <c r="AY10" s="88">
        <v>14562</v>
      </c>
      <c r="AZ10" s="87">
        <v>229076.48092448572</v>
      </c>
      <c r="BA10" s="80">
        <v>15172</v>
      </c>
      <c r="BB10" s="80">
        <v>24405</v>
      </c>
      <c r="BC10" s="80">
        <v>78879</v>
      </c>
      <c r="BD10" s="80">
        <v>162560</v>
      </c>
      <c r="BE10" s="80">
        <v>256444.84594354263</v>
      </c>
      <c r="BF10" s="80">
        <v>156953</v>
      </c>
      <c r="BG10" s="80">
        <v>256444.84594354263</v>
      </c>
      <c r="BH10" s="80">
        <v>172290</v>
      </c>
      <c r="BI10" s="80">
        <v>256444.84594354263</v>
      </c>
      <c r="BJ10" s="80">
        <v>155532</v>
      </c>
      <c r="BK10" s="80">
        <v>256444.84594354263</v>
      </c>
      <c r="BL10" s="80">
        <v>114790</v>
      </c>
      <c r="BM10" s="80">
        <v>214256.95255223045</v>
      </c>
      <c r="BN10" s="80">
        <v>221734</v>
      </c>
      <c r="BO10" s="80">
        <v>214256.95255223045</v>
      </c>
      <c r="BP10" s="88">
        <v>137473</v>
      </c>
      <c r="BQ10" s="87">
        <v>30763.315286038145</v>
      </c>
      <c r="BR10" s="80">
        <v>5100</v>
      </c>
      <c r="BS10" s="80">
        <v>14226</v>
      </c>
      <c r="BT10" s="80">
        <v>11661</v>
      </c>
      <c r="BU10" s="80">
        <v>32682</v>
      </c>
      <c r="BV10" s="80">
        <v>45357.328569380159</v>
      </c>
      <c r="BW10" s="80">
        <v>19176</v>
      </c>
      <c r="BX10" s="80">
        <v>3600</v>
      </c>
      <c r="BY10" s="80">
        <v>3600</v>
      </c>
      <c r="BZ10" s="80">
        <v>6600</v>
      </c>
      <c r="CA10" s="80">
        <v>53824.61935750203</v>
      </c>
      <c r="CB10" s="80">
        <v>4908</v>
      </c>
      <c r="CC10" s="88">
        <v>0</v>
      </c>
      <c r="CD10" s="87">
        <v>257191.99348825385</v>
      </c>
      <c r="CE10" s="80">
        <v>190688</v>
      </c>
      <c r="CF10" s="80">
        <v>257191.99348825385</v>
      </c>
      <c r="CG10" s="80">
        <v>840</v>
      </c>
      <c r="CH10" s="80">
        <v>49432</v>
      </c>
      <c r="CI10" s="80">
        <v>134776</v>
      </c>
      <c r="CJ10" s="80">
        <v>315712.99916472123</v>
      </c>
      <c r="CK10" s="80">
        <v>275514</v>
      </c>
      <c r="CL10" s="80">
        <v>321252</v>
      </c>
      <c r="CM10" s="80">
        <v>357924</v>
      </c>
      <c r="CN10" s="80">
        <v>315712.99916472123</v>
      </c>
      <c r="CO10" s="80">
        <v>2472</v>
      </c>
      <c r="CP10" s="80">
        <v>331195.21276336163</v>
      </c>
      <c r="CQ10" s="80">
        <v>67030</v>
      </c>
      <c r="CR10" s="88">
        <v>223532</v>
      </c>
      <c r="CS10" s="87">
        <v>70000</v>
      </c>
      <c r="CT10" s="80">
        <v>11666.666666666666</v>
      </c>
      <c r="CU10" s="80">
        <v>5145</v>
      </c>
      <c r="CV10" s="80">
        <v>5816</v>
      </c>
      <c r="CW10" s="80">
        <v>11866</v>
      </c>
      <c r="CX10" s="80">
        <v>16528</v>
      </c>
      <c r="CY10" s="80">
        <v>18899</v>
      </c>
      <c r="CZ10" s="80">
        <v>14528</v>
      </c>
      <c r="DA10" s="80">
        <v>13458</v>
      </c>
      <c r="DB10" s="80">
        <v>12789</v>
      </c>
      <c r="DC10" s="80">
        <v>11754</v>
      </c>
      <c r="DD10" s="88">
        <v>10894</v>
      </c>
      <c r="DE10" s="87">
        <v>1699.737699272001</v>
      </c>
      <c r="DF10" s="80">
        <v>883</v>
      </c>
      <c r="DG10" s="80">
        <v>2618.3843309066706</v>
      </c>
      <c r="DH10" s="80">
        <v>3112</v>
      </c>
      <c r="DI10" s="80">
        <v>2581.7890978160035</v>
      </c>
      <c r="DJ10" s="80">
        <v>2386</v>
      </c>
      <c r="DK10" s="80">
        <v>2449.2930978160034</v>
      </c>
      <c r="DL10" s="80">
        <v>3248</v>
      </c>
      <c r="DM10" s="80">
        <v>3557.5779342711076</v>
      </c>
      <c r="DN10" s="80">
        <v>13105</v>
      </c>
      <c r="DO10" s="80">
        <v>3040.031917480379</v>
      </c>
      <c r="DP10" s="80">
        <v>3130</v>
      </c>
      <c r="DQ10" s="80">
        <v>2074.5153985440024</v>
      </c>
      <c r="DR10" s="80">
        <v>4725</v>
      </c>
      <c r="DS10" s="80">
        <v>2111.1106316346695</v>
      </c>
      <c r="DT10" s="80">
        <v>3974</v>
      </c>
      <c r="DU10" s="80">
        <v>2280.2018647253367</v>
      </c>
      <c r="DV10" s="80">
        <v>3643</v>
      </c>
      <c r="DW10" s="80">
        <v>3510.7103836617125</v>
      </c>
      <c r="DX10" s="88">
        <v>0</v>
      </c>
      <c r="DY10" s="87">
        <v>62481</v>
      </c>
      <c r="DZ10" s="80">
        <v>0</v>
      </c>
      <c r="EA10" s="80">
        <v>5700</v>
      </c>
      <c r="EB10" s="80">
        <v>11025</v>
      </c>
      <c r="EC10" s="80">
        <v>11912</v>
      </c>
      <c r="ED10" s="80">
        <v>16389</v>
      </c>
      <c r="EE10" s="80">
        <v>19808</v>
      </c>
      <c r="EF10" s="80">
        <v>15635</v>
      </c>
      <c r="EG10" s="80">
        <v>16884</v>
      </c>
      <c r="EH10" s="80">
        <v>32000</v>
      </c>
      <c r="EI10" s="88">
        <v>17460</v>
      </c>
      <c r="EJ10" s="87">
        <v>10565.464</v>
      </c>
      <c r="EK10" s="80">
        <v>2745</v>
      </c>
      <c r="EL10" s="80">
        <v>9498.44</v>
      </c>
      <c r="EM10" s="80">
        <v>6788</v>
      </c>
      <c r="EN10" s="80">
        <v>17630.968000000001</v>
      </c>
      <c r="EO10" s="80">
        <v>10037</v>
      </c>
      <c r="EP10" s="80">
        <v>14173.472</v>
      </c>
      <c r="EQ10" s="80">
        <v>9296</v>
      </c>
      <c r="ER10" s="80">
        <v>39123.365603364437</v>
      </c>
      <c r="ES10" s="80">
        <v>19314</v>
      </c>
      <c r="ET10" s="80">
        <v>16862.968000000001</v>
      </c>
      <c r="EU10" s="80">
        <v>20211</v>
      </c>
      <c r="EV10" s="80">
        <v>16477.968000000001</v>
      </c>
      <c r="EW10" s="80">
        <v>25725</v>
      </c>
      <c r="EX10" s="80">
        <v>42361.171999999999</v>
      </c>
      <c r="EY10" s="80">
        <v>22127</v>
      </c>
      <c r="EZ10" s="80">
        <v>42361.171999999999</v>
      </c>
      <c r="FA10" s="80">
        <v>27679</v>
      </c>
      <c r="FB10" s="80">
        <v>12395.464</v>
      </c>
      <c r="FC10" s="88">
        <v>22190</v>
      </c>
      <c r="FD10" s="87">
        <v>0</v>
      </c>
      <c r="FE10" s="80">
        <v>740</v>
      </c>
      <c r="FF10" s="80">
        <v>48</v>
      </c>
      <c r="FG10" s="80">
        <v>5074</v>
      </c>
      <c r="FH10" s="80">
        <v>2757</v>
      </c>
      <c r="FI10" s="80">
        <v>1346</v>
      </c>
      <c r="FJ10" s="80">
        <v>702</v>
      </c>
      <c r="FK10" s="80">
        <v>6755</v>
      </c>
      <c r="FL10" s="80">
        <v>3546</v>
      </c>
      <c r="FM10" s="80">
        <v>3430</v>
      </c>
      <c r="FN10" s="88">
        <v>3977</v>
      </c>
      <c r="FO10" s="87">
        <v>36000</v>
      </c>
      <c r="FP10" s="80">
        <v>6000</v>
      </c>
      <c r="FQ10" s="80">
        <v>0</v>
      </c>
      <c r="FR10" s="80">
        <v>0</v>
      </c>
      <c r="FS10" s="80">
        <v>3000</v>
      </c>
      <c r="FT10" s="80">
        <v>0</v>
      </c>
      <c r="FU10" s="80">
        <v>0</v>
      </c>
      <c r="FV10" s="80">
        <v>0</v>
      </c>
      <c r="FW10" s="80">
        <v>3000</v>
      </c>
      <c r="FX10" s="80">
        <v>0</v>
      </c>
      <c r="FY10" s="80">
        <v>0</v>
      </c>
      <c r="FZ10" s="88">
        <v>0</v>
      </c>
      <c r="GA10" s="87">
        <v>23100</v>
      </c>
      <c r="GB10" s="80">
        <v>3850</v>
      </c>
      <c r="GC10" s="80">
        <v>0</v>
      </c>
      <c r="GD10" s="80">
        <v>0</v>
      </c>
      <c r="GE10" s="80">
        <v>0</v>
      </c>
      <c r="GF10" s="80">
        <v>0</v>
      </c>
      <c r="GG10" s="80">
        <v>0</v>
      </c>
      <c r="GH10" s="80">
        <v>0</v>
      </c>
      <c r="GI10" s="80">
        <v>0</v>
      </c>
      <c r="GJ10" s="80">
        <v>0</v>
      </c>
      <c r="GK10" s="80">
        <v>0</v>
      </c>
      <c r="GL10" s="88">
        <v>0</v>
      </c>
      <c r="GM10" s="87">
        <v>63411.177067472672</v>
      </c>
      <c r="GN10" s="80">
        <v>12682.235413494534</v>
      </c>
      <c r="GO10" s="80">
        <v>0</v>
      </c>
      <c r="GP10" s="80">
        <v>1200</v>
      </c>
      <c r="GQ10" s="80">
        <v>1200</v>
      </c>
      <c r="GR10" s="80">
        <v>10450</v>
      </c>
      <c r="GS10" s="80">
        <v>0</v>
      </c>
      <c r="GT10" s="80">
        <v>6200</v>
      </c>
      <c r="GU10" s="80">
        <v>2300</v>
      </c>
      <c r="GV10" s="80">
        <v>0</v>
      </c>
      <c r="GW10" s="80">
        <v>0</v>
      </c>
      <c r="GX10" s="88">
        <v>0</v>
      </c>
      <c r="GY10" s="87">
        <v>105685.29511245445</v>
      </c>
      <c r="GZ10" s="80">
        <v>31705.588533736336</v>
      </c>
      <c r="HA10" s="80">
        <v>13710</v>
      </c>
      <c r="HB10" s="80">
        <v>39700</v>
      </c>
      <c r="HC10" s="80">
        <v>214989</v>
      </c>
      <c r="HD10" s="80">
        <v>22420</v>
      </c>
      <c r="HE10" s="80">
        <v>6750</v>
      </c>
      <c r="HF10" s="80">
        <v>1200</v>
      </c>
      <c r="HG10" s="80">
        <v>22600</v>
      </c>
      <c r="HH10" s="80">
        <v>22600</v>
      </c>
      <c r="HI10" s="80">
        <v>4800</v>
      </c>
      <c r="HJ10" s="88">
        <v>0</v>
      </c>
      <c r="HK10" s="87">
        <v>25364.470826989069</v>
      </c>
      <c r="HL10" s="80">
        <v>5072.8941653978136</v>
      </c>
      <c r="HM10" s="80">
        <v>1386</v>
      </c>
      <c r="HN10" s="80">
        <v>0</v>
      </c>
      <c r="HO10" s="80">
        <v>0</v>
      </c>
      <c r="HP10" s="80">
        <v>8300</v>
      </c>
      <c r="HQ10" s="80">
        <v>14280</v>
      </c>
      <c r="HR10" s="80">
        <v>1100</v>
      </c>
      <c r="HS10" s="80">
        <v>0</v>
      </c>
      <c r="HT10" s="80">
        <v>0</v>
      </c>
      <c r="HU10" s="80">
        <v>0</v>
      </c>
      <c r="HV10" s="88">
        <v>0</v>
      </c>
      <c r="HW10" s="87">
        <v>105685.29511245445</v>
      </c>
      <c r="HX10" s="80">
        <v>21137.059022490888</v>
      </c>
      <c r="HY10" s="80">
        <v>138</v>
      </c>
      <c r="HZ10" s="80">
        <v>0</v>
      </c>
      <c r="IA10" s="80">
        <v>0</v>
      </c>
      <c r="IB10" s="80">
        <v>41330</v>
      </c>
      <c r="IC10" s="80">
        <v>9132</v>
      </c>
      <c r="ID10" s="80">
        <v>6150</v>
      </c>
      <c r="IE10" s="80">
        <v>5600</v>
      </c>
      <c r="IF10" s="80">
        <v>0</v>
      </c>
      <c r="IG10" s="80">
        <v>10000</v>
      </c>
      <c r="IH10" s="88">
        <v>0</v>
      </c>
      <c r="II10" s="2"/>
      <c r="IJ10" s="2"/>
      <c r="IK10" s="2"/>
    </row>
    <row r="11" spans="1:245" s="3" customFormat="1" ht="15" customHeight="1" x14ac:dyDescent="0.2">
      <c r="A11" s="114" t="s">
        <v>43</v>
      </c>
      <c r="B11" s="115" t="s">
        <v>26</v>
      </c>
      <c r="C11" s="83">
        <v>516035</v>
      </c>
      <c r="D11" s="83">
        <v>19578</v>
      </c>
      <c r="E11" s="83">
        <v>2491</v>
      </c>
      <c r="F11" s="83">
        <v>23</v>
      </c>
      <c r="G11" s="105">
        <v>638</v>
      </c>
      <c r="H11" s="93">
        <v>7783.7146453410396</v>
      </c>
      <c r="I11" s="83">
        <v>0</v>
      </c>
      <c r="J11" s="83">
        <v>0</v>
      </c>
      <c r="K11" s="83">
        <v>1777</v>
      </c>
      <c r="L11" s="83">
        <v>1777</v>
      </c>
      <c r="M11" s="83">
        <v>3101</v>
      </c>
      <c r="N11" s="83">
        <v>3108</v>
      </c>
      <c r="O11" s="83">
        <v>4172</v>
      </c>
      <c r="P11" s="83">
        <v>4167</v>
      </c>
      <c r="Q11" s="83">
        <v>5347</v>
      </c>
      <c r="R11" s="94">
        <v>5928</v>
      </c>
      <c r="S11" s="93">
        <v>8858</v>
      </c>
      <c r="T11" s="83">
        <v>0</v>
      </c>
      <c r="U11" s="83">
        <v>0</v>
      </c>
      <c r="V11" s="83">
        <v>4120</v>
      </c>
      <c r="W11" s="83">
        <v>4120</v>
      </c>
      <c r="X11" s="83">
        <v>3027</v>
      </c>
      <c r="Y11" s="83">
        <v>6582</v>
      </c>
      <c r="Z11" s="83">
        <v>6420</v>
      </c>
      <c r="AA11" s="83">
        <v>6420</v>
      </c>
      <c r="AB11" s="83">
        <v>10277</v>
      </c>
      <c r="AC11" s="94">
        <v>10554</v>
      </c>
      <c r="AD11" s="129">
        <v>4340.736633730985</v>
      </c>
      <c r="AE11" s="123">
        <v>0</v>
      </c>
      <c r="AF11" s="123">
        <v>0</v>
      </c>
      <c r="AG11" s="123">
        <v>0</v>
      </c>
      <c r="AH11" s="123">
        <v>0</v>
      </c>
      <c r="AI11" s="123">
        <v>1407</v>
      </c>
      <c r="AJ11" s="123">
        <v>1407</v>
      </c>
      <c r="AK11" s="123">
        <v>1634</v>
      </c>
      <c r="AL11" s="123">
        <v>1634</v>
      </c>
      <c r="AM11" s="123">
        <v>2300</v>
      </c>
      <c r="AN11" s="130">
        <v>2587</v>
      </c>
      <c r="AO11" s="93">
        <v>9694.8516074498984</v>
      </c>
      <c r="AP11" s="83">
        <v>0</v>
      </c>
      <c r="AQ11" s="83">
        <v>0</v>
      </c>
      <c r="AR11" s="83">
        <v>0</v>
      </c>
      <c r="AS11" s="83">
        <v>0</v>
      </c>
      <c r="AT11" s="83">
        <v>3101</v>
      </c>
      <c r="AU11" s="83">
        <v>6582</v>
      </c>
      <c r="AV11" s="83">
        <v>6420</v>
      </c>
      <c r="AW11" s="83">
        <v>6420</v>
      </c>
      <c r="AX11" s="83">
        <v>16564</v>
      </c>
      <c r="AY11" s="94">
        <v>10554</v>
      </c>
      <c r="AZ11" s="93">
        <v>71637.827862752689</v>
      </c>
      <c r="BA11" s="83" t="s">
        <v>17</v>
      </c>
      <c r="BB11" s="83">
        <v>5508</v>
      </c>
      <c r="BC11" s="83">
        <v>15854</v>
      </c>
      <c r="BD11" s="83">
        <v>75750</v>
      </c>
      <c r="BE11" s="83">
        <v>107166.37090351133</v>
      </c>
      <c r="BF11" s="83">
        <v>49452</v>
      </c>
      <c r="BG11" s="83">
        <v>107166.37090351133</v>
      </c>
      <c r="BH11" s="83">
        <v>45498</v>
      </c>
      <c r="BI11" s="83">
        <v>107166.37090351133</v>
      </c>
      <c r="BJ11" s="83">
        <v>72204</v>
      </c>
      <c r="BK11" s="83">
        <v>107166.37090351133</v>
      </c>
      <c r="BL11" s="83">
        <v>85818</v>
      </c>
      <c r="BM11" s="83">
        <v>47314.685696543973</v>
      </c>
      <c r="BN11" s="83">
        <v>68154</v>
      </c>
      <c r="BO11" s="83">
        <v>47314.685696543973</v>
      </c>
      <c r="BP11" s="94">
        <v>60152</v>
      </c>
      <c r="BQ11" s="93">
        <v>67141.097777731615</v>
      </c>
      <c r="BR11" s="83" t="s">
        <v>17</v>
      </c>
      <c r="BS11" s="83">
        <v>288</v>
      </c>
      <c r="BT11" s="83">
        <v>5322</v>
      </c>
      <c r="BU11" s="83">
        <v>920</v>
      </c>
      <c r="BV11" s="83">
        <v>67369.729175807224</v>
      </c>
      <c r="BW11" s="83">
        <v>4520</v>
      </c>
      <c r="BX11" s="83">
        <v>1980</v>
      </c>
      <c r="BY11" s="83">
        <v>5400</v>
      </c>
      <c r="BZ11" s="83">
        <v>6684</v>
      </c>
      <c r="CA11" s="83">
        <v>81616.312736960084</v>
      </c>
      <c r="CB11" s="83">
        <v>4962</v>
      </c>
      <c r="CC11" s="94">
        <v>495</v>
      </c>
      <c r="CD11" s="93">
        <v>159573.08753584797</v>
      </c>
      <c r="CE11" s="83">
        <v>60330</v>
      </c>
      <c r="CF11" s="83">
        <v>159573.08753584797</v>
      </c>
      <c r="CG11" s="83">
        <v>2640</v>
      </c>
      <c r="CH11" s="83">
        <v>41334</v>
      </c>
      <c r="CI11" s="83">
        <v>80154</v>
      </c>
      <c r="CJ11" s="83">
        <v>226846.83941351651</v>
      </c>
      <c r="CK11" s="83">
        <v>162816</v>
      </c>
      <c r="CL11" s="83">
        <v>173874</v>
      </c>
      <c r="CM11" s="83">
        <v>173874</v>
      </c>
      <c r="CN11" s="83">
        <v>226846.83941351651</v>
      </c>
      <c r="CO11" s="83">
        <v>0</v>
      </c>
      <c r="CP11" s="83">
        <v>127286.5135890574</v>
      </c>
      <c r="CQ11" s="83">
        <v>50759</v>
      </c>
      <c r="CR11" s="94">
        <v>138374</v>
      </c>
      <c r="CS11" s="93">
        <v>81000</v>
      </c>
      <c r="CT11" s="83">
        <v>15166.666666666666</v>
      </c>
      <c r="CU11" s="83">
        <v>3445</v>
      </c>
      <c r="CV11" s="83">
        <v>3874</v>
      </c>
      <c r="CW11" s="83">
        <v>10659</v>
      </c>
      <c r="CX11" s="83">
        <v>25664</v>
      </c>
      <c r="CY11" s="83">
        <v>24475</v>
      </c>
      <c r="CZ11" s="83">
        <v>18690</v>
      </c>
      <c r="DA11" s="83">
        <v>18275</v>
      </c>
      <c r="DB11" s="83">
        <v>17759</v>
      </c>
      <c r="DC11" s="83">
        <v>14487</v>
      </c>
      <c r="DD11" s="94">
        <v>14278</v>
      </c>
      <c r="DE11" s="93">
        <v>4482.0406001463543</v>
      </c>
      <c r="DF11" s="83">
        <v>1026</v>
      </c>
      <c r="DG11" s="83">
        <v>9987.4836192200491</v>
      </c>
      <c r="DH11" s="83">
        <v>7121</v>
      </c>
      <c r="DI11" s="83">
        <v>6755.2476580813272</v>
      </c>
      <c r="DJ11" s="83">
        <v>2053</v>
      </c>
      <c r="DK11" s="83">
        <v>6676.5952219136316</v>
      </c>
      <c r="DL11" s="83">
        <v>5749</v>
      </c>
      <c r="DM11" s="83">
        <v>6872.3479606052515</v>
      </c>
      <c r="DN11" s="83">
        <v>5168</v>
      </c>
      <c r="DO11" s="83">
        <v>6713.8362202827902</v>
      </c>
      <c r="DP11" s="83">
        <v>5398</v>
      </c>
      <c r="DQ11" s="83">
        <v>5614.802205943909</v>
      </c>
      <c r="DR11" s="83">
        <v>6972</v>
      </c>
      <c r="DS11" s="83">
        <v>6398.6218180223095</v>
      </c>
      <c r="DT11" s="83">
        <v>6763</v>
      </c>
      <c r="DU11" s="83">
        <v>7864.3268798050049</v>
      </c>
      <c r="DV11" s="83">
        <v>2859</v>
      </c>
      <c r="DW11" s="83">
        <v>6620.9943247655165</v>
      </c>
      <c r="DX11" s="94">
        <v>297</v>
      </c>
      <c r="DY11" s="93">
        <v>144265</v>
      </c>
      <c r="DZ11" s="83">
        <v>0</v>
      </c>
      <c r="EA11" s="83">
        <v>0</v>
      </c>
      <c r="EB11" s="83">
        <v>4305</v>
      </c>
      <c r="EC11" s="83">
        <v>14374</v>
      </c>
      <c r="ED11" s="83">
        <v>18886</v>
      </c>
      <c r="EE11" s="83">
        <v>20025</v>
      </c>
      <c r="EF11" s="83">
        <v>14746.500000000002</v>
      </c>
      <c r="EG11" s="83">
        <v>14942</v>
      </c>
      <c r="EH11" s="83">
        <v>13108.8</v>
      </c>
      <c r="EI11" s="94">
        <v>15868.8</v>
      </c>
      <c r="EJ11" s="93">
        <v>9194.8667999999998</v>
      </c>
      <c r="EK11" s="83">
        <v>195</v>
      </c>
      <c r="EL11" s="83">
        <v>11073.778</v>
      </c>
      <c r="EM11" s="83">
        <v>7131</v>
      </c>
      <c r="EN11" s="83">
        <v>17765.881600000001</v>
      </c>
      <c r="EO11" s="83">
        <v>6870</v>
      </c>
      <c r="EP11" s="83">
        <v>14699.896400000001</v>
      </c>
      <c r="EQ11" s="83">
        <v>13110</v>
      </c>
      <c r="ER11" s="83">
        <v>52477.016800000005</v>
      </c>
      <c r="ES11" s="83">
        <v>15723</v>
      </c>
      <c r="ET11" s="83">
        <v>16557.881600000001</v>
      </c>
      <c r="EU11" s="83">
        <v>15924</v>
      </c>
      <c r="EV11" s="83">
        <v>17423.881600000001</v>
      </c>
      <c r="EW11" s="83">
        <v>20997</v>
      </c>
      <c r="EX11" s="83">
        <v>54394.046399999999</v>
      </c>
      <c r="EY11" s="83">
        <v>16971</v>
      </c>
      <c r="EZ11" s="83">
        <v>54394.046399999999</v>
      </c>
      <c r="FA11" s="83">
        <v>15936</v>
      </c>
      <c r="FB11" s="83">
        <v>14704.8668</v>
      </c>
      <c r="FC11" s="94">
        <v>17912.900000000001</v>
      </c>
      <c r="FD11" s="93">
        <v>0</v>
      </c>
      <c r="FE11" s="83">
        <v>110</v>
      </c>
      <c r="FF11" s="83">
        <v>1</v>
      </c>
      <c r="FG11" s="83">
        <v>0</v>
      </c>
      <c r="FH11" s="83">
        <v>9</v>
      </c>
      <c r="FI11" s="83">
        <v>460</v>
      </c>
      <c r="FJ11" s="83">
        <v>4</v>
      </c>
      <c r="FK11" s="83">
        <v>54</v>
      </c>
      <c r="FL11" s="83">
        <v>249</v>
      </c>
      <c r="FM11" s="83">
        <v>682</v>
      </c>
      <c r="FN11" s="94">
        <v>642</v>
      </c>
      <c r="FO11" s="93">
        <v>24000</v>
      </c>
      <c r="FP11" s="83">
        <v>4000</v>
      </c>
      <c r="FQ11" s="83">
        <v>0</v>
      </c>
      <c r="FR11" s="83">
        <v>0</v>
      </c>
      <c r="FS11" s="83">
        <v>0</v>
      </c>
      <c r="FT11" s="83">
        <v>0</v>
      </c>
      <c r="FU11" s="83">
        <v>0</v>
      </c>
      <c r="FV11" s="83">
        <v>0</v>
      </c>
      <c r="FW11" s="83">
        <v>0</v>
      </c>
      <c r="FX11" s="83">
        <v>18000</v>
      </c>
      <c r="FY11" s="83">
        <v>0</v>
      </c>
      <c r="FZ11" s="94">
        <v>0</v>
      </c>
      <c r="GA11" s="93">
        <v>15400</v>
      </c>
      <c r="GB11" s="83">
        <v>2566.6666666666665</v>
      </c>
      <c r="GC11" s="83">
        <v>0</v>
      </c>
      <c r="GD11" s="83">
        <v>0</v>
      </c>
      <c r="GE11" s="83">
        <v>0</v>
      </c>
      <c r="GF11" s="83">
        <v>0</v>
      </c>
      <c r="GG11" s="83">
        <v>0</v>
      </c>
      <c r="GH11" s="83">
        <v>0</v>
      </c>
      <c r="GI11" s="83">
        <v>0</v>
      </c>
      <c r="GJ11" s="83">
        <v>0</v>
      </c>
      <c r="GK11" s="83">
        <v>0</v>
      </c>
      <c r="GL11" s="94">
        <v>0</v>
      </c>
      <c r="GM11" s="93">
        <v>62845.003668943267</v>
      </c>
      <c r="GN11" s="83">
        <v>12569.000733788653</v>
      </c>
      <c r="GO11" s="83">
        <v>0</v>
      </c>
      <c r="GP11" s="83">
        <v>2600</v>
      </c>
      <c r="GQ11" s="83">
        <v>5000</v>
      </c>
      <c r="GR11" s="83">
        <v>1600</v>
      </c>
      <c r="GS11" s="83">
        <v>10450</v>
      </c>
      <c r="GT11" s="83">
        <v>5250</v>
      </c>
      <c r="GU11" s="83">
        <v>6400</v>
      </c>
      <c r="GV11" s="83">
        <v>0</v>
      </c>
      <c r="GW11" s="83">
        <v>22000</v>
      </c>
      <c r="GX11" s="94">
        <v>2100</v>
      </c>
      <c r="GY11" s="93">
        <v>104741.67278157211</v>
      </c>
      <c r="GZ11" s="83">
        <v>31422.501834471634</v>
      </c>
      <c r="HA11" s="83">
        <v>0</v>
      </c>
      <c r="HB11" s="83">
        <v>9830</v>
      </c>
      <c r="HC11" s="83">
        <v>17080</v>
      </c>
      <c r="HD11" s="83">
        <v>11930</v>
      </c>
      <c r="HE11" s="83">
        <v>111652</v>
      </c>
      <c r="HF11" s="83">
        <v>0</v>
      </c>
      <c r="HG11" s="83">
        <v>91780.140000000014</v>
      </c>
      <c r="HH11" s="83">
        <v>92547</v>
      </c>
      <c r="HI11" s="83">
        <v>5800</v>
      </c>
      <c r="HJ11" s="94">
        <v>0</v>
      </c>
      <c r="HK11" s="93">
        <v>25138.001467577305</v>
      </c>
      <c r="HL11" s="83">
        <v>5027.6002935154611</v>
      </c>
      <c r="HM11" s="83">
        <v>0</v>
      </c>
      <c r="HN11" s="83">
        <v>60</v>
      </c>
      <c r="HO11" s="83">
        <v>0</v>
      </c>
      <c r="HP11" s="83">
        <v>1020</v>
      </c>
      <c r="HQ11" s="83">
        <v>3150</v>
      </c>
      <c r="HR11" s="83">
        <v>0</v>
      </c>
      <c r="HS11" s="83">
        <v>3108</v>
      </c>
      <c r="HT11" s="83">
        <v>0</v>
      </c>
      <c r="HU11" s="83">
        <v>5589</v>
      </c>
      <c r="HV11" s="94">
        <v>1524</v>
      </c>
      <c r="HW11" s="93">
        <v>104741.67278157211</v>
      </c>
      <c r="HX11" s="83">
        <v>20948.334556314421</v>
      </c>
      <c r="HY11" s="83">
        <v>0</v>
      </c>
      <c r="HZ11" s="83">
        <v>250</v>
      </c>
      <c r="IA11" s="83">
        <v>8994</v>
      </c>
      <c r="IB11" s="83">
        <v>13237</v>
      </c>
      <c r="IC11" s="83">
        <v>4798</v>
      </c>
      <c r="ID11" s="83">
        <v>0</v>
      </c>
      <c r="IE11" s="83">
        <v>46222</v>
      </c>
      <c r="IF11" s="83">
        <v>44192</v>
      </c>
      <c r="IG11" s="83">
        <v>0</v>
      </c>
      <c r="IH11" s="94">
        <v>11057</v>
      </c>
      <c r="II11" s="2"/>
      <c r="IJ11" s="2"/>
      <c r="IK11" s="2"/>
    </row>
    <row r="12" spans="1:245" s="3" customFormat="1" ht="15" customHeight="1" x14ac:dyDescent="0.2">
      <c r="A12" s="166" t="s">
        <v>47</v>
      </c>
      <c r="B12" s="166"/>
      <c r="C12" s="84">
        <v>1036721</v>
      </c>
      <c r="D12" s="84">
        <v>30744</v>
      </c>
      <c r="E12" s="84">
        <v>2873</v>
      </c>
      <c r="F12" s="84">
        <v>26</v>
      </c>
      <c r="G12" s="106">
        <v>1925</v>
      </c>
      <c r="H12" s="95">
        <v>29098.728528562304</v>
      </c>
      <c r="I12" s="84">
        <v>0</v>
      </c>
      <c r="J12" s="84">
        <v>0</v>
      </c>
      <c r="K12" s="84">
        <v>11840</v>
      </c>
      <c r="L12" s="84">
        <v>11840</v>
      </c>
      <c r="M12" s="84">
        <v>15454</v>
      </c>
      <c r="N12" s="84">
        <v>6592</v>
      </c>
      <c r="O12" s="84">
        <v>7656</v>
      </c>
      <c r="P12" s="84">
        <v>7651</v>
      </c>
      <c r="Q12" s="84">
        <v>8831</v>
      </c>
      <c r="R12" s="96">
        <v>9412</v>
      </c>
      <c r="S12" s="95">
        <v>33116</v>
      </c>
      <c r="T12" s="84">
        <v>0</v>
      </c>
      <c r="U12" s="84">
        <v>0</v>
      </c>
      <c r="V12" s="84">
        <v>13191</v>
      </c>
      <c r="W12" s="84">
        <v>13191</v>
      </c>
      <c r="X12" s="84">
        <v>12852</v>
      </c>
      <c r="Y12" s="84">
        <v>12863</v>
      </c>
      <c r="Z12" s="84">
        <v>20055</v>
      </c>
      <c r="AA12" s="84">
        <v>20055</v>
      </c>
      <c r="AB12" s="84">
        <v>23912</v>
      </c>
      <c r="AC12" s="96">
        <v>25116</v>
      </c>
      <c r="AD12" s="95">
        <v>16227.459853570866</v>
      </c>
      <c r="AE12" s="84">
        <v>0</v>
      </c>
      <c r="AF12" s="84">
        <v>0</v>
      </c>
      <c r="AG12" s="84">
        <v>0</v>
      </c>
      <c r="AH12" s="84">
        <v>0</v>
      </c>
      <c r="AI12" s="84">
        <v>4199</v>
      </c>
      <c r="AJ12" s="84">
        <v>4199</v>
      </c>
      <c r="AK12" s="84">
        <v>4326</v>
      </c>
      <c r="AL12" s="84">
        <v>4326</v>
      </c>
      <c r="AM12" s="84">
        <v>4992</v>
      </c>
      <c r="AN12" s="96">
        <v>5279</v>
      </c>
      <c r="AO12" s="95">
        <v>35491.522855537754</v>
      </c>
      <c r="AP12" s="84">
        <v>0</v>
      </c>
      <c r="AQ12" s="84">
        <v>0</v>
      </c>
      <c r="AR12" s="84">
        <v>0</v>
      </c>
      <c r="AS12" s="84">
        <v>0</v>
      </c>
      <c r="AT12" s="84">
        <v>15454</v>
      </c>
      <c r="AU12" s="84">
        <v>12863</v>
      </c>
      <c r="AV12" s="84">
        <v>20055</v>
      </c>
      <c r="AW12" s="84">
        <v>20055</v>
      </c>
      <c r="AX12" s="84">
        <v>30199</v>
      </c>
      <c r="AY12" s="96">
        <v>25116</v>
      </c>
      <c r="AZ12" s="95">
        <v>300714.30878723843</v>
      </c>
      <c r="BA12" s="84">
        <v>15172</v>
      </c>
      <c r="BB12" s="84">
        <v>29913</v>
      </c>
      <c r="BC12" s="84">
        <v>94733</v>
      </c>
      <c r="BD12" s="84">
        <v>238310</v>
      </c>
      <c r="BE12" s="84">
        <v>363611.21684705396</v>
      </c>
      <c r="BF12" s="84">
        <v>206405</v>
      </c>
      <c r="BG12" s="84">
        <v>363611.21684705396</v>
      </c>
      <c r="BH12" s="84">
        <v>217788</v>
      </c>
      <c r="BI12" s="84">
        <v>363611.21684705396</v>
      </c>
      <c r="BJ12" s="84">
        <v>227736</v>
      </c>
      <c r="BK12" s="84">
        <v>363611.21684705396</v>
      </c>
      <c r="BL12" s="84">
        <v>200608</v>
      </c>
      <c r="BM12" s="84">
        <v>261571.63824877443</v>
      </c>
      <c r="BN12" s="84">
        <v>289888</v>
      </c>
      <c r="BO12" s="84">
        <v>261571.63824877443</v>
      </c>
      <c r="BP12" s="96">
        <v>197625</v>
      </c>
      <c r="BQ12" s="95">
        <v>97904.413063769753</v>
      </c>
      <c r="BR12" s="84">
        <v>5100</v>
      </c>
      <c r="BS12" s="84">
        <v>14514</v>
      </c>
      <c r="BT12" s="84">
        <v>16983</v>
      </c>
      <c r="BU12" s="84">
        <v>33602</v>
      </c>
      <c r="BV12" s="84">
        <v>112727.05774518738</v>
      </c>
      <c r="BW12" s="84">
        <v>23696</v>
      </c>
      <c r="BX12" s="84">
        <v>5580</v>
      </c>
      <c r="BY12" s="84">
        <v>9000</v>
      </c>
      <c r="BZ12" s="84">
        <v>13284</v>
      </c>
      <c r="CA12" s="84">
        <v>135440.9320944621</v>
      </c>
      <c r="CB12" s="84">
        <v>9870</v>
      </c>
      <c r="CC12" s="96">
        <v>495</v>
      </c>
      <c r="CD12" s="95">
        <v>416765.08102410182</v>
      </c>
      <c r="CE12" s="84">
        <v>251018</v>
      </c>
      <c r="CF12" s="84">
        <v>416765.08102410182</v>
      </c>
      <c r="CG12" s="84">
        <v>3480</v>
      </c>
      <c r="CH12" s="84">
        <v>90766</v>
      </c>
      <c r="CI12" s="84">
        <v>214930</v>
      </c>
      <c r="CJ12" s="84">
        <v>542559.83857823769</v>
      </c>
      <c r="CK12" s="84">
        <v>438330</v>
      </c>
      <c r="CL12" s="84">
        <v>495126</v>
      </c>
      <c r="CM12" s="84">
        <v>531798</v>
      </c>
      <c r="CN12" s="84">
        <v>542559.83857823769</v>
      </c>
      <c r="CO12" s="84">
        <v>2472</v>
      </c>
      <c r="CP12" s="84">
        <v>458481.72635241901</v>
      </c>
      <c r="CQ12" s="84">
        <v>117789</v>
      </c>
      <c r="CR12" s="96">
        <v>361906</v>
      </c>
      <c r="CS12" s="95">
        <v>151000</v>
      </c>
      <c r="CT12" s="84">
        <v>26833.333333333332</v>
      </c>
      <c r="CU12" s="84">
        <v>8590</v>
      </c>
      <c r="CV12" s="84">
        <v>9690</v>
      </c>
      <c r="CW12" s="84">
        <v>22525</v>
      </c>
      <c r="CX12" s="84">
        <v>42192</v>
      </c>
      <c r="CY12" s="84">
        <v>43374</v>
      </c>
      <c r="CZ12" s="84">
        <v>33218</v>
      </c>
      <c r="DA12" s="84">
        <v>31733</v>
      </c>
      <c r="DB12" s="84">
        <v>30548</v>
      </c>
      <c r="DC12" s="84">
        <v>26241</v>
      </c>
      <c r="DD12" s="96">
        <v>25172</v>
      </c>
      <c r="DE12" s="95">
        <v>6181.7782994183553</v>
      </c>
      <c r="DF12" s="84">
        <v>1909</v>
      </c>
      <c r="DG12" s="84">
        <v>12605.86795012672</v>
      </c>
      <c r="DH12" s="84">
        <v>10233</v>
      </c>
      <c r="DI12" s="84">
        <v>9337.0367558973303</v>
      </c>
      <c r="DJ12" s="84">
        <v>4439</v>
      </c>
      <c r="DK12" s="84">
        <v>9125.8883197296345</v>
      </c>
      <c r="DL12" s="84">
        <v>8997</v>
      </c>
      <c r="DM12" s="84">
        <v>10429.92589487636</v>
      </c>
      <c r="DN12" s="84">
        <v>18273</v>
      </c>
      <c r="DO12" s="84">
        <v>9753.8681377631692</v>
      </c>
      <c r="DP12" s="84">
        <v>8528</v>
      </c>
      <c r="DQ12" s="84">
        <v>7689.317604487911</v>
      </c>
      <c r="DR12" s="84">
        <v>11697</v>
      </c>
      <c r="DS12" s="84">
        <v>8509.7324496569781</v>
      </c>
      <c r="DT12" s="84">
        <v>10737</v>
      </c>
      <c r="DU12" s="84">
        <v>10144.528744530342</v>
      </c>
      <c r="DV12" s="84">
        <v>6502</v>
      </c>
      <c r="DW12" s="84">
        <v>10131.704708427229</v>
      </c>
      <c r="DX12" s="96">
        <v>297</v>
      </c>
      <c r="DY12" s="95">
        <v>206746</v>
      </c>
      <c r="DZ12" s="84">
        <v>0</v>
      </c>
      <c r="EA12" s="84">
        <v>5700</v>
      </c>
      <c r="EB12" s="84">
        <v>15330</v>
      </c>
      <c r="EC12" s="84">
        <v>26286</v>
      </c>
      <c r="ED12" s="84">
        <v>35275</v>
      </c>
      <c r="EE12" s="84">
        <v>39833</v>
      </c>
      <c r="EF12" s="84">
        <v>30381.5</v>
      </c>
      <c r="EG12" s="84">
        <v>31826</v>
      </c>
      <c r="EH12" s="84">
        <v>45108.800000000003</v>
      </c>
      <c r="EI12" s="96">
        <v>33328.800000000003</v>
      </c>
      <c r="EJ12" s="95">
        <v>19760.3308</v>
      </c>
      <c r="EK12" s="84">
        <v>2940</v>
      </c>
      <c r="EL12" s="84">
        <v>20572.218000000001</v>
      </c>
      <c r="EM12" s="84">
        <v>13919</v>
      </c>
      <c r="EN12" s="84">
        <v>35396.849600000001</v>
      </c>
      <c r="EO12" s="84">
        <v>16907</v>
      </c>
      <c r="EP12" s="84">
        <v>28873.368399999999</v>
      </c>
      <c r="EQ12" s="84">
        <v>22406</v>
      </c>
      <c r="ER12" s="84">
        <v>91600.382403364434</v>
      </c>
      <c r="ES12" s="84">
        <v>35037</v>
      </c>
      <c r="ET12" s="84">
        <v>33420.849600000001</v>
      </c>
      <c r="EU12" s="84">
        <v>36135</v>
      </c>
      <c r="EV12" s="84">
        <v>33901.849600000001</v>
      </c>
      <c r="EW12" s="84">
        <v>46722</v>
      </c>
      <c r="EX12" s="84">
        <v>96755.218399999998</v>
      </c>
      <c r="EY12" s="84">
        <v>39098</v>
      </c>
      <c r="EZ12" s="84">
        <v>96755.218399999998</v>
      </c>
      <c r="FA12" s="84">
        <v>43615</v>
      </c>
      <c r="FB12" s="84">
        <v>27100.3308</v>
      </c>
      <c r="FC12" s="96">
        <v>40102.9</v>
      </c>
      <c r="FD12" s="95">
        <v>0</v>
      </c>
      <c r="FE12" s="84">
        <v>850</v>
      </c>
      <c r="FF12" s="84">
        <v>49</v>
      </c>
      <c r="FG12" s="84">
        <v>5074</v>
      </c>
      <c r="FH12" s="84">
        <v>2766</v>
      </c>
      <c r="FI12" s="84">
        <v>1806</v>
      </c>
      <c r="FJ12" s="84">
        <v>706</v>
      </c>
      <c r="FK12" s="84">
        <v>6809</v>
      </c>
      <c r="FL12" s="84">
        <v>3795</v>
      </c>
      <c r="FM12" s="84">
        <v>4112</v>
      </c>
      <c r="FN12" s="96">
        <v>4619</v>
      </c>
      <c r="FO12" s="95">
        <v>60000</v>
      </c>
      <c r="FP12" s="84">
        <v>10000</v>
      </c>
      <c r="FQ12" s="84">
        <v>0</v>
      </c>
      <c r="FR12" s="84">
        <v>0</v>
      </c>
      <c r="FS12" s="84">
        <v>3000</v>
      </c>
      <c r="FT12" s="84">
        <v>0</v>
      </c>
      <c r="FU12" s="84">
        <v>0</v>
      </c>
      <c r="FV12" s="84">
        <v>0</v>
      </c>
      <c r="FW12" s="84">
        <v>3000</v>
      </c>
      <c r="FX12" s="84">
        <v>18000</v>
      </c>
      <c r="FY12" s="84">
        <v>0</v>
      </c>
      <c r="FZ12" s="96">
        <v>0</v>
      </c>
      <c r="GA12" s="95">
        <v>38500</v>
      </c>
      <c r="GB12" s="84">
        <v>6416.6666666666661</v>
      </c>
      <c r="GC12" s="84">
        <v>0</v>
      </c>
      <c r="GD12" s="84">
        <v>0</v>
      </c>
      <c r="GE12" s="84">
        <v>0</v>
      </c>
      <c r="GF12" s="84">
        <v>0</v>
      </c>
      <c r="GG12" s="84">
        <v>0</v>
      </c>
      <c r="GH12" s="84">
        <v>0</v>
      </c>
      <c r="GI12" s="84">
        <v>0</v>
      </c>
      <c r="GJ12" s="84">
        <v>0</v>
      </c>
      <c r="GK12" s="84">
        <v>0</v>
      </c>
      <c r="GL12" s="96">
        <v>0</v>
      </c>
      <c r="GM12" s="95">
        <v>126256.18073641593</v>
      </c>
      <c r="GN12" s="84">
        <v>25251.236147283187</v>
      </c>
      <c r="GO12" s="84">
        <v>0</v>
      </c>
      <c r="GP12" s="84">
        <v>3800</v>
      </c>
      <c r="GQ12" s="84">
        <v>6200</v>
      </c>
      <c r="GR12" s="84">
        <v>12050</v>
      </c>
      <c r="GS12" s="84">
        <v>10450</v>
      </c>
      <c r="GT12" s="84">
        <v>11450</v>
      </c>
      <c r="GU12" s="84">
        <v>8700</v>
      </c>
      <c r="GV12" s="84">
        <v>0</v>
      </c>
      <c r="GW12" s="84">
        <v>22000</v>
      </c>
      <c r="GX12" s="96">
        <v>2100</v>
      </c>
      <c r="GY12" s="95">
        <v>210426.96789402654</v>
      </c>
      <c r="GZ12" s="84">
        <v>63128.090368207966</v>
      </c>
      <c r="HA12" s="84">
        <v>13710</v>
      </c>
      <c r="HB12" s="84">
        <v>49530</v>
      </c>
      <c r="HC12" s="84">
        <v>232069</v>
      </c>
      <c r="HD12" s="84">
        <v>34350</v>
      </c>
      <c r="HE12" s="84">
        <v>118402</v>
      </c>
      <c r="HF12" s="84">
        <v>1200</v>
      </c>
      <c r="HG12" s="84">
        <v>114380.14000000001</v>
      </c>
      <c r="HH12" s="84">
        <v>115147</v>
      </c>
      <c r="HI12" s="84">
        <v>10600</v>
      </c>
      <c r="HJ12" s="96">
        <v>0</v>
      </c>
      <c r="HK12" s="95">
        <v>50502.472294566374</v>
      </c>
      <c r="HL12" s="84">
        <v>10100.494458913276</v>
      </c>
      <c r="HM12" s="84">
        <v>1386</v>
      </c>
      <c r="HN12" s="84">
        <v>60</v>
      </c>
      <c r="HO12" s="84">
        <v>0</v>
      </c>
      <c r="HP12" s="84">
        <v>9320</v>
      </c>
      <c r="HQ12" s="84">
        <v>17430</v>
      </c>
      <c r="HR12" s="84">
        <v>1100</v>
      </c>
      <c r="HS12" s="84">
        <v>3108</v>
      </c>
      <c r="HT12" s="84">
        <v>0</v>
      </c>
      <c r="HU12" s="84">
        <v>5589</v>
      </c>
      <c r="HV12" s="96">
        <v>1524</v>
      </c>
      <c r="HW12" s="95">
        <v>210426.96789402654</v>
      </c>
      <c r="HX12" s="84">
        <v>42085.393578805306</v>
      </c>
      <c r="HY12" s="84">
        <v>138</v>
      </c>
      <c r="HZ12" s="84">
        <v>250</v>
      </c>
      <c r="IA12" s="84">
        <v>8994</v>
      </c>
      <c r="IB12" s="84">
        <v>54567</v>
      </c>
      <c r="IC12" s="84">
        <v>13930</v>
      </c>
      <c r="ID12" s="84">
        <v>6150</v>
      </c>
      <c r="IE12" s="84">
        <v>51822</v>
      </c>
      <c r="IF12" s="84">
        <v>44192</v>
      </c>
      <c r="IG12" s="84">
        <v>10000</v>
      </c>
      <c r="IH12" s="96">
        <v>11057</v>
      </c>
      <c r="II12" s="2"/>
      <c r="IJ12" s="2"/>
      <c r="IK12" s="2"/>
    </row>
    <row r="13" spans="1:245" ht="15" customHeight="1" x14ac:dyDescent="0.2">
      <c r="A13" s="116" t="s">
        <v>46</v>
      </c>
      <c r="B13" s="117" t="s">
        <v>4</v>
      </c>
      <c r="C13" s="85">
        <v>508403</v>
      </c>
      <c r="D13" s="85">
        <v>34414</v>
      </c>
      <c r="E13" s="85">
        <v>5622</v>
      </c>
      <c r="F13" s="85">
        <v>53</v>
      </c>
      <c r="G13" s="107">
        <v>164</v>
      </c>
      <c r="H13" s="97">
        <v>19941.131135583102</v>
      </c>
      <c r="I13" s="85">
        <v>0</v>
      </c>
      <c r="J13" s="85">
        <v>0</v>
      </c>
      <c r="K13" s="85">
        <v>0</v>
      </c>
      <c r="L13" s="85">
        <v>3105</v>
      </c>
      <c r="M13" s="85">
        <v>2076</v>
      </c>
      <c r="N13" s="85">
        <v>4581</v>
      </c>
      <c r="O13" s="85">
        <v>2156</v>
      </c>
      <c r="P13" s="85">
        <v>2156</v>
      </c>
      <c r="Q13" s="85">
        <v>2296</v>
      </c>
      <c r="R13" s="98">
        <v>4121</v>
      </c>
      <c r="S13" s="97">
        <v>22695</v>
      </c>
      <c r="T13" s="85">
        <v>0</v>
      </c>
      <c r="U13" s="85">
        <v>0</v>
      </c>
      <c r="V13" s="85">
        <v>24323</v>
      </c>
      <c r="W13" s="85">
        <v>24323</v>
      </c>
      <c r="X13" s="85">
        <v>27277</v>
      </c>
      <c r="Y13" s="85">
        <v>27277</v>
      </c>
      <c r="Z13" s="85">
        <v>6679</v>
      </c>
      <c r="AA13" s="85">
        <v>6679</v>
      </c>
      <c r="AB13" s="85">
        <v>6679</v>
      </c>
      <c r="AC13" s="98">
        <v>6679</v>
      </c>
      <c r="AD13" s="131">
        <v>11120.551353982295</v>
      </c>
      <c r="AE13" s="124">
        <v>0</v>
      </c>
      <c r="AF13" s="124">
        <v>0</v>
      </c>
      <c r="AG13" s="124">
        <v>1650</v>
      </c>
      <c r="AH13" s="124">
        <v>1651</v>
      </c>
      <c r="AI13" s="124">
        <v>2650</v>
      </c>
      <c r="AJ13" s="124">
        <v>2650</v>
      </c>
      <c r="AK13" s="124">
        <v>2830</v>
      </c>
      <c r="AL13" s="124">
        <v>2830</v>
      </c>
      <c r="AM13" s="124">
        <v>2830</v>
      </c>
      <c r="AN13" s="132">
        <v>4329</v>
      </c>
      <c r="AO13" s="97">
        <v>24389.948555504812</v>
      </c>
      <c r="AP13" s="85">
        <v>0</v>
      </c>
      <c r="AQ13" s="85">
        <v>0</v>
      </c>
      <c r="AR13" s="85">
        <v>0</v>
      </c>
      <c r="AS13" s="85">
        <v>0</v>
      </c>
      <c r="AT13" s="85">
        <v>27277</v>
      </c>
      <c r="AU13" s="85">
        <v>27277</v>
      </c>
      <c r="AV13" s="85">
        <v>6679</v>
      </c>
      <c r="AW13" s="85">
        <v>6679</v>
      </c>
      <c r="AX13" s="85">
        <v>6679</v>
      </c>
      <c r="AY13" s="98">
        <v>6679</v>
      </c>
      <c r="AZ13" s="97">
        <v>89965.046270227002</v>
      </c>
      <c r="BA13" s="85">
        <v>50953</v>
      </c>
      <c r="BB13" s="85">
        <v>67646</v>
      </c>
      <c r="BC13" s="85">
        <v>125296</v>
      </c>
      <c r="BD13" s="85">
        <v>153982</v>
      </c>
      <c r="BE13" s="85">
        <v>100602.30657327741</v>
      </c>
      <c r="BF13" s="85">
        <v>172514</v>
      </c>
      <c r="BG13" s="85">
        <v>100602.30657327741</v>
      </c>
      <c r="BH13" s="85">
        <v>167784</v>
      </c>
      <c r="BI13" s="85">
        <v>100602.30657327741</v>
      </c>
      <c r="BJ13" s="85">
        <v>111678</v>
      </c>
      <c r="BK13" s="85">
        <v>100602.30657327741</v>
      </c>
      <c r="BL13" s="85">
        <v>214794</v>
      </c>
      <c r="BM13" s="85">
        <v>96869.283595969711</v>
      </c>
      <c r="BN13" s="85">
        <v>143614</v>
      </c>
      <c r="BO13" s="85">
        <v>96869.283595969711</v>
      </c>
      <c r="BP13" s="98">
        <v>186718</v>
      </c>
      <c r="BQ13" s="97">
        <v>80352.164592442976</v>
      </c>
      <c r="BR13" s="85">
        <v>2868</v>
      </c>
      <c r="BS13" s="85">
        <v>7878</v>
      </c>
      <c r="BT13" s="85">
        <v>12276</v>
      </c>
      <c r="BU13" s="85">
        <v>10197</v>
      </c>
      <c r="BV13" s="85">
        <v>80784.739906879317</v>
      </c>
      <c r="BW13" s="85">
        <v>18558</v>
      </c>
      <c r="BX13" s="85">
        <v>2062</v>
      </c>
      <c r="BY13" s="85">
        <v>5952</v>
      </c>
      <c r="BZ13" s="85">
        <v>36298</v>
      </c>
      <c r="CA13" s="85">
        <v>78435.992418225476</v>
      </c>
      <c r="CB13" s="85">
        <v>16217</v>
      </c>
      <c r="CC13" s="98">
        <v>29716</v>
      </c>
      <c r="CD13" s="97">
        <v>129615.7250083463</v>
      </c>
      <c r="CE13" s="85">
        <v>219105</v>
      </c>
      <c r="CF13" s="85">
        <v>129615.7250083463</v>
      </c>
      <c r="CG13" s="85">
        <v>0</v>
      </c>
      <c r="CH13" s="85">
        <v>77516</v>
      </c>
      <c r="CI13" s="85">
        <v>87416</v>
      </c>
      <c r="CJ13" s="85">
        <v>145817.42354644986</v>
      </c>
      <c r="CK13" s="85">
        <v>154946</v>
      </c>
      <c r="CL13" s="85">
        <v>172646</v>
      </c>
      <c r="CM13" s="85">
        <v>189854</v>
      </c>
      <c r="CN13" s="85">
        <v>145817.42354644986</v>
      </c>
      <c r="CO13" s="85">
        <v>4800</v>
      </c>
      <c r="CP13" s="85">
        <v>140252.98531139674</v>
      </c>
      <c r="CQ13" s="85">
        <v>75531</v>
      </c>
      <c r="CR13" s="98">
        <v>147831</v>
      </c>
      <c r="CS13" s="97">
        <v>130000</v>
      </c>
      <c r="CT13" s="85">
        <v>25000</v>
      </c>
      <c r="CU13" s="85">
        <v>4237</v>
      </c>
      <c r="CV13" s="85">
        <v>4643</v>
      </c>
      <c r="CW13" s="85">
        <v>8770</v>
      </c>
      <c r="CX13" s="85">
        <v>18932</v>
      </c>
      <c r="CY13" s="85">
        <v>21518</v>
      </c>
      <c r="CZ13" s="85">
        <v>17190</v>
      </c>
      <c r="DA13" s="85">
        <v>16874</v>
      </c>
      <c r="DB13" s="85">
        <v>16549</v>
      </c>
      <c r="DC13" s="85">
        <v>17546</v>
      </c>
      <c r="DD13" s="98">
        <v>17169</v>
      </c>
      <c r="DE13" s="97">
        <v>3786.0044817479293</v>
      </c>
      <c r="DF13" s="85">
        <v>4430</v>
      </c>
      <c r="DG13" s="85">
        <v>4727.6512527357927</v>
      </c>
      <c r="DH13" s="85">
        <v>5444</v>
      </c>
      <c r="DI13" s="85">
        <v>5368.7278137547619</v>
      </c>
      <c r="DJ13" s="85">
        <v>6433</v>
      </c>
      <c r="DK13" s="85">
        <v>2825.6695629990782</v>
      </c>
      <c r="DL13" s="85">
        <v>5429</v>
      </c>
      <c r="DM13" s="85">
        <v>5662.1052493187872</v>
      </c>
      <c r="DN13" s="85">
        <v>4246</v>
      </c>
      <c r="DO13" s="85">
        <v>3898.8424997301427</v>
      </c>
      <c r="DP13" s="85">
        <v>3991</v>
      </c>
      <c r="DQ13" s="85">
        <v>3707.9923647312371</v>
      </c>
      <c r="DR13" s="85">
        <v>8170</v>
      </c>
      <c r="DS13" s="85">
        <v>4573.0269878363324</v>
      </c>
      <c r="DT13" s="85">
        <v>4070</v>
      </c>
      <c r="DU13" s="85">
        <v>4121.2171149498381</v>
      </c>
      <c r="DV13" s="85">
        <v>4787</v>
      </c>
      <c r="DW13" s="85">
        <v>3744.3527618425524</v>
      </c>
      <c r="DX13" s="98">
        <v>3393</v>
      </c>
      <c r="DY13" s="97">
        <v>61008</v>
      </c>
      <c r="DZ13" s="85">
        <v>8555</v>
      </c>
      <c r="EA13" s="85">
        <v>17340</v>
      </c>
      <c r="EB13" s="85">
        <v>22664</v>
      </c>
      <c r="EC13" s="85">
        <v>25748</v>
      </c>
      <c r="ED13" s="85">
        <v>25748</v>
      </c>
      <c r="EE13" s="85">
        <v>25748</v>
      </c>
      <c r="EF13" s="85">
        <v>25748</v>
      </c>
      <c r="EG13" s="85">
        <v>25748</v>
      </c>
      <c r="EH13" s="85">
        <v>27048</v>
      </c>
      <c r="EI13" s="98">
        <v>28268</v>
      </c>
      <c r="EJ13" s="97">
        <v>14311.23</v>
      </c>
      <c r="EK13" s="85">
        <v>5526</v>
      </c>
      <c r="EL13" s="85">
        <v>11822.05</v>
      </c>
      <c r="EM13" s="85">
        <v>15866</v>
      </c>
      <c r="EN13" s="85">
        <v>19939.260000000002</v>
      </c>
      <c r="EO13" s="85">
        <v>16630</v>
      </c>
      <c r="EP13" s="85">
        <v>21475.29</v>
      </c>
      <c r="EQ13" s="85">
        <v>16211</v>
      </c>
      <c r="ER13" s="85">
        <v>13260.337944539362</v>
      </c>
      <c r="ES13" s="85">
        <v>16656</v>
      </c>
      <c r="ET13" s="85">
        <v>23114.760000000002</v>
      </c>
      <c r="EU13" s="85">
        <v>16888</v>
      </c>
      <c r="EV13" s="85">
        <v>22573.760000000002</v>
      </c>
      <c r="EW13" s="85">
        <v>18834</v>
      </c>
      <c r="EX13" s="85">
        <v>15223.44</v>
      </c>
      <c r="EY13" s="85">
        <v>14996</v>
      </c>
      <c r="EZ13" s="85">
        <v>15223.44</v>
      </c>
      <c r="FA13" s="85">
        <v>15548</v>
      </c>
      <c r="FB13" s="85">
        <v>16208.23</v>
      </c>
      <c r="FC13" s="98">
        <v>19665</v>
      </c>
      <c r="FD13" s="97">
        <v>0</v>
      </c>
      <c r="FE13" s="85">
        <v>284</v>
      </c>
      <c r="FF13" s="85">
        <v>1471</v>
      </c>
      <c r="FG13" s="85">
        <v>411</v>
      </c>
      <c r="FH13" s="85">
        <v>129</v>
      </c>
      <c r="FI13" s="85">
        <v>2297</v>
      </c>
      <c r="FJ13" s="85">
        <v>1374</v>
      </c>
      <c r="FK13" s="85">
        <v>33888</v>
      </c>
      <c r="FL13" s="85">
        <v>7396</v>
      </c>
      <c r="FM13" s="85">
        <v>1767</v>
      </c>
      <c r="FN13" s="98">
        <v>1875</v>
      </c>
      <c r="FO13" s="97">
        <v>54000</v>
      </c>
      <c r="FP13" s="85">
        <v>9000</v>
      </c>
      <c r="FQ13" s="85">
        <v>180</v>
      </c>
      <c r="FR13" s="85">
        <v>1548</v>
      </c>
      <c r="FS13" s="85">
        <v>0</v>
      </c>
      <c r="FT13" s="85">
        <v>12</v>
      </c>
      <c r="FU13" s="85">
        <v>0</v>
      </c>
      <c r="FV13" s="85">
        <v>21000</v>
      </c>
      <c r="FW13" s="85">
        <v>0</v>
      </c>
      <c r="FX13" s="85">
        <v>0</v>
      </c>
      <c r="FY13" s="85">
        <v>0</v>
      </c>
      <c r="FZ13" s="98">
        <v>19266</v>
      </c>
      <c r="GA13" s="97">
        <v>34700</v>
      </c>
      <c r="GB13" s="85">
        <v>5783.333333333333</v>
      </c>
      <c r="GC13" s="85">
        <v>0</v>
      </c>
      <c r="GD13" s="85">
        <v>0</v>
      </c>
      <c r="GE13" s="85">
        <v>0</v>
      </c>
      <c r="GF13" s="85">
        <v>0</v>
      </c>
      <c r="GG13" s="85">
        <v>0</v>
      </c>
      <c r="GH13" s="85">
        <v>0</v>
      </c>
      <c r="GI13" s="85">
        <v>0</v>
      </c>
      <c r="GJ13" s="85">
        <v>0</v>
      </c>
      <c r="GK13" s="85">
        <v>0</v>
      </c>
      <c r="GL13" s="98">
        <v>0</v>
      </c>
      <c r="GM13" s="97">
        <v>61915.427082370901</v>
      </c>
      <c r="GN13" s="85">
        <v>12383.08541647418</v>
      </c>
      <c r="GO13" s="85">
        <v>11390</v>
      </c>
      <c r="GP13" s="85">
        <v>11390</v>
      </c>
      <c r="GQ13" s="85">
        <v>11390</v>
      </c>
      <c r="GR13" s="85">
        <v>4300</v>
      </c>
      <c r="GS13" s="85">
        <v>13563</v>
      </c>
      <c r="GT13" s="85">
        <v>797</v>
      </c>
      <c r="GU13" s="85">
        <v>19834</v>
      </c>
      <c r="GV13" s="85">
        <v>3600</v>
      </c>
      <c r="GW13" s="85">
        <v>7506</v>
      </c>
      <c r="GX13" s="98">
        <v>21860</v>
      </c>
      <c r="GY13" s="97">
        <v>103192.37847061816</v>
      </c>
      <c r="GZ13" s="85">
        <v>30957.713541185451</v>
      </c>
      <c r="HA13" s="85">
        <v>5000</v>
      </c>
      <c r="HB13" s="85">
        <v>20522</v>
      </c>
      <c r="HC13" s="85">
        <v>34914</v>
      </c>
      <c r="HD13" s="85">
        <v>142247</v>
      </c>
      <c r="HE13" s="85">
        <v>71973</v>
      </c>
      <c r="HF13" s="85">
        <v>10947</v>
      </c>
      <c r="HG13" s="85">
        <v>6934</v>
      </c>
      <c r="HH13" s="85">
        <v>60300</v>
      </c>
      <c r="HI13" s="85">
        <v>22080</v>
      </c>
      <c r="HJ13" s="98">
        <v>14204</v>
      </c>
      <c r="HK13" s="97">
        <v>24766.170832948359</v>
      </c>
      <c r="HL13" s="85">
        <v>4953.234166589672</v>
      </c>
      <c r="HM13" s="85">
        <v>0</v>
      </c>
      <c r="HN13" s="85">
        <v>0</v>
      </c>
      <c r="HO13" s="85">
        <v>0</v>
      </c>
      <c r="HP13" s="85">
        <v>8499</v>
      </c>
      <c r="HQ13" s="85">
        <v>7236</v>
      </c>
      <c r="HR13" s="85">
        <v>4350</v>
      </c>
      <c r="HS13" s="85">
        <v>6050</v>
      </c>
      <c r="HT13" s="85">
        <v>323</v>
      </c>
      <c r="HU13" s="85">
        <v>0</v>
      </c>
      <c r="HV13" s="98">
        <v>2214</v>
      </c>
      <c r="HW13" s="97">
        <v>103192.37847061816</v>
      </c>
      <c r="HX13" s="85">
        <v>20638.475694123634</v>
      </c>
      <c r="HY13" s="85">
        <v>0</v>
      </c>
      <c r="HZ13" s="85">
        <v>30904</v>
      </c>
      <c r="IA13" s="85">
        <v>660</v>
      </c>
      <c r="IB13" s="85">
        <v>49655</v>
      </c>
      <c r="IC13" s="85">
        <v>41072</v>
      </c>
      <c r="ID13" s="85">
        <v>18110</v>
      </c>
      <c r="IE13" s="85">
        <v>909</v>
      </c>
      <c r="IF13" s="85">
        <v>19938</v>
      </c>
      <c r="IG13" s="85">
        <v>3250</v>
      </c>
      <c r="IH13" s="98">
        <v>4860</v>
      </c>
      <c r="II13" s="2"/>
      <c r="IJ13" s="2"/>
      <c r="IK13" s="2"/>
    </row>
    <row r="14" spans="1:245" ht="15" customHeight="1" x14ac:dyDescent="0.2">
      <c r="A14" s="111" t="s">
        <v>46</v>
      </c>
      <c r="B14" s="112" t="s">
        <v>23</v>
      </c>
      <c r="C14" s="81">
        <v>489307</v>
      </c>
      <c r="D14" s="81">
        <v>16363</v>
      </c>
      <c r="E14" s="81">
        <v>3142</v>
      </c>
      <c r="F14" s="81">
        <v>15</v>
      </c>
      <c r="G14" s="103">
        <v>357</v>
      </c>
      <c r="H14" s="89">
        <v>10022.354820710043</v>
      </c>
      <c r="I14" s="81">
        <v>0</v>
      </c>
      <c r="J14" s="81">
        <v>0</v>
      </c>
      <c r="K14" s="81">
        <v>0</v>
      </c>
      <c r="L14" s="81">
        <v>2660</v>
      </c>
      <c r="M14" s="81">
        <v>4378</v>
      </c>
      <c r="N14" s="81">
        <v>4378</v>
      </c>
      <c r="O14" s="81">
        <v>4378</v>
      </c>
      <c r="P14" s="81">
        <v>4378</v>
      </c>
      <c r="Q14" s="81">
        <v>4378</v>
      </c>
      <c r="R14" s="90">
        <v>4465</v>
      </c>
      <c r="S14" s="89">
        <v>11406</v>
      </c>
      <c r="T14" s="81">
        <v>0</v>
      </c>
      <c r="U14" s="81">
        <v>0</v>
      </c>
      <c r="V14" s="81">
        <v>2000</v>
      </c>
      <c r="W14" s="81">
        <v>3287</v>
      </c>
      <c r="X14" s="81">
        <v>4378</v>
      </c>
      <c r="Y14" s="81">
        <v>4378</v>
      </c>
      <c r="Z14" s="81">
        <v>4383</v>
      </c>
      <c r="AA14" s="81">
        <v>4383</v>
      </c>
      <c r="AB14" s="81">
        <v>12389</v>
      </c>
      <c r="AC14" s="90">
        <v>12389</v>
      </c>
      <c r="AD14" s="127">
        <v>5589.1569396812456</v>
      </c>
      <c r="AE14" s="122">
        <v>0</v>
      </c>
      <c r="AF14" s="122">
        <v>0</v>
      </c>
      <c r="AG14" s="122">
        <v>0</v>
      </c>
      <c r="AH14" s="122">
        <v>3286</v>
      </c>
      <c r="AI14" s="122">
        <v>718</v>
      </c>
      <c r="AJ14" s="122">
        <v>718</v>
      </c>
      <c r="AK14" s="122">
        <v>718</v>
      </c>
      <c r="AL14" s="122">
        <v>718</v>
      </c>
      <c r="AM14" s="122">
        <v>718</v>
      </c>
      <c r="AN14" s="128">
        <v>718</v>
      </c>
      <c r="AO14" s="89">
        <v>12228.193703578832</v>
      </c>
      <c r="AP14" s="81">
        <v>0</v>
      </c>
      <c r="AQ14" s="81">
        <v>0</v>
      </c>
      <c r="AR14" s="81">
        <v>0</v>
      </c>
      <c r="AS14" s="81">
        <v>0</v>
      </c>
      <c r="AT14" s="81">
        <v>4378</v>
      </c>
      <c r="AU14" s="81">
        <v>4378</v>
      </c>
      <c r="AV14" s="81">
        <v>4383</v>
      </c>
      <c r="AW14" s="81">
        <v>4383</v>
      </c>
      <c r="AX14" s="81">
        <v>12389</v>
      </c>
      <c r="AY14" s="90">
        <v>12389</v>
      </c>
      <c r="AZ14" s="89">
        <v>89239.069618774913</v>
      </c>
      <c r="BA14" s="81">
        <v>61612</v>
      </c>
      <c r="BB14" s="81">
        <v>94385</v>
      </c>
      <c r="BC14" s="81">
        <v>111058</v>
      </c>
      <c r="BD14" s="81">
        <v>91608</v>
      </c>
      <c r="BE14" s="81">
        <v>107930.82080937072</v>
      </c>
      <c r="BF14" s="81">
        <v>149515</v>
      </c>
      <c r="BG14" s="81">
        <v>107930.82080937072</v>
      </c>
      <c r="BH14" s="81">
        <v>168365</v>
      </c>
      <c r="BI14" s="81">
        <v>107930.82080937072</v>
      </c>
      <c r="BJ14" s="81">
        <v>162038</v>
      </c>
      <c r="BK14" s="81">
        <v>107930.82080937072</v>
      </c>
      <c r="BL14" s="81">
        <v>151116</v>
      </c>
      <c r="BM14" s="81">
        <v>95911.828573589184</v>
      </c>
      <c r="BN14" s="81">
        <v>193206</v>
      </c>
      <c r="BO14" s="81">
        <v>95911.828573589184</v>
      </c>
      <c r="BP14" s="90">
        <v>138920</v>
      </c>
      <c r="BQ14" s="89">
        <v>61761.726186882355</v>
      </c>
      <c r="BR14" s="81">
        <v>14014</v>
      </c>
      <c r="BS14" s="81">
        <v>11454</v>
      </c>
      <c r="BT14" s="81">
        <v>16296</v>
      </c>
      <c r="BU14" s="81">
        <v>18060</v>
      </c>
      <c r="BV14" s="81">
        <v>62203.168984774791</v>
      </c>
      <c r="BW14" s="81">
        <v>10368</v>
      </c>
      <c r="BX14" s="81">
        <v>8640</v>
      </c>
      <c r="BY14" s="81">
        <v>1260</v>
      </c>
      <c r="BZ14" s="81">
        <v>17646</v>
      </c>
      <c r="CA14" s="81">
        <v>65609.372755909862</v>
      </c>
      <c r="CB14" s="81">
        <v>5675</v>
      </c>
      <c r="CC14" s="90">
        <v>13753</v>
      </c>
      <c r="CD14" s="89">
        <v>138031.62281431118</v>
      </c>
      <c r="CE14" s="81">
        <v>174882</v>
      </c>
      <c r="CF14" s="81">
        <v>138031.62281431118</v>
      </c>
      <c r="CG14" s="81">
        <v>0</v>
      </c>
      <c r="CH14" s="81">
        <v>21888</v>
      </c>
      <c r="CI14" s="81">
        <v>46104</v>
      </c>
      <c r="CJ14" s="81">
        <v>167894.40952706186</v>
      </c>
      <c r="CK14" s="81">
        <v>140199</v>
      </c>
      <c r="CL14" s="81">
        <v>147415</v>
      </c>
      <c r="CM14" s="81">
        <v>147511</v>
      </c>
      <c r="CN14" s="81">
        <v>167894.40952706186</v>
      </c>
      <c r="CO14" s="81">
        <v>96</v>
      </c>
      <c r="CP14" s="81">
        <v>85176.986018099473</v>
      </c>
      <c r="CQ14" s="81">
        <v>63048</v>
      </c>
      <c r="CR14" s="90">
        <v>141405</v>
      </c>
      <c r="CS14" s="89">
        <v>105000</v>
      </c>
      <c r="CT14" s="81">
        <v>17500</v>
      </c>
      <c r="CU14" s="81">
        <v>3832</v>
      </c>
      <c r="CV14" s="81">
        <v>4257</v>
      </c>
      <c r="CW14" s="81">
        <v>6610</v>
      </c>
      <c r="CX14" s="81">
        <v>29659</v>
      </c>
      <c r="CY14" s="81">
        <v>33656</v>
      </c>
      <c r="CZ14" s="81">
        <v>21601</v>
      </c>
      <c r="DA14" s="81">
        <v>19123</v>
      </c>
      <c r="DB14" s="81">
        <v>18672</v>
      </c>
      <c r="DC14" s="81">
        <v>18481</v>
      </c>
      <c r="DD14" s="90">
        <v>17085</v>
      </c>
      <c r="DE14" s="89">
        <v>1727.8841033349581</v>
      </c>
      <c r="DF14" s="81">
        <v>3415</v>
      </c>
      <c r="DG14" s="81">
        <v>3332.8565512225418</v>
      </c>
      <c r="DH14" s="81">
        <v>1160</v>
      </c>
      <c r="DI14" s="81">
        <v>3025.860310004874</v>
      </c>
      <c r="DJ14" s="81">
        <v>5693</v>
      </c>
      <c r="DK14" s="81">
        <v>3460.3275314531593</v>
      </c>
      <c r="DL14" s="81">
        <v>2805</v>
      </c>
      <c r="DM14" s="81">
        <v>5211.9836144371557</v>
      </c>
      <c r="DN14" s="81">
        <v>4109</v>
      </c>
      <c r="DO14" s="81">
        <v>3592.2755258216093</v>
      </c>
      <c r="DP14" s="81">
        <v>3772</v>
      </c>
      <c r="DQ14" s="81">
        <v>2919.3785207716373</v>
      </c>
      <c r="DR14" s="81">
        <v>8926</v>
      </c>
      <c r="DS14" s="81">
        <v>2701.9957371502992</v>
      </c>
      <c r="DT14" s="81">
        <v>3258</v>
      </c>
      <c r="DU14" s="81">
        <v>2953.0239026681375</v>
      </c>
      <c r="DV14" s="81">
        <v>2095</v>
      </c>
      <c r="DW14" s="81">
        <v>3825.4580116739503</v>
      </c>
      <c r="DX14" s="90">
        <v>3095</v>
      </c>
      <c r="DY14" s="89">
        <v>58716</v>
      </c>
      <c r="DZ14" s="81">
        <v>4003</v>
      </c>
      <c r="EA14" s="81">
        <v>4003</v>
      </c>
      <c r="EB14" s="81">
        <v>20940</v>
      </c>
      <c r="EC14" s="81">
        <v>24936</v>
      </c>
      <c r="ED14" s="81">
        <v>24936</v>
      </c>
      <c r="EE14" s="81">
        <v>27348</v>
      </c>
      <c r="EF14" s="81">
        <v>27348</v>
      </c>
      <c r="EG14" s="81">
        <v>27348</v>
      </c>
      <c r="EH14" s="81">
        <v>27348</v>
      </c>
      <c r="EI14" s="90">
        <v>21624</v>
      </c>
      <c r="EJ14" s="89">
        <v>10810.112000000001</v>
      </c>
      <c r="EK14" s="81">
        <v>4349</v>
      </c>
      <c r="EL14" s="81">
        <v>9575.52</v>
      </c>
      <c r="EM14" s="81">
        <v>4508</v>
      </c>
      <c r="EN14" s="81">
        <v>17465.044000000002</v>
      </c>
      <c r="EO14" s="81">
        <v>12227</v>
      </c>
      <c r="EP14" s="81">
        <v>15504.976000000001</v>
      </c>
      <c r="EQ14" s="81">
        <v>13101</v>
      </c>
      <c r="ER14" s="81">
        <v>19548.809936653965</v>
      </c>
      <c r="ES14" s="81">
        <v>15472</v>
      </c>
      <c r="ET14" s="81">
        <v>19364.544000000002</v>
      </c>
      <c r="EU14" s="81">
        <v>16810</v>
      </c>
      <c r="EV14" s="81">
        <v>18292.544000000002</v>
      </c>
      <c r="EW14" s="81">
        <v>18917</v>
      </c>
      <c r="EX14" s="81">
        <v>25087.376000000004</v>
      </c>
      <c r="EY14" s="81">
        <v>18650</v>
      </c>
      <c r="EZ14" s="81">
        <v>25087.376000000004</v>
      </c>
      <c r="FA14" s="81">
        <v>15563</v>
      </c>
      <c r="FB14" s="81">
        <v>12763.112000000001</v>
      </c>
      <c r="FC14" s="90">
        <v>14283</v>
      </c>
      <c r="FD14" s="89">
        <v>0</v>
      </c>
      <c r="FE14" s="81">
        <v>4043</v>
      </c>
      <c r="FF14" s="81">
        <v>2809</v>
      </c>
      <c r="FG14" s="81">
        <v>3086</v>
      </c>
      <c r="FH14" s="81">
        <v>5427</v>
      </c>
      <c r="FI14" s="81">
        <v>5484</v>
      </c>
      <c r="FJ14" s="81">
        <v>4083</v>
      </c>
      <c r="FK14" s="81">
        <v>14614</v>
      </c>
      <c r="FL14" s="81">
        <v>5441</v>
      </c>
      <c r="FM14" s="81">
        <v>3055</v>
      </c>
      <c r="FN14" s="90">
        <v>7865</v>
      </c>
      <c r="FO14" s="89">
        <v>54000</v>
      </c>
      <c r="FP14" s="81">
        <v>9000</v>
      </c>
      <c r="FQ14" s="81">
        <v>1080</v>
      </c>
      <c r="FR14" s="81">
        <v>0</v>
      </c>
      <c r="FS14" s="81">
        <v>14658</v>
      </c>
      <c r="FT14" s="81">
        <v>0</v>
      </c>
      <c r="FU14" s="81">
        <v>0</v>
      </c>
      <c r="FV14" s="81">
        <v>6000</v>
      </c>
      <c r="FW14" s="81">
        <v>0</v>
      </c>
      <c r="FX14" s="81">
        <v>0</v>
      </c>
      <c r="FY14" s="81">
        <v>0</v>
      </c>
      <c r="FZ14" s="90">
        <v>0</v>
      </c>
      <c r="GA14" s="89">
        <v>34700</v>
      </c>
      <c r="GB14" s="81">
        <v>5783.333333333333</v>
      </c>
      <c r="GC14" s="81">
        <v>1800</v>
      </c>
      <c r="GD14" s="81">
        <v>0</v>
      </c>
      <c r="GE14" s="81">
        <v>0</v>
      </c>
      <c r="GF14" s="81">
        <v>0</v>
      </c>
      <c r="GG14" s="81">
        <v>0</v>
      </c>
      <c r="GH14" s="81">
        <v>0</v>
      </c>
      <c r="GI14" s="81">
        <v>0</v>
      </c>
      <c r="GJ14" s="81">
        <v>0</v>
      </c>
      <c r="GK14" s="81">
        <v>0</v>
      </c>
      <c r="GL14" s="90">
        <v>0</v>
      </c>
      <c r="GM14" s="89">
        <v>59589.841533152256</v>
      </c>
      <c r="GN14" s="81">
        <v>11917.968306630451</v>
      </c>
      <c r="GO14" s="81">
        <v>13200</v>
      </c>
      <c r="GP14" s="81">
        <v>13200</v>
      </c>
      <c r="GQ14" s="81">
        <v>45900</v>
      </c>
      <c r="GR14" s="81">
        <v>2600</v>
      </c>
      <c r="GS14" s="81">
        <v>2802</v>
      </c>
      <c r="GT14" s="81">
        <v>1600</v>
      </c>
      <c r="GU14" s="81">
        <v>8400</v>
      </c>
      <c r="GV14" s="81">
        <v>7220</v>
      </c>
      <c r="GW14" s="81">
        <v>17140</v>
      </c>
      <c r="GX14" s="90">
        <v>0</v>
      </c>
      <c r="GY14" s="89">
        <v>99316.402555253764</v>
      </c>
      <c r="GZ14" s="81">
        <v>29794.920766576128</v>
      </c>
      <c r="HA14" s="81">
        <v>29319</v>
      </c>
      <c r="HB14" s="81">
        <v>33301</v>
      </c>
      <c r="HC14" s="81">
        <v>97633</v>
      </c>
      <c r="HD14" s="81">
        <v>125939</v>
      </c>
      <c r="HE14" s="81">
        <v>34852</v>
      </c>
      <c r="HF14" s="81">
        <v>38620</v>
      </c>
      <c r="HG14" s="81">
        <v>28990</v>
      </c>
      <c r="HH14" s="81">
        <v>50310</v>
      </c>
      <c r="HI14" s="81">
        <v>25690</v>
      </c>
      <c r="HJ14" s="90">
        <v>400</v>
      </c>
      <c r="HK14" s="89">
        <v>23835.936613260903</v>
      </c>
      <c r="HL14" s="81">
        <v>4767.1873226521802</v>
      </c>
      <c r="HM14" s="81">
        <v>6033</v>
      </c>
      <c r="HN14" s="81">
        <v>0</v>
      </c>
      <c r="HO14" s="81">
        <v>8905</v>
      </c>
      <c r="HP14" s="81">
        <v>27155</v>
      </c>
      <c r="HQ14" s="81">
        <v>4602</v>
      </c>
      <c r="HR14" s="81">
        <v>7830</v>
      </c>
      <c r="HS14" s="81">
        <v>9250</v>
      </c>
      <c r="HT14" s="81">
        <v>0</v>
      </c>
      <c r="HU14" s="81">
        <v>100</v>
      </c>
      <c r="HV14" s="90">
        <v>0</v>
      </c>
      <c r="HW14" s="89">
        <v>99316.402555253764</v>
      </c>
      <c r="HX14" s="81">
        <v>19863.280511050751</v>
      </c>
      <c r="HY14" s="81">
        <v>23184</v>
      </c>
      <c r="HZ14" s="81">
        <v>5878</v>
      </c>
      <c r="IA14" s="81">
        <v>19530</v>
      </c>
      <c r="IB14" s="81">
        <v>120568</v>
      </c>
      <c r="IC14" s="81">
        <v>35124</v>
      </c>
      <c r="ID14" s="81">
        <v>28020</v>
      </c>
      <c r="IE14" s="81">
        <v>9290</v>
      </c>
      <c r="IF14" s="81">
        <v>1800</v>
      </c>
      <c r="IG14" s="81">
        <v>21466</v>
      </c>
      <c r="IH14" s="90">
        <v>1200</v>
      </c>
      <c r="II14" s="7"/>
      <c r="IJ14" s="2"/>
      <c r="IK14" s="2"/>
    </row>
    <row r="15" spans="1:245" ht="15" customHeight="1" x14ac:dyDescent="0.2">
      <c r="A15" s="116" t="s">
        <v>46</v>
      </c>
      <c r="B15" s="118" t="s">
        <v>25</v>
      </c>
      <c r="C15" s="85">
        <v>362921</v>
      </c>
      <c r="D15" s="85">
        <v>11837</v>
      </c>
      <c r="E15" s="85">
        <v>0</v>
      </c>
      <c r="F15" s="85">
        <v>0</v>
      </c>
      <c r="G15" s="107">
        <v>60</v>
      </c>
      <c r="H15" s="97">
        <v>0</v>
      </c>
      <c r="I15" s="85">
        <v>0</v>
      </c>
      <c r="J15" s="85">
        <v>0</v>
      </c>
      <c r="K15" s="85">
        <v>0</v>
      </c>
      <c r="L15" s="85">
        <v>0</v>
      </c>
      <c r="M15" s="85">
        <v>0</v>
      </c>
      <c r="N15" s="85">
        <v>0</v>
      </c>
      <c r="O15" s="85">
        <v>0</v>
      </c>
      <c r="P15" s="85">
        <v>0</v>
      </c>
      <c r="Q15" s="85">
        <v>0</v>
      </c>
      <c r="R15" s="98">
        <v>0</v>
      </c>
      <c r="S15" s="97">
        <v>0</v>
      </c>
      <c r="T15" s="85">
        <v>0</v>
      </c>
      <c r="U15" s="85">
        <v>0</v>
      </c>
      <c r="V15" s="85">
        <v>0</v>
      </c>
      <c r="W15" s="85">
        <v>0</v>
      </c>
      <c r="X15" s="85">
        <v>0</v>
      </c>
      <c r="Y15" s="85">
        <v>0</v>
      </c>
      <c r="Z15" s="85">
        <v>0</v>
      </c>
      <c r="AA15" s="85">
        <v>0</v>
      </c>
      <c r="AB15" s="85">
        <v>0</v>
      </c>
      <c r="AC15" s="98">
        <v>0</v>
      </c>
      <c r="AD15" s="131">
        <v>0</v>
      </c>
      <c r="AE15" s="124">
        <v>0</v>
      </c>
      <c r="AF15" s="124">
        <v>0</v>
      </c>
      <c r="AG15" s="124">
        <v>0</v>
      </c>
      <c r="AH15" s="124">
        <v>0</v>
      </c>
      <c r="AI15" s="124">
        <v>0</v>
      </c>
      <c r="AJ15" s="124">
        <v>0</v>
      </c>
      <c r="AK15" s="124">
        <v>0</v>
      </c>
      <c r="AL15" s="124">
        <v>0</v>
      </c>
      <c r="AM15" s="124">
        <v>0</v>
      </c>
      <c r="AN15" s="132">
        <v>0</v>
      </c>
      <c r="AO15" s="97">
        <v>0</v>
      </c>
      <c r="AP15" s="85">
        <v>0</v>
      </c>
      <c r="AQ15" s="85">
        <v>0</v>
      </c>
      <c r="AR15" s="85">
        <v>0</v>
      </c>
      <c r="AS15" s="85">
        <v>0</v>
      </c>
      <c r="AT15" s="85">
        <v>0</v>
      </c>
      <c r="AU15" s="85">
        <v>0</v>
      </c>
      <c r="AV15" s="85">
        <v>0</v>
      </c>
      <c r="AW15" s="85">
        <v>0</v>
      </c>
      <c r="AX15" s="85">
        <v>0</v>
      </c>
      <c r="AY15" s="98">
        <v>0</v>
      </c>
      <c r="AZ15" s="97">
        <v>83046.498046341658</v>
      </c>
      <c r="BA15" s="85" t="s">
        <v>17</v>
      </c>
      <c r="BB15" s="85">
        <v>0</v>
      </c>
      <c r="BC15" s="85">
        <v>1446</v>
      </c>
      <c r="BD15" s="85">
        <v>1614</v>
      </c>
      <c r="BE15" s="85">
        <v>89224.84290148961</v>
      </c>
      <c r="BF15" s="85">
        <v>0</v>
      </c>
      <c r="BG15" s="85">
        <v>89224.84290148961</v>
      </c>
      <c r="BH15" s="85">
        <v>11700</v>
      </c>
      <c r="BI15" s="85">
        <v>89224.84290148961</v>
      </c>
      <c r="BJ15" s="85">
        <v>12084</v>
      </c>
      <c r="BK15" s="85">
        <v>89224.84290148961</v>
      </c>
      <c r="BL15" s="85">
        <v>0</v>
      </c>
      <c r="BM15" s="85">
        <v>30540.113534661185</v>
      </c>
      <c r="BN15" s="85">
        <v>0</v>
      </c>
      <c r="BO15" s="85">
        <v>30540.113534661185</v>
      </c>
      <c r="BP15" s="98">
        <v>2880</v>
      </c>
      <c r="BQ15" s="97">
        <v>43903.00085225769</v>
      </c>
      <c r="BR15" s="85" t="s">
        <v>17</v>
      </c>
      <c r="BS15" s="85">
        <v>0</v>
      </c>
      <c r="BT15" s="85">
        <v>0</v>
      </c>
      <c r="BU15" s="85">
        <v>7200</v>
      </c>
      <c r="BV15" s="85">
        <v>45848.318721936448</v>
      </c>
      <c r="BW15" s="85">
        <v>7200</v>
      </c>
      <c r="BX15" s="85">
        <v>0</v>
      </c>
      <c r="BY15" s="85">
        <v>0</v>
      </c>
      <c r="BZ15" s="85">
        <v>0</v>
      </c>
      <c r="CA15" s="85">
        <v>49171.152625011688</v>
      </c>
      <c r="CB15" s="85">
        <v>0</v>
      </c>
      <c r="CC15" s="98">
        <v>0</v>
      </c>
      <c r="CD15" s="97">
        <v>127486.39971713001</v>
      </c>
      <c r="CE15" s="85" t="s">
        <v>18</v>
      </c>
      <c r="CF15" s="85">
        <v>127486.39971713001</v>
      </c>
      <c r="CG15" s="85">
        <v>0</v>
      </c>
      <c r="CH15" s="85">
        <v>0</v>
      </c>
      <c r="CI15" s="85">
        <v>0</v>
      </c>
      <c r="CJ15" s="85">
        <v>137335.2163027834</v>
      </c>
      <c r="CK15" s="85">
        <v>0</v>
      </c>
      <c r="CL15" s="85">
        <v>558</v>
      </c>
      <c r="CM15" s="85">
        <v>558</v>
      </c>
      <c r="CN15" s="85">
        <v>137335.2163027834</v>
      </c>
      <c r="CO15" s="85">
        <v>0</v>
      </c>
      <c r="CP15" s="85">
        <v>64836.417293734354</v>
      </c>
      <c r="CQ15" s="85">
        <v>0</v>
      </c>
      <c r="CR15" s="98">
        <v>0</v>
      </c>
      <c r="CS15" s="97">
        <v>39000</v>
      </c>
      <c r="CT15" s="85">
        <v>5416.666666666667</v>
      </c>
      <c r="CU15" s="85">
        <v>2947</v>
      </c>
      <c r="CV15" s="85">
        <v>3382</v>
      </c>
      <c r="CW15" s="85">
        <v>4134</v>
      </c>
      <c r="CX15" s="85">
        <v>6251</v>
      </c>
      <c r="CY15" s="85">
        <v>6688</v>
      </c>
      <c r="CZ15" s="85">
        <v>5260</v>
      </c>
      <c r="DA15" s="85">
        <v>4347</v>
      </c>
      <c r="DB15" s="85">
        <v>3840</v>
      </c>
      <c r="DC15" s="85">
        <v>2871</v>
      </c>
      <c r="DD15" s="98">
        <v>2664</v>
      </c>
      <c r="DE15" s="97">
        <v>1266.348310665262</v>
      </c>
      <c r="DF15" s="85">
        <v>0</v>
      </c>
      <c r="DG15" s="85">
        <v>2316.5310355508736</v>
      </c>
      <c r="DH15" s="85">
        <v>183</v>
      </c>
      <c r="DI15" s="85">
        <v>2225.6549319957858</v>
      </c>
      <c r="DJ15" s="85">
        <v>30</v>
      </c>
      <c r="DK15" s="85">
        <v>2142.8449319957858</v>
      </c>
      <c r="DL15" s="85">
        <v>240</v>
      </c>
      <c r="DM15" s="85">
        <v>2482.1510355508735</v>
      </c>
      <c r="DN15" s="85">
        <v>0</v>
      </c>
      <c r="DO15" s="85">
        <v>1878.2827248856113</v>
      </c>
      <c r="DP15" s="85">
        <v>0</v>
      </c>
      <c r="DQ15" s="85">
        <v>1704.5966213305239</v>
      </c>
      <c r="DR15" s="85">
        <v>0</v>
      </c>
      <c r="DS15" s="85">
        <v>1795.4727248856113</v>
      </c>
      <c r="DT15" s="85">
        <v>0</v>
      </c>
      <c r="DU15" s="85">
        <v>1969.1588284406987</v>
      </c>
      <c r="DV15" s="85">
        <v>0</v>
      </c>
      <c r="DW15" s="85">
        <v>2308.4649319957857</v>
      </c>
      <c r="DX15" s="98">
        <v>0</v>
      </c>
      <c r="DY15" s="97">
        <v>43550</v>
      </c>
      <c r="DZ15" s="85">
        <v>0</v>
      </c>
      <c r="EA15" s="85">
        <v>0</v>
      </c>
      <c r="EB15" s="85">
        <v>0</v>
      </c>
      <c r="EC15" s="85">
        <v>0</v>
      </c>
      <c r="ED15" s="85">
        <v>0</v>
      </c>
      <c r="EE15" s="85">
        <v>0</v>
      </c>
      <c r="EF15" s="85">
        <v>0</v>
      </c>
      <c r="EG15" s="85">
        <v>0</v>
      </c>
      <c r="EH15" s="85">
        <v>0</v>
      </c>
      <c r="EI15" s="98">
        <v>0</v>
      </c>
      <c r="EJ15" s="97">
        <v>745.29000000000008</v>
      </c>
      <c r="EK15" s="85">
        <v>0</v>
      </c>
      <c r="EL15" s="85">
        <v>1242.1500000000001</v>
      </c>
      <c r="EM15" s="85">
        <v>2300</v>
      </c>
      <c r="EN15" s="85">
        <v>10962.98</v>
      </c>
      <c r="EO15" s="85">
        <v>0</v>
      </c>
      <c r="EP15" s="85">
        <v>2409.67</v>
      </c>
      <c r="EQ15" s="85">
        <v>1875</v>
      </c>
      <c r="ER15" s="85">
        <v>12020.19</v>
      </c>
      <c r="ES15" s="85">
        <v>2194</v>
      </c>
      <c r="ET15" s="85">
        <v>662.48</v>
      </c>
      <c r="EU15" s="85">
        <v>0</v>
      </c>
      <c r="EV15" s="85">
        <v>662.48</v>
      </c>
      <c r="EW15" s="85">
        <v>0</v>
      </c>
      <c r="EX15" s="85">
        <v>11854.57</v>
      </c>
      <c r="EY15" s="85">
        <v>0</v>
      </c>
      <c r="EZ15" s="85">
        <v>11854.57</v>
      </c>
      <c r="FA15" s="85">
        <v>0</v>
      </c>
      <c r="FB15" s="85">
        <v>745.29000000000008</v>
      </c>
      <c r="FC15" s="98">
        <v>0</v>
      </c>
      <c r="FD15" s="97">
        <v>0</v>
      </c>
      <c r="FE15" s="85">
        <v>169</v>
      </c>
      <c r="FF15" s="85">
        <v>511</v>
      </c>
      <c r="FG15" s="85">
        <v>392</v>
      </c>
      <c r="FH15" s="85">
        <v>699</v>
      </c>
      <c r="FI15" s="85">
        <v>858</v>
      </c>
      <c r="FJ15" s="85">
        <v>508</v>
      </c>
      <c r="FK15" s="85">
        <v>6</v>
      </c>
      <c r="FL15" s="85">
        <v>10</v>
      </c>
      <c r="FM15" s="85">
        <v>0</v>
      </c>
      <c r="FN15" s="98">
        <v>1481</v>
      </c>
      <c r="FO15" s="97">
        <v>0</v>
      </c>
      <c r="FP15" s="85">
        <v>0</v>
      </c>
      <c r="FQ15" s="85">
        <v>0</v>
      </c>
      <c r="FR15" s="85">
        <v>0</v>
      </c>
      <c r="FS15" s="85">
        <v>0</v>
      </c>
      <c r="FT15" s="85">
        <v>0</v>
      </c>
      <c r="FU15" s="85">
        <v>3000</v>
      </c>
      <c r="FV15" s="85">
        <v>0</v>
      </c>
      <c r="FW15" s="85">
        <v>0</v>
      </c>
      <c r="FX15" s="85">
        <v>0</v>
      </c>
      <c r="FY15" s="85">
        <v>0</v>
      </c>
      <c r="FZ15" s="98">
        <v>0</v>
      </c>
      <c r="GA15" s="97">
        <v>0</v>
      </c>
      <c r="GB15" s="85">
        <v>0</v>
      </c>
      <c r="GC15" s="85">
        <v>0</v>
      </c>
      <c r="GD15" s="85">
        <v>0</v>
      </c>
      <c r="GE15" s="85">
        <v>0</v>
      </c>
      <c r="GF15" s="85">
        <v>0</v>
      </c>
      <c r="GG15" s="85">
        <v>0</v>
      </c>
      <c r="GH15" s="85">
        <v>0</v>
      </c>
      <c r="GI15" s="85">
        <v>0</v>
      </c>
      <c r="GJ15" s="85">
        <v>0</v>
      </c>
      <c r="GK15" s="85">
        <v>0</v>
      </c>
      <c r="GL15" s="98">
        <v>0</v>
      </c>
      <c r="GM15" s="97">
        <v>44197.938474443807</v>
      </c>
      <c r="GN15" s="85">
        <v>8839.5876948887617</v>
      </c>
      <c r="GO15" s="85">
        <v>0</v>
      </c>
      <c r="GP15" s="85">
        <v>0</v>
      </c>
      <c r="GQ15" s="85">
        <v>0</v>
      </c>
      <c r="GR15" s="85">
        <v>0</v>
      </c>
      <c r="GS15" s="85">
        <v>0</v>
      </c>
      <c r="GT15" s="85">
        <v>0</v>
      </c>
      <c r="GU15" s="85">
        <v>0</v>
      </c>
      <c r="GV15" s="85">
        <v>0</v>
      </c>
      <c r="GW15" s="85">
        <v>0</v>
      </c>
      <c r="GX15" s="98">
        <v>0</v>
      </c>
      <c r="GY15" s="97">
        <v>73663.230790739675</v>
      </c>
      <c r="GZ15" s="85">
        <v>22098.969237221903</v>
      </c>
      <c r="HA15" s="85">
        <v>0</v>
      </c>
      <c r="HB15" s="85">
        <v>0</v>
      </c>
      <c r="HC15" s="85">
        <v>0</v>
      </c>
      <c r="HD15" s="85">
        <v>12500</v>
      </c>
      <c r="HE15" s="85">
        <v>0</v>
      </c>
      <c r="HF15" s="85">
        <v>0</v>
      </c>
      <c r="HG15" s="85">
        <v>0</v>
      </c>
      <c r="HH15" s="85">
        <v>0</v>
      </c>
      <c r="HI15" s="85">
        <v>0</v>
      </c>
      <c r="HJ15" s="98">
        <v>0</v>
      </c>
      <c r="HK15" s="97">
        <v>17679.175389777523</v>
      </c>
      <c r="HL15" s="85">
        <v>3535.8350779555044</v>
      </c>
      <c r="HM15" s="85">
        <v>0</v>
      </c>
      <c r="HN15" s="85">
        <v>0</v>
      </c>
      <c r="HO15" s="85">
        <v>0</v>
      </c>
      <c r="HP15" s="85">
        <v>0</v>
      </c>
      <c r="HQ15" s="85">
        <v>0</v>
      </c>
      <c r="HR15" s="85">
        <v>0</v>
      </c>
      <c r="HS15" s="85">
        <v>0</v>
      </c>
      <c r="HT15" s="85">
        <v>0</v>
      </c>
      <c r="HU15" s="85">
        <v>0</v>
      </c>
      <c r="HV15" s="98">
        <v>0</v>
      </c>
      <c r="HW15" s="97">
        <v>73663.230790739675</v>
      </c>
      <c r="HX15" s="85">
        <v>14732.646158147934</v>
      </c>
      <c r="HY15" s="85">
        <v>0</v>
      </c>
      <c r="HZ15" s="85">
        <v>0</v>
      </c>
      <c r="IA15" s="85">
        <v>0</v>
      </c>
      <c r="IB15" s="85">
        <v>0</v>
      </c>
      <c r="IC15" s="85">
        <v>0</v>
      </c>
      <c r="ID15" s="85">
        <v>0</v>
      </c>
      <c r="IE15" s="85">
        <v>0</v>
      </c>
      <c r="IF15" s="85">
        <v>0</v>
      </c>
      <c r="IG15" s="85">
        <v>0</v>
      </c>
      <c r="IH15" s="98">
        <v>0</v>
      </c>
      <c r="II15" s="7"/>
      <c r="IJ15" s="2"/>
      <c r="IK15" s="2"/>
    </row>
    <row r="16" spans="1:245" ht="15" customHeight="1" x14ac:dyDescent="0.2">
      <c r="A16" s="165" t="s">
        <v>47</v>
      </c>
      <c r="B16" s="165"/>
      <c r="C16" s="82">
        <v>1360631</v>
      </c>
      <c r="D16" s="82">
        <v>62614</v>
      </c>
      <c r="E16" s="82">
        <v>8764</v>
      </c>
      <c r="F16" s="82">
        <v>68</v>
      </c>
      <c r="G16" s="104">
        <v>581</v>
      </c>
      <c r="H16" s="91">
        <v>29963.485956293145</v>
      </c>
      <c r="I16" s="82">
        <v>0</v>
      </c>
      <c r="J16" s="82">
        <v>0</v>
      </c>
      <c r="K16" s="82">
        <v>0</v>
      </c>
      <c r="L16" s="82">
        <v>5765</v>
      </c>
      <c r="M16" s="82">
        <v>6454</v>
      </c>
      <c r="N16" s="82">
        <v>8959</v>
      </c>
      <c r="O16" s="82">
        <v>6534</v>
      </c>
      <c r="P16" s="82">
        <v>6534</v>
      </c>
      <c r="Q16" s="82">
        <v>6674</v>
      </c>
      <c r="R16" s="92">
        <v>8586</v>
      </c>
      <c r="S16" s="91">
        <v>34101</v>
      </c>
      <c r="T16" s="82">
        <v>0</v>
      </c>
      <c r="U16" s="82">
        <v>0</v>
      </c>
      <c r="V16" s="82">
        <v>26323</v>
      </c>
      <c r="W16" s="82">
        <v>27610</v>
      </c>
      <c r="X16" s="82">
        <v>31655</v>
      </c>
      <c r="Y16" s="82">
        <v>31655</v>
      </c>
      <c r="Z16" s="82">
        <v>11062</v>
      </c>
      <c r="AA16" s="82">
        <v>11062</v>
      </c>
      <c r="AB16" s="82">
        <v>19068</v>
      </c>
      <c r="AC16" s="92">
        <v>19068</v>
      </c>
      <c r="AD16" s="91">
        <v>16709.708293663542</v>
      </c>
      <c r="AE16" s="82">
        <v>0</v>
      </c>
      <c r="AF16" s="82">
        <v>0</v>
      </c>
      <c r="AG16" s="82">
        <v>1650</v>
      </c>
      <c r="AH16" s="82">
        <v>4937</v>
      </c>
      <c r="AI16" s="82">
        <v>3368</v>
      </c>
      <c r="AJ16" s="82">
        <v>3368</v>
      </c>
      <c r="AK16" s="82">
        <v>3548</v>
      </c>
      <c r="AL16" s="82">
        <v>3548</v>
      </c>
      <c r="AM16" s="82">
        <v>3548</v>
      </c>
      <c r="AN16" s="92">
        <v>5047</v>
      </c>
      <c r="AO16" s="91">
        <v>36618.142259083645</v>
      </c>
      <c r="AP16" s="82">
        <v>0</v>
      </c>
      <c r="AQ16" s="82">
        <v>0</v>
      </c>
      <c r="AR16" s="82">
        <v>0</v>
      </c>
      <c r="AS16" s="82">
        <v>0</v>
      </c>
      <c r="AT16" s="82">
        <v>31655</v>
      </c>
      <c r="AU16" s="82">
        <v>31655</v>
      </c>
      <c r="AV16" s="82">
        <v>11062</v>
      </c>
      <c r="AW16" s="82">
        <v>11062</v>
      </c>
      <c r="AX16" s="82">
        <v>19068</v>
      </c>
      <c r="AY16" s="92">
        <v>19068</v>
      </c>
      <c r="AZ16" s="91">
        <v>262250.61393534357</v>
      </c>
      <c r="BA16" s="82">
        <v>112565</v>
      </c>
      <c r="BB16" s="82">
        <v>162031</v>
      </c>
      <c r="BC16" s="82">
        <v>237800</v>
      </c>
      <c r="BD16" s="82">
        <v>247204</v>
      </c>
      <c r="BE16" s="82">
        <v>297757.97028413776</v>
      </c>
      <c r="BF16" s="82">
        <v>322029</v>
      </c>
      <c r="BG16" s="82">
        <v>297757.97028413776</v>
      </c>
      <c r="BH16" s="82">
        <v>347849</v>
      </c>
      <c r="BI16" s="82">
        <v>297757.97028413776</v>
      </c>
      <c r="BJ16" s="82">
        <v>285800</v>
      </c>
      <c r="BK16" s="82">
        <v>297757.97028413776</v>
      </c>
      <c r="BL16" s="82">
        <v>365910</v>
      </c>
      <c r="BM16" s="82">
        <v>223321.22570422007</v>
      </c>
      <c r="BN16" s="82">
        <v>336820</v>
      </c>
      <c r="BO16" s="82">
        <v>223321.22570422007</v>
      </c>
      <c r="BP16" s="92">
        <v>328518</v>
      </c>
      <c r="BQ16" s="91">
        <v>186016.89163158301</v>
      </c>
      <c r="BR16" s="82">
        <v>16882</v>
      </c>
      <c r="BS16" s="82">
        <v>19332</v>
      </c>
      <c r="BT16" s="82">
        <v>28572</v>
      </c>
      <c r="BU16" s="82">
        <v>35457</v>
      </c>
      <c r="BV16" s="82">
        <v>188836.22761359054</v>
      </c>
      <c r="BW16" s="82">
        <v>36126</v>
      </c>
      <c r="BX16" s="82">
        <v>10702</v>
      </c>
      <c r="BY16" s="82">
        <v>7212</v>
      </c>
      <c r="BZ16" s="82">
        <v>53944</v>
      </c>
      <c r="CA16" s="82">
        <v>193216.51779914703</v>
      </c>
      <c r="CB16" s="82">
        <v>21892</v>
      </c>
      <c r="CC16" s="92">
        <v>43469</v>
      </c>
      <c r="CD16" s="91">
        <v>395133.7475397875</v>
      </c>
      <c r="CE16" s="82">
        <v>393987</v>
      </c>
      <c r="CF16" s="82">
        <v>395133.7475397875</v>
      </c>
      <c r="CG16" s="82">
        <v>0</v>
      </c>
      <c r="CH16" s="82">
        <v>99404</v>
      </c>
      <c r="CI16" s="82">
        <v>133520</v>
      </c>
      <c r="CJ16" s="82">
        <v>451047.04937629512</v>
      </c>
      <c r="CK16" s="82">
        <v>295145</v>
      </c>
      <c r="CL16" s="82">
        <v>320619</v>
      </c>
      <c r="CM16" s="82">
        <v>337923</v>
      </c>
      <c r="CN16" s="82">
        <v>451047.04937629512</v>
      </c>
      <c r="CO16" s="82">
        <v>4896</v>
      </c>
      <c r="CP16" s="82">
        <v>290266.38862323057</v>
      </c>
      <c r="CQ16" s="82">
        <v>138579</v>
      </c>
      <c r="CR16" s="92">
        <v>289236</v>
      </c>
      <c r="CS16" s="91">
        <v>274000</v>
      </c>
      <c r="CT16" s="82">
        <v>47916.666666666664</v>
      </c>
      <c r="CU16" s="82">
        <v>11016</v>
      </c>
      <c r="CV16" s="82">
        <v>12282</v>
      </c>
      <c r="CW16" s="82">
        <v>19514</v>
      </c>
      <c r="CX16" s="82">
        <v>54842</v>
      </c>
      <c r="CY16" s="82">
        <v>61862</v>
      </c>
      <c r="CZ16" s="82">
        <v>44051</v>
      </c>
      <c r="DA16" s="82">
        <v>40344</v>
      </c>
      <c r="DB16" s="82">
        <v>39061</v>
      </c>
      <c r="DC16" s="82">
        <v>38898</v>
      </c>
      <c r="DD16" s="92">
        <v>36918</v>
      </c>
      <c r="DE16" s="91">
        <v>6780.2368957481494</v>
      </c>
      <c r="DF16" s="82">
        <v>7845</v>
      </c>
      <c r="DG16" s="82">
        <v>10377.038839509209</v>
      </c>
      <c r="DH16" s="82">
        <v>6787</v>
      </c>
      <c r="DI16" s="82">
        <v>10620.243055755422</v>
      </c>
      <c r="DJ16" s="82">
        <v>12156</v>
      </c>
      <c r="DK16" s="82">
        <v>8428.8420264480228</v>
      </c>
      <c r="DL16" s="82">
        <v>8474</v>
      </c>
      <c r="DM16" s="82">
        <v>13356.239899306816</v>
      </c>
      <c r="DN16" s="82">
        <v>8355</v>
      </c>
      <c r="DO16" s="82">
        <v>9369.400750437364</v>
      </c>
      <c r="DP16" s="82">
        <v>7763</v>
      </c>
      <c r="DQ16" s="82">
        <v>8331.9675068333981</v>
      </c>
      <c r="DR16" s="82">
        <v>17096</v>
      </c>
      <c r="DS16" s="82">
        <v>9070.4954498722418</v>
      </c>
      <c r="DT16" s="82">
        <v>7328</v>
      </c>
      <c r="DU16" s="82">
        <v>9043.3998460586736</v>
      </c>
      <c r="DV16" s="82">
        <v>6882</v>
      </c>
      <c r="DW16" s="82">
        <v>9878.2757055122893</v>
      </c>
      <c r="DX16" s="92">
        <v>6488</v>
      </c>
      <c r="DY16" s="91">
        <v>163274</v>
      </c>
      <c r="DZ16" s="82">
        <v>12558</v>
      </c>
      <c r="EA16" s="82">
        <v>21343</v>
      </c>
      <c r="EB16" s="82">
        <v>43604</v>
      </c>
      <c r="EC16" s="82">
        <v>50684</v>
      </c>
      <c r="ED16" s="82">
        <v>50684</v>
      </c>
      <c r="EE16" s="82">
        <v>53096</v>
      </c>
      <c r="EF16" s="82">
        <v>53096</v>
      </c>
      <c r="EG16" s="82">
        <v>53096</v>
      </c>
      <c r="EH16" s="82">
        <v>54396</v>
      </c>
      <c r="EI16" s="92">
        <v>49892</v>
      </c>
      <c r="EJ16" s="91">
        <v>25866.632000000001</v>
      </c>
      <c r="EK16" s="82">
        <v>9875</v>
      </c>
      <c r="EL16" s="82">
        <v>22639.72</v>
      </c>
      <c r="EM16" s="82">
        <v>22674</v>
      </c>
      <c r="EN16" s="82">
        <v>48367.284</v>
      </c>
      <c r="EO16" s="82">
        <v>28857</v>
      </c>
      <c r="EP16" s="82">
        <v>39389.936000000002</v>
      </c>
      <c r="EQ16" s="82">
        <v>31187</v>
      </c>
      <c r="ER16" s="82">
        <v>44829.337881193329</v>
      </c>
      <c r="ES16" s="82">
        <v>34322</v>
      </c>
      <c r="ET16" s="82">
        <v>43141.784000000007</v>
      </c>
      <c r="EU16" s="82">
        <v>33698</v>
      </c>
      <c r="EV16" s="82">
        <v>41528.784000000007</v>
      </c>
      <c r="EW16" s="82">
        <v>37751</v>
      </c>
      <c r="EX16" s="82">
        <v>52165.386000000006</v>
      </c>
      <c r="EY16" s="82">
        <v>33646</v>
      </c>
      <c r="EZ16" s="82">
        <v>52165.386000000006</v>
      </c>
      <c r="FA16" s="82">
        <v>31111</v>
      </c>
      <c r="FB16" s="82">
        <v>29716.632000000001</v>
      </c>
      <c r="FC16" s="92">
        <v>33948</v>
      </c>
      <c r="FD16" s="91">
        <v>0</v>
      </c>
      <c r="FE16" s="82">
        <v>4496</v>
      </c>
      <c r="FF16" s="82">
        <v>4791</v>
      </c>
      <c r="FG16" s="82">
        <v>3889</v>
      </c>
      <c r="FH16" s="82">
        <v>6255</v>
      </c>
      <c r="FI16" s="82">
        <v>8639</v>
      </c>
      <c r="FJ16" s="82">
        <v>5965</v>
      </c>
      <c r="FK16" s="82">
        <v>48508</v>
      </c>
      <c r="FL16" s="82">
        <v>12847</v>
      </c>
      <c r="FM16" s="82">
        <v>4822</v>
      </c>
      <c r="FN16" s="92">
        <v>11221</v>
      </c>
      <c r="FO16" s="91">
        <v>108000</v>
      </c>
      <c r="FP16" s="82">
        <v>18000</v>
      </c>
      <c r="FQ16" s="82">
        <v>1260</v>
      </c>
      <c r="FR16" s="82">
        <v>1548</v>
      </c>
      <c r="FS16" s="82">
        <v>14658</v>
      </c>
      <c r="FT16" s="82">
        <v>12</v>
      </c>
      <c r="FU16" s="82">
        <v>3000</v>
      </c>
      <c r="FV16" s="82">
        <v>27000</v>
      </c>
      <c r="FW16" s="82">
        <v>0</v>
      </c>
      <c r="FX16" s="82">
        <v>0</v>
      </c>
      <c r="FY16" s="82">
        <v>0</v>
      </c>
      <c r="FZ16" s="92">
        <v>19266</v>
      </c>
      <c r="GA16" s="91">
        <v>69400</v>
      </c>
      <c r="GB16" s="82">
        <v>11566.666666666666</v>
      </c>
      <c r="GC16" s="82">
        <v>1800</v>
      </c>
      <c r="GD16" s="82">
        <v>0</v>
      </c>
      <c r="GE16" s="82">
        <v>0</v>
      </c>
      <c r="GF16" s="82">
        <v>0</v>
      </c>
      <c r="GG16" s="82">
        <v>0</v>
      </c>
      <c r="GH16" s="82">
        <v>0</v>
      </c>
      <c r="GI16" s="82">
        <v>0</v>
      </c>
      <c r="GJ16" s="82">
        <v>0</v>
      </c>
      <c r="GK16" s="82">
        <v>0</v>
      </c>
      <c r="GL16" s="92">
        <v>0</v>
      </c>
      <c r="GM16" s="91">
        <v>165703.20708996695</v>
      </c>
      <c r="GN16" s="82">
        <v>33140.641417993393</v>
      </c>
      <c r="GO16" s="82">
        <v>24590</v>
      </c>
      <c r="GP16" s="82">
        <v>24590</v>
      </c>
      <c r="GQ16" s="82">
        <v>57290</v>
      </c>
      <c r="GR16" s="82">
        <v>6900</v>
      </c>
      <c r="GS16" s="82">
        <v>16365</v>
      </c>
      <c r="GT16" s="82">
        <v>2397</v>
      </c>
      <c r="GU16" s="82">
        <v>28234</v>
      </c>
      <c r="GV16" s="82">
        <v>10820</v>
      </c>
      <c r="GW16" s="82">
        <v>24646</v>
      </c>
      <c r="GX16" s="92">
        <v>21860</v>
      </c>
      <c r="GY16" s="91">
        <v>276172.01181661163</v>
      </c>
      <c r="GZ16" s="82">
        <v>82851.603544983474</v>
      </c>
      <c r="HA16" s="82">
        <v>34319</v>
      </c>
      <c r="HB16" s="82">
        <v>53823</v>
      </c>
      <c r="HC16" s="82">
        <v>132547</v>
      </c>
      <c r="HD16" s="82">
        <v>280686</v>
      </c>
      <c r="HE16" s="82">
        <v>106825</v>
      </c>
      <c r="HF16" s="82">
        <v>49567</v>
      </c>
      <c r="HG16" s="82">
        <v>35924</v>
      </c>
      <c r="HH16" s="82">
        <v>110610</v>
      </c>
      <c r="HI16" s="82">
        <v>47770</v>
      </c>
      <c r="HJ16" s="92">
        <v>14604</v>
      </c>
      <c r="HK16" s="91">
        <v>66281.282835986785</v>
      </c>
      <c r="HL16" s="82">
        <v>13256.256567197357</v>
      </c>
      <c r="HM16" s="82">
        <v>6033</v>
      </c>
      <c r="HN16" s="82">
        <v>0</v>
      </c>
      <c r="HO16" s="82">
        <v>8905</v>
      </c>
      <c r="HP16" s="82">
        <v>35654</v>
      </c>
      <c r="HQ16" s="82">
        <v>11838</v>
      </c>
      <c r="HR16" s="82">
        <v>12180</v>
      </c>
      <c r="HS16" s="82">
        <v>15300</v>
      </c>
      <c r="HT16" s="82">
        <v>323</v>
      </c>
      <c r="HU16" s="82">
        <v>100</v>
      </c>
      <c r="HV16" s="92">
        <v>2214</v>
      </c>
      <c r="HW16" s="91">
        <v>276172.01181661163</v>
      </c>
      <c r="HX16" s="82">
        <v>55234.402363322326</v>
      </c>
      <c r="HY16" s="82">
        <v>23184</v>
      </c>
      <c r="HZ16" s="82">
        <v>36782</v>
      </c>
      <c r="IA16" s="82">
        <v>20190</v>
      </c>
      <c r="IB16" s="82">
        <v>170223</v>
      </c>
      <c r="IC16" s="82">
        <v>76196</v>
      </c>
      <c r="ID16" s="82">
        <v>46130</v>
      </c>
      <c r="IE16" s="82">
        <v>10199</v>
      </c>
      <c r="IF16" s="82">
        <v>21738</v>
      </c>
      <c r="IG16" s="82">
        <v>24716</v>
      </c>
      <c r="IH16" s="92">
        <v>6060</v>
      </c>
      <c r="II16" s="7"/>
      <c r="IJ16" s="2"/>
      <c r="IK16" s="2"/>
    </row>
    <row r="17" spans="1:245" ht="15" customHeight="1" x14ac:dyDescent="0.2">
      <c r="A17" s="111" t="s">
        <v>71</v>
      </c>
      <c r="B17" s="112" t="s">
        <v>16</v>
      </c>
      <c r="C17" s="81">
        <v>1650228</v>
      </c>
      <c r="D17" s="81">
        <v>239130</v>
      </c>
      <c r="E17" s="81">
        <v>7303</v>
      </c>
      <c r="F17" s="81">
        <v>122</v>
      </c>
      <c r="G17" s="102">
        <v>4993</v>
      </c>
      <c r="H17" s="89">
        <v>14704.238137693894</v>
      </c>
      <c r="I17" s="81">
        <v>0</v>
      </c>
      <c r="J17" s="81">
        <v>0</v>
      </c>
      <c r="K17" s="81">
        <v>0</v>
      </c>
      <c r="L17" s="81">
        <v>6659</v>
      </c>
      <c r="M17" s="81">
        <v>10801</v>
      </c>
      <c r="N17" s="81">
        <v>10871</v>
      </c>
      <c r="O17" s="81">
        <v>14188</v>
      </c>
      <c r="P17" s="81">
        <v>7296</v>
      </c>
      <c r="Q17" s="81">
        <v>10267</v>
      </c>
      <c r="R17" s="90">
        <v>10747</v>
      </c>
      <c r="S17" s="89">
        <v>16735</v>
      </c>
      <c r="T17" s="81">
        <v>0</v>
      </c>
      <c r="U17" s="81">
        <v>0</v>
      </c>
      <c r="V17" s="81">
        <v>0</v>
      </c>
      <c r="W17" s="81">
        <v>410</v>
      </c>
      <c r="X17" s="81">
        <v>7194</v>
      </c>
      <c r="Y17" s="81">
        <v>13501</v>
      </c>
      <c r="Z17" s="81">
        <v>13501</v>
      </c>
      <c r="AA17" s="81">
        <v>11321</v>
      </c>
      <c r="AB17" s="81">
        <v>19684</v>
      </c>
      <c r="AC17" s="90">
        <v>20884</v>
      </c>
      <c r="AD17" s="127">
        <v>8200.0982902933229</v>
      </c>
      <c r="AE17" s="122">
        <v>0</v>
      </c>
      <c r="AF17" s="122">
        <v>0</v>
      </c>
      <c r="AG17" s="122">
        <v>0</v>
      </c>
      <c r="AH17" s="122">
        <v>0</v>
      </c>
      <c r="AI17" s="122">
        <v>58</v>
      </c>
      <c r="AJ17" s="122">
        <v>58</v>
      </c>
      <c r="AK17" s="122">
        <v>58</v>
      </c>
      <c r="AL17" s="122">
        <v>58</v>
      </c>
      <c r="AM17" s="122">
        <v>2658</v>
      </c>
      <c r="AN17" s="128">
        <v>3058</v>
      </c>
      <c r="AO17" s="89">
        <v>15343.319214927646</v>
      </c>
      <c r="AP17" s="81">
        <v>0</v>
      </c>
      <c r="AQ17" s="81">
        <v>0</v>
      </c>
      <c r="AR17" s="81">
        <v>0</v>
      </c>
      <c r="AS17" s="81">
        <v>0</v>
      </c>
      <c r="AT17" s="81">
        <v>10801</v>
      </c>
      <c r="AU17" s="81">
        <v>13501</v>
      </c>
      <c r="AV17" s="81">
        <v>14188</v>
      </c>
      <c r="AW17" s="81">
        <v>14188</v>
      </c>
      <c r="AX17" s="81">
        <v>19684</v>
      </c>
      <c r="AY17" s="90">
        <v>20884</v>
      </c>
      <c r="AZ17" s="89">
        <v>331213.90700000001</v>
      </c>
      <c r="BA17" s="81">
        <v>80305</v>
      </c>
      <c r="BB17" s="81">
        <v>113127</v>
      </c>
      <c r="BC17" s="81">
        <v>174460</v>
      </c>
      <c r="BD17" s="81">
        <v>193771</v>
      </c>
      <c r="BE17" s="81">
        <v>331213.90700000001</v>
      </c>
      <c r="BF17" s="81">
        <v>279084</v>
      </c>
      <c r="BG17" s="81">
        <v>331213.90700000001</v>
      </c>
      <c r="BH17" s="81">
        <v>228238</v>
      </c>
      <c r="BI17" s="81">
        <v>331213.90700000001</v>
      </c>
      <c r="BJ17" s="81">
        <v>233752</v>
      </c>
      <c r="BK17" s="81">
        <v>331213.90700000001</v>
      </c>
      <c r="BL17" s="81">
        <v>198837</v>
      </c>
      <c r="BM17" s="81">
        <v>458219.61849999998</v>
      </c>
      <c r="BN17" s="81">
        <v>308297</v>
      </c>
      <c r="BO17" s="81">
        <v>458219.61849999998</v>
      </c>
      <c r="BP17" s="90">
        <v>388515</v>
      </c>
      <c r="BQ17" s="89">
        <v>278923.76500000001</v>
      </c>
      <c r="BR17" s="81">
        <v>2520</v>
      </c>
      <c r="BS17" s="81">
        <v>930</v>
      </c>
      <c r="BT17" s="81">
        <v>0</v>
      </c>
      <c r="BU17" s="81">
        <v>21426</v>
      </c>
      <c r="BV17" s="81">
        <v>278923.76500000001</v>
      </c>
      <c r="BW17" s="81">
        <v>14406</v>
      </c>
      <c r="BX17" s="81">
        <v>13458</v>
      </c>
      <c r="BY17" s="81">
        <v>15024</v>
      </c>
      <c r="BZ17" s="81">
        <v>12474</v>
      </c>
      <c r="CA17" s="81">
        <v>178697.55000000002</v>
      </c>
      <c r="CB17" s="81">
        <v>12420</v>
      </c>
      <c r="CC17" s="90">
        <v>16</v>
      </c>
      <c r="CD17" s="89">
        <v>0</v>
      </c>
      <c r="CE17" s="81">
        <v>44154</v>
      </c>
      <c r="CF17" s="81">
        <v>0</v>
      </c>
      <c r="CG17" s="81">
        <v>0</v>
      </c>
      <c r="CH17" s="81">
        <v>1068</v>
      </c>
      <c r="CI17" s="81">
        <v>3966</v>
      </c>
      <c r="CJ17" s="81">
        <v>0</v>
      </c>
      <c r="CK17" s="81">
        <v>100272</v>
      </c>
      <c r="CL17" s="81">
        <v>102708</v>
      </c>
      <c r="CM17" s="81">
        <v>102708</v>
      </c>
      <c r="CN17" s="81">
        <v>0</v>
      </c>
      <c r="CO17" s="81">
        <v>96</v>
      </c>
      <c r="CP17" s="81">
        <v>0</v>
      </c>
      <c r="CQ17" s="81">
        <v>60034</v>
      </c>
      <c r="CR17" s="90">
        <v>75076</v>
      </c>
      <c r="CS17" s="89">
        <v>420000</v>
      </c>
      <c r="CT17" s="81">
        <v>79166.666666666672</v>
      </c>
      <c r="CU17" s="81">
        <v>43876</v>
      </c>
      <c r="CV17" s="81">
        <v>50113</v>
      </c>
      <c r="CW17" s="81">
        <v>62440</v>
      </c>
      <c r="CX17" s="81">
        <v>83986</v>
      </c>
      <c r="CY17" s="81">
        <v>93236</v>
      </c>
      <c r="CZ17" s="81">
        <v>84981</v>
      </c>
      <c r="DA17" s="81">
        <v>82657</v>
      </c>
      <c r="DB17" s="81">
        <v>82764</v>
      </c>
      <c r="DC17" s="81">
        <v>79672</v>
      </c>
      <c r="DD17" s="90">
        <v>79364</v>
      </c>
      <c r="DE17" s="89">
        <v>5975.7091797358144</v>
      </c>
      <c r="DF17" s="81">
        <v>6731</v>
      </c>
      <c r="DG17" s="81">
        <v>10916.763887593561</v>
      </c>
      <c r="DH17" s="81">
        <v>11327</v>
      </c>
      <c r="DI17" s="81">
        <v>12285.372062272236</v>
      </c>
      <c r="DJ17" s="81">
        <v>17040</v>
      </c>
      <c r="DK17" s="81">
        <v>10509.510254413122</v>
      </c>
      <c r="DL17" s="81">
        <v>24420</v>
      </c>
      <c r="DM17" s="81">
        <v>10103.919228899907</v>
      </c>
      <c r="DN17" s="81">
        <v>43745</v>
      </c>
      <c r="DO17" s="81">
        <v>10836.090186895726</v>
      </c>
      <c r="DP17" s="81">
        <v>22931</v>
      </c>
      <c r="DQ17" s="81">
        <v>9663.9528633486188</v>
      </c>
      <c r="DR17" s="81">
        <v>32155</v>
      </c>
      <c r="DS17" s="81">
        <v>9158.7958649086067</v>
      </c>
      <c r="DT17" s="81">
        <v>29697</v>
      </c>
      <c r="DU17" s="81">
        <v>10125.912817841965</v>
      </c>
      <c r="DV17" s="81">
        <v>20095</v>
      </c>
      <c r="DW17" s="81">
        <v>11703.49960807326</v>
      </c>
      <c r="DX17" s="90">
        <v>4745</v>
      </c>
      <c r="DY17" s="89">
        <v>156771</v>
      </c>
      <c r="DZ17" s="81">
        <v>2100</v>
      </c>
      <c r="EA17" s="81">
        <v>27604</v>
      </c>
      <c r="EB17" s="81">
        <v>28598</v>
      </c>
      <c r="EC17" s="81">
        <v>58650</v>
      </c>
      <c r="ED17" s="81">
        <v>70651</v>
      </c>
      <c r="EE17" s="81">
        <v>70651</v>
      </c>
      <c r="EF17" s="81">
        <v>59390.05000000001</v>
      </c>
      <c r="EG17" s="81">
        <v>48219</v>
      </c>
      <c r="EH17" s="81">
        <v>60051.65</v>
      </c>
      <c r="EI17" s="90">
        <v>61520.25</v>
      </c>
      <c r="EJ17" s="89">
        <v>44329.095999999998</v>
      </c>
      <c r="EK17" s="81">
        <v>15065</v>
      </c>
      <c r="EL17" s="81">
        <v>39719.160000000003</v>
      </c>
      <c r="EM17" s="81">
        <v>23593</v>
      </c>
      <c r="EN17" s="81">
        <v>57056.752</v>
      </c>
      <c r="EO17" s="81">
        <v>50258</v>
      </c>
      <c r="EP17" s="81">
        <v>60297.407999999996</v>
      </c>
      <c r="EQ17" s="81">
        <v>54979</v>
      </c>
      <c r="ER17" s="81">
        <v>21707.604049678012</v>
      </c>
      <c r="ES17" s="81">
        <v>61972</v>
      </c>
      <c r="ET17" s="81">
        <v>65020.752</v>
      </c>
      <c r="EU17" s="81">
        <v>59947</v>
      </c>
      <c r="EV17" s="81">
        <v>68543.752000000008</v>
      </c>
      <c r="EW17" s="81">
        <v>89520</v>
      </c>
      <c r="EX17" s="81">
        <v>37160.158000000003</v>
      </c>
      <c r="EY17" s="81">
        <v>68693</v>
      </c>
      <c r="EZ17" s="81">
        <v>37160.158000000003</v>
      </c>
      <c r="FA17" s="81">
        <v>60310.3</v>
      </c>
      <c r="FB17" s="81">
        <v>53416.095999999998</v>
      </c>
      <c r="FC17" s="90">
        <v>66175.899999999994</v>
      </c>
      <c r="FD17" s="89">
        <v>0</v>
      </c>
      <c r="FE17" s="81">
        <v>2365</v>
      </c>
      <c r="FF17" s="81">
        <v>5929</v>
      </c>
      <c r="FG17" s="81">
        <v>12703</v>
      </c>
      <c r="FH17" s="81">
        <v>7912</v>
      </c>
      <c r="FI17" s="81">
        <v>3094</v>
      </c>
      <c r="FJ17" s="81">
        <v>3709</v>
      </c>
      <c r="FK17" s="81">
        <v>63767</v>
      </c>
      <c r="FL17" s="81">
        <v>12620</v>
      </c>
      <c r="FM17" s="81">
        <v>6804</v>
      </c>
      <c r="FN17" s="90">
        <v>19258</v>
      </c>
      <c r="FO17" s="89">
        <v>200000</v>
      </c>
      <c r="FP17" s="81">
        <v>33333.333333333336</v>
      </c>
      <c r="FQ17" s="81">
        <v>0</v>
      </c>
      <c r="FR17" s="81">
        <v>0</v>
      </c>
      <c r="FS17" s="81">
        <v>2100</v>
      </c>
      <c r="FT17" s="81">
        <v>0</v>
      </c>
      <c r="FU17" s="81">
        <v>6840</v>
      </c>
      <c r="FV17" s="81">
        <v>0</v>
      </c>
      <c r="FW17" s="81">
        <v>0</v>
      </c>
      <c r="FX17" s="81">
        <v>0</v>
      </c>
      <c r="FY17" s="81">
        <v>0</v>
      </c>
      <c r="FZ17" s="90">
        <v>3000</v>
      </c>
      <c r="GA17" s="89">
        <v>128600</v>
      </c>
      <c r="GB17" s="81">
        <v>21433.333333333332</v>
      </c>
      <c r="GC17" s="81">
        <v>0</v>
      </c>
      <c r="GD17" s="81">
        <v>0</v>
      </c>
      <c r="GE17" s="81">
        <v>3840</v>
      </c>
      <c r="GF17" s="81">
        <v>0</v>
      </c>
      <c r="GG17" s="81">
        <v>6840</v>
      </c>
      <c r="GH17" s="81">
        <v>0</v>
      </c>
      <c r="GI17" s="81">
        <v>11148</v>
      </c>
      <c r="GJ17" s="81">
        <v>0</v>
      </c>
      <c r="GK17" s="81">
        <v>0</v>
      </c>
      <c r="GL17" s="90">
        <v>6600</v>
      </c>
      <c r="GM17" s="89">
        <v>200971.21856493413</v>
      </c>
      <c r="GN17" s="81">
        <v>40194.243712986827</v>
      </c>
      <c r="GO17" s="81">
        <v>5000</v>
      </c>
      <c r="GP17" s="81">
        <v>11250</v>
      </c>
      <c r="GQ17" s="81">
        <v>84502</v>
      </c>
      <c r="GR17" s="81">
        <v>13000</v>
      </c>
      <c r="GS17" s="81">
        <v>34652</v>
      </c>
      <c r="GT17" s="81">
        <v>8000</v>
      </c>
      <c r="GU17" s="81">
        <v>54350</v>
      </c>
      <c r="GV17" s="81">
        <v>3852</v>
      </c>
      <c r="GW17" s="81">
        <v>13480</v>
      </c>
      <c r="GX17" s="90">
        <v>5000</v>
      </c>
      <c r="GY17" s="89">
        <v>334952.03094155685</v>
      </c>
      <c r="GZ17" s="81">
        <v>100485.60928246706</v>
      </c>
      <c r="HA17" s="81">
        <v>15000</v>
      </c>
      <c r="HB17" s="81">
        <v>25969</v>
      </c>
      <c r="HC17" s="81">
        <v>43419</v>
      </c>
      <c r="HD17" s="81">
        <v>37350</v>
      </c>
      <c r="HE17" s="81">
        <v>184610</v>
      </c>
      <c r="HF17" s="81">
        <v>3234</v>
      </c>
      <c r="HG17" s="81">
        <v>83378</v>
      </c>
      <c r="HH17" s="81">
        <v>87230</v>
      </c>
      <c r="HI17" s="81">
        <v>53075</v>
      </c>
      <c r="HJ17" s="90">
        <v>22284</v>
      </c>
      <c r="HK17" s="89">
        <v>80388.487425973653</v>
      </c>
      <c r="HL17" s="81">
        <v>16077.697485194729</v>
      </c>
      <c r="HM17" s="81">
        <v>3000</v>
      </c>
      <c r="HN17" s="81">
        <v>10033</v>
      </c>
      <c r="HO17" s="81">
        <v>6000</v>
      </c>
      <c r="HP17" s="81">
        <v>39732</v>
      </c>
      <c r="HQ17" s="81">
        <v>65376</v>
      </c>
      <c r="HR17" s="81">
        <v>835</v>
      </c>
      <c r="HS17" s="81">
        <v>37430</v>
      </c>
      <c r="HT17" s="81">
        <v>2150</v>
      </c>
      <c r="HU17" s="81">
        <v>6852</v>
      </c>
      <c r="HV17" s="90">
        <v>1408</v>
      </c>
      <c r="HW17" s="89">
        <v>334952.03094155685</v>
      </c>
      <c r="HX17" s="81">
        <v>66990.406188311375</v>
      </c>
      <c r="HY17" s="81">
        <v>42753</v>
      </c>
      <c r="HZ17" s="81">
        <v>126891</v>
      </c>
      <c r="IA17" s="81">
        <v>8159</v>
      </c>
      <c r="IB17" s="81">
        <v>87666</v>
      </c>
      <c r="IC17" s="81">
        <v>123570</v>
      </c>
      <c r="ID17" s="81">
        <v>4079</v>
      </c>
      <c r="IE17" s="81">
        <v>63070</v>
      </c>
      <c r="IF17" s="81">
        <v>3880</v>
      </c>
      <c r="IG17" s="81">
        <v>49264</v>
      </c>
      <c r="IH17" s="90">
        <v>37936</v>
      </c>
      <c r="II17" s="2"/>
      <c r="IJ17" s="2"/>
      <c r="IK17" s="2"/>
    </row>
    <row r="18" spans="1:245" ht="15" customHeight="1" x14ac:dyDescent="0.2">
      <c r="A18" s="166" t="s">
        <v>47</v>
      </c>
      <c r="B18" s="166"/>
      <c r="C18" s="82">
        <v>1650228</v>
      </c>
      <c r="D18" s="82">
        <v>239130</v>
      </c>
      <c r="E18" s="82">
        <v>7303</v>
      </c>
      <c r="F18" s="82">
        <v>122</v>
      </c>
      <c r="G18" s="104">
        <v>4993</v>
      </c>
      <c r="H18" s="91">
        <v>14704.238137693894</v>
      </c>
      <c r="I18" s="82">
        <v>0</v>
      </c>
      <c r="J18" s="82">
        <v>0</v>
      </c>
      <c r="K18" s="82">
        <v>0</v>
      </c>
      <c r="L18" s="82">
        <v>6659</v>
      </c>
      <c r="M18" s="82">
        <v>10801</v>
      </c>
      <c r="N18" s="82">
        <v>10871</v>
      </c>
      <c r="O18" s="82">
        <v>14188</v>
      </c>
      <c r="P18" s="82">
        <v>7296</v>
      </c>
      <c r="Q18" s="82">
        <v>10267</v>
      </c>
      <c r="R18" s="92">
        <v>10747</v>
      </c>
      <c r="S18" s="91">
        <v>16735</v>
      </c>
      <c r="T18" s="82">
        <v>0</v>
      </c>
      <c r="U18" s="82">
        <v>0</v>
      </c>
      <c r="V18" s="82">
        <v>0</v>
      </c>
      <c r="W18" s="82">
        <v>410</v>
      </c>
      <c r="X18" s="82">
        <v>7194</v>
      </c>
      <c r="Y18" s="82">
        <v>13501</v>
      </c>
      <c r="Z18" s="82">
        <v>13501</v>
      </c>
      <c r="AA18" s="82">
        <v>11321</v>
      </c>
      <c r="AB18" s="82">
        <v>19684</v>
      </c>
      <c r="AC18" s="92">
        <v>20884</v>
      </c>
      <c r="AD18" s="91">
        <v>8200.0982902933229</v>
      </c>
      <c r="AE18" s="82">
        <v>0</v>
      </c>
      <c r="AF18" s="82">
        <v>0</v>
      </c>
      <c r="AG18" s="82">
        <v>0</v>
      </c>
      <c r="AH18" s="82">
        <v>0</v>
      </c>
      <c r="AI18" s="82">
        <v>58</v>
      </c>
      <c r="AJ18" s="82">
        <v>58</v>
      </c>
      <c r="AK18" s="82">
        <v>58</v>
      </c>
      <c r="AL18" s="82">
        <v>58</v>
      </c>
      <c r="AM18" s="82">
        <v>2658</v>
      </c>
      <c r="AN18" s="92">
        <v>3058</v>
      </c>
      <c r="AO18" s="91">
        <v>15343.319214927646</v>
      </c>
      <c r="AP18" s="82">
        <v>0</v>
      </c>
      <c r="AQ18" s="82">
        <v>0</v>
      </c>
      <c r="AR18" s="82">
        <v>0</v>
      </c>
      <c r="AS18" s="82">
        <v>0</v>
      </c>
      <c r="AT18" s="82">
        <v>10801</v>
      </c>
      <c r="AU18" s="82">
        <v>13501</v>
      </c>
      <c r="AV18" s="82">
        <v>14188</v>
      </c>
      <c r="AW18" s="82">
        <v>14188</v>
      </c>
      <c r="AX18" s="82">
        <v>19684</v>
      </c>
      <c r="AY18" s="92">
        <v>20884</v>
      </c>
      <c r="AZ18" s="91">
        <v>331213.90700000001</v>
      </c>
      <c r="BA18" s="82">
        <v>80305</v>
      </c>
      <c r="BB18" s="82">
        <v>113127</v>
      </c>
      <c r="BC18" s="82">
        <v>174460</v>
      </c>
      <c r="BD18" s="82">
        <v>193771</v>
      </c>
      <c r="BE18" s="82">
        <v>331213.90700000001</v>
      </c>
      <c r="BF18" s="82">
        <v>279084</v>
      </c>
      <c r="BG18" s="82">
        <v>331213.90700000001</v>
      </c>
      <c r="BH18" s="82">
        <v>228238</v>
      </c>
      <c r="BI18" s="82">
        <v>331213.90700000001</v>
      </c>
      <c r="BJ18" s="82">
        <v>233752</v>
      </c>
      <c r="BK18" s="82">
        <v>331213.90700000001</v>
      </c>
      <c r="BL18" s="82">
        <v>198837</v>
      </c>
      <c r="BM18" s="82">
        <v>458219.61849999998</v>
      </c>
      <c r="BN18" s="82">
        <v>308297</v>
      </c>
      <c r="BO18" s="82">
        <v>458219.61849999998</v>
      </c>
      <c r="BP18" s="92">
        <v>388515</v>
      </c>
      <c r="BQ18" s="91">
        <v>278923.76500000001</v>
      </c>
      <c r="BR18" s="82">
        <v>2520</v>
      </c>
      <c r="BS18" s="82">
        <v>930</v>
      </c>
      <c r="BT18" s="82">
        <v>0</v>
      </c>
      <c r="BU18" s="82">
        <v>21426</v>
      </c>
      <c r="BV18" s="82">
        <v>278923.76500000001</v>
      </c>
      <c r="BW18" s="82">
        <v>14406</v>
      </c>
      <c r="BX18" s="82">
        <v>13458</v>
      </c>
      <c r="BY18" s="82">
        <v>15024</v>
      </c>
      <c r="BZ18" s="82">
        <v>12474</v>
      </c>
      <c r="CA18" s="82">
        <v>178697.55000000002</v>
      </c>
      <c r="CB18" s="82">
        <v>12420</v>
      </c>
      <c r="CC18" s="92">
        <v>16</v>
      </c>
      <c r="CD18" s="91">
        <v>0</v>
      </c>
      <c r="CE18" s="82">
        <v>44154</v>
      </c>
      <c r="CF18" s="82">
        <v>0</v>
      </c>
      <c r="CG18" s="82">
        <v>0</v>
      </c>
      <c r="CH18" s="82">
        <v>1068</v>
      </c>
      <c r="CI18" s="82">
        <v>3966</v>
      </c>
      <c r="CJ18" s="82">
        <v>0</v>
      </c>
      <c r="CK18" s="82">
        <v>100272</v>
      </c>
      <c r="CL18" s="82">
        <v>102708</v>
      </c>
      <c r="CM18" s="82">
        <v>102708</v>
      </c>
      <c r="CN18" s="82">
        <v>0</v>
      </c>
      <c r="CO18" s="82">
        <v>96</v>
      </c>
      <c r="CP18" s="82">
        <v>0</v>
      </c>
      <c r="CQ18" s="82">
        <v>60034</v>
      </c>
      <c r="CR18" s="92">
        <v>75076</v>
      </c>
      <c r="CS18" s="91">
        <v>420000</v>
      </c>
      <c r="CT18" s="82">
        <v>79166.666666666672</v>
      </c>
      <c r="CU18" s="82">
        <v>43876</v>
      </c>
      <c r="CV18" s="82">
        <v>50113</v>
      </c>
      <c r="CW18" s="82">
        <v>62440</v>
      </c>
      <c r="CX18" s="82">
        <v>83986</v>
      </c>
      <c r="CY18" s="82">
        <v>93236</v>
      </c>
      <c r="CZ18" s="82">
        <v>84981</v>
      </c>
      <c r="DA18" s="82">
        <v>82657</v>
      </c>
      <c r="DB18" s="82">
        <v>82764</v>
      </c>
      <c r="DC18" s="82">
        <v>79672</v>
      </c>
      <c r="DD18" s="92">
        <v>79364</v>
      </c>
      <c r="DE18" s="91">
        <v>5975.7091797358144</v>
      </c>
      <c r="DF18" s="82">
        <v>6731</v>
      </c>
      <c r="DG18" s="82">
        <v>10916.763887593561</v>
      </c>
      <c r="DH18" s="82">
        <v>11327</v>
      </c>
      <c r="DI18" s="82">
        <v>12285.372062272236</v>
      </c>
      <c r="DJ18" s="82">
        <v>17040</v>
      </c>
      <c r="DK18" s="82">
        <v>10509.510254413122</v>
      </c>
      <c r="DL18" s="82">
        <v>24420</v>
      </c>
      <c r="DM18" s="82">
        <v>10103.919228899907</v>
      </c>
      <c r="DN18" s="82">
        <v>43745</v>
      </c>
      <c r="DO18" s="82">
        <v>10836.090186895726</v>
      </c>
      <c r="DP18" s="82">
        <v>22931</v>
      </c>
      <c r="DQ18" s="82">
        <v>9663.9528633486188</v>
      </c>
      <c r="DR18" s="82">
        <v>32155</v>
      </c>
      <c r="DS18" s="82">
        <v>9158.7958649086067</v>
      </c>
      <c r="DT18" s="82">
        <v>29697</v>
      </c>
      <c r="DU18" s="82">
        <v>10125.912817841965</v>
      </c>
      <c r="DV18" s="82">
        <v>20095</v>
      </c>
      <c r="DW18" s="82">
        <v>11703.49960807326</v>
      </c>
      <c r="DX18" s="92">
        <v>4745</v>
      </c>
      <c r="DY18" s="91">
        <v>156771</v>
      </c>
      <c r="DZ18" s="82">
        <v>2100</v>
      </c>
      <c r="EA18" s="82">
        <v>27604</v>
      </c>
      <c r="EB18" s="82">
        <v>28598</v>
      </c>
      <c r="EC18" s="82">
        <v>58650</v>
      </c>
      <c r="ED18" s="82">
        <v>70651</v>
      </c>
      <c r="EE18" s="82">
        <v>70651</v>
      </c>
      <c r="EF18" s="82">
        <v>59390.05000000001</v>
      </c>
      <c r="EG18" s="82">
        <v>48219</v>
      </c>
      <c r="EH18" s="82">
        <v>60051.65</v>
      </c>
      <c r="EI18" s="92">
        <v>61520.25</v>
      </c>
      <c r="EJ18" s="91">
        <v>44329.095999999998</v>
      </c>
      <c r="EK18" s="82">
        <v>15065</v>
      </c>
      <c r="EL18" s="82">
        <v>39719.160000000003</v>
      </c>
      <c r="EM18" s="82">
        <v>23593</v>
      </c>
      <c r="EN18" s="82">
        <v>57056.752</v>
      </c>
      <c r="EO18" s="82">
        <v>50258</v>
      </c>
      <c r="EP18" s="82">
        <v>60297.407999999996</v>
      </c>
      <c r="EQ18" s="82">
        <v>54979</v>
      </c>
      <c r="ER18" s="82">
        <v>21707.604049678012</v>
      </c>
      <c r="ES18" s="82">
        <v>61972</v>
      </c>
      <c r="ET18" s="82">
        <v>65020.752</v>
      </c>
      <c r="EU18" s="82">
        <v>59947</v>
      </c>
      <c r="EV18" s="82">
        <v>68543.752000000008</v>
      </c>
      <c r="EW18" s="82">
        <v>89520</v>
      </c>
      <c r="EX18" s="82">
        <v>37160.158000000003</v>
      </c>
      <c r="EY18" s="82">
        <v>68693</v>
      </c>
      <c r="EZ18" s="82">
        <v>37160.158000000003</v>
      </c>
      <c r="FA18" s="82">
        <v>60310.3</v>
      </c>
      <c r="FB18" s="82">
        <v>53416.095999999998</v>
      </c>
      <c r="FC18" s="92">
        <v>66175.899999999994</v>
      </c>
      <c r="FD18" s="91">
        <v>0</v>
      </c>
      <c r="FE18" s="82">
        <v>2365</v>
      </c>
      <c r="FF18" s="82">
        <v>5929</v>
      </c>
      <c r="FG18" s="82">
        <v>12703</v>
      </c>
      <c r="FH18" s="82">
        <v>7912</v>
      </c>
      <c r="FI18" s="82">
        <v>3094</v>
      </c>
      <c r="FJ18" s="82">
        <v>3709</v>
      </c>
      <c r="FK18" s="82">
        <v>63767</v>
      </c>
      <c r="FL18" s="82">
        <v>12620</v>
      </c>
      <c r="FM18" s="82">
        <v>6804</v>
      </c>
      <c r="FN18" s="92">
        <v>19258</v>
      </c>
      <c r="FO18" s="91">
        <v>200000</v>
      </c>
      <c r="FP18" s="82">
        <v>33333.333333333336</v>
      </c>
      <c r="FQ18" s="82">
        <v>0</v>
      </c>
      <c r="FR18" s="82">
        <v>0</v>
      </c>
      <c r="FS18" s="82">
        <v>2100</v>
      </c>
      <c r="FT18" s="82">
        <v>0</v>
      </c>
      <c r="FU18" s="82">
        <v>6840</v>
      </c>
      <c r="FV18" s="82">
        <v>0</v>
      </c>
      <c r="FW18" s="82">
        <v>0</v>
      </c>
      <c r="FX18" s="82">
        <v>0</v>
      </c>
      <c r="FY18" s="82">
        <v>0</v>
      </c>
      <c r="FZ18" s="92">
        <v>3000</v>
      </c>
      <c r="GA18" s="91">
        <v>128600</v>
      </c>
      <c r="GB18" s="82">
        <v>21433.333333333332</v>
      </c>
      <c r="GC18" s="82">
        <v>0</v>
      </c>
      <c r="GD18" s="82">
        <v>0</v>
      </c>
      <c r="GE18" s="82">
        <v>3840</v>
      </c>
      <c r="GF18" s="82">
        <v>0</v>
      </c>
      <c r="GG18" s="82">
        <v>6840</v>
      </c>
      <c r="GH18" s="82">
        <v>0</v>
      </c>
      <c r="GI18" s="82">
        <v>11148</v>
      </c>
      <c r="GJ18" s="82">
        <v>0</v>
      </c>
      <c r="GK18" s="82">
        <v>0</v>
      </c>
      <c r="GL18" s="92">
        <v>6600</v>
      </c>
      <c r="GM18" s="91">
        <v>200971.21856493413</v>
      </c>
      <c r="GN18" s="82">
        <v>40194.243712986827</v>
      </c>
      <c r="GO18" s="82">
        <v>5000</v>
      </c>
      <c r="GP18" s="82">
        <v>11250</v>
      </c>
      <c r="GQ18" s="82">
        <v>84502</v>
      </c>
      <c r="GR18" s="82">
        <v>13000</v>
      </c>
      <c r="GS18" s="82">
        <v>34652</v>
      </c>
      <c r="GT18" s="82">
        <v>8000</v>
      </c>
      <c r="GU18" s="82">
        <v>54350</v>
      </c>
      <c r="GV18" s="82">
        <v>3852</v>
      </c>
      <c r="GW18" s="82">
        <v>13480</v>
      </c>
      <c r="GX18" s="92">
        <v>5000</v>
      </c>
      <c r="GY18" s="91">
        <v>334952.03094155685</v>
      </c>
      <c r="GZ18" s="82">
        <v>100485.60928246706</v>
      </c>
      <c r="HA18" s="82">
        <v>15000</v>
      </c>
      <c r="HB18" s="82">
        <v>25969</v>
      </c>
      <c r="HC18" s="82">
        <v>43419</v>
      </c>
      <c r="HD18" s="82">
        <v>37350</v>
      </c>
      <c r="HE18" s="82">
        <v>184610</v>
      </c>
      <c r="HF18" s="82">
        <v>3234</v>
      </c>
      <c r="HG18" s="82">
        <v>83378</v>
      </c>
      <c r="HH18" s="82">
        <v>87230</v>
      </c>
      <c r="HI18" s="82">
        <v>53075</v>
      </c>
      <c r="HJ18" s="92">
        <v>22284</v>
      </c>
      <c r="HK18" s="91">
        <v>80388.487425973653</v>
      </c>
      <c r="HL18" s="82">
        <v>16077.697485194729</v>
      </c>
      <c r="HM18" s="82">
        <v>3000</v>
      </c>
      <c r="HN18" s="82">
        <v>10033</v>
      </c>
      <c r="HO18" s="82">
        <v>6000</v>
      </c>
      <c r="HP18" s="82">
        <v>39732</v>
      </c>
      <c r="HQ18" s="82">
        <v>65376</v>
      </c>
      <c r="HR18" s="82">
        <v>835</v>
      </c>
      <c r="HS18" s="82">
        <v>37430</v>
      </c>
      <c r="HT18" s="82">
        <v>2150</v>
      </c>
      <c r="HU18" s="82">
        <v>6852</v>
      </c>
      <c r="HV18" s="92">
        <v>1408</v>
      </c>
      <c r="HW18" s="91">
        <v>334952.03094155685</v>
      </c>
      <c r="HX18" s="82">
        <v>66990.406188311375</v>
      </c>
      <c r="HY18" s="82">
        <v>42753</v>
      </c>
      <c r="HZ18" s="82">
        <v>126891</v>
      </c>
      <c r="IA18" s="82">
        <v>8159</v>
      </c>
      <c r="IB18" s="82">
        <v>87666</v>
      </c>
      <c r="IC18" s="82">
        <v>123570</v>
      </c>
      <c r="ID18" s="82">
        <v>4079</v>
      </c>
      <c r="IE18" s="82">
        <v>63070</v>
      </c>
      <c r="IF18" s="82">
        <v>3880</v>
      </c>
      <c r="IG18" s="82">
        <v>49264</v>
      </c>
      <c r="IH18" s="92">
        <v>37936</v>
      </c>
      <c r="II18" s="2"/>
      <c r="IJ18" s="2"/>
      <c r="IK18" s="2"/>
    </row>
    <row r="19" spans="1:245" ht="15" customHeight="1" x14ac:dyDescent="0.2">
      <c r="A19" s="109" t="s">
        <v>44</v>
      </c>
      <c r="B19" s="110" t="s">
        <v>8</v>
      </c>
      <c r="C19" s="80">
        <v>730147</v>
      </c>
      <c r="D19" s="80">
        <v>17911</v>
      </c>
      <c r="E19" s="80">
        <v>1768</v>
      </c>
      <c r="F19" s="80">
        <v>10</v>
      </c>
      <c r="G19" s="102">
        <v>1712</v>
      </c>
      <c r="H19" s="87">
        <v>16144.511581945728</v>
      </c>
      <c r="I19" s="80">
        <v>0</v>
      </c>
      <c r="J19" s="80">
        <v>0</v>
      </c>
      <c r="K19" s="80">
        <v>3827</v>
      </c>
      <c r="L19" s="80">
        <v>5314</v>
      </c>
      <c r="M19" s="80">
        <v>7187</v>
      </c>
      <c r="N19" s="80">
        <v>7661</v>
      </c>
      <c r="O19" s="80">
        <v>8517</v>
      </c>
      <c r="P19" s="80">
        <v>9481</v>
      </c>
      <c r="Q19" s="80">
        <v>11882</v>
      </c>
      <c r="R19" s="88">
        <v>13929</v>
      </c>
      <c r="S19" s="87">
        <v>18374</v>
      </c>
      <c r="T19" s="80">
        <v>0</v>
      </c>
      <c r="U19" s="80">
        <v>0</v>
      </c>
      <c r="V19" s="80">
        <v>1153</v>
      </c>
      <c r="W19" s="80">
        <v>1153</v>
      </c>
      <c r="X19" s="80">
        <v>4167</v>
      </c>
      <c r="Y19" s="80">
        <v>1876</v>
      </c>
      <c r="Z19" s="80">
        <v>1876</v>
      </c>
      <c r="AA19" s="80">
        <v>1876</v>
      </c>
      <c r="AB19" s="80">
        <v>1876</v>
      </c>
      <c r="AC19" s="88">
        <v>8784</v>
      </c>
      <c r="AD19" s="125">
        <v>9003.2941918537545</v>
      </c>
      <c r="AE19" s="121">
        <v>0</v>
      </c>
      <c r="AF19" s="121">
        <v>0</v>
      </c>
      <c r="AG19" s="121">
        <v>0</v>
      </c>
      <c r="AH19" s="121">
        <v>1487</v>
      </c>
      <c r="AI19" s="121">
        <v>3319</v>
      </c>
      <c r="AJ19" s="121">
        <v>3319</v>
      </c>
      <c r="AK19" s="121">
        <v>3319</v>
      </c>
      <c r="AL19" s="121">
        <v>3319</v>
      </c>
      <c r="AM19" s="121">
        <v>3319</v>
      </c>
      <c r="AN19" s="126">
        <v>5058</v>
      </c>
      <c r="AO19" s="87">
        <v>19855.181584855509</v>
      </c>
      <c r="AP19" s="80">
        <v>0</v>
      </c>
      <c r="AQ19" s="80">
        <v>0</v>
      </c>
      <c r="AR19" s="80">
        <v>0</v>
      </c>
      <c r="AS19" s="80">
        <v>0</v>
      </c>
      <c r="AT19" s="80">
        <v>7187</v>
      </c>
      <c r="AU19" s="80">
        <v>7661</v>
      </c>
      <c r="AV19" s="80">
        <v>8517</v>
      </c>
      <c r="AW19" s="80">
        <v>8517</v>
      </c>
      <c r="AX19" s="80">
        <v>11882</v>
      </c>
      <c r="AY19" s="88">
        <v>13929</v>
      </c>
      <c r="AZ19" s="87">
        <v>193015.01847342576</v>
      </c>
      <c r="BA19" s="80">
        <v>57067</v>
      </c>
      <c r="BB19" s="80">
        <v>168070</v>
      </c>
      <c r="BC19" s="80">
        <v>229692</v>
      </c>
      <c r="BD19" s="80">
        <v>279773</v>
      </c>
      <c r="BE19" s="80">
        <v>219875.54288123437</v>
      </c>
      <c r="BF19" s="80">
        <v>256395</v>
      </c>
      <c r="BG19" s="80">
        <v>219875.54288123437</v>
      </c>
      <c r="BH19" s="80">
        <v>247681</v>
      </c>
      <c r="BI19" s="80">
        <v>219875.54288123437</v>
      </c>
      <c r="BJ19" s="80">
        <v>225903</v>
      </c>
      <c r="BK19" s="80">
        <v>219875.54288123437</v>
      </c>
      <c r="BL19" s="80">
        <v>235673</v>
      </c>
      <c r="BM19" s="80">
        <v>113315.44638123437</v>
      </c>
      <c r="BN19" s="80">
        <v>259314</v>
      </c>
      <c r="BO19" s="80">
        <v>113315.44638123437</v>
      </c>
      <c r="BP19" s="88">
        <v>249438</v>
      </c>
      <c r="BQ19" s="87">
        <v>83141.095953904296</v>
      </c>
      <c r="BR19" s="80">
        <v>3076</v>
      </c>
      <c r="BS19" s="80">
        <v>9276</v>
      </c>
      <c r="BT19" s="80">
        <v>4614</v>
      </c>
      <c r="BU19" s="80">
        <v>14778</v>
      </c>
      <c r="BV19" s="80">
        <v>77654.483749999999</v>
      </c>
      <c r="BW19" s="80">
        <v>5220</v>
      </c>
      <c r="BX19" s="80">
        <v>3288</v>
      </c>
      <c r="BY19" s="80">
        <v>11736</v>
      </c>
      <c r="BZ19" s="80">
        <v>26598</v>
      </c>
      <c r="CA19" s="80">
        <v>119549.356875</v>
      </c>
      <c r="CB19" s="80">
        <v>14538</v>
      </c>
      <c r="CC19" s="88">
        <v>22908</v>
      </c>
      <c r="CD19" s="87">
        <v>171997.77667733005</v>
      </c>
      <c r="CE19" s="80">
        <v>78450</v>
      </c>
      <c r="CF19" s="80">
        <v>171997.77667733005</v>
      </c>
      <c r="CG19" s="80">
        <v>0</v>
      </c>
      <c r="CH19" s="80">
        <v>36912</v>
      </c>
      <c r="CI19" s="80">
        <v>106416</v>
      </c>
      <c r="CJ19" s="80">
        <v>105827.51013123439</v>
      </c>
      <c r="CK19" s="80">
        <v>118716</v>
      </c>
      <c r="CL19" s="80">
        <v>137496</v>
      </c>
      <c r="CM19" s="80">
        <v>140256</v>
      </c>
      <c r="CN19" s="80">
        <v>105827.51013123439</v>
      </c>
      <c r="CO19" s="80">
        <v>15600</v>
      </c>
      <c r="CP19" s="80">
        <v>234206.55575623433</v>
      </c>
      <c r="CQ19" s="80">
        <v>86563</v>
      </c>
      <c r="CR19" s="88">
        <v>148765</v>
      </c>
      <c r="CS19" s="87">
        <v>87000</v>
      </c>
      <c r="CT19" s="80">
        <v>12916.666666666666</v>
      </c>
      <c r="CU19" s="80">
        <v>4560</v>
      </c>
      <c r="CV19" s="80">
        <v>4973</v>
      </c>
      <c r="CW19" s="80">
        <v>6387</v>
      </c>
      <c r="CX19" s="80">
        <v>7887</v>
      </c>
      <c r="CY19" s="80">
        <v>16183</v>
      </c>
      <c r="CZ19" s="80">
        <v>12815</v>
      </c>
      <c r="DA19" s="80">
        <v>11641</v>
      </c>
      <c r="DB19" s="80">
        <v>10913</v>
      </c>
      <c r="DC19" s="80">
        <v>9864</v>
      </c>
      <c r="DD19" s="88">
        <v>9456</v>
      </c>
      <c r="DE19" s="87">
        <v>3141.4790669035679</v>
      </c>
      <c r="DF19" s="80">
        <v>570</v>
      </c>
      <c r="DG19" s="80">
        <v>5464.3173585969453</v>
      </c>
      <c r="DH19" s="80">
        <v>2172</v>
      </c>
      <c r="DI19" s="80">
        <v>5108.8532007107024</v>
      </c>
      <c r="DJ19" s="80">
        <v>7978</v>
      </c>
      <c r="DK19" s="80">
        <v>5070.9667735849307</v>
      </c>
      <c r="DL19" s="80">
        <v>2127</v>
      </c>
      <c r="DM19" s="80">
        <v>7688.861404857952</v>
      </c>
      <c r="DN19" s="80">
        <v>7668</v>
      </c>
      <c r="DO19" s="80">
        <v>6001.7419899454471</v>
      </c>
      <c r="DP19" s="80">
        <v>2545</v>
      </c>
      <c r="DQ19" s="80">
        <v>5494.0531213219201</v>
      </c>
      <c r="DR19" s="80">
        <v>3715</v>
      </c>
      <c r="DS19" s="80">
        <v>4307.9218001701811</v>
      </c>
      <c r="DT19" s="80">
        <v>2986</v>
      </c>
      <c r="DU19" s="80">
        <v>5442.4998789395886</v>
      </c>
      <c r="DV19" s="80">
        <v>1372</v>
      </c>
      <c r="DW19" s="80">
        <v>6562.1687249583047</v>
      </c>
      <c r="DX19" s="88">
        <v>0</v>
      </c>
      <c r="DY19" s="87">
        <v>87616</v>
      </c>
      <c r="DZ19" s="80">
        <v>17373</v>
      </c>
      <c r="EA19" s="80">
        <v>25628</v>
      </c>
      <c r="EB19" s="80">
        <v>40771</v>
      </c>
      <c r="EC19" s="80">
        <v>38955</v>
      </c>
      <c r="ED19" s="80">
        <v>47183.5</v>
      </c>
      <c r="EE19" s="80">
        <v>47183.5</v>
      </c>
      <c r="EF19" s="80">
        <v>47271.75</v>
      </c>
      <c r="EG19" s="80">
        <v>46367</v>
      </c>
      <c r="EH19" s="80">
        <v>0</v>
      </c>
      <c r="EI19" s="88">
        <v>40630</v>
      </c>
      <c r="EJ19" s="87">
        <v>17675.224000000002</v>
      </c>
      <c r="EK19" s="80">
        <v>8164</v>
      </c>
      <c r="EL19" s="80">
        <v>18091.04</v>
      </c>
      <c r="EM19" s="80">
        <v>7395</v>
      </c>
      <c r="EN19" s="80">
        <v>23295.588</v>
      </c>
      <c r="EO19" s="80">
        <v>23238</v>
      </c>
      <c r="EP19" s="80">
        <v>24684.952000000001</v>
      </c>
      <c r="EQ19" s="80">
        <v>36015.718000000001</v>
      </c>
      <c r="ER19" s="80">
        <v>24226.194515179395</v>
      </c>
      <c r="ES19" s="80">
        <v>37184</v>
      </c>
      <c r="ET19" s="80">
        <v>26834.088</v>
      </c>
      <c r="EU19" s="80">
        <v>27348.176479910202</v>
      </c>
      <c r="EV19" s="80">
        <v>27448.088</v>
      </c>
      <c r="EW19" s="80">
        <v>34598.754644998218</v>
      </c>
      <c r="EX19" s="80">
        <v>25517.802</v>
      </c>
      <c r="EY19" s="80">
        <v>27438.059599910201</v>
      </c>
      <c r="EZ19" s="80">
        <v>25517.802</v>
      </c>
      <c r="FA19" s="80">
        <v>20342</v>
      </c>
      <c r="FB19" s="80">
        <v>23945.224000000002</v>
      </c>
      <c r="FC19" s="88">
        <v>14244</v>
      </c>
      <c r="FD19" s="87">
        <v>0</v>
      </c>
      <c r="FE19" s="80">
        <v>1576</v>
      </c>
      <c r="FF19" s="80">
        <v>2247</v>
      </c>
      <c r="FG19" s="80">
        <v>2611</v>
      </c>
      <c r="FH19" s="80">
        <v>819</v>
      </c>
      <c r="FI19" s="80">
        <v>2518</v>
      </c>
      <c r="FJ19" s="80">
        <v>0</v>
      </c>
      <c r="FK19" s="80">
        <v>6434</v>
      </c>
      <c r="FL19" s="80">
        <v>1581</v>
      </c>
      <c r="FM19" s="80">
        <v>2374</v>
      </c>
      <c r="FN19" s="88">
        <v>1952</v>
      </c>
      <c r="FO19" s="87">
        <v>14000</v>
      </c>
      <c r="FP19" s="80">
        <v>2333.3333333333335</v>
      </c>
      <c r="FQ19" s="80">
        <v>2112</v>
      </c>
      <c r="FR19" s="80">
        <v>8820</v>
      </c>
      <c r="FS19" s="80">
        <v>300</v>
      </c>
      <c r="FT19" s="80">
        <v>876</v>
      </c>
      <c r="FU19" s="80">
        <v>0</v>
      </c>
      <c r="FV19" s="80">
        <v>9000</v>
      </c>
      <c r="FW19" s="80">
        <v>3600</v>
      </c>
      <c r="FX19" s="80">
        <v>4800</v>
      </c>
      <c r="FY19" s="80">
        <v>0</v>
      </c>
      <c r="FZ19" s="88">
        <v>2400</v>
      </c>
      <c r="GA19" s="87">
        <v>9000</v>
      </c>
      <c r="GB19" s="80">
        <v>1500</v>
      </c>
      <c r="GC19" s="80">
        <v>0</v>
      </c>
      <c r="GD19" s="80">
        <v>0</v>
      </c>
      <c r="GE19" s="80">
        <v>0</v>
      </c>
      <c r="GF19" s="80">
        <v>0</v>
      </c>
      <c r="GG19" s="80">
        <v>0</v>
      </c>
      <c r="GH19" s="80">
        <v>0</v>
      </c>
      <c r="GI19" s="80">
        <v>0</v>
      </c>
      <c r="GJ19" s="80">
        <v>1458</v>
      </c>
      <c r="GK19" s="80">
        <v>0</v>
      </c>
      <c r="GL19" s="88">
        <v>0</v>
      </c>
      <c r="GM19" s="87">
        <v>87625.228365128947</v>
      </c>
      <c r="GN19" s="80">
        <v>17525.04567302579</v>
      </c>
      <c r="GO19" s="80">
        <v>0</v>
      </c>
      <c r="GP19" s="80">
        <v>4600</v>
      </c>
      <c r="GQ19" s="80">
        <v>13800</v>
      </c>
      <c r="GR19" s="80">
        <v>30341</v>
      </c>
      <c r="GS19" s="80">
        <v>9850</v>
      </c>
      <c r="GT19" s="80">
        <v>17300</v>
      </c>
      <c r="GU19" s="80">
        <v>22010</v>
      </c>
      <c r="GV19" s="80">
        <v>7343</v>
      </c>
      <c r="GW19" s="80">
        <v>13530</v>
      </c>
      <c r="GX19" s="88">
        <v>6500</v>
      </c>
      <c r="GY19" s="87">
        <v>146042.04727521489</v>
      </c>
      <c r="GZ19" s="80">
        <v>43812.614182564474</v>
      </c>
      <c r="HA19" s="80">
        <v>7469</v>
      </c>
      <c r="HB19" s="80">
        <v>62501</v>
      </c>
      <c r="HC19" s="80">
        <v>105029</v>
      </c>
      <c r="HD19" s="80">
        <v>38512</v>
      </c>
      <c r="HE19" s="80">
        <v>9029</v>
      </c>
      <c r="HF19" s="80">
        <v>39524</v>
      </c>
      <c r="HG19" s="80">
        <v>8800</v>
      </c>
      <c r="HH19" s="80">
        <v>8800</v>
      </c>
      <c r="HI19" s="80">
        <v>0</v>
      </c>
      <c r="HJ19" s="88">
        <v>800</v>
      </c>
      <c r="HK19" s="87">
        <v>35050.09134605158</v>
      </c>
      <c r="HL19" s="80">
        <v>7010.0182692103153</v>
      </c>
      <c r="HM19" s="80">
        <v>0</v>
      </c>
      <c r="HN19" s="80">
        <v>0</v>
      </c>
      <c r="HO19" s="80">
        <v>0</v>
      </c>
      <c r="HP19" s="80">
        <v>5800</v>
      </c>
      <c r="HQ19" s="80">
        <v>4522</v>
      </c>
      <c r="HR19" s="80">
        <v>0</v>
      </c>
      <c r="HS19" s="80">
        <v>1200</v>
      </c>
      <c r="HT19" s="80">
        <v>0</v>
      </c>
      <c r="HU19" s="80">
        <v>9450</v>
      </c>
      <c r="HV19" s="88">
        <v>0</v>
      </c>
      <c r="HW19" s="87">
        <v>146042.04727521489</v>
      </c>
      <c r="HX19" s="80">
        <v>29208.40945504298</v>
      </c>
      <c r="HY19" s="80">
        <v>0</v>
      </c>
      <c r="HZ19" s="80">
        <v>15564</v>
      </c>
      <c r="IA19" s="80">
        <v>0</v>
      </c>
      <c r="IB19" s="80">
        <v>45042</v>
      </c>
      <c r="IC19" s="80">
        <v>0</v>
      </c>
      <c r="ID19" s="80">
        <v>0</v>
      </c>
      <c r="IE19" s="80">
        <v>0</v>
      </c>
      <c r="IF19" s="80">
        <v>0</v>
      </c>
      <c r="IG19" s="80">
        <v>6370</v>
      </c>
      <c r="IH19" s="88">
        <v>11426</v>
      </c>
      <c r="II19" s="2"/>
      <c r="IJ19" s="2"/>
      <c r="IK19" s="2"/>
    </row>
    <row r="20" spans="1:245" ht="15" customHeight="1" x14ac:dyDescent="0.2">
      <c r="A20" s="111" t="s">
        <v>44</v>
      </c>
      <c r="B20" s="112" t="s">
        <v>7</v>
      </c>
      <c r="C20" s="81">
        <v>574289.6</v>
      </c>
      <c r="D20" s="81">
        <v>32493.600000000002</v>
      </c>
      <c r="E20" s="81">
        <v>2177.6</v>
      </c>
      <c r="F20" s="81">
        <v>13.600000000000001</v>
      </c>
      <c r="G20" s="103">
        <v>1604.8000000000002</v>
      </c>
      <c r="H20" s="89">
        <v>5161.5601556809843</v>
      </c>
      <c r="I20" s="81">
        <v>0</v>
      </c>
      <c r="J20" s="81">
        <v>0</v>
      </c>
      <c r="K20" s="81">
        <v>0</v>
      </c>
      <c r="L20" s="81">
        <v>0</v>
      </c>
      <c r="M20" s="81">
        <v>6222.4000000000005</v>
      </c>
      <c r="N20" s="81">
        <v>7528</v>
      </c>
      <c r="O20" s="81">
        <v>6825.6</v>
      </c>
      <c r="P20" s="81">
        <v>6825.6</v>
      </c>
      <c r="Q20" s="81">
        <v>6825.6</v>
      </c>
      <c r="R20" s="90">
        <v>14428</v>
      </c>
      <c r="S20" s="89">
        <v>5874.4000000000005</v>
      </c>
      <c r="T20" s="81">
        <v>0</v>
      </c>
      <c r="U20" s="81">
        <v>0</v>
      </c>
      <c r="V20" s="81">
        <v>8400</v>
      </c>
      <c r="W20" s="81">
        <v>8400</v>
      </c>
      <c r="X20" s="81">
        <v>8835.2000000000007</v>
      </c>
      <c r="Y20" s="81">
        <v>8859.2000000000007</v>
      </c>
      <c r="Z20" s="81">
        <v>12712</v>
      </c>
      <c r="AA20" s="81">
        <v>12712</v>
      </c>
      <c r="AB20" s="81">
        <v>12712</v>
      </c>
      <c r="AC20" s="90">
        <v>20872</v>
      </c>
      <c r="AD20" s="127">
        <v>2878.4422702830216</v>
      </c>
      <c r="AE20" s="122">
        <v>0</v>
      </c>
      <c r="AF20" s="122">
        <v>0</v>
      </c>
      <c r="AG20" s="122">
        <v>3036</v>
      </c>
      <c r="AH20" s="122">
        <v>3036</v>
      </c>
      <c r="AI20" s="122">
        <v>3942.4</v>
      </c>
      <c r="AJ20" s="122">
        <v>3942.4</v>
      </c>
      <c r="AK20" s="122">
        <v>6539.2000000000007</v>
      </c>
      <c r="AL20" s="122">
        <v>6539.2000000000007</v>
      </c>
      <c r="AM20" s="122">
        <v>6539.2000000000007</v>
      </c>
      <c r="AN20" s="128">
        <v>7802.4000000000005</v>
      </c>
      <c r="AO20" s="89">
        <v>5850.2407993789648</v>
      </c>
      <c r="AP20" s="81">
        <v>0</v>
      </c>
      <c r="AQ20" s="81">
        <v>0</v>
      </c>
      <c r="AR20" s="81">
        <v>0</v>
      </c>
      <c r="AS20" s="81">
        <v>0</v>
      </c>
      <c r="AT20" s="81">
        <v>8835.2000000000007</v>
      </c>
      <c r="AU20" s="81">
        <v>15361.6</v>
      </c>
      <c r="AV20" s="81">
        <v>19214.400000000001</v>
      </c>
      <c r="AW20" s="81">
        <v>19214.400000000001</v>
      </c>
      <c r="AX20" s="81">
        <v>19214.400000000001</v>
      </c>
      <c r="AY20" s="90">
        <v>27374.400000000001</v>
      </c>
      <c r="AZ20" s="89">
        <v>232421.18450079477</v>
      </c>
      <c r="BA20" s="81">
        <v>31411.200000000001</v>
      </c>
      <c r="BB20" s="81">
        <v>62535.200000000004</v>
      </c>
      <c r="BC20" s="81">
        <v>121299.20000000001</v>
      </c>
      <c r="BD20" s="81">
        <v>204620.80000000002</v>
      </c>
      <c r="BE20" s="81">
        <v>255786.99280051255</v>
      </c>
      <c r="BF20" s="81">
        <v>186512</v>
      </c>
      <c r="BG20" s="81">
        <v>255786.99280051255</v>
      </c>
      <c r="BH20" s="81">
        <v>211986.40000000002</v>
      </c>
      <c r="BI20" s="81">
        <v>255786.99280051255</v>
      </c>
      <c r="BJ20" s="81">
        <v>160604</v>
      </c>
      <c r="BK20" s="81">
        <v>255786.99280051255</v>
      </c>
      <c r="BL20" s="81">
        <v>216848.80000000002</v>
      </c>
      <c r="BM20" s="81">
        <v>222938.50953211306</v>
      </c>
      <c r="BN20" s="81">
        <v>221814.40000000002</v>
      </c>
      <c r="BO20" s="81">
        <v>222938.50953211306</v>
      </c>
      <c r="BP20" s="90">
        <v>206383.2</v>
      </c>
      <c r="BQ20" s="89">
        <v>44766.37084907775</v>
      </c>
      <c r="BR20" s="81">
        <v>0</v>
      </c>
      <c r="BS20" s="81">
        <v>5942.4000000000005</v>
      </c>
      <c r="BT20" s="81">
        <v>1531.2</v>
      </c>
      <c r="BU20" s="81">
        <v>8468.8000000000011</v>
      </c>
      <c r="BV20" s="81">
        <v>61203.153133029286</v>
      </c>
      <c r="BW20" s="81">
        <v>25776</v>
      </c>
      <c r="BX20" s="81">
        <v>17318.400000000001</v>
      </c>
      <c r="BY20" s="81">
        <v>6288</v>
      </c>
      <c r="BZ20" s="81">
        <v>40382.400000000001</v>
      </c>
      <c r="CA20" s="81">
        <v>60320.010648882308</v>
      </c>
      <c r="CB20" s="81">
        <v>8990.4</v>
      </c>
      <c r="CC20" s="90">
        <v>12.8</v>
      </c>
      <c r="CD20" s="89">
        <v>115173.92282310706</v>
      </c>
      <c r="CE20" s="81">
        <v>151563.20000000001</v>
      </c>
      <c r="CF20" s="81">
        <v>115173.92282310706</v>
      </c>
      <c r="CG20" s="81">
        <v>0</v>
      </c>
      <c r="CH20" s="81">
        <v>37104</v>
      </c>
      <c r="CI20" s="81">
        <v>80980.800000000003</v>
      </c>
      <c r="CJ20" s="81">
        <v>157556.0752191405</v>
      </c>
      <c r="CK20" s="81">
        <v>158246.40000000002</v>
      </c>
      <c r="CL20" s="81">
        <v>167102.40000000002</v>
      </c>
      <c r="CM20" s="81">
        <v>167102.40000000002</v>
      </c>
      <c r="CN20" s="81">
        <v>157556.0752191405</v>
      </c>
      <c r="CO20" s="81">
        <v>3600</v>
      </c>
      <c r="CP20" s="81">
        <v>140429.52207041273</v>
      </c>
      <c r="CQ20" s="81">
        <v>55666.400000000001</v>
      </c>
      <c r="CR20" s="90">
        <v>126170.40000000001</v>
      </c>
      <c r="CS20" s="89">
        <v>45600</v>
      </c>
      <c r="CT20" s="81">
        <v>14666.666666666666</v>
      </c>
      <c r="CU20" s="81">
        <v>2138.4</v>
      </c>
      <c r="CV20" s="81">
        <v>3365.6000000000004</v>
      </c>
      <c r="CW20" s="81">
        <v>9978.4000000000015</v>
      </c>
      <c r="CX20" s="81">
        <v>18666.400000000001</v>
      </c>
      <c r="CY20" s="81">
        <v>23084</v>
      </c>
      <c r="CZ20" s="81">
        <v>13608</v>
      </c>
      <c r="DA20" s="81">
        <v>13079.2</v>
      </c>
      <c r="DB20" s="81">
        <v>13250.400000000001</v>
      </c>
      <c r="DC20" s="81">
        <v>13238.400000000001</v>
      </c>
      <c r="DD20" s="90">
        <v>13188.800000000001</v>
      </c>
      <c r="DE20" s="89">
        <v>4671.3422931480045</v>
      </c>
      <c r="DF20" s="81">
        <v>1172</v>
      </c>
      <c r="DG20" s="81">
        <v>5812.8804690249126</v>
      </c>
      <c r="DH20" s="81">
        <v>6240.8</v>
      </c>
      <c r="DI20" s="81">
        <v>5854.8476470613095</v>
      </c>
      <c r="DJ20" s="81">
        <v>7967.2000000000007</v>
      </c>
      <c r="DK20" s="81">
        <v>5475.0536719266001</v>
      </c>
      <c r="DL20" s="81">
        <v>5640.8</v>
      </c>
      <c r="DM20" s="81">
        <v>7130.7546592733015</v>
      </c>
      <c r="DN20" s="81">
        <v>9511.2000000000007</v>
      </c>
      <c r="DO20" s="81">
        <v>3595.8059598169784</v>
      </c>
      <c r="DP20" s="81">
        <v>6050.4000000000005</v>
      </c>
      <c r="DQ20" s="81">
        <v>5014.8460309010825</v>
      </c>
      <c r="DR20" s="81">
        <v>5365.6</v>
      </c>
      <c r="DS20" s="81">
        <v>4499.7549206791155</v>
      </c>
      <c r="DT20" s="81">
        <v>6774.4000000000005</v>
      </c>
      <c r="DU20" s="81">
        <v>5859.5294112982583</v>
      </c>
      <c r="DV20" s="81">
        <v>8938.4</v>
      </c>
      <c r="DW20" s="81">
        <v>6155.7876334984221</v>
      </c>
      <c r="DX20" s="90">
        <v>419.20000000000005</v>
      </c>
      <c r="DY20" s="89">
        <v>68914.400000000009</v>
      </c>
      <c r="DZ20" s="81">
        <v>4185.6000000000004</v>
      </c>
      <c r="EA20" s="81">
        <v>8952</v>
      </c>
      <c r="EB20" s="81">
        <v>26844</v>
      </c>
      <c r="EC20" s="81">
        <v>28701.600000000002</v>
      </c>
      <c r="ED20" s="81">
        <v>50864.800000000003</v>
      </c>
      <c r="EE20" s="81">
        <v>50648.800000000003</v>
      </c>
      <c r="EF20" s="81">
        <v>50864.800000000003</v>
      </c>
      <c r="EG20" s="81">
        <v>42920.800000000003</v>
      </c>
      <c r="EH20" s="81">
        <v>37885.599999999999</v>
      </c>
      <c r="EI20" s="90">
        <v>53671.200000000004</v>
      </c>
      <c r="EJ20" s="89">
        <v>20563.236799999999</v>
      </c>
      <c r="EK20" s="81">
        <v>3920</v>
      </c>
      <c r="EL20" s="81">
        <v>20906.728000000003</v>
      </c>
      <c r="EM20" s="81">
        <v>10693.6</v>
      </c>
      <c r="EN20" s="81">
        <v>18601.321600000003</v>
      </c>
      <c r="EO20" s="81">
        <v>27400.800000000003</v>
      </c>
      <c r="EP20" s="81">
        <v>29113.006400000002</v>
      </c>
      <c r="EQ20" s="81">
        <v>21752</v>
      </c>
      <c r="ER20" s="81">
        <v>30487.097002391904</v>
      </c>
      <c r="ES20" s="81">
        <v>34112.800000000003</v>
      </c>
      <c r="ET20" s="81">
        <v>29910.521600000004</v>
      </c>
      <c r="EU20" s="81">
        <v>38536</v>
      </c>
      <c r="EV20" s="81">
        <v>30172.921600000001</v>
      </c>
      <c r="EW20" s="81">
        <v>44692.800000000003</v>
      </c>
      <c r="EX20" s="81">
        <v>29637.126399999997</v>
      </c>
      <c r="EY20" s="81">
        <v>39979.200000000004</v>
      </c>
      <c r="EZ20" s="81">
        <v>29637.126399999997</v>
      </c>
      <c r="FA20" s="81">
        <v>31758.400000000001</v>
      </c>
      <c r="FB20" s="81">
        <v>28423.236800000002</v>
      </c>
      <c r="FC20" s="90">
        <v>33744</v>
      </c>
      <c r="FD20" s="89">
        <v>0</v>
      </c>
      <c r="FE20" s="81">
        <v>1447.2</v>
      </c>
      <c r="FF20" s="81">
        <v>243.20000000000002</v>
      </c>
      <c r="FG20" s="81">
        <v>2904.8</v>
      </c>
      <c r="FH20" s="81">
        <v>1036</v>
      </c>
      <c r="FI20" s="81">
        <v>1966.4</v>
      </c>
      <c r="FJ20" s="81">
        <v>1038.4000000000001</v>
      </c>
      <c r="FK20" s="81">
        <v>10048</v>
      </c>
      <c r="FL20" s="81">
        <v>10987.2</v>
      </c>
      <c r="FM20" s="81">
        <v>19496</v>
      </c>
      <c r="FN20" s="90">
        <v>264.8</v>
      </c>
      <c r="FO20" s="89">
        <v>38400</v>
      </c>
      <c r="FP20" s="81">
        <v>6400</v>
      </c>
      <c r="FQ20" s="81">
        <v>2380.8000000000002</v>
      </c>
      <c r="FR20" s="81">
        <v>16800</v>
      </c>
      <c r="FS20" s="81">
        <v>0</v>
      </c>
      <c r="FT20" s="81">
        <v>0</v>
      </c>
      <c r="FU20" s="81">
        <v>0</v>
      </c>
      <c r="FV20" s="81">
        <v>10560</v>
      </c>
      <c r="FW20" s="81">
        <v>0</v>
      </c>
      <c r="FX20" s="81">
        <v>0</v>
      </c>
      <c r="FY20" s="81">
        <v>32160</v>
      </c>
      <c r="FZ20" s="90">
        <v>0</v>
      </c>
      <c r="GA20" s="89">
        <v>24720</v>
      </c>
      <c r="GB20" s="81">
        <v>4120</v>
      </c>
      <c r="GC20" s="81">
        <v>0</v>
      </c>
      <c r="GD20" s="81">
        <v>0</v>
      </c>
      <c r="GE20" s="81">
        <v>0</v>
      </c>
      <c r="GF20" s="81">
        <v>0</v>
      </c>
      <c r="GG20" s="81">
        <v>0</v>
      </c>
      <c r="GH20" s="81">
        <v>0</v>
      </c>
      <c r="GI20" s="81">
        <v>0</v>
      </c>
      <c r="GJ20" s="81">
        <v>0</v>
      </c>
      <c r="GK20" s="81">
        <v>23040</v>
      </c>
      <c r="GL20" s="90">
        <v>0</v>
      </c>
      <c r="GM20" s="89">
        <v>69939.330503508259</v>
      </c>
      <c r="GN20" s="81">
        <v>13987.866100701656</v>
      </c>
      <c r="GO20" s="81">
        <v>7848.8</v>
      </c>
      <c r="GP20" s="81">
        <v>11848.800000000001</v>
      </c>
      <c r="GQ20" s="81">
        <v>21128.800000000003</v>
      </c>
      <c r="GR20" s="81">
        <v>29780.800000000003</v>
      </c>
      <c r="GS20" s="81">
        <v>7590.4000000000005</v>
      </c>
      <c r="GT20" s="81">
        <v>31459.200000000001</v>
      </c>
      <c r="GU20" s="81">
        <v>22112</v>
      </c>
      <c r="GV20" s="81">
        <v>13825.6</v>
      </c>
      <c r="GW20" s="81">
        <v>30784</v>
      </c>
      <c r="GX20" s="90">
        <v>0</v>
      </c>
      <c r="GY20" s="89">
        <v>116565.55083918046</v>
      </c>
      <c r="GZ20" s="81">
        <v>34969.66525175413</v>
      </c>
      <c r="HA20" s="81">
        <v>0</v>
      </c>
      <c r="HB20" s="81">
        <v>39405.600000000006</v>
      </c>
      <c r="HC20" s="81">
        <v>87458.400000000009</v>
      </c>
      <c r="HD20" s="81">
        <v>48005.600000000006</v>
      </c>
      <c r="HE20" s="81">
        <v>105241.60000000001</v>
      </c>
      <c r="HF20" s="81">
        <v>61344.800000000003</v>
      </c>
      <c r="HG20" s="81">
        <v>9442.4</v>
      </c>
      <c r="HH20" s="81">
        <v>13842.400000000001</v>
      </c>
      <c r="HI20" s="81">
        <v>28680.800000000003</v>
      </c>
      <c r="HJ20" s="90">
        <v>3040</v>
      </c>
      <c r="HK20" s="89">
        <v>27975.732201403313</v>
      </c>
      <c r="HL20" s="81">
        <v>5595.1464402806614</v>
      </c>
      <c r="HM20" s="81">
        <v>0</v>
      </c>
      <c r="HN20" s="81">
        <v>480</v>
      </c>
      <c r="HO20" s="81">
        <v>7948.8</v>
      </c>
      <c r="HP20" s="81">
        <v>3448.8</v>
      </c>
      <c r="HQ20" s="81">
        <v>7120</v>
      </c>
      <c r="HR20" s="81">
        <v>0</v>
      </c>
      <c r="HS20" s="81">
        <v>0</v>
      </c>
      <c r="HT20" s="81">
        <v>0</v>
      </c>
      <c r="HU20" s="81">
        <v>0</v>
      </c>
      <c r="HV20" s="90">
        <v>12712.800000000001</v>
      </c>
      <c r="HW20" s="89">
        <v>116565.55083918046</v>
      </c>
      <c r="HX20" s="81">
        <v>23313.11016783609</v>
      </c>
      <c r="HY20" s="81">
        <v>1777.6000000000001</v>
      </c>
      <c r="HZ20" s="81">
        <v>96</v>
      </c>
      <c r="IA20" s="81">
        <v>15020.800000000001</v>
      </c>
      <c r="IB20" s="81">
        <v>9252.8000000000011</v>
      </c>
      <c r="IC20" s="81">
        <v>29044</v>
      </c>
      <c r="ID20" s="81">
        <v>7181.6</v>
      </c>
      <c r="IE20" s="81">
        <v>6116.8</v>
      </c>
      <c r="IF20" s="81">
        <v>7185.6</v>
      </c>
      <c r="IG20" s="81">
        <v>5178.4000000000005</v>
      </c>
      <c r="IH20" s="90">
        <v>1520.8000000000002</v>
      </c>
      <c r="II20" s="2"/>
      <c r="IJ20" s="2"/>
      <c r="IK20" s="2"/>
    </row>
    <row r="21" spans="1:245" ht="15" customHeight="1" x14ac:dyDescent="0.2">
      <c r="A21" s="116" t="s">
        <v>44</v>
      </c>
      <c r="B21" s="110" t="s">
        <v>9</v>
      </c>
      <c r="C21" s="80">
        <v>392698</v>
      </c>
      <c r="D21" s="80">
        <v>6016</v>
      </c>
      <c r="E21" s="80">
        <v>2485</v>
      </c>
      <c r="F21" s="80">
        <v>30</v>
      </c>
      <c r="G21" s="102">
        <v>1414</v>
      </c>
      <c r="H21" s="87">
        <v>11314.746182602534</v>
      </c>
      <c r="I21" s="80">
        <v>0</v>
      </c>
      <c r="J21" s="80">
        <v>0</v>
      </c>
      <c r="K21" s="80">
        <v>7102</v>
      </c>
      <c r="L21" s="80">
        <v>10003</v>
      </c>
      <c r="M21" s="80">
        <v>10222</v>
      </c>
      <c r="N21" s="80">
        <v>10222</v>
      </c>
      <c r="O21" s="80">
        <v>9343</v>
      </c>
      <c r="P21" s="80">
        <v>9431</v>
      </c>
      <c r="Q21" s="80">
        <v>10286</v>
      </c>
      <c r="R21" s="88">
        <v>12311</v>
      </c>
      <c r="S21" s="87">
        <v>12877</v>
      </c>
      <c r="T21" s="80">
        <v>0</v>
      </c>
      <c r="U21" s="80">
        <v>0</v>
      </c>
      <c r="V21" s="80">
        <v>4612</v>
      </c>
      <c r="W21" s="80">
        <v>1176</v>
      </c>
      <c r="X21" s="80">
        <v>2892</v>
      </c>
      <c r="Y21" s="80">
        <v>2892</v>
      </c>
      <c r="Z21" s="80">
        <v>2282</v>
      </c>
      <c r="AA21" s="80">
        <v>2282</v>
      </c>
      <c r="AB21" s="80">
        <v>2523</v>
      </c>
      <c r="AC21" s="88">
        <v>8358</v>
      </c>
      <c r="AD21" s="125">
        <v>6309.8835831023343</v>
      </c>
      <c r="AE21" s="121">
        <v>0</v>
      </c>
      <c r="AF21" s="121">
        <v>0</v>
      </c>
      <c r="AG21" s="121">
        <v>0</v>
      </c>
      <c r="AH21" s="121">
        <v>2904</v>
      </c>
      <c r="AI21" s="121">
        <v>8335</v>
      </c>
      <c r="AJ21" s="121">
        <v>8335</v>
      </c>
      <c r="AK21" s="121">
        <v>8335</v>
      </c>
      <c r="AL21" s="121">
        <v>8335</v>
      </c>
      <c r="AM21" s="121">
        <v>8335</v>
      </c>
      <c r="AN21" s="126">
        <v>14993</v>
      </c>
      <c r="AO21" s="87">
        <v>14092.858000896764</v>
      </c>
      <c r="AP21" s="80">
        <v>0</v>
      </c>
      <c r="AQ21" s="80">
        <v>0</v>
      </c>
      <c r="AR21" s="80">
        <v>0</v>
      </c>
      <c r="AS21" s="80">
        <v>0</v>
      </c>
      <c r="AT21" s="80">
        <v>10222</v>
      </c>
      <c r="AU21" s="80">
        <v>10222</v>
      </c>
      <c r="AV21" s="80">
        <v>9343</v>
      </c>
      <c r="AW21" s="80">
        <v>9343</v>
      </c>
      <c r="AX21" s="80">
        <v>10286</v>
      </c>
      <c r="AY21" s="88">
        <v>14993</v>
      </c>
      <c r="AZ21" s="87">
        <v>117290.39733148337</v>
      </c>
      <c r="BA21" s="80">
        <v>4713</v>
      </c>
      <c r="BB21" s="80">
        <v>26817</v>
      </c>
      <c r="BC21" s="80">
        <v>95370</v>
      </c>
      <c r="BD21" s="80">
        <v>123438</v>
      </c>
      <c r="BE21" s="80">
        <v>130731.50160648336</v>
      </c>
      <c r="BF21" s="80">
        <v>143986</v>
      </c>
      <c r="BG21" s="80">
        <v>130731.50160648336</v>
      </c>
      <c r="BH21" s="80">
        <v>103697</v>
      </c>
      <c r="BI21" s="80">
        <v>130731.50160648336</v>
      </c>
      <c r="BJ21" s="80">
        <v>101209</v>
      </c>
      <c r="BK21" s="80">
        <v>130731.50160648336</v>
      </c>
      <c r="BL21" s="80">
        <v>142296</v>
      </c>
      <c r="BM21" s="80">
        <v>108550.28645148335</v>
      </c>
      <c r="BN21" s="80">
        <v>138948</v>
      </c>
      <c r="BO21" s="80">
        <v>108550.28645148335</v>
      </c>
      <c r="BP21" s="88">
        <v>140552</v>
      </c>
      <c r="BQ21" s="87">
        <v>43391.273402348044</v>
      </c>
      <c r="BR21" s="80">
        <v>558</v>
      </c>
      <c r="BS21" s="80">
        <v>5598</v>
      </c>
      <c r="BT21" s="80">
        <v>1656</v>
      </c>
      <c r="BU21" s="80">
        <v>18186</v>
      </c>
      <c r="BV21" s="80">
        <v>52724.116628598043</v>
      </c>
      <c r="BW21" s="80">
        <v>10422</v>
      </c>
      <c r="BX21" s="80">
        <v>3480</v>
      </c>
      <c r="BY21" s="80">
        <v>2712</v>
      </c>
      <c r="BZ21" s="80">
        <v>2550</v>
      </c>
      <c r="CA21" s="80">
        <v>35198.799277424027</v>
      </c>
      <c r="CB21" s="80">
        <v>5598</v>
      </c>
      <c r="CC21" s="88">
        <v>9718</v>
      </c>
      <c r="CD21" s="87">
        <v>123177.47448383142</v>
      </c>
      <c r="CE21" s="80">
        <v>59760</v>
      </c>
      <c r="CF21" s="80">
        <v>123177.47448383142</v>
      </c>
      <c r="CG21" s="80">
        <v>0</v>
      </c>
      <c r="CH21" s="80">
        <v>19794</v>
      </c>
      <c r="CI21" s="80">
        <v>46722</v>
      </c>
      <c r="CJ21" s="80">
        <v>145951.42198508143</v>
      </c>
      <c r="CK21" s="80">
        <v>55722</v>
      </c>
      <c r="CL21" s="80">
        <v>67092</v>
      </c>
      <c r="CM21" s="80">
        <v>68718</v>
      </c>
      <c r="CN21" s="80">
        <v>145951.42198508143</v>
      </c>
      <c r="CO21" s="80">
        <v>9000</v>
      </c>
      <c r="CP21" s="80">
        <v>119184.56447890738</v>
      </c>
      <c r="CQ21" s="80">
        <v>56141</v>
      </c>
      <c r="CR21" s="88">
        <v>99658</v>
      </c>
      <c r="CS21" s="87">
        <v>76000</v>
      </c>
      <c r="CT21" s="80">
        <v>13333.333333333334</v>
      </c>
      <c r="CU21" s="80">
        <v>3438</v>
      </c>
      <c r="CV21" s="80">
        <v>4314</v>
      </c>
      <c r="CW21" s="80">
        <v>6731</v>
      </c>
      <c r="CX21" s="80">
        <v>7115</v>
      </c>
      <c r="CY21" s="80">
        <v>14643</v>
      </c>
      <c r="CZ21" s="80">
        <v>12685</v>
      </c>
      <c r="DA21" s="80">
        <v>12646</v>
      </c>
      <c r="DB21" s="80">
        <v>12356</v>
      </c>
      <c r="DC21" s="80">
        <v>12285</v>
      </c>
      <c r="DD21" s="88">
        <v>11794</v>
      </c>
      <c r="DE21" s="87">
        <v>3791.2265353708035</v>
      </c>
      <c r="DF21" s="80">
        <v>365</v>
      </c>
      <c r="DG21" s="80">
        <v>2941.8427452737733</v>
      </c>
      <c r="DH21" s="80">
        <v>3919</v>
      </c>
      <c r="DI21" s="80">
        <v>2868.8794707463958</v>
      </c>
      <c r="DJ21" s="80">
        <v>3837</v>
      </c>
      <c r="DK21" s="80">
        <v>3302.5554899341996</v>
      </c>
      <c r="DL21" s="80">
        <v>4364</v>
      </c>
      <c r="DM21" s="80">
        <v>5015.744485318457</v>
      </c>
      <c r="DN21" s="80">
        <v>4207</v>
      </c>
      <c r="DO21" s="80">
        <v>3436.5396821069394</v>
      </c>
      <c r="DP21" s="80">
        <v>4069</v>
      </c>
      <c r="DQ21" s="80">
        <v>5200.8534255845552</v>
      </c>
      <c r="DR21" s="80">
        <v>5133</v>
      </c>
      <c r="DS21" s="80">
        <v>3826.8460075110656</v>
      </c>
      <c r="DT21" s="80">
        <v>4260</v>
      </c>
      <c r="DU21" s="80">
        <v>4581.9172029216079</v>
      </c>
      <c r="DV21" s="80">
        <v>5132</v>
      </c>
      <c r="DW21" s="80">
        <v>8179.7165281783855</v>
      </c>
      <c r="DX21" s="88">
        <v>780</v>
      </c>
      <c r="DY21" s="87">
        <v>47123</v>
      </c>
      <c r="DZ21" s="80">
        <v>2553</v>
      </c>
      <c r="EA21" s="80">
        <v>13322</v>
      </c>
      <c r="EB21" s="80">
        <v>17097</v>
      </c>
      <c r="EC21" s="80">
        <v>19133</v>
      </c>
      <c r="ED21" s="80">
        <v>20095</v>
      </c>
      <c r="EE21" s="80">
        <v>20095</v>
      </c>
      <c r="EF21" s="80">
        <v>20095</v>
      </c>
      <c r="EG21" s="80">
        <v>20005</v>
      </c>
      <c r="EH21" s="80">
        <v>0</v>
      </c>
      <c r="EI21" s="88">
        <v>21771</v>
      </c>
      <c r="EJ21" s="87">
        <v>14972.17</v>
      </c>
      <c r="EK21" s="80">
        <v>5464</v>
      </c>
      <c r="EL21" s="80">
        <v>14810.95</v>
      </c>
      <c r="EM21" s="80">
        <v>6753</v>
      </c>
      <c r="EN21" s="80">
        <v>12965.04</v>
      </c>
      <c r="EO21" s="80">
        <v>14925</v>
      </c>
      <c r="EP21" s="80">
        <v>19049.91</v>
      </c>
      <c r="EQ21" s="80">
        <v>22867</v>
      </c>
      <c r="ER21" s="80">
        <v>14710.811740044683</v>
      </c>
      <c r="ES21" s="80">
        <v>23006</v>
      </c>
      <c r="ET21" s="80">
        <v>21585.040000000001</v>
      </c>
      <c r="EU21" s="80">
        <v>24668.463739685711</v>
      </c>
      <c r="EV21" s="80">
        <v>20565.04</v>
      </c>
      <c r="EW21" s="80">
        <v>33420.805623371423</v>
      </c>
      <c r="EX21" s="80">
        <v>15695.91</v>
      </c>
      <c r="EY21" s="80">
        <v>24690.871217133954</v>
      </c>
      <c r="EZ21" s="80">
        <v>15695.91</v>
      </c>
      <c r="FA21" s="80">
        <v>15903</v>
      </c>
      <c r="FB21" s="80">
        <v>17912.169999999998</v>
      </c>
      <c r="FC21" s="88">
        <v>22384</v>
      </c>
      <c r="FD21" s="87">
        <v>0</v>
      </c>
      <c r="FE21" s="80">
        <v>94</v>
      </c>
      <c r="FF21" s="80">
        <v>1612</v>
      </c>
      <c r="FG21" s="80">
        <v>1220</v>
      </c>
      <c r="FH21" s="80">
        <v>222</v>
      </c>
      <c r="FI21" s="80">
        <v>2686</v>
      </c>
      <c r="FJ21" s="80">
        <v>0</v>
      </c>
      <c r="FK21" s="80">
        <v>369</v>
      </c>
      <c r="FL21" s="80">
        <v>872</v>
      </c>
      <c r="FM21" s="80">
        <v>695</v>
      </c>
      <c r="FN21" s="88">
        <v>3017</v>
      </c>
      <c r="FO21" s="87">
        <v>24000</v>
      </c>
      <c r="FP21" s="80">
        <v>4000</v>
      </c>
      <c r="FQ21" s="80">
        <v>0</v>
      </c>
      <c r="FR21" s="80">
        <v>2400</v>
      </c>
      <c r="FS21" s="80">
        <v>0</v>
      </c>
      <c r="FT21" s="80">
        <v>0</v>
      </c>
      <c r="FU21" s="80">
        <v>0</v>
      </c>
      <c r="FV21" s="80">
        <v>0</v>
      </c>
      <c r="FW21" s="80">
        <v>0</v>
      </c>
      <c r="FX21" s="80">
        <v>0</v>
      </c>
      <c r="FY21" s="80">
        <v>0</v>
      </c>
      <c r="FZ21" s="88">
        <v>5310</v>
      </c>
      <c r="GA21" s="87">
        <v>15400</v>
      </c>
      <c r="GB21" s="80">
        <v>2566.6666666666665</v>
      </c>
      <c r="GC21" s="80">
        <v>0</v>
      </c>
      <c r="GD21" s="80">
        <v>0</v>
      </c>
      <c r="GE21" s="80">
        <v>0</v>
      </c>
      <c r="GF21" s="80">
        <v>0</v>
      </c>
      <c r="GG21" s="80">
        <v>0</v>
      </c>
      <c r="GH21" s="80">
        <v>0</v>
      </c>
      <c r="GI21" s="80">
        <v>0</v>
      </c>
      <c r="GJ21" s="80">
        <v>6600</v>
      </c>
      <c r="GK21" s="80">
        <v>0</v>
      </c>
      <c r="GL21" s="88">
        <v>0</v>
      </c>
      <c r="GM21" s="87">
        <v>47824.176184620512</v>
      </c>
      <c r="GN21" s="80">
        <v>9564.835236924102</v>
      </c>
      <c r="GO21" s="80">
        <v>0</v>
      </c>
      <c r="GP21" s="80">
        <v>0</v>
      </c>
      <c r="GQ21" s="80">
        <v>0</v>
      </c>
      <c r="GR21" s="80">
        <v>46693</v>
      </c>
      <c r="GS21" s="80">
        <v>10791</v>
      </c>
      <c r="GT21" s="80">
        <v>366</v>
      </c>
      <c r="GU21" s="80">
        <v>5000</v>
      </c>
      <c r="GV21" s="80">
        <v>0</v>
      </c>
      <c r="GW21" s="80">
        <v>0</v>
      </c>
      <c r="GX21" s="88">
        <v>51690</v>
      </c>
      <c r="GY21" s="87">
        <v>79706.960307700851</v>
      </c>
      <c r="GZ21" s="80">
        <v>23912.088092310256</v>
      </c>
      <c r="HA21" s="80">
        <v>0</v>
      </c>
      <c r="HB21" s="80">
        <v>14090</v>
      </c>
      <c r="HC21" s="80">
        <v>25588</v>
      </c>
      <c r="HD21" s="80">
        <v>26152</v>
      </c>
      <c r="HE21" s="80">
        <v>40738</v>
      </c>
      <c r="HF21" s="80">
        <v>14090</v>
      </c>
      <c r="HG21" s="80">
        <v>666</v>
      </c>
      <c r="HH21" s="80">
        <v>666</v>
      </c>
      <c r="HI21" s="80">
        <v>26702</v>
      </c>
      <c r="HJ21" s="88">
        <v>21287</v>
      </c>
      <c r="HK21" s="87">
        <v>19129.670473848204</v>
      </c>
      <c r="HL21" s="80">
        <v>3825.9340947696405</v>
      </c>
      <c r="HM21" s="80">
        <v>0</v>
      </c>
      <c r="HN21" s="80">
        <v>0</v>
      </c>
      <c r="HO21" s="80">
        <v>1200</v>
      </c>
      <c r="HP21" s="80">
        <v>1241</v>
      </c>
      <c r="HQ21" s="80">
        <v>0</v>
      </c>
      <c r="HR21" s="80">
        <v>0</v>
      </c>
      <c r="HS21" s="80">
        <v>2000</v>
      </c>
      <c r="HT21" s="80">
        <v>0</v>
      </c>
      <c r="HU21" s="80">
        <v>0</v>
      </c>
      <c r="HV21" s="88">
        <v>1100</v>
      </c>
      <c r="HW21" s="87">
        <v>79706.960307700851</v>
      </c>
      <c r="HX21" s="80">
        <v>15941.392061540169</v>
      </c>
      <c r="HY21" s="80">
        <v>0</v>
      </c>
      <c r="HZ21" s="80">
        <v>0</v>
      </c>
      <c r="IA21" s="80">
        <v>1211</v>
      </c>
      <c r="IB21" s="80">
        <v>0</v>
      </c>
      <c r="IC21" s="80">
        <v>0</v>
      </c>
      <c r="ID21" s="80">
        <v>0</v>
      </c>
      <c r="IE21" s="80">
        <v>1332</v>
      </c>
      <c r="IF21" s="80">
        <v>0</v>
      </c>
      <c r="IG21" s="80">
        <v>1186</v>
      </c>
      <c r="IH21" s="88">
        <v>20145</v>
      </c>
      <c r="II21" s="2"/>
      <c r="IJ21" s="2"/>
      <c r="IK21" s="2"/>
    </row>
    <row r="22" spans="1:245" ht="15" customHeight="1" x14ac:dyDescent="0.2">
      <c r="A22" s="114" t="s">
        <v>44</v>
      </c>
      <c r="B22" s="112" t="s">
        <v>10</v>
      </c>
      <c r="C22" s="81">
        <v>326473.8</v>
      </c>
      <c r="D22" s="81">
        <v>36182.400000000001</v>
      </c>
      <c r="E22" s="81">
        <v>689.4</v>
      </c>
      <c r="F22" s="81">
        <v>9.6</v>
      </c>
      <c r="G22" s="103">
        <v>146.4</v>
      </c>
      <c r="H22" s="89">
        <v>7513.1820316087969</v>
      </c>
      <c r="I22" s="81">
        <v>0</v>
      </c>
      <c r="J22" s="81">
        <v>0</v>
      </c>
      <c r="K22" s="81">
        <v>292.8</v>
      </c>
      <c r="L22" s="81">
        <v>292.8</v>
      </c>
      <c r="M22" s="81">
        <v>292.8</v>
      </c>
      <c r="N22" s="81">
        <v>3464.4</v>
      </c>
      <c r="O22" s="81">
        <v>3467.4</v>
      </c>
      <c r="P22" s="81">
        <v>3555.6</v>
      </c>
      <c r="Q22" s="81">
        <v>3622.2</v>
      </c>
      <c r="R22" s="90">
        <v>4155.5999999999995</v>
      </c>
      <c r="S22" s="89">
        <v>8550.6</v>
      </c>
      <c r="T22" s="81">
        <v>0</v>
      </c>
      <c r="U22" s="81">
        <v>0</v>
      </c>
      <c r="V22" s="81">
        <v>0</v>
      </c>
      <c r="W22" s="81">
        <v>0</v>
      </c>
      <c r="X22" s="81">
        <v>0</v>
      </c>
      <c r="Y22" s="81">
        <v>2868</v>
      </c>
      <c r="Z22" s="81">
        <v>2724</v>
      </c>
      <c r="AA22" s="81">
        <v>2773.2</v>
      </c>
      <c r="AB22" s="81">
        <v>2878.7999999999997</v>
      </c>
      <c r="AC22" s="90">
        <v>3329.4</v>
      </c>
      <c r="AD22" s="127">
        <v>4189.8689721384026</v>
      </c>
      <c r="AE22" s="122">
        <v>0</v>
      </c>
      <c r="AF22" s="122">
        <v>0</v>
      </c>
      <c r="AG22" s="122">
        <v>0</v>
      </c>
      <c r="AH22" s="122">
        <v>0</v>
      </c>
      <c r="AI22" s="122">
        <v>0</v>
      </c>
      <c r="AJ22" s="122">
        <v>0</v>
      </c>
      <c r="AK22" s="122">
        <v>0</v>
      </c>
      <c r="AL22" s="122">
        <v>0</v>
      </c>
      <c r="AM22" s="122">
        <v>0</v>
      </c>
      <c r="AN22" s="128">
        <v>0</v>
      </c>
      <c r="AO22" s="89">
        <v>8966.9928540120181</v>
      </c>
      <c r="AP22" s="81">
        <v>0</v>
      </c>
      <c r="AQ22" s="81">
        <v>0</v>
      </c>
      <c r="AR22" s="81">
        <v>0</v>
      </c>
      <c r="AS22" s="81">
        <v>0</v>
      </c>
      <c r="AT22" s="81">
        <v>292.8</v>
      </c>
      <c r="AU22" s="81">
        <v>3464.4</v>
      </c>
      <c r="AV22" s="81">
        <v>3467.4</v>
      </c>
      <c r="AW22" s="81">
        <v>3467.4</v>
      </c>
      <c r="AX22" s="81">
        <v>3622.2</v>
      </c>
      <c r="AY22" s="90">
        <v>4155.5999999999995</v>
      </c>
      <c r="AZ22" s="89">
        <v>84834.324468845894</v>
      </c>
      <c r="BA22" s="81">
        <v>18129</v>
      </c>
      <c r="BB22" s="81">
        <v>73771.199999999997</v>
      </c>
      <c r="BC22" s="81">
        <v>70803</v>
      </c>
      <c r="BD22" s="81">
        <v>122095.79999999999</v>
      </c>
      <c r="BE22" s="81">
        <v>101147.58978551104</v>
      </c>
      <c r="BF22" s="81">
        <v>101631</v>
      </c>
      <c r="BG22" s="81">
        <v>101147.58978551104</v>
      </c>
      <c r="BH22" s="81">
        <v>110111.4</v>
      </c>
      <c r="BI22" s="81">
        <v>101147.58978551104</v>
      </c>
      <c r="BJ22" s="81">
        <v>121078.2</v>
      </c>
      <c r="BK22" s="81">
        <v>101147.58978551104</v>
      </c>
      <c r="BL22" s="81">
        <v>124095</v>
      </c>
      <c r="BM22" s="81">
        <v>130833.27709705019</v>
      </c>
      <c r="BN22" s="81">
        <v>140769</v>
      </c>
      <c r="BO22" s="81">
        <v>130833.27709705019</v>
      </c>
      <c r="BP22" s="90">
        <v>136486.19999999998</v>
      </c>
      <c r="BQ22" s="89">
        <v>48896.893032371707</v>
      </c>
      <c r="BR22" s="81">
        <v>6993</v>
      </c>
      <c r="BS22" s="81">
        <v>681.6</v>
      </c>
      <c r="BT22" s="81">
        <v>7935.5999999999995</v>
      </c>
      <c r="BU22" s="81">
        <v>7670.4</v>
      </c>
      <c r="BV22" s="81">
        <v>45564.695968269574</v>
      </c>
      <c r="BW22" s="81">
        <v>3812.3999999999996</v>
      </c>
      <c r="BX22" s="81">
        <v>3600</v>
      </c>
      <c r="BY22" s="81">
        <v>5040</v>
      </c>
      <c r="BZ22" s="81">
        <v>14868</v>
      </c>
      <c r="CA22" s="81">
        <v>39759.55815576957</v>
      </c>
      <c r="CB22" s="81">
        <v>5172</v>
      </c>
      <c r="CC22" s="90">
        <v>2520</v>
      </c>
      <c r="CD22" s="89">
        <v>109740.24300121762</v>
      </c>
      <c r="CE22" s="81">
        <v>73234.8</v>
      </c>
      <c r="CF22" s="81">
        <v>109740.24300121762</v>
      </c>
      <c r="CG22" s="81">
        <v>0</v>
      </c>
      <c r="CH22" s="81">
        <v>17280</v>
      </c>
      <c r="CI22" s="81">
        <v>75448.800000000003</v>
      </c>
      <c r="CJ22" s="81">
        <v>122721.31125378062</v>
      </c>
      <c r="CK22" s="81">
        <v>79516.800000000003</v>
      </c>
      <c r="CL22" s="81">
        <v>93358.8</v>
      </c>
      <c r="CM22" s="81">
        <v>96444</v>
      </c>
      <c r="CN22" s="81">
        <v>122721.31125378062</v>
      </c>
      <c r="CO22" s="81">
        <v>2700</v>
      </c>
      <c r="CP22" s="81">
        <v>141682.20687781976</v>
      </c>
      <c r="CQ22" s="81">
        <v>51071.4</v>
      </c>
      <c r="CR22" s="90">
        <v>89799.599999999991</v>
      </c>
      <c r="CS22" s="89">
        <v>45000</v>
      </c>
      <c r="CT22" s="81">
        <v>9000</v>
      </c>
      <c r="CU22" s="81">
        <v>2322.6</v>
      </c>
      <c r="CV22" s="81">
        <v>2617.1999999999998</v>
      </c>
      <c r="CW22" s="81">
        <v>4401</v>
      </c>
      <c r="CX22" s="81">
        <v>4701</v>
      </c>
      <c r="CY22" s="81">
        <v>4566.5999999999995</v>
      </c>
      <c r="CZ22" s="81">
        <v>4000.7999999999997</v>
      </c>
      <c r="DA22" s="81">
        <v>3859.2</v>
      </c>
      <c r="DB22" s="81">
        <v>3701.3999999999996</v>
      </c>
      <c r="DC22" s="81">
        <v>4051.2</v>
      </c>
      <c r="DD22" s="90">
        <v>4009.7999999999997</v>
      </c>
      <c r="DE22" s="89">
        <v>1409.2240656464035</v>
      </c>
      <c r="DF22" s="81">
        <v>812.4</v>
      </c>
      <c r="DG22" s="81">
        <v>2522.2793797272893</v>
      </c>
      <c r="DH22" s="81">
        <v>395.4</v>
      </c>
      <c r="DI22" s="81">
        <v>2621.1346159167365</v>
      </c>
      <c r="DJ22" s="81">
        <v>3745.7999999999997</v>
      </c>
      <c r="DK22" s="81">
        <v>2334.8798037206529</v>
      </c>
      <c r="DL22" s="81">
        <v>7153.2</v>
      </c>
      <c r="DM22" s="81">
        <v>2756.5053926067744</v>
      </c>
      <c r="DN22" s="81">
        <v>420.59999999999997</v>
      </c>
      <c r="DO22" s="81">
        <v>2213.2167886504744</v>
      </c>
      <c r="DP22" s="81">
        <v>2450.4</v>
      </c>
      <c r="DQ22" s="81">
        <v>1820.0083021431155</v>
      </c>
      <c r="DR22" s="81">
        <v>620.4</v>
      </c>
      <c r="DS22" s="81">
        <v>1941.1556944199581</v>
      </c>
      <c r="DT22" s="81">
        <v>3369.6</v>
      </c>
      <c r="DU22" s="81">
        <v>2130.9208900875215</v>
      </c>
      <c r="DV22" s="81">
        <v>772.8</v>
      </c>
      <c r="DW22" s="81">
        <v>2472.1154105020955</v>
      </c>
      <c r="DX22" s="90">
        <v>52.199999999999996</v>
      </c>
      <c r="DY22" s="89">
        <v>35593.199999999997</v>
      </c>
      <c r="DZ22" s="81">
        <v>2163</v>
      </c>
      <c r="EA22" s="81">
        <v>7006.8</v>
      </c>
      <c r="EB22" s="81">
        <v>15432</v>
      </c>
      <c r="EC22" s="81">
        <v>17682.12</v>
      </c>
      <c r="ED22" s="81">
        <v>15498.451144804927</v>
      </c>
      <c r="EE22" s="81">
        <v>18926.731144804926</v>
      </c>
      <c r="EF22" s="81">
        <v>18926.731144804926</v>
      </c>
      <c r="EG22" s="81">
        <v>18926.399999999998</v>
      </c>
      <c r="EH22" s="81">
        <v>5068.2</v>
      </c>
      <c r="EI22" s="90">
        <v>9920.4</v>
      </c>
      <c r="EJ22" s="89">
        <v>8034.6660000000002</v>
      </c>
      <c r="EK22" s="81">
        <v>1676.3999999999999</v>
      </c>
      <c r="EL22" s="81">
        <v>7949.91</v>
      </c>
      <c r="EM22" s="81">
        <v>3029.4</v>
      </c>
      <c r="EN22" s="81">
        <v>10804.091999999999</v>
      </c>
      <c r="EO22" s="81">
        <v>10875</v>
      </c>
      <c r="EP22" s="81">
        <v>11384.717999999999</v>
      </c>
      <c r="EQ22" s="81">
        <v>7023.5999999999995</v>
      </c>
      <c r="ER22" s="81">
        <v>6236.4182223682483</v>
      </c>
      <c r="ES22" s="81">
        <v>7285.2</v>
      </c>
      <c r="ET22" s="81">
        <v>11425.992</v>
      </c>
      <c r="EU22" s="81">
        <v>13131.730525963039</v>
      </c>
      <c r="EV22" s="81">
        <v>11168.591999999999</v>
      </c>
      <c r="EW22" s="81">
        <v>16056.21785192608</v>
      </c>
      <c r="EX22" s="81">
        <v>6662.6580000000004</v>
      </c>
      <c r="EY22" s="81">
        <v>13329.087325963041</v>
      </c>
      <c r="EZ22" s="81">
        <v>6662.6580000000004</v>
      </c>
      <c r="FA22" s="81">
        <v>6561.5999999999995</v>
      </c>
      <c r="FB22" s="81">
        <v>10623.665999999999</v>
      </c>
      <c r="FC22" s="90">
        <v>7030.8</v>
      </c>
      <c r="FD22" s="89">
        <v>0</v>
      </c>
      <c r="FE22" s="81">
        <v>227.4</v>
      </c>
      <c r="FF22" s="81">
        <v>42.6</v>
      </c>
      <c r="FG22" s="81">
        <v>0</v>
      </c>
      <c r="FH22" s="81">
        <v>492.59999999999997</v>
      </c>
      <c r="FI22" s="81">
        <v>2162.4</v>
      </c>
      <c r="FJ22" s="81">
        <v>0</v>
      </c>
      <c r="FK22" s="81">
        <v>666</v>
      </c>
      <c r="FL22" s="81">
        <v>48</v>
      </c>
      <c r="FM22" s="81">
        <v>759.6</v>
      </c>
      <c r="FN22" s="90">
        <v>105</v>
      </c>
      <c r="FO22" s="89">
        <v>8400</v>
      </c>
      <c r="FP22" s="81">
        <v>1400</v>
      </c>
      <c r="FQ22" s="81">
        <v>0</v>
      </c>
      <c r="FR22" s="81">
        <v>8049.5999999999995</v>
      </c>
      <c r="FS22" s="81">
        <v>0</v>
      </c>
      <c r="FT22" s="81">
        <v>0</v>
      </c>
      <c r="FU22" s="81">
        <v>0</v>
      </c>
      <c r="FV22" s="81">
        <v>0</v>
      </c>
      <c r="FW22" s="81">
        <v>360</v>
      </c>
      <c r="FX22" s="81">
        <v>1231.2</v>
      </c>
      <c r="FY22" s="81">
        <v>0</v>
      </c>
      <c r="FZ22" s="90">
        <v>1494</v>
      </c>
      <c r="GA22" s="89">
        <v>5400</v>
      </c>
      <c r="GB22" s="81">
        <v>900</v>
      </c>
      <c r="GC22" s="81">
        <v>0</v>
      </c>
      <c r="GD22" s="81">
        <v>0</v>
      </c>
      <c r="GE22" s="81">
        <v>0</v>
      </c>
      <c r="GF22" s="81">
        <v>0</v>
      </c>
      <c r="GG22" s="81">
        <v>0</v>
      </c>
      <c r="GH22" s="81">
        <v>0</v>
      </c>
      <c r="GI22" s="81">
        <v>0</v>
      </c>
      <c r="GJ22" s="81">
        <v>0</v>
      </c>
      <c r="GK22" s="81">
        <v>0</v>
      </c>
      <c r="GL22" s="90">
        <v>0</v>
      </c>
      <c r="GM22" s="89">
        <v>39759.255942527088</v>
      </c>
      <c r="GN22" s="81">
        <v>7951.8511885054177</v>
      </c>
      <c r="GO22" s="81">
        <v>720</v>
      </c>
      <c r="GP22" s="81">
        <v>720</v>
      </c>
      <c r="GQ22" s="81">
        <v>1440</v>
      </c>
      <c r="GR22" s="81">
        <v>12000</v>
      </c>
      <c r="GS22" s="81">
        <v>13500</v>
      </c>
      <c r="GT22" s="81">
        <v>3000</v>
      </c>
      <c r="GU22" s="81">
        <v>13440</v>
      </c>
      <c r="GV22" s="81">
        <v>0</v>
      </c>
      <c r="GW22" s="81">
        <v>3240</v>
      </c>
      <c r="GX22" s="90">
        <v>0</v>
      </c>
      <c r="GY22" s="89">
        <v>66265.426570878466</v>
      </c>
      <c r="GZ22" s="81">
        <v>19879.627971263544</v>
      </c>
      <c r="HA22" s="81">
        <v>4124.3999999999996</v>
      </c>
      <c r="HB22" s="81">
        <v>16285.199999999999</v>
      </c>
      <c r="HC22" s="81">
        <v>35629.199999999997</v>
      </c>
      <c r="HD22" s="81">
        <v>46660.799999999996</v>
      </c>
      <c r="HE22" s="81">
        <v>7435.2</v>
      </c>
      <c r="HF22" s="81">
        <v>5844</v>
      </c>
      <c r="HG22" s="81">
        <v>9534</v>
      </c>
      <c r="HH22" s="81">
        <v>9534</v>
      </c>
      <c r="HI22" s="81">
        <v>6399.5999999999995</v>
      </c>
      <c r="HJ22" s="90">
        <v>1251.5999999999999</v>
      </c>
      <c r="HK22" s="89">
        <v>15903.702377010835</v>
      </c>
      <c r="HL22" s="81">
        <v>3180.7404754021668</v>
      </c>
      <c r="HM22" s="81">
        <v>0</v>
      </c>
      <c r="HN22" s="81">
        <v>0</v>
      </c>
      <c r="HO22" s="81">
        <v>0</v>
      </c>
      <c r="HP22" s="81">
        <v>0</v>
      </c>
      <c r="HQ22" s="81">
        <v>0</v>
      </c>
      <c r="HR22" s="81">
        <v>0</v>
      </c>
      <c r="HS22" s="81">
        <v>600</v>
      </c>
      <c r="HT22" s="81">
        <v>0</v>
      </c>
      <c r="HU22" s="81">
        <v>0</v>
      </c>
      <c r="HV22" s="90">
        <v>0</v>
      </c>
      <c r="HW22" s="89">
        <v>66265.426570878466</v>
      </c>
      <c r="HX22" s="81">
        <v>13253.085314175694</v>
      </c>
      <c r="HY22" s="81">
        <v>0</v>
      </c>
      <c r="HZ22" s="81">
        <v>766.8</v>
      </c>
      <c r="IA22" s="81">
        <v>0</v>
      </c>
      <c r="IB22" s="81">
        <v>1080</v>
      </c>
      <c r="IC22" s="81">
        <v>0</v>
      </c>
      <c r="ID22" s="81">
        <v>0</v>
      </c>
      <c r="IE22" s="81">
        <v>10353.6</v>
      </c>
      <c r="IF22" s="81">
        <v>0</v>
      </c>
      <c r="IG22" s="81">
        <v>0</v>
      </c>
      <c r="IH22" s="90">
        <v>0</v>
      </c>
      <c r="IJ22" s="2"/>
      <c r="IK22" s="2"/>
    </row>
    <row r="23" spans="1:245" ht="15" customHeight="1" x14ac:dyDescent="0.2">
      <c r="A23" s="109" t="s">
        <v>44</v>
      </c>
      <c r="B23" s="110" t="s">
        <v>11</v>
      </c>
      <c r="C23" s="80">
        <v>196456.19999999998</v>
      </c>
      <c r="D23" s="80">
        <v>44061</v>
      </c>
      <c r="E23" s="80">
        <v>853.19999999999993</v>
      </c>
      <c r="F23" s="80">
        <v>4.2</v>
      </c>
      <c r="G23" s="102">
        <v>366.59999999999997</v>
      </c>
      <c r="H23" s="87">
        <v>7053.9835311213246</v>
      </c>
      <c r="I23" s="80">
        <v>0</v>
      </c>
      <c r="J23" s="80">
        <v>0</v>
      </c>
      <c r="K23" s="80">
        <v>54</v>
      </c>
      <c r="L23" s="80">
        <v>54</v>
      </c>
      <c r="M23" s="80">
        <v>54</v>
      </c>
      <c r="N23" s="80">
        <v>5590.8</v>
      </c>
      <c r="O23" s="80">
        <v>7845</v>
      </c>
      <c r="P23" s="80">
        <v>7845</v>
      </c>
      <c r="Q23" s="80">
        <v>6763.2</v>
      </c>
      <c r="R23" s="88">
        <v>7036.8</v>
      </c>
      <c r="S23" s="87">
        <v>8028</v>
      </c>
      <c r="T23" s="80">
        <v>0</v>
      </c>
      <c r="U23" s="80">
        <v>0</v>
      </c>
      <c r="V23" s="80">
        <v>0</v>
      </c>
      <c r="W23" s="80">
        <v>1193.3999999999999</v>
      </c>
      <c r="X23" s="80">
        <v>2896.2</v>
      </c>
      <c r="Y23" s="80">
        <v>3553.7999999999997</v>
      </c>
      <c r="Z23" s="80">
        <v>3545.4</v>
      </c>
      <c r="AA23" s="80">
        <v>3555.6</v>
      </c>
      <c r="AB23" s="80">
        <v>3555.6</v>
      </c>
      <c r="AC23" s="88">
        <v>3829.2</v>
      </c>
      <c r="AD23" s="125">
        <v>3933.7881875719513</v>
      </c>
      <c r="AE23" s="121">
        <v>0</v>
      </c>
      <c r="AF23" s="121">
        <v>0</v>
      </c>
      <c r="AG23" s="121">
        <v>0</v>
      </c>
      <c r="AH23" s="121">
        <v>0</v>
      </c>
      <c r="AI23" s="121">
        <v>0</v>
      </c>
      <c r="AJ23" s="121">
        <v>0</v>
      </c>
      <c r="AK23" s="121">
        <v>0</v>
      </c>
      <c r="AL23" s="121">
        <v>0</v>
      </c>
      <c r="AM23" s="121">
        <v>0</v>
      </c>
      <c r="AN23" s="126">
        <v>0</v>
      </c>
      <c r="AO23" s="87">
        <v>8073.7963480320086</v>
      </c>
      <c r="AP23" s="80">
        <v>0</v>
      </c>
      <c r="AQ23" s="80">
        <v>0</v>
      </c>
      <c r="AR23" s="80">
        <v>0</v>
      </c>
      <c r="AS23" s="80">
        <v>0</v>
      </c>
      <c r="AT23" s="80">
        <v>2896.2</v>
      </c>
      <c r="AU23" s="80">
        <v>6580.8</v>
      </c>
      <c r="AV23" s="80">
        <v>8835</v>
      </c>
      <c r="AW23" s="80">
        <v>8835</v>
      </c>
      <c r="AX23" s="80">
        <v>7753.2</v>
      </c>
      <c r="AY23" s="88">
        <v>8026.7999999999993</v>
      </c>
      <c r="AZ23" s="87">
        <v>62330.135849999999</v>
      </c>
      <c r="BA23" s="80">
        <v>34542.6</v>
      </c>
      <c r="BB23" s="80">
        <v>59411.399999999994</v>
      </c>
      <c r="BC23" s="80">
        <v>57159</v>
      </c>
      <c r="BD23" s="80">
        <v>64113.599999999999</v>
      </c>
      <c r="BE23" s="80">
        <v>65399.702850000001</v>
      </c>
      <c r="BF23" s="80">
        <v>128162.4</v>
      </c>
      <c r="BG23" s="80">
        <v>65399.702850000001</v>
      </c>
      <c r="BH23" s="80">
        <v>61554</v>
      </c>
      <c r="BI23" s="80">
        <v>65399.702850000001</v>
      </c>
      <c r="BJ23" s="80">
        <v>45457.2</v>
      </c>
      <c r="BK23" s="80">
        <v>65399.702850000001</v>
      </c>
      <c r="BL23" s="80">
        <v>82386</v>
      </c>
      <c r="BM23" s="80">
        <v>86812.085699999996</v>
      </c>
      <c r="BN23" s="80">
        <v>51182.400000000001</v>
      </c>
      <c r="BO23" s="80">
        <v>86812.085699999996</v>
      </c>
      <c r="BP23" s="88">
        <v>77229.599999999991</v>
      </c>
      <c r="BQ23" s="87">
        <v>28273.904699999999</v>
      </c>
      <c r="BR23" s="80">
        <v>600</v>
      </c>
      <c r="BS23" s="80">
        <v>378</v>
      </c>
      <c r="BT23" s="80">
        <v>1072.8</v>
      </c>
      <c r="BU23" s="80">
        <v>1063.2</v>
      </c>
      <c r="BV23" s="80">
        <v>30422.601599999995</v>
      </c>
      <c r="BW23" s="80">
        <v>3902.3999999999996</v>
      </c>
      <c r="BX23" s="80">
        <v>9360</v>
      </c>
      <c r="BY23" s="80">
        <v>5112</v>
      </c>
      <c r="BZ23" s="80">
        <v>29088</v>
      </c>
      <c r="CA23" s="80">
        <v>24858.5049</v>
      </c>
      <c r="CB23" s="80">
        <v>14016.6</v>
      </c>
      <c r="CC23" s="88">
        <v>17170.2</v>
      </c>
      <c r="CD23" s="87">
        <v>64749.181799999998</v>
      </c>
      <c r="CE23" s="80">
        <v>63090</v>
      </c>
      <c r="CF23" s="80">
        <v>64749.181799999998</v>
      </c>
      <c r="CG23" s="80">
        <v>0</v>
      </c>
      <c r="CH23" s="80">
        <v>13057.199999999999</v>
      </c>
      <c r="CI23" s="80">
        <v>60346.799999999996</v>
      </c>
      <c r="CJ23" s="80">
        <v>69967.445699999997</v>
      </c>
      <c r="CK23" s="80">
        <v>65062.799999999996</v>
      </c>
      <c r="CL23" s="80">
        <v>78832.800000000003</v>
      </c>
      <c r="CM23" s="80">
        <v>81565.2</v>
      </c>
      <c r="CN23" s="80">
        <v>69967.445699999997</v>
      </c>
      <c r="CO23" s="80">
        <v>3960</v>
      </c>
      <c r="CP23" s="80">
        <v>81370.718099999998</v>
      </c>
      <c r="CQ23" s="80">
        <v>51023.4</v>
      </c>
      <c r="CR23" s="88">
        <v>96321.599999999991</v>
      </c>
      <c r="CS23" s="87">
        <v>51600</v>
      </c>
      <c r="CT23" s="80">
        <v>9750</v>
      </c>
      <c r="CU23" s="80">
        <v>2361</v>
      </c>
      <c r="CV23" s="80">
        <v>2722.2</v>
      </c>
      <c r="CW23" s="80">
        <v>3389.4</v>
      </c>
      <c r="CX23" s="80">
        <v>5765.4</v>
      </c>
      <c r="CY23" s="80">
        <v>4155</v>
      </c>
      <c r="CZ23" s="80">
        <v>3976.7999999999997</v>
      </c>
      <c r="DA23" s="80">
        <v>3970.2</v>
      </c>
      <c r="DB23" s="80">
        <v>3890.3999999999996</v>
      </c>
      <c r="DC23" s="80">
        <v>4048.7999999999997</v>
      </c>
      <c r="DD23" s="88">
        <v>4035</v>
      </c>
      <c r="DE23" s="87">
        <v>641.3399252818441</v>
      </c>
      <c r="DF23" s="80">
        <v>652.19999999999993</v>
      </c>
      <c r="DG23" s="80">
        <v>1593.5497685502044</v>
      </c>
      <c r="DH23" s="80">
        <v>634.19999999999993</v>
      </c>
      <c r="DI23" s="80">
        <v>2337.8731405452299</v>
      </c>
      <c r="DJ23" s="80">
        <v>4144.2</v>
      </c>
      <c r="DK23" s="80">
        <v>1770.1175758192478</v>
      </c>
      <c r="DL23" s="80">
        <v>2870.4</v>
      </c>
      <c r="DM23" s="80">
        <v>2206.2589529371144</v>
      </c>
      <c r="DN23" s="80">
        <v>685.8</v>
      </c>
      <c r="DO23" s="80">
        <v>1976.5916174831059</v>
      </c>
      <c r="DP23" s="80">
        <v>750</v>
      </c>
      <c r="DQ23" s="80">
        <v>856.7998505636881</v>
      </c>
      <c r="DR23" s="80">
        <v>1873.1999999999998</v>
      </c>
      <c r="DS23" s="80">
        <v>1191.1990439517615</v>
      </c>
      <c r="DT23" s="80">
        <v>2074.7999999999997</v>
      </c>
      <c r="DU23" s="80">
        <v>2069.6976054565389</v>
      </c>
      <c r="DV23" s="80">
        <v>2751</v>
      </c>
      <c r="DW23" s="80">
        <v>1926.2621656470828</v>
      </c>
      <c r="DX23" s="88">
        <v>402</v>
      </c>
      <c r="DY23" s="87">
        <v>22471.200000000001</v>
      </c>
      <c r="DZ23" s="80">
        <v>2898.6</v>
      </c>
      <c r="EA23" s="80">
        <v>7302.5999999999995</v>
      </c>
      <c r="EB23" s="80">
        <v>15376.8</v>
      </c>
      <c r="EC23" s="80">
        <v>15579.599999999999</v>
      </c>
      <c r="ED23" s="80">
        <v>16313.093490924024</v>
      </c>
      <c r="EE23" s="80">
        <v>20163.293490924021</v>
      </c>
      <c r="EF23" s="80">
        <v>20163.293490924021</v>
      </c>
      <c r="EG23" s="80">
        <v>20036.736504640656</v>
      </c>
      <c r="EH23" s="80">
        <v>6135.5999999999995</v>
      </c>
      <c r="EI23" s="88">
        <v>12585.072504640657</v>
      </c>
      <c r="EJ23" s="87">
        <v>4434.4919999999993</v>
      </c>
      <c r="EK23" s="80">
        <v>1719.6</v>
      </c>
      <c r="EL23" s="80">
        <v>4589.82</v>
      </c>
      <c r="EM23" s="80">
        <v>1743.6</v>
      </c>
      <c r="EN23" s="80">
        <v>6589.4039999999995</v>
      </c>
      <c r="EO23" s="80">
        <v>10585.8</v>
      </c>
      <c r="EP23" s="80">
        <v>6916.7160000000003</v>
      </c>
      <c r="EQ23" s="80">
        <v>10111.199999999999</v>
      </c>
      <c r="ER23" s="80">
        <v>8809.5892019976345</v>
      </c>
      <c r="ES23" s="80">
        <v>9187.1999999999989</v>
      </c>
      <c r="ET23" s="80">
        <v>6896.3040000000001</v>
      </c>
      <c r="EU23" s="80">
        <v>9211.0225248985626</v>
      </c>
      <c r="EV23" s="80">
        <v>6830.9039999999995</v>
      </c>
      <c r="EW23" s="80">
        <v>12253.902844898563</v>
      </c>
      <c r="EX23" s="80">
        <v>8746.2060000000001</v>
      </c>
      <c r="EY23" s="80">
        <v>9472.3094399999991</v>
      </c>
      <c r="EZ23" s="80">
        <v>8746.2060000000001</v>
      </c>
      <c r="FA23" s="80">
        <v>9339.6</v>
      </c>
      <c r="FB23" s="80">
        <v>6276.4919999999993</v>
      </c>
      <c r="FC23" s="88">
        <v>10389.6</v>
      </c>
      <c r="FD23" s="87">
        <v>0</v>
      </c>
      <c r="FE23" s="80">
        <v>0</v>
      </c>
      <c r="FF23" s="80">
        <v>0</v>
      </c>
      <c r="FG23" s="80">
        <v>789</v>
      </c>
      <c r="FH23" s="80">
        <v>18</v>
      </c>
      <c r="FI23" s="80">
        <v>28.799999999999997</v>
      </c>
      <c r="FJ23" s="80">
        <v>0</v>
      </c>
      <c r="FK23" s="80">
        <v>242.39999999999998</v>
      </c>
      <c r="FL23" s="80">
        <v>467.4</v>
      </c>
      <c r="FM23" s="80">
        <v>843.6</v>
      </c>
      <c r="FN23" s="88">
        <v>2039.3999999999999</v>
      </c>
      <c r="FO23" s="87">
        <v>10800</v>
      </c>
      <c r="FP23" s="80">
        <v>1800</v>
      </c>
      <c r="FQ23" s="80">
        <v>0</v>
      </c>
      <c r="FR23" s="80">
        <v>3168</v>
      </c>
      <c r="FS23" s="80">
        <v>0</v>
      </c>
      <c r="FT23" s="80">
        <v>0</v>
      </c>
      <c r="FU23" s="80">
        <v>720</v>
      </c>
      <c r="FV23" s="80">
        <v>0</v>
      </c>
      <c r="FW23" s="80">
        <v>0</v>
      </c>
      <c r="FX23" s="80">
        <v>0</v>
      </c>
      <c r="FY23" s="80">
        <v>0</v>
      </c>
      <c r="FZ23" s="88">
        <v>0</v>
      </c>
      <c r="GA23" s="87">
        <v>6960</v>
      </c>
      <c r="GB23" s="80">
        <v>1160</v>
      </c>
      <c r="GC23" s="80">
        <v>0</v>
      </c>
      <c r="GD23" s="80">
        <v>0</v>
      </c>
      <c r="GE23" s="80">
        <v>0</v>
      </c>
      <c r="GF23" s="80">
        <v>0</v>
      </c>
      <c r="GG23" s="80">
        <v>540</v>
      </c>
      <c r="GH23" s="80">
        <v>0</v>
      </c>
      <c r="GI23" s="80">
        <v>0</v>
      </c>
      <c r="GJ23" s="80">
        <v>0</v>
      </c>
      <c r="GK23" s="80">
        <v>0</v>
      </c>
      <c r="GL23" s="88">
        <v>0</v>
      </c>
      <c r="GM23" s="87">
        <v>23925.277289785139</v>
      </c>
      <c r="GN23" s="80">
        <v>4785.055457957028</v>
      </c>
      <c r="GO23" s="80">
        <v>12000</v>
      </c>
      <c r="GP23" s="80">
        <v>12000</v>
      </c>
      <c r="GQ23" s="80">
        <v>15480</v>
      </c>
      <c r="GR23" s="80">
        <v>13753.8</v>
      </c>
      <c r="GS23" s="80">
        <v>6900</v>
      </c>
      <c r="GT23" s="80">
        <v>0</v>
      </c>
      <c r="GU23" s="80">
        <v>9796.1999999999989</v>
      </c>
      <c r="GV23" s="80">
        <v>53.4</v>
      </c>
      <c r="GW23" s="80">
        <v>0</v>
      </c>
      <c r="GX23" s="88">
        <v>5691.5999999999995</v>
      </c>
      <c r="GY23" s="87">
        <v>39875.462149641899</v>
      </c>
      <c r="GZ23" s="80">
        <v>11962.63864489257</v>
      </c>
      <c r="HA23" s="80">
        <v>0</v>
      </c>
      <c r="HB23" s="80">
        <v>37465.199999999997</v>
      </c>
      <c r="HC23" s="80">
        <v>43243.199999999997</v>
      </c>
      <c r="HD23" s="80">
        <v>38170.799999999996</v>
      </c>
      <c r="HE23" s="80">
        <v>7719</v>
      </c>
      <c r="HF23" s="80">
        <v>15522</v>
      </c>
      <c r="HG23" s="80">
        <v>8806.7999999999993</v>
      </c>
      <c r="HH23" s="80">
        <v>8806.7999999999993</v>
      </c>
      <c r="HI23" s="80">
        <v>5766.5999999999995</v>
      </c>
      <c r="HJ23" s="88">
        <v>0</v>
      </c>
      <c r="HK23" s="87">
        <v>9570.110915914056</v>
      </c>
      <c r="HL23" s="80">
        <v>1914.022183182811</v>
      </c>
      <c r="HM23" s="80">
        <v>0</v>
      </c>
      <c r="HN23" s="80">
        <v>0</v>
      </c>
      <c r="HO23" s="80">
        <v>0</v>
      </c>
      <c r="HP23" s="80">
        <v>1200</v>
      </c>
      <c r="HQ23" s="80">
        <v>2400</v>
      </c>
      <c r="HR23" s="80">
        <v>4920</v>
      </c>
      <c r="HS23" s="80">
        <v>450</v>
      </c>
      <c r="HT23" s="80">
        <v>0</v>
      </c>
      <c r="HU23" s="80">
        <v>0</v>
      </c>
      <c r="HV23" s="88">
        <v>0</v>
      </c>
      <c r="HW23" s="87">
        <v>39875.462149641899</v>
      </c>
      <c r="HX23" s="80">
        <v>7975.0924299283779</v>
      </c>
      <c r="HY23" s="80">
        <v>0</v>
      </c>
      <c r="HZ23" s="80">
        <v>17373.599999999999</v>
      </c>
      <c r="IA23" s="80">
        <v>24</v>
      </c>
      <c r="IB23" s="80">
        <v>4800</v>
      </c>
      <c r="IC23" s="80">
        <v>0</v>
      </c>
      <c r="ID23" s="80">
        <v>8142</v>
      </c>
      <c r="IE23" s="80">
        <v>4727.3999999999996</v>
      </c>
      <c r="IF23" s="80">
        <v>0</v>
      </c>
      <c r="IG23" s="80">
        <v>0</v>
      </c>
      <c r="IH23" s="88">
        <v>0</v>
      </c>
      <c r="II23" s="2"/>
      <c r="IJ23" s="2"/>
      <c r="IK23" s="2"/>
    </row>
    <row r="24" spans="1:245" ht="15" customHeight="1" x14ac:dyDescent="0.2">
      <c r="A24" s="166" t="s">
        <v>47</v>
      </c>
      <c r="B24" s="166"/>
      <c r="C24" s="84">
        <v>2220064.6</v>
      </c>
      <c r="D24" s="84">
        <v>136664</v>
      </c>
      <c r="E24" s="84">
        <v>7973.2</v>
      </c>
      <c r="F24" s="84">
        <v>67.400000000000006</v>
      </c>
      <c r="G24" s="106">
        <v>5243.8</v>
      </c>
      <c r="H24" s="95">
        <v>47187.983482959367</v>
      </c>
      <c r="I24" s="84">
        <v>0</v>
      </c>
      <c r="J24" s="84">
        <v>0</v>
      </c>
      <c r="K24" s="84">
        <v>11275.8</v>
      </c>
      <c r="L24" s="84">
        <v>15663.8</v>
      </c>
      <c r="M24" s="84">
        <v>23978.2</v>
      </c>
      <c r="N24" s="84">
        <v>34466.200000000004</v>
      </c>
      <c r="O24" s="84">
        <v>35998</v>
      </c>
      <c r="P24" s="84">
        <v>37138.199999999997</v>
      </c>
      <c r="Q24" s="84">
        <v>39379</v>
      </c>
      <c r="R24" s="96">
        <v>51860.4</v>
      </c>
      <c r="S24" s="95">
        <v>53704</v>
      </c>
      <c r="T24" s="84">
        <v>0</v>
      </c>
      <c r="U24" s="84">
        <v>0</v>
      </c>
      <c r="V24" s="84">
        <v>14165</v>
      </c>
      <c r="W24" s="84">
        <v>11922.4</v>
      </c>
      <c r="X24" s="84">
        <v>18790.400000000001</v>
      </c>
      <c r="Y24" s="84">
        <v>20049</v>
      </c>
      <c r="Z24" s="84">
        <v>23139.4</v>
      </c>
      <c r="AA24" s="84">
        <v>23198.799999999999</v>
      </c>
      <c r="AB24" s="84">
        <v>23545.399999999998</v>
      </c>
      <c r="AC24" s="96">
        <v>45172.6</v>
      </c>
      <c r="AD24" s="95">
        <v>26315.277204949463</v>
      </c>
      <c r="AE24" s="84">
        <v>0</v>
      </c>
      <c r="AF24" s="84">
        <v>0</v>
      </c>
      <c r="AG24" s="84">
        <v>3036</v>
      </c>
      <c r="AH24" s="84">
        <v>7427</v>
      </c>
      <c r="AI24" s="84">
        <v>15596.4</v>
      </c>
      <c r="AJ24" s="84">
        <v>15596.4</v>
      </c>
      <c r="AK24" s="84">
        <v>18193.2</v>
      </c>
      <c r="AL24" s="84">
        <v>18193.2</v>
      </c>
      <c r="AM24" s="84">
        <v>18193.2</v>
      </c>
      <c r="AN24" s="96">
        <v>27853.4</v>
      </c>
      <c r="AO24" s="95">
        <v>56839.069587175261</v>
      </c>
      <c r="AP24" s="84">
        <v>0</v>
      </c>
      <c r="AQ24" s="84">
        <v>0</v>
      </c>
      <c r="AR24" s="84">
        <v>0</v>
      </c>
      <c r="AS24" s="84">
        <v>0</v>
      </c>
      <c r="AT24" s="84">
        <v>29433.200000000001</v>
      </c>
      <c r="AU24" s="84">
        <v>43289.8</v>
      </c>
      <c r="AV24" s="84">
        <v>49376.800000000003</v>
      </c>
      <c r="AW24" s="84">
        <v>49376.800000000003</v>
      </c>
      <c r="AX24" s="84">
        <v>52757.799999999996</v>
      </c>
      <c r="AY24" s="96">
        <v>68478.8</v>
      </c>
      <c r="AZ24" s="95">
        <v>689891.06062454975</v>
      </c>
      <c r="BA24" s="84">
        <v>145862.79999999999</v>
      </c>
      <c r="BB24" s="84">
        <v>390604.80000000005</v>
      </c>
      <c r="BC24" s="84">
        <v>574323.19999999995</v>
      </c>
      <c r="BD24" s="84">
        <v>794041.20000000007</v>
      </c>
      <c r="BE24" s="84">
        <v>772941.32992374129</v>
      </c>
      <c r="BF24" s="84">
        <v>816686.4</v>
      </c>
      <c r="BG24" s="84">
        <v>772941.32992374129</v>
      </c>
      <c r="BH24" s="84">
        <v>735029.8</v>
      </c>
      <c r="BI24" s="84">
        <v>772941.32992374129</v>
      </c>
      <c r="BJ24" s="84">
        <v>654251.39999999991</v>
      </c>
      <c r="BK24" s="84">
        <v>772941.32992374129</v>
      </c>
      <c r="BL24" s="84">
        <v>801298.8</v>
      </c>
      <c r="BM24" s="84">
        <v>662449.60516188107</v>
      </c>
      <c r="BN24" s="84">
        <v>812027.8</v>
      </c>
      <c r="BO24" s="84">
        <v>662449.60516188107</v>
      </c>
      <c r="BP24" s="96">
        <v>810088.99999999988</v>
      </c>
      <c r="BQ24" s="95">
        <v>248469.5379377018</v>
      </c>
      <c r="BR24" s="84">
        <v>11227</v>
      </c>
      <c r="BS24" s="84">
        <v>21876</v>
      </c>
      <c r="BT24" s="84">
        <v>16809.599999999999</v>
      </c>
      <c r="BU24" s="84">
        <v>50166.400000000001</v>
      </c>
      <c r="BV24" s="84">
        <v>267569.05107989686</v>
      </c>
      <c r="BW24" s="84">
        <v>49132.800000000003</v>
      </c>
      <c r="BX24" s="84">
        <v>37046.400000000001</v>
      </c>
      <c r="BY24" s="84">
        <v>30888</v>
      </c>
      <c r="BZ24" s="84">
        <v>113486.39999999999</v>
      </c>
      <c r="CA24" s="84">
        <v>279686.2298570759</v>
      </c>
      <c r="CB24" s="84">
        <v>48315</v>
      </c>
      <c r="CC24" s="96">
        <v>52329</v>
      </c>
      <c r="CD24" s="95">
        <v>584838.59878548619</v>
      </c>
      <c r="CE24" s="84">
        <v>426098</v>
      </c>
      <c r="CF24" s="84">
        <v>584838.59878548619</v>
      </c>
      <c r="CG24" s="84">
        <v>0</v>
      </c>
      <c r="CH24" s="84">
        <v>124147.2</v>
      </c>
      <c r="CI24" s="84">
        <v>369914.39999999997</v>
      </c>
      <c r="CJ24" s="84">
        <v>602023.76428923698</v>
      </c>
      <c r="CK24" s="84">
        <v>477264</v>
      </c>
      <c r="CL24" s="84">
        <v>543882</v>
      </c>
      <c r="CM24" s="84">
        <v>554085.6</v>
      </c>
      <c r="CN24" s="84">
        <v>602023.76428923698</v>
      </c>
      <c r="CO24" s="84">
        <v>34860</v>
      </c>
      <c r="CP24" s="84">
        <v>716873.56728337426</v>
      </c>
      <c r="CQ24" s="84">
        <v>300465.2</v>
      </c>
      <c r="CR24" s="96">
        <v>560714.6</v>
      </c>
      <c r="CS24" s="95">
        <v>305200</v>
      </c>
      <c r="CT24" s="84">
        <v>59666.666666666664</v>
      </c>
      <c r="CU24" s="84">
        <v>14820</v>
      </c>
      <c r="CV24" s="84">
        <v>17992</v>
      </c>
      <c r="CW24" s="84">
        <v>30886.800000000003</v>
      </c>
      <c r="CX24" s="84">
        <v>44134.8</v>
      </c>
      <c r="CY24" s="84">
        <v>62631.6</v>
      </c>
      <c r="CZ24" s="84">
        <v>47085.600000000006</v>
      </c>
      <c r="DA24" s="84">
        <v>45195.599999999991</v>
      </c>
      <c r="DB24" s="84">
        <v>44111.200000000004</v>
      </c>
      <c r="DC24" s="84">
        <v>43487.4</v>
      </c>
      <c r="DD24" s="96">
        <v>42483.600000000006</v>
      </c>
      <c r="DE24" s="95">
        <v>13654.611886350624</v>
      </c>
      <c r="DF24" s="84">
        <v>3571.6</v>
      </c>
      <c r="DG24" s="84">
        <v>18334.869721173127</v>
      </c>
      <c r="DH24" s="84">
        <v>13361.4</v>
      </c>
      <c r="DI24" s="84">
        <v>18791.588074980376</v>
      </c>
      <c r="DJ24" s="84">
        <v>27672.2</v>
      </c>
      <c r="DK24" s="84">
        <v>17953.573314985631</v>
      </c>
      <c r="DL24" s="84">
        <v>22155.4</v>
      </c>
      <c r="DM24" s="84">
        <v>24798.124894993598</v>
      </c>
      <c r="DN24" s="84">
        <v>22492.6</v>
      </c>
      <c r="DO24" s="84">
        <v>17223.896038002946</v>
      </c>
      <c r="DP24" s="84">
        <v>15864.800000000001</v>
      </c>
      <c r="DQ24" s="84">
        <v>18386.560730514364</v>
      </c>
      <c r="DR24" s="84">
        <v>16707.2</v>
      </c>
      <c r="DS24" s="84">
        <v>15766.877466732081</v>
      </c>
      <c r="DT24" s="84">
        <v>19464.8</v>
      </c>
      <c r="DU24" s="84">
        <v>20084.564988703514</v>
      </c>
      <c r="DV24" s="84">
        <v>18966.199999999997</v>
      </c>
      <c r="DW24" s="84">
        <v>25296.050462784289</v>
      </c>
      <c r="DX24" s="96">
        <v>1653.4</v>
      </c>
      <c r="DY24" s="95">
        <v>261717.80000000005</v>
      </c>
      <c r="DZ24" s="84">
        <v>29173.199999999997</v>
      </c>
      <c r="EA24" s="84">
        <v>62211.4</v>
      </c>
      <c r="EB24" s="84">
        <v>115520.8</v>
      </c>
      <c r="EC24" s="84">
        <v>120051.32</v>
      </c>
      <c r="ED24" s="84">
        <v>149954.84463572895</v>
      </c>
      <c r="EE24" s="84">
        <v>157017.32463572896</v>
      </c>
      <c r="EF24" s="84">
        <v>157321.57463572896</v>
      </c>
      <c r="EG24" s="84">
        <v>148255.93650464065</v>
      </c>
      <c r="EH24" s="84">
        <v>49089.399999999994</v>
      </c>
      <c r="EI24" s="96">
        <v>138577.67250464065</v>
      </c>
      <c r="EJ24" s="95">
        <v>65679.788799999995</v>
      </c>
      <c r="EK24" s="84">
        <v>20944</v>
      </c>
      <c r="EL24" s="84">
        <v>66348.448000000004</v>
      </c>
      <c r="EM24" s="84">
        <v>29614.6</v>
      </c>
      <c r="EN24" s="84">
        <v>72255.445599999992</v>
      </c>
      <c r="EO24" s="84">
        <v>87024.6</v>
      </c>
      <c r="EP24" s="84">
        <v>91149.3024</v>
      </c>
      <c r="EQ24" s="84">
        <v>97769.517999999996</v>
      </c>
      <c r="ER24" s="84">
        <v>84470.110681981852</v>
      </c>
      <c r="ES24" s="84">
        <v>110775.2</v>
      </c>
      <c r="ET24" s="84">
        <v>96651.945600000006</v>
      </c>
      <c r="EU24" s="84">
        <v>112895.39327045753</v>
      </c>
      <c r="EV24" s="84">
        <v>96185.545599999998</v>
      </c>
      <c r="EW24" s="84">
        <v>141022.48096519429</v>
      </c>
      <c r="EX24" s="84">
        <v>86259.702399999995</v>
      </c>
      <c r="EY24" s="84">
        <v>114909.52758300721</v>
      </c>
      <c r="EZ24" s="84">
        <v>86259.702399999995</v>
      </c>
      <c r="FA24" s="84">
        <v>83904.6</v>
      </c>
      <c r="FB24" s="84">
        <v>87180.788799999995</v>
      </c>
      <c r="FC24" s="96">
        <v>87792.400000000009</v>
      </c>
      <c r="FD24" s="95">
        <v>0</v>
      </c>
      <c r="FE24" s="84">
        <v>3344.6</v>
      </c>
      <c r="FF24" s="84">
        <v>4144.8</v>
      </c>
      <c r="FG24" s="84">
        <v>7524.8</v>
      </c>
      <c r="FH24" s="84">
        <v>2587.6</v>
      </c>
      <c r="FI24" s="84">
        <v>9361.5999999999985</v>
      </c>
      <c r="FJ24" s="84">
        <v>1038.4000000000001</v>
      </c>
      <c r="FK24" s="84">
        <v>17759.400000000001</v>
      </c>
      <c r="FL24" s="84">
        <v>13955.6</v>
      </c>
      <c r="FM24" s="84">
        <v>24168.199999999997</v>
      </c>
      <c r="FN24" s="96">
        <v>7378.2</v>
      </c>
      <c r="FO24" s="95">
        <v>95600</v>
      </c>
      <c r="FP24" s="84">
        <v>15933.333333333334</v>
      </c>
      <c r="FQ24" s="84">
        <v>4492.8</v>
      </c>
      <c r="FR24" s="84">
        <v>39237.599999999999</v>
      </c>
      <c r="FS24" s="84">
        <v>300</v>
      </c>
      <c r="FT24" s="84">
        <v>876</v>
      </c>
      <c r="FU24" s="84">
        <v>720</v>
      </c>
      <c r="FV24" s="84">
        <v>19560</v>
      </c>
      <c r="FW24" s="84">
        <v>3960</v>
      </c>
      <c r="FX24" s="84">
        <v>6031.2</v>
      </c>
      <c r="FY24" s="84">
        <v>32160</v>
      </c>
      <c r="FZ24" s="96">
        <v>9204</v>
      </c>
      <c r="GA24" s="95">
        <v>61480</v>
      </c>
      <c r="GB24" s="84">
        <v>10246.666666666666</v>
      </c>
      <c r="GC24" s="84">
        <v>0</v>
      </c>
      <c r="GD24" s="84">
        <v>0</v>
      </c>
      <c r="GE24" s="84">
        <v>0</v>
      </c>
      <c r="GF24" s="84">
        <v>0</v>
      </c>
      <c r="GG24" s="84">
        <v>540</v>
      </c>
      <c r="GH24" s="84">
        <v>0</v>
      </c>
      <c r="GI24" s="84">
        <v>0</v>
      </c>
      <c r="GJ24" s="84">
        <v>8058</v>
      </c>
      <c r="GK24" s="84">
        <v>23040</v>
      </c>
      <c r="GL24" s="96">
        <v>0</v>
      </c>
      <c r="GM24" s="95">
        <v>269073.26828556991</v>
      </c>
      <c r="GN24" s="84">
        <v>53814.653657113995</v>
      </c>
      <c r="GO24" s="84">
        <v>20568.8</v>
      </c>
      <c r="GP24" s="84">
        <v>29168.800000000003</v>
      </c>
      <c r="GQ24" s="84">
        <v>51848.800000000003</v>
      </c>
      <c r="GR24" s="84">
        <v>132568.6</v>
      </c>
      <c r="GS24" s="84">
        <v>48631.4</v>
      </c>
      <c r="GT24" s="84">
        <v>52125.2</v>
      </c>
      <c r="GU24" s="84">
        <v>72358.2</v>
      </c>
      <c r="GV24" s="84">
        <v>21222</v>
      </c>
      <c r="GW24" s="84">
        <v>47554</v>
      </c>
      <c r="GX24" s="96">
        <v>63881.599999999999</v>
      </c>
      <c r="GY24" s="95">
        <v>448455.44714261655</v>
      </c>
      <c r="GZ24" s="84">
        <v>134536.63414278495</v>
      </c>
      <c r="HA24" s="84">
        <v>11593.4</v>
      </c>
      <c r="HB24" s="84">
        <v>169747</v>
      </c>
      <c r="HC24" s="84">
        <v>296947.80000000005</v>
      </c>
      <c r="HD24" s="84">
        <v>197501.19999999998</v>
      </c>
      <c r="HE24" s="84">
        <v>170162.80000000002</v>
      </c>
      <c r="HF24" s="84">
        <v>136324.79999999999</v>
      </c>
      <c r="HG24" s="84">
        <v>37249.199999999997</v>
      </c>
      <c r="HH24" s="84">
        <v>41649.199999999997</v>
      </c>
      <c r="HI24" s="84">
        <v>67549</v>
      </c>
      <c r="HJ24" s="96">
        <v>26378.6</v>
      </c>
      <c r="HK24" s="95">
        <v>107629.30731422799</v>
      </c>
      <c r="HL24" s="84">
        <v>21525.861462845594</v>
      </c>
      <c r="HM24" s="84">
        <v>0</v>
      </c>
      <c r="HN24" s="84">
        <v>480</v>
      </c>
      <c r="HO24" s="84">
        <v>9148.7999999999993</v>
      </c>
      <c r="HP24" s="84">
        <v>11689.8</v>
      </c>
      <c r="HQ24" s="84">
        <v>14042</v>
      </c>
      <c r="HR24" s="84">
        <v>4920</v>
      </c>
      <c r="HS24" s="84">
        <v>4250</v>
      </c>
      <c r="HT24" s="84">
        <v>0</v>
      </c>
      <c r="HU24" s="84">
        <v>9450</v>
      </c>
      <c r="HV24" s="96">
        <v>13812.800000000001</v>
      </c>
      <c r="HW24" s="95">
        <v>448455.44714261655</v>
      </c>
      <c r="HX24" s="84">
        <v>89691.089428523323</v>
      </c>
      <c r="HY24" s="84">
        <v>1777.6000000000001</v>
      </c>
      <c r="HZ24" s="84">
        <v>33800.399999999994</v>
      </c>
      <c r="IA24" s="84">
        <v>16255.800000000001</v>
      </c>
      <c r="IB24" s="84">
        <v>60174.8</v>
      </c>
      <c r="IC24" s="84">
        <v>29044</v>
      </c>
      <c r="ID24" s="84">
        <v>15323.6</v>
      </c>
      <c r="IE24" s="84">
        <v>22529.800000000003</v>
      </c>
      <c r="IF24" s="84">
        <v>7185.6</v>
      </c>
      <c r="IG24" s="84">
        <v>12734.400000000001</v>
      </c>
      <c r="IH24" s="96">
        <v>33091.800000000003</v>
      </c>
      <c r="II24" s="2"/>
      <c r="IJ24" s="2"/>
      <c r="IK24" s="2"/>
    </row>
    <row r="25" spans="1:245" ht="15" customHeight="1" x14ac:dyDescent="0.2">
      <c r="A25" s="111" t="s">
        <v>40</v>
      </c>
      <c r="B25" s="112" t="s">
        <v>13</v>
      </c>
      <c r="C25" s="81">
        <v>673264</v>
      </c>
      <c r="D25" s="81">
        <v>11019</v>
      </c>
      <c r="E25" s="81">
        <v>0</v>
      </c>
      <c r="F25" s="81">
        <v>0</v>
      </c>
      <c r="G25" s="103">
        <v>98</v>
      </c>
      <c r="H25" s="89">
        <v>12169.814953665122</v>
      </c>
      <c r="I25" s="81">
        <v>0</v>
      </c>
      <c r="J25" s="81">
        <v>0</v>
      </c>
      <c r="K25" s="81">
        <v>0</v>
      </c>
      <c r="L25" s="81">
        <v>0</v>
      </c>
      <c r="M25" s="81">
        <v>4419</v>
      </c>
      <c r="N25" s="81">
        <v>4419</v>
      </c>
      <c r="O25" s="81">
        <v>4419</v>
      </c>
      <c r="P25" s="81">
        <v>4419</v>
      </c>
      <c r="Q25" s="81">
        <v>4419</v>
      </c>
      <c r="R25" s="90">
        <v>4419</v>
      </c>
      <c r="S25" s="89">
        <v>13850</v>
      </c>
      <c r="T25" s="81">
        <v>0</v>
      </c>
      <c r="U25" s="81">
        <v>0</v>
      </c>
      <c r="V25" s="81">
        <v>0</v>
      </c>
      <c r="W25" s="81">
        <v>1646</v>
      </c>
      <c r="X25" s="81">
        <v>4419</v>
      </c>
      <c r="Y25" s="81">
        <v>4419</v>
      </c>
      <c r="Z25" s="81">
        <v>4419</v>
      </c>
      <c r="AA25" s="81">
        <v>4419</v>
      </c>
      <c r="AB25" s="81">
        <v>4419</v>
      </c>
      <c r="AC25" s="90">
        <v>4419</v>
      </c>
      <c r="AD25" s="127">
        <v>6786.7289593819378</v>
      </c>
      <c r="AE25" s="122">
        <v>0</v>
      </c>
      <c r="AF25" s="122">
        <v>0</v>
      </c>
      <c r="AG25" s="122">
        <v>0</v>
      </c>
      <c r="AH25" s="122">
        <v>1835</v>
      </c>
      <c r="AI25" s="122">
        <v>1119</v>
      </c>
      <c r="AJ25" s="122">
        <v>1119</v>
      </c>
      <c r="AK25" s="122">
        <v>1119</v>
      </c>
      <c r="AL25" s="122">
        <v>1119</v>
      </c>
      <c r="AM25" s="122">
        <v>1119</v>
      </c>
      <c r="AN25" s="128">
        <v>1119</v>
      </c>
      <c r="AO25" s="89">
        <v>14690.782718846245</v>
      </c>
      <c r="AP25" s="81">
        <v>0</v>
      </c>
      <c r="AQ25" s="81">
        <v>0</v>
      </c>
      <c r="AR25" s="81">
        <v>0</v>
      </c>
      <c r="AS25" s="81">
        <v>0</v>
      </c>
      <c r="AT25" s="81">
        <v>4419</v>
      </c>
      <c r="AU25" s="81">
        <v>4419</v>
      </c>
      <c r="AV25" s="81">
        <v>4419</v>
      </c>
      <c r="AW25" s="81">
        <v>4419</v>
      </c>
      <c r="AX25" s="81">
        <v>4419</v>
      </c>
      <c r="AY25" s="90">
        <v>4419</v>
      </c>
      <c r="AZ25" s="89">
        <v>95706.913901237014</v>
      </c>
      <c r="BA25" s="81">
        <v>14040</v>
      </c>
      <c r="BB25" s="81">
        <v>23472</v>
      </c>
      <c r="BC25" s="81">
        <v>38761</v>
      </c>
      <c r="BD25" s="81">
        <v>40942</v>
      </c>
      <c r="BE25" s="81">
        <v>95706.913901237014</v>
      </c>
      <c r="BF25" s="81">
        <v>47390</v>
      </c>
      <c r="BG25" s="81">
        <v>95706.913901237014</v>
      </c>
      <c r="BH25" s="81">
        <v>34794</v>
      </c>
      <c r="BI25" s="81">
        <v>95706.913901237014</v>
      </c>
      <c r="BJ25" s="81">
        <v>25722</v>
      </c>
      <c r="BK25" s="81">
        <v>95706.913901237014</v>
      </c>
      <c r="BL25" s="81">
        <v>27408</v>
      </c>
      <c r="BM25" s="81">
        <v>144489.49161087885</v>
      </c>
      <c r="BN25" s="81">
        <v>34681</v>
      </c>
      <c r="BO25" s="81">
        <v>144489.49161087885</v>
      </c>
      <c r="BP25" s="90">
        <v>51425</v>
      </c>
      <c r="BQ25" s="89">
        <v>67887.164485531583</v>
      </c>
      <c r="BR25" s="81">
        <v>15300</v>
      </c>
      <c r="BS25" s="81">
        <v>10014</v>
      </c>
      <c r="BT25" s="81">
        <v>2634</v>
      </c>
      <c r="BU25" s="81">
        <v>17892</v>
      </c>
      <c r="BV25" s="81">
        <v>67887.164485531568</v>
      </c>
      <c r="BW25" s="81">
        <v>11400</v>
      </c>
      <c r="BX25" s="81">
        <v>0</v>
      </c>
      <c r="BY25" s="81">
        <v>0</v>
      </c>
      <c r="BZ25" s="81">
        <v>1200</v>
      </c>
      <c r="CA25" s="81">
        <v>65623.473317509881</v>
      </c>
      <c r="CB25" s="81">
        <v>534</v>
      </c>
      <c r="CC25" s="90">
        <v>1178</v>
      </c>
      <c r="CD25" s="89">
        <v>142450.72338676857</v>
      </c>
      <c r="CE25" s="81">
        <v>93568</v>
      </c>
      <c r="CF25" s="81">
        <v>142450.72338676857</v>
      </c>
      <c r="CG25" s="81">
        <v>0</v>
      </c>
      <c r="CH25" s="81">
        <v>4632</v>
      </c>
      <c r="CI25" s="81">
        <v>62460</v>
      </c>
      <c r="CJ25" s="81">
        <v>142450.72338676857</v>
      </c>
      <c r="CK25" s="81">
        <v>70260</v>
      </c>
      <c r="CL25" s="81">
        <v>83364</v>
      </c>
      <c r="CM25" s="81">
        <v>86688</v>
      </c>
      <c r="CN25" s="81">
        <v>142450.72338676857</v>
      </c>
      <c r="CO25" s="81">
        <v>0</v>
      </c>
      <c r="CP25" s="81">
        <v>191881.4211783887</v>
      </c>
      <c r="CQ25" s="81">
        <v>29462</v>
      </c>
      <c r="CR25" s="90">
        <v>62765</v>
      </c>
      <c r="CS25" s="89">
        <v>50000</v>
      </c>
      <c r="CT25" s="81">
        <v>7750</v>
      </c>
      <c r="CU25" s="81">
        <v>0</v>
      </c>
      <c r="CV25" s="81">
        <v>3543</v>
      </c>
      <c r="CW25" s="81">
        <v>4853</v>
      </c>
      <c r="CX25" s="81">
        <v>4903</v>
      </c>
      <c r="CY25" s="81">
        <v>5378</v>
      </c>
      <c r="CZ25" s="81">
        <v>4620</v>
      </c>
      <c r="DA25" s="81">
        <v>4130</v>
      </c>
      <c r="DB25" s="81">
        <v>4654</v>
      </c>
      <c r="DC25" s="81">
        <v>3897</v>
      </c>
      <c r="DD25" s="90">
        <v>3762</v>
      </c>
      <c r="DE25" s="89">
        <v>2795.8844627444764</v>
      </c>
      <c r="DF25" s="81">
        <v>1054</v>
      </c>
      <c r="DG25" s="81">
        <v>5229.6167677849571</v>
      </c>
      <c r="DH25" s="81">
        <v>1972</v>
      </c>
      <c r="DI25" s="81">
        <v>6692.777660542537</v>
      </c>
      <c r="DJ25" s="81">
        <v>1793</v>
      </c>
      <c r="DK25" s="81">
        <v>3281.5381352435488</v>
      </c>
      <c r="DL25" s="81">
        <v>2876</v>
      </c>
      <c r="DM25" s="81">
        <v>4616.164684199729</v>
      </c>
      <c r="DN25" s="81">
        <v>2163</v>
      </c>
      <c r="DO25" s="81">
        <v>3131.7498474244994</v>
      </c>
      <c r="DP25" s="81">
        <v>1952</v>
      </c>
      <c r="DQ25" s="81">
        <v>2311.283253258699</v>
      </c>
      <c r="DR25" s="81">
        <v>2308</v>
      </c>
      <c r="DS25" s="81">
        <v>3690.8086530494174</v>
      </c>
      <c r="DT25" s="81">
        <v>2823</v>
      </c>
      <c r="DU25" s="81">
        <v>3758.2196551531856</v>
      </c>
      <c r="DV25" s="81">
        <v>3570</v>
      </c>
      <c r="DW25" s="81">
        <v>4931.1955272792957</v>
      </c>
      <c r="DX25" s="90">
        <v>11</v>
      </c>
      <c r="DY25" s="89">
        <v>80790</v>
      </c>
      <c r="DZ25" s="81">
        <v>12216</v>
      </c>
      <c r="EA25" s="81">
        <v>12216</v>
      </c>
      <c r="EB25" s="81">
        <v>15364</v>
      </c>
      <c r="EC25" s="81">
        <v>18385</v>
      </c>
      <c r="ED25" s="81">
        <v>18385</v>
      </c>
      <c r="EE25" s="81">
        <v>18385</v>
      </c>
      <c r="EF25" s="81">
        <v>18385</v>
      </c>
      <c r="EG25" s="81">
        <v>18385</v>
      </c>
      <c r="EH25" s="81">
        <v>18385</v>
      </c>
      <c r="EI25" s="90">
        <v>18385</v>
      </c>
      <c r="EJ25" s="89">
        <v>16187.348</v>
      </c>
      <c r="EK25" s="81">
        <v>6670</v>
      </c>
      <c r="EL25" s="81">
        <v>15030.58</v>
      </c>
      <c r="EM25" s="81">
        <v>6812</v>
      </c>
      <c r="EN25" s="81">
        <v>21684.976000000002</v>
      </c>
      <c r="EO25" s="81">
        <v>13866</v>
      </c>
      <c r="EP25" s="81">
        <v>22833.603999999999</v>
      </c>
      <c r="EQ25" s="81">
        <v>12376</v>
      </c>
      <c r="ER25" s="81">
        <v>23989.741428768561</v>
      </c>
      <c r="ES25" s="81">
        <v>12082</v>
      </c>
      <c r="ET25" s="81">
        <v>21539.976000000002</v>
      </c>
      <c r="EU25" s="81">
        <v>12030</v>
      </c>
      <c r="EV25" s="81">
        <v>21540.976000000002</v>
      </c>
      <c r="EW25" s="81">
        <v>15884</v>
      </c>
      <c r="EX25" s="81">
        <v>22997.359499999999</v>
      </c>
      <c r="EY25" s="81">
        <v>12173</v>
      </c>
      <c r="EZ25" s="81">
        <v>22997.359499999999</v>
      </c>
      <c r="FA25" s="81">
        <v>12850</v>
      </c>
      <c r="FB25" s="81">
        <v>21089.347999999998</v>
      </c>
      <c r="FC25" s="90">
        <v>13080</v>
      </c>
      <c r="FD25" s="89">
        <v>0</v>
      </c>
      <c r="FE25" s="81">
        <v>2762</v>
      </c>
      <c r="FF25" s="81">
        <v>205</v>
      </c>
      <c r="FG25" s="81">
        <v>5100</v>
      </c>
      <c r="FH25" s="81">
        <v>1474</v>
      </c>
      <c r="FI25" s="81">
        <v>175</v>
      </c>
      <c r="FJ25" s="81">
        <v>71</v>
      </c>
      <c r="FK25" s="81">
        <v>1025</v>
      </c>
      <c r="FL25" s="81">
        <v>186</v>
      </c>
      <c r="FM25" s="81">
        <v>106</v>
      </c>
      <c r="FN25" s="90">
        <v>0</v>
      </c>
      <c r="FO25" s="89">
        <v>18000</v>
      </c>
      <c r="FP25" s="81">
        <v>3000</v>
      </c>
      <c r="FQ25" s="81">
        <v>0</v>
      </c>
      <c r="FR25" s="81">
        <v>0</v>
      </c>
      <c r="FS25" s="81">
        <v>0</v>
      </c>
      <c r="FT25" s="81">
        <v>0</v>
      </c>
      <c r="FU25" s="81">
        <v>0</v>
      </c>
      <c r="FV25" s="81">
        <v>0</v>
      </c>
      <c r="FW25" s="81">
        <v>0</v>
      </c>
      <c r="FX25" s="81">
        <v>0</v>
      </c>
      <c r="FY25" s="81">
        <v>0</v>
      </c>
      <c r="FZ25" s="90">
        <v>0</v>
      </c>
      <c r="GA25" s="89">
        <v>11600</v>
      </c>
      <c r="GB25" s="81">
        <v>1933.3333333333333</v>
      </c>
      <c r="GC25" s="81">
        <v>0</v>
      </c>
      <c r="GD25" s="81">
        <v>0</v>
      </c>
      <c r="GE25" s="81">
        <v>0</v>
      </c>
      <c r="GF25" s="81">
        <v>0</v>
      </c>
      <c r="GG25" s="81">
        <v>0</v>
      </c>
      <c r="GH25" s="81">
        <v>0</v>
      </c>
      <c r="GI25" s="81">
        <v>0</v>
      </c>
      <c r="GJ25" s="81">
        <v>0</v>
      </c>
      <c r="GK25" s="81">
        <v>0</v>
      </c>
      <c r="GL25" s="90">
        <v>0</v>
      </c>
      <c r="GM25" s="89">
        <v>81992.722518283423</v>
      </c>
      <c r="GN25" s="81">
        <v>16398.544503656682</v>
      </c>
      <c r="GO25" s="81">
        <v>0</v>
      </c>
      <c r="GP25" s="81">
        <v>0</v>
      </c>
      <c r="GQ25" s="81">
        <v>0</v>
      </c>
      <c r="GR25" s="81">
        <v>0</v>
      </c>
      <c r="GS25" s="81">
        <v>0</v>
      </c>
      <c r="GT25" s="81">
        <v>0</v>
      </c>
      <c r="GU25" s="81">
        <v>15308</v>
      </c>
      <c r="GV25" s="81">
        <v>0</v>
      </c>
      <c r="GW25" s="81">
        <v>930</v>
      </c>
      <c r="GX25" s="90">
        <v>1250</v>
      </c>
      <c r="GY25" s="89">
        <v>136654.53753047236</v>
      </c>
      <c r="GZ25" s="81">
        <v>40996.361259141711</v>
      </c>
      <c r="HA25" s="81">
        <v>0</v>
      </c>
      <c r="HB25" s="81">
        <v>0</v>
      </c>
      <c r="HC25" s="81">
        <v>0</v>
      </c>
      <c r="HD25" s="81">
        <v>10683</v>
      </c>
      <c r="HE25" s="81">
        <v>9990</v>
      </c>
      <c r="HF25" s="81">
        <v>5760</v>
      </c>
      <c r="HG25" s="81">
        <v>0</v>
      </c>
      <c r="HH25" s="81">
        <v>0</v>
      </c>
      <c r="HI25" s="81">
        <v>0</v>
      </c>
      <c r="HJ25" s="90">
        <v>0</v>
      </c>
      <c r="HK25" s="89">
        <v>32797.089007313363</v>
      </c>
      <c r="HL25" s="81">
        <v>6559.4178014626732</v>
      </c>
      <c r="HM25" s="81">
        <v>0</v>
      </c>
      <c r="HN25" s="81">
        <v>0</v>
      </c>
      <c r="HO25" s="81">
        <v>0</v>
      </c>
      <c r="HP25" s="81">
        <v>0</v>
      </c>
      <c r="HQ25" s="81">
        <v>0</v>
      </c>
      <c r="HR25" s="81">
        <v>0</v>
      </c>
      <c r="HS25" s="81">
        <v>0</v>
      </c>
      <c r="HT25" s="81">
        <v>0</v>
      </c>
      <c r="HU25" s="81">
        <v>0</v>
      </c>
      <c r="HV25" s="90">
        <v>0</v>
      </c>
      <c r="HW25" s="89">
        <v>136654.53753047236</v>
      </c>
      <c r="HX25" s="81">
        <v>27330.907506094471</v>
      </c>
      <c r="HY25" s="81">
        <v>0</v>
      </c>
      <c r="HZ25" s="81">
        <v>0</v>
      </c>
      <c r="IA25" s="81">
        <v>0</v>
      </c>
      <c r="IB25" s="81">
        <v>0</v>
      </c>
      <c r="IC25" s="81">
        <v>0</v>
      </c>
      <c r="ID25" s="81">
        <v>0</v>
      </c>
      <c r="IE25" s="81">
        <v>12440</v>
      </c>
      <c r="IF25" s="81">
        <v>0</v>
      </c>
      <c r="IG25" s="81">
        <v>0</v>
      </c>
      <c r="IH25" s="90">
        <v>732</v>
      </c>
      <c r="II25" s="2"/>
      <c r="IJ25" s="2"/>
      <c r="IK25" s="2"/>
    </row>
    <row r="26" spans="1:245" ht="15" customHeight="1" x14ac:dyDescent="0.2">
      <c r="A26" s="116" t="s">
        <v>40</v>
      </c>
      <c r="B26" s="118" t="s">
        <v>10</v>
      </c>
      <c r="C26" s="85">
        <v>217649.2</v>
      </c>
      <c r="D26" s="85">
        <v>24121.600000000002</v>
      </c>
      <c r="E26" s="85">
        <v>459.6</v>
      </c>
      <c r="F26" s="85">
        <v>6.4</v>
      </c>
      <c r="G26" s="107">
        <v>97.600000000000009</v>
      </c>
      <c r="H26" s="97">
        <v>5008.7880210725316</v>
      </c>
      <c r="I26" s="85">
        <v>0</v>
      </c>
      <c r="J26" s="85">
        <v>0</v>
      </c>
      <c r="K26" s="85">
        <v>195.20000000000002</v>
      </c>
      <c r="L26" s="85">
        <v>195.20000000000002</v>
      </c>
      <c r="M26" s="85">
        <v>195.20000000000002</v>
      </c>
      <c r="N26" s="85">
        <v>2309.6</v>
      </c>
      <c r="O26" s="85">
        <v>2311.6</v>
      </c>
      <c r="P26" s="85">
        <v>2370.4</v>
      </c>
      <c r="Q26" s="85">
        <v>2414.8000000000002</v>
      </c>
      <c r="R26" s="98">
        <v>2770.4</v>
      </c>
      <c r="S26" s="97">
        <v>5700.4000000000005</v>
      </c>
      <c r="T26" s="85">
        <v>0</v>
      </c>
      <c r="U26" s="85">
        <v>0</v>
      </c>
      <c r="V26" s="85">
        <v>0</v>
      </c>
      <c r="W26" s="85">
        <v>0</v>
      </c>
      <c r="X26" s="85">
        <v>0</v>
      </c>
      <c r="Y26" s="85">
        <v>1912</v>
      </c>
      <c r="Z26" s="85">
        <v>1816</v>
      </c>
      <c r="AA26" s="85">
        <v>1848.8000000000002</v>
      </c>
      <c r="AB26" s="85">
        <v>1919.2</v>
      </c>
      <c r="AC26" s="98">
        <v>2219.6</v>
      </c>
      <c r="AD26" s="131">
        <v>2793.2459814256017</v>
      </c>
      <c r="AE26" s="124">
        <v>0</v>
      </c>
      <c r="AF26" s="124">
        <v>0</v>
      </c>
      <c r="AG26" s="124">
        <v>0</v>
      </c>
      <c r="AH26" s="124">
        <v>0</v>
      </c>
      <c r="AI26" s="124">
        <v>0</v>
      </c>
      <c r="AJ26" s="124">
        <v>0</v>
      </c>
      <c r="AK26" s="124">
        <v>0</v>
      </c>
      <c r="AL26" s="124">
        <v>0</v>
      </c>
      <c r="AM26" s="124">
        <v>0</v>
      </c>
      <c r="AN26" s="132">
        <v>0</v>
      </c>
      <c r="AO26" s="97">
        <v>5977.9952360080124</v>
      </c>
      <c r="AP26" s="85">
        <v>0</v>
      </c>
      <c r="AQ26" s="85">
        <v>0</v>
      </c>
      <c r="AR26" s="85">
        <v>0</v>
      </c>
      <c r="AS26" s="85">
        <v>0</v>
      </c>
      <c r="AT26" s="85">
        <v>195.20000000000002</v>
      </c>
      <c r="AU26" s="85">
        <v>2309.6</v>
      </c>
      <c r="AV26" s="85">
        <v>2311.6</v>
      </c>
      <c r="AW26" s="85">
        <v>2311.6</v>
      </c>
      <c r="AX26" s="85">
        <v>2414.8000000000002</v>
      </c>
      <c r="AY26" s="98">
        <v>2770.4</v>
      </c>
      <c r="AZ26" s="97">
        <v>56556.216312563934</v>
      </c>
      <c r="BA26" s="85">
        <v>12086</v>
      </c>
      <c r="BB26" s="85">
        <v>49180.800000000003</v>
      </c>
      <c r="BC26" s="85">
        <v>47202</v>
      </c>
      <c r="BD26" s="85">
        <v>81397.200000000012</v>
      </c>
      <c r="BE26" s="85">
        <v>67431.72652367402</v>
      </c>
      <c r="BF26" s="85">
        <v>67754</v>
      </c>
      <c r="BG26" s="85">
        <v>67431.72652367402</v>
      </c>
      <c r="BH26" s="85">
        <v>73407.600000000006</v>
      </c>
      <c r="BI26" s="85">
        <v>67431.72652367402</v>
      </c>
      <c r="BJ26" s="85">
        <v>80718.8</v>
      </c>
      <c r="BK26" s="85">
        <v>67431.72652367402</v>
      </c>
      <c r="BL26" s="85">
        <v>82730</v>
      </c>
      <c r="BM26" s="85">
        <v>87222.184731366811</v>
      </c>
      <c r="BN26" s="85">
        <v>93846</v>
      </c>
      <c r="BO26" s="85">
        <v>87222.184731366811</v>
      </c>
      <c r="BP26" s="98">
        <v>90990.8</v>
      </c>
      <c r="BQ26" s="97">
        <v>32597.928688247805</v>
      </c>
      <c r="BR26" s="85">
        <v>4662</v>
      </c>
      <c r="BS26" s="85">
        <v>454.40000000000003</v>
      </c>
      <c r="BT26" s="85">
        <v>5290.4000000000005</v>
      </c>
      <c r="BU26" s="85">
        <v>5113.6000000000004</v>
      </c>
      <c r="BV26" s="85">
        <v>30376.463978846383</v>
      </c>
      <c r="BW26" s="85">
        <v>2541.6000000000004</v>
      </c>
      <c r="BX26" s="85">
        <v>2400</v>
      </c>
      <c r="BY26" s="85">
        <v>3360</v>
      </c>
      <c r="BZ26" s="85">
        <v>9912</v>
      </c>
      <c r="CA26" s="85">
        <v>26506.372103846385</v>
      </c>
      <c r="CB26" s="85">
        <v>3448</v>
      </c>
      <c r="CC26" s="98">
        <v>1680</v>
      </c>
      <c r="CD26" s="97">
        <v>73160.162000811761</v>
      </c>
      <c r="CE26" s="85">
        <v>48823.200000000004</v>
      </c>
      <c r="CF26" s="85">
        <v>73160.162000811761</v>
      </c>
      <c r="CG26" s="85">
        <v>0</v>
      </c>
      <c r="CH26" s="85">
        <v>11520</v>
      </c>
      <c r="CI26" s="85">
        <v>50299.200000000004</v>
      </c>
      <c r="CJ26" s="85">
        <v>81814.20750252041</v>
      </c>
      <c r="CK26" s="85">
        <v>53011.200000000004</v>
      </c>
      <c r="CL26" s="85">
        <v>62239.200000000004</v>
      </c>
      <c r="CM26" s="85">
        <v>64296</v>
      </c>
      <c r="CN26" s="85">
        <v>81814.20750252041</v>
      </c>
      <c r="CO26" s="85">
        <v>1800</v>
      </c>
      <c r="CP26" s="85">
        <v>94454.804585213176</v>
      </c>
      <c r="CQ26" s="85">
        <v>34047.599999999999</v>
      </c>
      <c r="CR26" s="98">
        <v>59866.400000000001</v>
      </c>
      <c r="CS26" s="97">
        <v>30000</v>
      </c>
      <c r="CT26" s="85">
        <v>6000</v>
      </c>
      <c r="CU26" s="85">
        <v>1548.4</v>
      </c>
      <c r="CV26" s="85">
        <v>1744.8000000000002</v>
      </c>
      <c r="CW26" s="85">
        <v>2934</v>
      </c>
      <c r="CX26" s="85">
        <v>3134</v>
      </c>
      <c r="CY26" s="85">
        <v>3044.4</v>
      </c>
      <c r="CZ26" s="85">
        <v>2667.2000000000003</v>
      </c>
      <c r="DA26" s="85">
        <v>2572.8000000000002</v>
      </c>
      <c r="DB26" s="85">
        <v>2467.6000000000004</v>
      </c>
      <c r="DC26" s="85">
        <v>2700.8</v>
      </c>
      <c r="DD26" s="98">
        <v>2673.2000000000003</v>
      </c>
      <c r="DE26" s="97">
        <v>939.48271043093575</v>
      </c>
      <c r="DF26" s="85">
        <v>541.6</v>
      </c>
      <c r="DG26" s="85">
        <v>1681.5195864848597</v>
      </c>
      <c r="DH26" s="85">
        <v>263.60000000000002</v>
      </c>
      <c r="DI26" s="85">
        <v>1747.4230772778244</v>
      </c>
      <c r="DJ26" s="85">
        <v>2497.2000000000003</v>
      </c>
      <c r="DK26" s="85">
        <v>1556.5865358137687</v>
      </c>
      <c r="DL26" s="85">
        <v>4768.8</v>
      </c>
      <c r="DM26" s="85">
        <v>1837.6702617378498</v>
      </c>
      <c r="DN26" s="85">
        <v>280.40000000000003</v>
      </c>
      <c r="DO26" s="85">
        <v>1475.4778591003164</v>
      </c>
      <c r="DP26" s="85">
        <v>1633.6000000000001</v>
      </c>
      <c r="DQ26" s="85">
        <v>1213.3388680954104</v>
      </c>
      <c r="DR26" s="85">
        <v>413.6</v>
      </c>
      <c r="DS26" s="85">
        <v>1294.1037962799721</v>
      </c>
      <c r="DT26" s="85">
        <v>2246.4</v>
      </c>
      <c r="DU26" s="85">
        <v>1420.6139267250146</v>
      </c>
      <c r="DV26" s="85">
        <v>515.20000000000005</v>
      </c>
      <c r="DW26" s="85">
        <v>1648.0769403347306</v>
      </c>
      <c r="DX26" s="98">
        <v>34.800000000000004</v>
      </c>
      <c r="DY26" s="97">
        <v>23728.800000000003</v>
      </c>
      <c r="DZ26" s="85">
        <v>1442</v>
      </c>
      <c r="EA26" s="85">
        <v>4671.2</v>
      </c>
      <c r="EB26" s="85">
        <v>10288</v>
      </c>
      <c r="EC26" s="85">
        <v>11788.080000000002</v>
      </c>
      <c r="ED26" s="85">
        <v>10332.300763203286</v>
      </c>
      <c r="EE26" s="85">
        <v>12617.820763203286</v>
      </c>
      <c r="EF26" s="85">
        <v>12617.820763203286</v>
      </c>
      <c r="EG26" s="85">
        <v>12617.6</v>
      </c>
      <c r="EH26" s="85">
        <v>3378.8</v>
      </c>
      <c r="EI26" s="98">
        <v>6613.6</v>
      </c>
      <c r="EJ26" s="97">
        <v>5356.4440000000004</v>
      </c>
      <c r="EK26" s="85">
        <v>1117.6000000000001</v>
      </c>
      <c r="EL26" s="85">
        <v>5299.9400000000005</v>
      </c>
      <c r="EM26" s="85">
        <v>2019.6000000000001</v>
      </c>
      <c r="EN26" s="85">
        <v>7202.7280000000001</v>
      </c>
      <c r="EO26" s="85">
        <v>7250</v>
      </c>
      <c r="EP26" s="85">
        <v>7589.8119999999999</v>
      </c>
      <c r="EQ26" s="85">
        <v>4682.4000000000005</v>
      </c>
      <c r="ER26" s="85">
        <v>4157.6121482454992</v>
      </c>
      <c r="ES26" s="85">
        <v>4856.8</v>
      </c>
      <c r="ET26" s="85">
        <v>7617.3280000000004</v>
      </c>
      <c r="EU26" s="85">
        <v>8754.4870173086947</v>
      </c>
      <c r="EV26" s="85">
        <v>7445.7280000000001</v>
      </c>
      <c r="EW26" s="85">
        <v>10704.145234617388</v>
      </c>
      <c r="EX26" s="85">
        <v>4441.7719999999999</v>
      </c>
      <c r="EY26" s="85">
        <v>8886.0582173086932</v>
      </c>
      <c r="EZ26" s="85">
        <v>4441.7719999999999</v>
      </c>
      <c r="FA26" s="85">
        <v>4374.4000000000005</v>
      </c>
      <c r="FB26" s="85">
        <v>7082.4440000000004</v>
      </c>
      <c r="FC26" s="98">
        <v>4687.2</v>
      </c>
      <c r="FD26" s="97">
        <v>0</v>
      </c>
      <c r="FE26" s="85">
        <v>151.6</v>
      </c>
      <c r="FF26" s="85">
        <v>28.400000000000002</v>
      </c>
      <c r="FG26" s="85">
        <v>0</v>
      </c>
      <c r="FH26" s="85">
        <v>328.40000000000003</v>
      </c>
      <c r="FI26" s="85">
        <v>1441.6000000000001</v>
      </c>
      <c r="FJ26" s="85">
        <v>0</v>
      </c>
      <c r="FK26" s="85">
        <v>444</v>
      </c>
      <c r="FL26" s="85">
        <v>32</v>
      </c>
      <c r="FM26" s="85">
        <v>506.40000000000003</v>
      </c>
      <c r="FN26" s="98">
        <v>70</v>
      </c>
      <c r="FO26" s="97">
        <v>5600</v>
      </c>
      <c r="FP26" s="85">
        <v>933.33333333333348</v>
      </c>
      <c r="FQ26" s="85">
        <v>0</v>
      </c>
      <c r="FR26" s="85">
        <v>5366.4000000000005</v>
      </c>
      <c r="FS26" s="85">
        <v>0</v>
      </c>
      <c r="FT26" s="85">
        <v>0</v>
      </c>
      <c r="FU26" s="85">
        <v>0</v>
      </c>
      <c r="FV26" s="85">
        <v>0</v>
      </c>
      <c r="FW26" s="85">
        <v>240</v>
      </c>
      <c r="FX26" s="85">
        <v>820.80000000000007</v>
      </c>
      <c r="FY26" s="85">
        <v>0</v>
      </c>
      <c r="FZ26" s="98">
        <v>996</v>
      </c>
      <c r="GA26" s="97">
        <v>3600</v>
      </c>
      <c r="GB26" s="85">
        <v>600</v>
      </c>
      <c r="GC26" s="85">
        <v>0</v>
      </c>
      <c r="GD26" s="85">
        <v>0</v>
      </c>
      <c r="GE26" s="85">
        <v>0</v>
      </c>
      <c r="GF26" s="85">
        <v>0</v>
      </c>
      <c r="GG26" s="85">
        <v>0</v>
      </c>
      <c r="GH26" s="85">
        <v>0</v>
      </c>
      <c r="GI26" s="85">
        <v>0</v>
      </c>
      <c r="GJ26" s="85">
        <v>0</v>
      </c>
      <c r="GK26" s="85">
        <v>0</v>
      </c>
      <c r="GL26" s="98">
        <v>0</v>
      </c>
      <c r="GM26" s="97">
        <v>26506.170628351392</v>
      </c>
      <c r="GN26" s="85">
        <v>5301.2341256702784</v>
      </c>
      <c r="GO26" s="85">
        <v>480</v>
      </c>
      <c r="GP26" s="85">
        <v>480</v>
      </c>
      <c r="GQ26" s="85">
        <v>960</v>
      </c>
      <c r="GR26" s="85">
        <v>8000</v>
      </c>
      <c r="GS26" s="85">
        <v>9000</v>
      </c>
      <c r="GT26" s="85">
        <v>2000</v>
      </c>
      <c r="GU26" s="85">
        <v>8960</v>
      </c>
      <c r="GV26" s="85">
        <v>0</v>
      </c>
      <c r="GW26" s="85">
        <v>2160</v>
      </c>
      <c r="GX26" s="98">
        <v>0</v>
      </c>
      <c r="GY26" s="97">
        <v>44176.951047252318</v>
      </c>
      <c r="GZ26" s="85">
        <v>13253.085314175696</v>
      </c>
      <c r="HA26" s="85">
        <v>2749.6000000000004</v>
      </c>
      <c r="HB26" s="85">
        <v>10856.800000000001</v>
      </c>
      <c r="HC26" s="85">
        <v>23752.800000000003</v>
      </c>
      <c r="HD26" s="85">
        <v>31107.200000000001</v>
      </c>
      <c r="HE26" s="85">
        <v>4956.8</v>
      </c>
      <c r="HF26" s="85">
        <v>3896</v>
      </c>
      <c r="HG26" s="85">
        <v>6356</v>
      </c>
      <c r="HH26" s="85">
        <v>6356</v>
      </c>
      <c r="HI26" s="85">
        <v>4266.4000000000005</v>
      </c>
      <c r="HJ26" s="98">
        <v>834.40000000000009</v>
      </c>
      <c r="HK26" s="97">
        <v>10602.468251340557</v>
      </c>
      <c r="HL26" s="85">
        <v>2120.4936502681117</v>
      </c>
      <c r="HM26" s="85">
        <v>0</v>
      </c>
      <c r="HN26" s="85">
        <v>0</v>
      </c>
      <c r="HO26" s="85">
        <v>0</v>
      </c>
      <c r="HP26" s="85">
        <v>0</v>
      </c>
      <c r="HQ26" s="85">
        <v>0</v>
      </c>
      <c r="HR26" s="85">
        <v>0</v>
      </c>
      <c r="HS26" s="85">
        <v>400</v>
      </c>
      <c r="HT26" s="85">
        <v>0</v>
      </c>
      <c r="HU26" s="85">
        <v>0</v>
      </c>
      <c r="HV26" s="98">
        <v>0</v>
      </c>
      <c r="HW26" s="97">
        <v>44176.951047252318</v>
      </c>
      <c r="HX26" s="85">
        <v>8835.3902094504647</v>
      </c>
      <c r="HY26" s="85">
        <v>0</v>
      </c>
      <c r="HZ26" s="85">
        <v>511.20000000000005</v>
      </c>
      <c r="IA26" s="85">
        <v>0</v>
      </c>
      <c r="IB26" s="85">
        <v>720</v>
      </c>
      <c r="IC26" s="85">
        <v>0</v>
      </c>
      <c r="ID26" s="85">
        <v>0</v>
      </c>
      <c r="IE26" s="85">
        <v>6902.4000000000005</v>
      </c>
      <c r="IF26" s="85">
        <v>0</v>
      </c>
      <c r="IG26" s="85">
        <v>0</v>
      </c>
      <c r="IH26" s="98">
        <v>0</v>
      </c>
      <c r="II26" s="2"/>
      <c r="IJ26" s="2"/>
      <c r="IK26" s="2"/>
    </row>
    <row r="27" spans="1:245" ht="15" customHeight="1" x14ac:dyDescent="0.2">
      <c r="A27" s="111" t="s">
        <v>40</v>
      </c>
      <c r="B27" s="119" t="s">
        <v>11</v>
      </c>
      <c r="C27" s="83">
        <v>130970.8</v>
      </c>
      <c r="D27" s="83">
        <v>29374</v>
      </c>
      <c r="E27" s="83">
        <v>568.80000000000007</v>
      </c>
      <c r="F27" s="83">
        <v>2.8000000000000003</v>
      </c>
      <c r="G27" s="105">
        <v>244.4</v>
      </c>
      <c r="H27" s="93">
        <v>4702.655687414217</v>
      </c>
      <c r="I27" s="83">
        <v>0</v>
      </c>
      <c r="J27" s="83">
        <v>0</v>
      </c>
      <c r="K27" s="83">
        <v>36</v>
      </c>
      <c r="L27" s="83">
        <v>36</v>
      </c>
      <c r="M27" s="83">
        <v>36</v>
      </c>
      <c r="N27" s="83">
        <v>3727.2000000000003</v>
      </c>
      <c r="O27" s="83">
        <v>5230</v>
      </c>
      <c r="P27" s="83">
        <v>5230</v>
      </c>
      <c r="Q27" s="83">
        <v>4508.8</v>
      </c>
      <c r="R27" s="94">
        <v>4691.2</v>
      </c>
      <c r="S27" s="93">
        <v>5352</v>
      </c>
      <c r="T27" s="83">
        <v>0</v>
      </c>
      <c r="U27" s="83">
        <v>0</v>
      </c>
      <c r="V27" s="83">
        <v>0</v>
      </c>
      <c r="W27" s="83">
        <v>795.6</v>
      </c>
      <c r="X27" s="83">
        <v>1930.8000000000002</v>
      </c>
      <c r="Y27" s="83">
        <v>2369.2000000000003</v>
      </c>
      <c r="Z27" s="83">
        <v>2363.6</v>
      </c>
      <c r="AA27" s="83">
        <v>2370.4</v>
      </c>
      <c r="AB27" s="83">
        <v>2370.4</v>
      </c>
      <c r="AC27" s="94">
        <v>2552.8000000000002</v>
      </c>
      <c r="AD27" s="129">
        <v>2622.5254583813012</v>
      </c>
      <c r="AE27" s="123">
        <v>0</v>
      </c>
      <c r="AF27" s="123">
        <v>0</v>
      </c>
      <c r="AG27" s="123">
        <v>0</v>
      </c>
      <c r="AH27" s="123">
        <v>0</v>
      </c>
      <c r="AI27" s="123">
        <v>0</v>
      </c>
      <c r="AJ27" s="123">
        <v>0</v>
      </c>
      <c r="AK27" s="123">
        <v>0</v>
      </c>
      <c r="AL27" s="123">
        <v>0</v>
      </c>
      <c r="AM27" s="123">
        <v>0</v>
      </c>
      <c r="AN27" s="130">
        <v>0</v>
      </c>
      <c r="AO27" s="93">
        <v>5382.5308986880063</v>
      </c>
      <c r="AP27" s="83">
        <v>0</v>
      </c>
      <c r="AQ27" s="83">
        <v>0</v>
      </c>
      <c r="AR27" s="83">
        <v>0</v>
      </c>
      <c r="AS27" s="83">
        <v>0</v>
      </c>
      <c r="AT27" s="83">
        <v>1930.8000000000002</v>
      </c>
      <c r="AU27" s="83">
        <v>4387.2</v>
      </c>
      <c r="AV27" s="83">
        <v>5890</v>
      </c>
      <c r="AW27" s="83">
        <v>5890</v>
      </c>
      <c r="AX27" s="83">
        <v>5168.8</v>
      </c>
      <c r="AY27" s="94">
        <v>5351.2000000000007</v>
      </c>
      <c r="AZ27" s="93">
        <v>41553.423900000002</v>
      </c>
      <c r="BA27" s="83">
        <v>23028.400000000001</v>
      </c>
      <c r="BB27" s="83">
        <v>39607.600000000006</v>
      </c>
      <c r="BC27" s="83">
        <v>38106</v>
      </c>
      <c r="BD27" s="83">
        <v>42742.400000000001</v>
      </c>
      <c r="BE27" s="83">
        <v>43599.801900000006</v>
      </c>
      <c r="BF27" s="83">
        <v>85441.600000000006</v>
      </c>
      <c r="BG27" s="83">
        <v>43599.801900000006</v>
      </c>
      <c r="BH27" s="83">
        <v>41036</v>
      </c>
      <c r="BI27" s="83">
        <v>43599.801900000006</v>
      </c>
      <c r="BJ27" s="83">
        <v>30304.800000000003</v>
      </c>
      <c r="BK27" s="83">
        <v>43599.801900000006</v>
      </c>
      <c r="BL27" s="83">
        <v>54924</v>
      </c>
      <c r="BM27" s="83">
        <v>57874.723800000007</v>
      </c>
      <c r="BN27" s="83">
        <v>34121.599999999999</v>
      </c>
      <c r="BO27" s="83">
        <v>57874.723800000007</v>
      </c>
      <c r="BP27" s="94">
        <v>51486.400000000001</v>
      </c>
      <c r="BQ27" s="93">
        <v>18849.269800000002</v>
      </c>
      <c r="BR27" s="83">
        <v>400</v>
      </c>
      <c r="BS27" s="83">
        <v>252</v>
      </c>
      <c r="BT27" s="83">
        <v>715.2</v>
      </c>
      <c r="BU27" s="83">
        <v>708.80000000000007</v>
      </c>
      <c r="BV27" s="83">
        <v>20281.734400000001</v>
      </c>
      <c r="BW27" s="83">
        <v>2601.6000000000004</v>
      </c>
      <c r="BX27" s="83">
        <v>6240</v>
      </c>
      <c r="BY27" s="83">
        <v>3408</v>
      </c>
      <c r="BZ27" s="83">
        <v>19392</v>
      </c>
      <c r="CA27" s="83">
        <v>16572.336600000002</v>
      </c>
      <c r="CB27" s="83">
        <v>9344.4</v>
      </c>
      <c r="CC27" s="94">
        <v>11446.800000000001</v>
      </c>
      <c r="CD27" s="93">
        <v>43166.121200000001</v>
      </c>
      <c r="CE27" s="83">
        <v>42060</v>
      </c>
      <c r="CF27" s="83">
        <v>43166.121200000001</v>
      </c>
      <c r="CG27" s="83">
        <v>0</v>
      </c>
      <c r="CH27" s="83">
        <v>8704.8000000000011</v>
      </c>
      <c r="CI27" s="83">
        <v>40231.200000000004</v>
      </c>
      <c r="CJ27" s="83">
        <v>46644.963800000005</v>
      </c>
      <c r="CK27" s="83">
        <v>43375.200000000004</v>
      </c>
      <c r="CL27" s="83">
        <v>52555.200000000004</v>
      </c>
      <c r="CM27" s="83">
        <v>54376.800000000003</v>
      </c>
      <c r="CN27" s="83">
        <v>46644.963800000005</v>
      </c>
      <c r="CO27" s="83">
        <v>2640</v>
      </c>
      <c r="CP27" s="83">
        <v>54247.145400000009</v>
      </c>
      <c r="CQ27" s="83">
        <v>34015.599999999999</v>
      </c>
      <c r="CR27" s="94">
        <v>64214.400000000001</v>
      </c>
      <c r="CS27" s="93">
        <v>34400</v>
      </c>
      <c r="CT27" s="83">
        <v>6500</v>
      </c>
      <c r="CU27" s="83">
        <v>1574</v>
      </c>
      <c r="CV27" s="83">
        <v>1814.8000000000002</v>
      </c>
      <c r="CW27" s="83">
        <v>2259.6</v>
      </c>
      <c r="CX27" s="83">
        <v>3843.6000000000004</v>
      </c>
      <c r="CY27" s="83">
        <v>2770</v>
      </c>
      <c r="CZ27" s="83">
        <v>2651.2000000000003</v>
      </c>
      <c r="DA27" s="83">
        <v>2646.8</v>
      </c>
      <c r="DB27" s="83">
        <v>2593.6000000000004</v>
      </c>
      <c r="DC27" s="83">
        <v>2699.2000000000003</v>
      </c>
      <c r="DD27" s="94">
        <v>2690</v>
      </c>
      <c r="DE27" s="93">
        <v>427.55995018789611</v>
      </c>
      <c r="DF27" s="83">
        <v>434.8</v>
      </c>
      <c r="DG27" s="83">
        <v>1062.3665123668031</v>
      </c>
      <c r="DH27" s="83">
        <v>422.8</v>
      </c>
      <c r="DI27" s="83">
        <v>1558.5820936968203</v>
      </c>
      <c r="DJ27" s="83">
        <v>2762.8</v>
      </c>
      <c r="DK27" s="83">
        <v>1180.0783838794985</v>
      </c>
      <c r="DL27" s="83">
        <v>1913.6000000000001</v>
      </c>
      <c r="DM27" s="83">
        <v>1470.8393019580765</v>
      </c>
      <c r="DN27" s="83">
        <v>457.20000000000005</v>
      </c>
      <c r="DO27" s="83">
        <v>1317.7277449887374</v>
      </c>
      <c r="DP27" s="83">
        <v>500</v>
      </c>
      <c r="DQ27" s="83">
        <v>571.19990037579214</v>
      </c>
      <c r="DR27" s="83">
        <v>1248.8000000000002</v>
      </c>
      <c r="DS27" s="83">
        <v>794.13269596784107</v>
      </c>
      <c r="DT27" s="83">
        <v>1383.2</v>
      </c>
      <c r="DU27" s="83">
        <v>1379.7984036376927</v>
      </c>
      <c r="DV27" s="83">
        <v>1834</v>
      </c>
      <c r="DW27" s="83">
        <v>1284.1747770980555</v>
      </c>
      <c r="DX27" s="94">
        <v>268</v>
      </c>
      <c r="DY27" s="93">
        <v>14980.800000000001</v>
      </c>
      <c r="DZ27" s="83">
        <v>1932.4</v>
      </c>
      <c r="EA27" s="83">
        <v>4868.4000000000005</v>
      </c>
      <c r="EB27" s="83">
        <v>10251.200000000001</v>
      </c>
      <c r="EC27" s="83">
        <v>10386.400000000001</v>
      </c>
      <c r="ED27" s="83">
        <v>10875.395660616017</v>
      </c>
      <c r="EE27" s="83">
        <v>13442.195660616017</v>
      </c>
      <c r="EF27" s="83">
        <v>13442.195660616017</v>
      </c>
      <c r="EG27" s="83">
        <v>13357.824336427104</v>
      </c>
      <c r="EH27" s="83">
        <v>4090.4</v>
      </c>
      <c r="EI27" s="94">
        <v>8390.048336427104</v>
      </c>
      <c r="EJ27" s="93">
        <v>2956.328</v>
      </c>
      <c r="EK27" s="83">
        <v>1146.4000000000001</v>
      </c>
      <c r="EL27" s="83">
        <v>3059.88</v>
      </c>
      <c r="EM27" s="83">
        <v>1162.4000000000001</v>
      </c>
      <c r="EN27" s="83">
        <v>4392.9360000000006</v>
      </c>
      <c r="EO27" s="83">
        <v>7057.2000000000007</v>
      </c>
      <c r="EP27" s="83">
        <v>4611.1440000000002</v>
      </c>
      <c r="EQ27" s="83">
        <v>6740.8</v>
      </c>
      <c r="ER27" s="83">
        <v>5873.0594679984242</v>
      </c>
      <c r="ES27" s="83">
        <v>6124.8</v>
      </c>
      <c r="ET27" s="83">
        <v>4597.5360000000001</v>
      </c>
      <c r="EU27" s="83">
        <v>6140.6816832657096</v>
      </c>
      <c r="EV27" s="83">
        <v>4553.9360000000006</v>
      </c>
      <c r="EW27" s="83">
        <v>8169.2685632657085</v>
      </c>
      <c r="EX27" s="83">
        <v>5830.804000000001</v>
      </c>
      <c r="EY27" s="83">
        <v>6314.8729600000006</v>
      </c>
      <c r="EZ27" s="83">
        <v>5830.804000000001</v>
      </c>
      <c r="FA27" s="83">
        <v>6226.4000000000005</v>
      </c>
      <c r="FB27" s="83">
        <v>4184.3280000000004</v>
      </c>
      <c r="FC27" s="94">
        <v>6926.4000000000005</v>
      </c>
      <c r="FD27" s="93">
        <v>0</v>
      </c>
      <c r="FE27" s="83">
        <v>0</v>
      </c>
      <c r="FF27" s="83">
        <v>0</v>
      </c>
      <c r="FG27" s="83">
        <v>526</v>
      </c>
      <c r="FH27" s="83">
        <v>12</v>
      </c>
      <c r="FI27" s="83">
        <v>19.200000000000003</v>
      </c>
      <c r="FJ27" s="83">
        <v>0</v>
      </c>
      <c r="FK27" s="83">
        <v>161.60000000000002</v>
      </c>
      <c r="FL27" s="83">
        <v>311.60000000000002</v>
      </c>
      <c r="FM27" s="83">
        <v>562.4</v>
      </c>
      <c r="FN27" s="94">
        <v>1359.6000000000001</v>
      </c>
      <c r="FO27" s="93">
        <v>7200</v>
      </c>
      <c r="FP27" s="83">
        <v>1200</v>
      </c>
      <c r="FQ27" s="83">
        <v>0</v>
      </c>
      <c r="FR27" s="83">
        <v>2112</v>
      </c>
      <c r="FS27" s="83">
        <v>0</v>
      </c>
      <c r="FT27" s="83">
        <v>0</v>
      </c>
      <c r="FU27" s="83">
        <v>480</v>
      </c>
      <c r="FV27" s="83">
        <v>0</v>
      </c>
      <c r="FW27" s="83">
        <v>0</v>
      </c>
      <c r="FX27" s="83">
        <v>0</v>
      </c>
      <c r="FY27" s="83">
        <v>0</v>
      </c>
      <c r="FZ27" s="94">
        <v>0</v>
      </c>
      <c r="GA27" s="93">
        <v>4640</v>
      </c>
      <c r="GB27" s="83">
        <v>773.33333333333337</v>
      </c>
      <c r="GC27" s="83">
        <v>0</v>
      </c>
      <c r="GD27" s="83">
        <v>0</v>
      </c>
      <c r="GE27" s="83">
        <v>0</v>
      </c>
      <c r="GF27" s="83">
        <v>0</v>
      </c>
      <c r="GG27" s="83">
        <v>360</v>
      </c>
      <c r="GH27" s="83">
        <v>0</v>
      </c>
      <c r="GI27" s="83">
        <v>0</v>
      </c>
      <c r="GJ27" s="83">
        <v>0</v>
      </c>
      <c r="GK27" s="83">
        <v>0</v>
      </c>
      <c r="GL27" s="94">
        <v>0</v>
      </c>
      <c r="GM27" s="93">
        <v>15950.184859856759</v>
      </c>
      <c r="GN27" s="83">
        <v>3190.0369719713522</v>
      </c>
      <c r="GO27" s="83">
        <v>8000</v>
      </c>
      <c r="GP27" s="83">
        <v>8000</v>
      </c>
      <c r="GQ27" s="83">
        <v>10320</v>
      </c>
      <c r="GR27" s="83">
        <v>9169.2000000000007</v>
      </c>
      <c r="GS27" s="83">
        <v>4600</v>
      </c>
      <c r="GT27" s="83">
        <v>0</v>
      </c>
      <c r="GU27" s="83">
        <v>6530.8</v>
      </c>
      <c r="GV27" s="83">
        <v>35.6</v>
      </c>
      <c r="GW27" s="83">
        <v>0</v>
      </c>
      <c r="GX27" s="94">
        <v>3794.4</v>
      </c>
      <c r="GY27" s="93">
        <v>26583.641433094599</v>
      </c>
      <c r="GZ27" s="83">
        <v>7975.0924299283797</v>
      </c>
      <c r="HA27" s="83">
        <v>0</v>
      </c>
      <c r="HB27" s="83">
        <v>24976.800000000003</v>
      </c>
      <c r="HC27" s="83">
        <v>28828.800000000003</v>
      </c>
      <c r="HD27" s="83">
        <v>25447.200000000001</v>
      </c>
      <c r="HE27" s="83">
        <v>5146</v>
      </c>
      <c r="HF27" s="83">
        <v>10348</v>
      </c>
      <c r="HG27" s="83">
        <v>5871.2000000000007</v>
      </c>
      <c r="HH27" s="83">
        <v>5871.2000000000007</v>
      </c>
      <c r="HI27" s="83">
        <v>3844.4</v>
      </c>
      <c r="HJ27" s="94">
        <v>0</v>
      </c>
      <c r="HK27" s="93">
        <v>6380.0739439427043</v>
      </c>
      <c r="HL27" s="83">
        <v>1276.0147887885407</v>
      </c>
      <c r="HM27" s="83">
        <v>0</v>
      </c>
      <c r="HN27" s="83">
        <v>0</v>
      </c>
      <c r="HO27" s="83">
        <v>0</v>
      </c>
      <c r="HP27" s="83">
        <v>800</v>
      </c>
      <c r="HQ27" s="83">
        <v>1600</v>
      </c>
      <c r="HR27" s="83">
        <v>3280</v>
      </c>
      <c r="HS27" s="83">
        <v>300</v>
      </c>
      <c r="HT27" s="83">
        <v>0</v>
      </c>
      <c r="HU27" s="83">
        <v>0</v>
      </c>
      <c r="HV27" s="94">
        <v>0</v>
      </c>
      <c r="HW27" s="93">
        <v>26583.641433094599</v>
      </c>
      <c r="HX27" s="83">
        <v>5316.7282866189198</v>
      </c>
      <c r="HY27" s="83">
        <v>0</v>
      </c>
      <c r="HZ27" s="83">
        <v>11582.400000000001</v>
      </c>
      <c r="IA27" s="83">
        <v>16</v>
      </c>
      <c r="IB27" s="83">
        <v>3200</v>
      </c>
      <c r="IC27" s="83">
        <v>0</v>
      </c>
      <c r="ID27" s="83">
        <v>5428</v>
      </c>
      <c r="IE27" s="83">
        <v>3151.6000000000004</v>
      </c>
      <c r="IF27" s="83">
        <v>0</v>
      </c>
      <c r="IG27" s="83">
        <v>0</v>
      </c>
      <c r="IH27" s="94">
        <v>0</v>
      </c>
      <c r="II27" s="2"/>
      <c r="IJ27" s="2"/>
      <c r="IK27" s="2"/>
    </row>
    <row r="28" spans="1:245" ht="15" customHeight="1" x14ac:dyDescent="0.2">
      <c r="A28" s="116" t="s">
        <v>40</v>
      </c>
      <c r="B28" s="118" t="s">
        <v>12</v>
      </c>
      <c r="C28" s="85">
        <v>721363</v>
      </c>
      <c r="D28" s="85">
        <v>58706</v>
      </c>
      <c r="E28" s="85">
        <v>3779</v>
      </c>
      <c r="F28" s="85">
        <v>69</v>
      </c>
      <c r="G28" s="107">
        <v>2211</v>
      </c>
      <c r="H28" s="97">
        <v>14057.557982157727</v>
      </c>
      <c r="I28" s="85">
        <v>0</v>
      </c>
      <c r="J28" s="85">
        <v>0</v>
      </c>
      <c r="K28" s="85">
        <v>0</v>
      </c>
      <c r="L28" s="85">
        <v>0</v>
      </c>
      <c r="M28" s="85">
        <v>4746</v>
      </c>
      <c r="N28" s="85">
        <v>4632</v>
      </c>
      <c r="O28" s="85">
        <v>4632</v>
      </c>
      <c r="P28" s="85">
        <v>4632</v>
      </c>
      <c r="Q28" s="85">
        <v>7919</v>
      </c>
      <c r="R28" s="98">
        <v>8283</v>
      </c>
      <c r="S28" s="97">
        <v>15999</v>
      </c>
      <c r="T28" s="85">
        <v>0</v>
      </c>
      <c r="U28" s="85">
        <v>0</v>
      </c>
      <c r="V28" s="85">
        <v>0</v>
      </c>
      <c r="W28" s="85">
        <v>596</v>
      </c>
      <c r="X28" s="85">
        <v>3121</v>
      </c>
      <c r="Y28" s="85">
        <v>7919</v>
      </c>
      <c r="Z28" s="85">
        <v>7919</v>
      </c>
      <c r="AA28" s="85">
        <v>7919</v>
      </c>
      <c r="AB28" s="85">
        <v>7919</v>
      </c>
      <c r="AC28" s="98">
        <v>8283</v>
      </c>
      <c r="AD28" s="131">
        <v>7839.4647921058131</v>
      </c>
      <c r="AE28" s="124">
        <v>0</v>
      </c>
      <c r="AF28" s="124">
        <v>0</v>
      </c>
      <c r="AG28" s="124">
        <v>0</v>
      </c>
      <c r="AH28" s="124">
        <v>404</v>
      </c>
      <c r="AI28" s="124">
        <v>404</v>
      </c>
      <c r="AJ28" s="124">
        <v>404</v>
      </c>
      <c r="AK28" s="124">
        <v>404</v>
      </c>
      <c r="AL28" s="124">
        <v>404</v>
      </c>
      <c r="AM28" s="124">
        <v>404</v>
      </c>
      <c r="AN28" s="132">
        <v>404</v>
      </c>
      <c r="AO28" s="97">
        <v>17081.026884834489</v>
      </c>
      <c r="AP28" s="85">
        <v>0</v>
      </c>
      <c r="AQ28" s="85">
        <v>0</v>
      </c>
      <c r="AR28" s="85">
        <v>0</v>
      </c>
      <c r="AS28" s="85">
        <v>0</v>
      </c>
      <c r="AT28" s="85">
        <v>4746</v>
      </c>
      <c r="AU28" s="85">
        <v>15434</v>
      </c>
      <c r="AV28" s="85">
        <v>15434</v>
      </c>
      <c r="AW28" s="85">
        <v>15434</v>
      </c>
      <c r="AX28" s="85">
        <v>15434</v>
      </c>
      <c r="AY28" s="98">
        <v>15798</v>
      </c>
      <c r="AZ28" s="97">
        <v>154632.52209499999</v>
      </c>
      <c r="BA28" s="85">
        <v>31780</v>
      </c>
      <c r="BB28" s="85">
        <v>47559</v>
      </c>
      <c r="BC28" s="85">
        <v>71313</v>
      </c>
      <c r="BD28" s="85">
        <v>98438</v>
      </c>
      <c r="BE28" s="85">
        <v>175445.06480750002</v>
      </c>
      <c r="BF28" s="85">
        <v>89986</v>
      </c>
      <c r="BG28" s="85">
        <v>175445.06480750002</v>
      </c>
      <c r="BH28" s="85">
        <v>104373</v>
      </c>
      <c r="BI28" s="85">
        <v>175445.06480750002</v>
      </c>
      <c r="BJ28" s="85">
        <v>116533</v>
      </c>
      <c r="BK28" s="85">
        <v>175445.06480750002</v>
      </c>
      <c r="BL28" s="85">
        <v>95608</v>
      </c>
      <c r="BM28" s="85">
        <v>178800.0235525</v>
      </c>
      <c r="BN28" s="85">
        <v>124046</v>
      </c>
      <c r="BO28" s="85">
        <v>178800.0235525</v>
      </c>
      <c r="BP28" s="98">
        <v>129431</v>
      </c>
      <c r="BQ28" s="97">
        <v>93976.845415000003</v>
      </c>
      <c r="BR28" s="85" t="s">
        <v>17</v>
      </c>
      <c r="BS28" s="85">
        <v>1326</v>
      </c>
      <c r="BT28" s="85">
        <v>2310</v>
      </c>
      <c r="BU28" s="85">
        <v>3206</v>
      </c>
      <c r="BV28" s="85">
        <v>108119.32177124999</v>
      </c>
      <c r="BW28" s="85">
        <v>942</v>
      </c>
      <c r="BX28" s="85">
        <v>1218</v>
      </c>
      <c r="BY28" s="85">
        <v>5340</v>
      </c>
      <c r="BZ28" s="85">
        <v>9960</v>
      </c>
      <c r="CA28" s="85">
        <v>101172.91739875001</v>
      </c>
      <c r="CB28" s="85">
        <v>1392</v>
      </c>
      <c r="CC28" s="98">
        <v>7393</v>
      </c>
      <c r="CD28" s="97">
        <v>97990.334088750009</v>
      </c>
      <c r="CE28" s="85">
        <v>100162</v>
      </c>
      <c r="CF28" s="85">
        <v>97990.334088750009</v>
      </c>
      <c r="CG28" s="85">
        <v>0</v>
      </c>
      <c r="CH28" s="85">
        <v>29940</v>
      </c>
      <c r="CI28" s="85">
        <v>154135</v>
      </c>
      <c r="CJ28" s="85">
        <v>133584.80847125</v>
      </c>
      <c r="CK28" s="85">
        <v>155035</v>
      </c>
      <c r="CL28" s="85">
        <v>170779</v>
      </c>
      <c r="CM28" s="85">
        <v>175411</v>
      </c>
      <c r="CN28" s="85">
        <v>133584.80847125</v>
      </c>
      <c r="CO28" s="85">
        <v>0</v>
      </c>
      <c r="CP28" s="85">
        <v>135809.82409874999</v>
      </c>
      <c r="CQ28" s="85">
        <v>67075</v>
      </c>
      <c r="CR28" s="98">
        <v>137535</v>
      </c>
      <c r="CS28" s="97">
        <v>70000</v>
      </c>
      <c r="CT28" s="85">
        <v>10000</v>
      </c>
      <c r="CU28" s="85">
        <v>3876</v>
      </c>
      <c r="CV28" s="85">
        <v>4285</v>
      </c>
      <c r="CW28" s="85">
        <v>5486</v>
      </c>
      <c r="CX28" s="85">
        <v>5670</v>
      </c>
      <c r="CY28" s="85">
        <v>12047</v>
      </c>
      <c r="CZ28" s="85">
        <v>11619</v>
      </c>
      <c r="DA28" s="85">
        <v>10965</v>
      </c>
      <c r="DB28" s="85">
        <v>9573</v>
      </c>
      <c r="DC28" s="85">
        <v>9874</v>
      </c>
      <c r="DD28" s="98">
        <v>8769</v>
      </c>
      <c r="DE28" s="97">
        <v>1559.198668822718</v>
      </c>
      <c r="DF28" s="85">
        <v>2092</v>
      </c>
      <c r="DG28" s="85">
        <v>2715.5489333999476</v>
      </c>
      <c r="DH28" s="85">
        <v>2526</v>
      </c>
      <c r="DI28" s="85">
        <v>3233.5771330288057</v>
      </c>
      <c r="DJ28" s="85">
        <v>24671</v>
      </c>
      <c r="DK28" s="85">
        <v>2867.683975977945</v>
      </c>
      <c r="DL28" s="85">
        <v>2829</v>
      </c>
      <c r="DM28" s="85">
        <v>2713.9931526140367</v>
      </c>
      <c r="DN28" s="85">
        <v>4320</v>
      </c>
      <c r="DO28" s="85">
        <v>2252.5272024140022</v>
      </c>
      <c r="DP28" s="85">
        <v>4292</v>
      </c>
      <c r="DQ28" s="85">
        <v>1698.9190461485246</v>
      </c>
      <c r="DR28" s="85">
        <v>4373</v>
      </c>
      <c r="DS28" s="85">
        <v>2698.8301289483693</v>
      </c>
      <c r="DT28" s="85">
        <v>6353</v>
      </c>
      <c r="DU28" s="85">
        <v>3524.4845462205499</v>
      </c>
      <c r="DV28" s="85">
        <v>3120</v>
      </c>
      <c r="DW28" s="85">
        <v>3863.6311522166097</v>
      </c>
      <c r="DX28" s="98">
        <v>281</v>
      </c>
      <c r="DY28" s="97">
        <v>86563</v>
      </c>
      <c r="DZ28" s="85">
        <v>11380</v>
      </c>
      <c r="EA28" s="85">
        <v>20554</v>
      </c>
      <c r="EB28" s="85">
        <v>24121</v>
      </c>
      <c r="EC28" s="85">
        <v>15337</v>
      </c>
      <c r="ED28" s="85">
        <v>23876.293233675562</v>
      </c>
      <c r="EE28" s="85">
        <v>23876.293233675562</v>
      </c>
      <c r="EF28" s="85">
        <v>23876.293233675566</v>
      </c>
      <c r="EG28" s="85">
        <v>23878</v>
      </c>
      <c r="EH28" s="85">
        <v>14424</v>
      </c>
      <c r="EI28" s="98">
        <v>24243</v>
      </c>
      <c r="EJ28" s="97">
        <v>16600.232</v>
      </c>
      <c r="EK28" s="85">
        <v>5843</v>
      </c>
      <c r="EL28" s="85">
        <v>15500.72</v>
      </c>
      <c r="EM28" s="85">
        <v>5857</v>
      </c>
      <c r="EN28" s="85">
        <v>23022.484</v>
      </c>
      <c r="EO28" s="85">
        <v>20303</v>
      </c>
      <c r="EP28" s="85">
        <v>24077.736000000001</v>
      </c>
      <c r="EQ28" s="85">
        <v>12383</v>
      </c>
      <c r="ER28" s="85">
        <v>16015.418075699828</v>
      </c>
      <c r="ES28" s="85">
        <v>12842</v>
      </c>
      <c r="ET28" s="85">
        <v>24634.984</v>
      </c>
      <c r="EU28" s="85">
        <v>12890.502838137472</v>
      </c>
      <c r="EV28" s="85">
        <v>24583.984</v>
      </c>
      <c r="EW28" s="85">
        <v>18465</v>
      </c>
      <c r="EX28" s="85">
        <v>18432.386000000002</v>
      </c>
      <c r="EY28" s="85">
        <v>9378</v>
      </c>
      <c r="EZ28" s="85">
        <v>18432.386000000002</v>
      </c>
      <c r="FA28" s="85">
        <v>12421</v>
      </c>
      <c r="FB28" s="85">
        <v>22234.232</v>
      </c>
      <c r="FC28" s="98">
        <v>13389</v>
      </c>
      <c r="FD28" s="97">
        <v>0</v>
      </c>
      <c r="FE28" s="85">
        <v>478</v>
      </c>
      <c r="FF28" s="85">
        <v>832</v>
      </c>
      <c r="FG28" s="85">
        <v>49</v>
      </c>
      <c r="FH28" s="85">
        <v>3568</v>
      </c>
      <c r="FI28" s="85">
        <v>4531</v>
      </c>
      <c r="FJ28" s="85">
        <v>640</v>
      </c>
      <c r="FK28" s="85">
        <v>1339</v>
      </c>
      <c r="FL28" s="85">
        <v>806</v>
      </c>
      <c r="FM28" s="85">
        <v>4732</v>
      </c>
      <c r="FN28" s="98">
        <v>2642</v>
      </c>
      <c r="FO28" s="97">
        <v>18000</v>
      </c>
      <c r="FP28" s="85">
        <v>3000</v>
      </c>
      <c r="FQ28" s="85">
        <v>0</v>
      </c>
      <c r="FR28" s="85">
        <v>0</v>
      </c>
      <c r="FS28" s="85">
        <v>0</v>
      </c>
      <c r="FT28" s="85">
        <v>0</v>
      </c>
      <c r="FU28" s="85">
        <v>0</v>
      </c>
      <c r="FV28" s="85">
        <v>0</v>
      </c>
      <c r="FW28" s="85">
        <v>0</v>
      </c>
      <c r="FX28" s="85">
        <v>0</v>
      </c>
      <c r="FY28" s="85">
        <v>0</v>
      </c>
      <c r="FZ28" s="98">
        <v>0</v>
      </c>
      <c r="GA28" s="97">
        <v>11600</v>
      </c>
      <c r="GB28" s="85">
        <v>1933.3333333333333</v>
      </c>
      <c r="GC28" s="85">
        <v>0</v>
      </c>
      <c r="GD28" s="85">
        <v>0</v>
      </c>
      <c r="GE28" s="85">
        <v>0</v>
      </c>
      <c r="GF28" s="85">
        <v>0</v>
      </c>
      <c r="GG28" s="85">
        <v>0</v>
      </c>
      <c r="GH28" s="85">
        <v>0</v>
      </c>
      <c r="GI28" s="85">
        <v>0</v>
      </c>
      <c r="GJ28" s="85">
        <v>0</v>
      </c>
      <c r="GK28" s="85">
        <v>0</v>
      </c>
      <c r="GL28" s="98">
        <v>0</v>
      </c>
      <c r="GM28" s="97">
        <v>87850.40681509256</v>
      </c>
      <c r="GN28" s="85">
        <v>17570.081363018511</v>
      </c>
      <c r="GO28" s="85">
        <v>0</v>
      </c>
      <c r="GP28" s="85">
        <v>0</v>
      </c>
      <c r="GQ28" s="85">
        <v>0</v>
      </c>
      <c r="GR28" s="85">
        <v>0</v>
      </c>
      <c r="GS28" s="85">
        <v>0</v>
      </c>
      <c r="GT28" s="85">
        <v>0</v>
      </c>
      <c r="GU28" s="85">
        <v>900</v>
      </c>
      <c r="GV28" s="85">
        <v>0</v>
      </c>
      <c r="GW28" s="85">
        <v>2909</v>
      </c>
      <c r="GX28" s="98">
        <v>2091</v>
      </c>
      <c r="GY28" s="97">
        <v>146417.34469182094</v>
      </c>
      <c r="GZ28" s="85">
        <v>43925.20340754628</v>
      </c>
      <c r="HA28" s="85">
        <v>0</v>
      </c>
      <c r="HB28" s="85">
        <v>9494</v>
      </c>
      <c r="HC28" s="85">
        <v>18034</v>
      </c>
      <c r="HD28" s="85">
        <v>95714</v>
      </c>
      <c r="HE28" s="85">
        <v>6000</v>
      </c>
      <c r="HF28" s="85">
        <v>5000</v>
      </c>
      <c r="HG28" s="85">
        <v>14223</v>
      </c>
      <c r="HH28" s="85">
        <v>14223</v>
      </c>
      <c r="HI28" s="85">
        <v>5563</v>
      </c>
      <c r="HJ28" s="98">
        <v>0</v>
      </c>
      <c r="HK28" s="97">
        <v>35140.162726037022</v>
      </c>
      <c r="HL28" s="85">
        <v>7028.0325452074048</v>
      </c>
      <c r="HM28" s="85">
        <v>0</v>
      </c>
      <c r="HN28" s="85">
        <v>0</v>
      </c>
      <c r="HO28" s="85">
        <v>0</v>
      </c>
      <c r="HP28" s="85">
        <v>1400</v>
      </c>
      <c r="HQ28" s="85">
        <v>0</v>
      </c>
      <c r="HR28" s="85">
        <v>0</v>
      </c>
      <c r="HS28" s="85">
        <v>18600</v>
      </c>
      <c r="HT28" s="85">
        <v>0</v>
      </c>
      <c r="HU28" s="85">
        <v>0</v>
      </c>
      <c r="HV28" s="98">
        <v>0</v>
      </c>
      <c r="HW28" s="97">
        <v>146417.34469182094</v>
      </c>
      <c r="HX28" s="85">
        <v>29283.468938364185</v>
      </c>
      <c r="HY28" s="85">
        <v>0</v>
      </c>
      <c r="HZ28" s="85">
        <v>0</v>
      </c>
      <c r="IA28" s="85">
        <v>0</v>
      </c>
      <c r="IB28" s="85">
        <v>5000</v>
      </c>
      <c r="IC28" s="85">
        <v>0</v>
      </c>
      <c r="ID28" s="85">
        <v>0</v>
      </c>
      <c r="IE28" s="85">
        <v>19600</v>
      </c>
      <c r="IF28" s="85">
        <v>0</v>
      </c>
      <c r="IG28" s="85">
        <v>3470</v>
      </c>
      <c r="IH28" s="98">
        <v>0</v>
      </c>
      <c r="II28" s="2"/>
      <c r="IJ28" s="2"/>
      <c r="IK28" s="2"/>
    </row>
    <row r="29" spans="1:245" ht="15" customHeight="1" x14ac:dyDescent="0.2">
      <c r="A29" s="114" t="s">
        <v>40</v>
      </c>
      <c r="B29" s="119" t="s">
        <v>27</v>
      </c>
      <c r="C29" s="83">
        <v>1242003</v>
      </c>
      <c r="D29" s="83">
        <v>38717</v>
      </c>
      <c r="E29" s="83">
        <v>0</v>
      </c>
      <c r="F29" s="83">
        <v>0</v>
      </c>
      <c r="G29" s="105">
        <v>1301</v>
      </c>
      <c r="H29" s="93">
        <v>2973.1523206769898</v>
      </c>
      <c r="I29" s="83">
        <v>0</v>
      </c>
      <c r="J29" s="83">
        <v>0</v>
      </c>
      <c r="K29" s="83">
        <v>0</v>
      </c>
      <c r="L29" s="83">
        <v>0</v>
      </c>
      <c r="M29" s="83">
        <v>6549</v>
      </c>
      <c r="N29" s="83">
        <v>11154</v>
      </c>
      <c r="O29" s="83">
        <v>8574</v>
      </c>
      <c r="P29" s="83">
        <v>8574</v>
      </c>
      <c r="Q29" s="83">
        <v>8574</v>
      </c>
      <c r="R29" s="94">
        <v>9794</v>
      </c>
      <c r="S29" s="93">
        <v>3384</v>
      </c>
      <c r="T29" s="83">
        <v>0</v>
      </c>
      <c r="U29" s="83">
        <v>0</v>
      </c>
      <c r="V29" s="83">
        <v>0</v>
      </c>
      <c r="W29" s="83">
        <v>2116</v>
      </c>
      <c r="X29" s="83">
        <v>7388</v>
      </c>
      <c r="Y29" s="83">
        <v>8778</v>
      </c>
      <c r="Z29" s="83">
        <v>8574</v>
      </c>
      <c r="AA29" s="83">
        <v>8574</v>
      </c>
      <c r="AB29" s="83">
        <v>8574</v>
      </c>
      <c r="AC29" s="94">
        <v>9794</v>
      </c>
      <c r="AD29" s="129">
        <v>1658.0349851018266</v>
      </c>
      <c r="AE29" s="123">
        <v>0</v>
      </c>
      <c r="AF29" s="123">
        <v>0</v>
      </c>
      <c r="AG29" s="123">
        <v>0</v>
      </c>
      <c r="AH29" s="123">
        <v>1077</v>
      </c>
      <c r="AI29" s="123">
        <v>994</v>
      </c>
      <c r="AJ29" s="123">
        <v>994</v>
      </c>
      <c r="AK29" s="123">
        <v>994</v>
      </c>
      <c r="AL29" s="123">
        <v>994</v>
      </c>
      <c r="AM29" s="123">
        <v>994</v>
      </c>
      <c r="AN29" s="130">
        <v>994</v>
      </c>
      <c r="AO29" s="93">
        <v>3102.3725747347266</v>
      </c>
      <c r="AP29" s="83">
        <v>0</v>
      </c>
      <c r="AQ29" s="83">
        <v>0</v>
      </c>
      <c r="AR29" s="83">
        <v>0</v>
      </c>
      <c r="AS29" s="83">
        <v>0</v>
      </c>
      <c r="AT29" s="83">
        <v>7388</v>
      </c>
      <c r="AU29" s="83">
        <v>18710</v>
      </c>
      <c r="AV29" s="83">
        <v>16130</v>
      </c>
      <c r="AW29" s="83">
        <v>16130</v>
      </c>
      <c r="AX29" s="83">
        <v>16130</v>
      </c>
      <c r="AY29" s="94">
        <v>17350</v>
      </c>
      <c r="AZ29" s="93">
        <v>140409.0587575</v>
      </c>
      <c r="BA29" s="83">
        <v>26140</v>
      </c>
      <c r="BB29" s="83">
        <v>61126</v>
      </c>
      <c r="BC29" s="83">
        <v>75877</v>
      </c>
      <c r="BD29" s="83">
        <v>153652</v>
      </c>
      <c r="BE29" s="83">
        <v>152965.6900075</v>
      </c>
      <c r="BF29" s="83">
        <v>102073</v>
      </c>
      <c r="BG29" s="83">
        <v>152965.6900075</v>
      </c>
      <c r="BH29" s="83">
        <v>61428</v>
      </c>
      <c r="BI29" s="83">
        <v>152965.6900075</v>
      </c>
      <c r="BJ29" s="83">
        <v>135264</v>
      </c>
      <c r="BK29" s="83">
        <v>152965.6900075</v>
      </c>
      <c r="BL29" s="83">
        <v>54816</v>
      </c>
      <c r="BM29" s="83">
        <v>167987.59625</v>
      </c>
      <c r="BN29" s="83">
        <v>79143</v>
      </c>
      <c r="BO29" s="83">
        <v>167987.59625</v>
      </c>
      <c r="BP29" s="94">
        <v>80061</v>
      </c>
      <c r="BQ29" s="93">
        <v>219006.30687125004</v>
      </c>
      <c r="BR29" s="83">
        <v>16566</v>
      </c>
      <c r="BS29" s="83">
        <v>8934</v>
      </c>
      <c r="BT29" s="83">
        <v>1140</v>
      </c>
      <c r="BU29" s="83">
        <v>11430</v>
      </c>
      <c r="BV29" s="83">
        <v>227795.94874625001</v>
      </c>
      <c r="BW29" s="83">
        <v>1128</v>
      </c>
      <c r="BX29" s="83">
        <v>2100</v>
      </c>
      <c r="BY29" s="83">
        <v>300</v>
      </c>
      <c r="BZ29" s="83">
        <v>3000</v>
      </c>
      <c r="CA29" s="83">
        <v>219179.95937500001</v>
      </c>
      <c r="CB29" s="83">
        <v>5094</v>
      </c>
      <c r="CC29" s="94">
        <v>4006</v>
      </c>
      <c r="CD29" s="93">
        <v>147032.22940124999</v>
      </c>
      <c r="CE29" s="83">
        <v>142764</v>
      </c>
      <c r="CF29" s="83">
        <v>147032.22940124999</v>
      </c>
      <c r="CG29" s="83">
        <v>0</v>
      </c>
      <c r="CH29" s="83">
        <v>8982</v>
      </c>
      <c r="CI29" s="83">
        <v>62460</v>
      </c>
      <c r="CJ29" s="83">
        <v>168378.50252625</v>
      </c>
      <c r="CK29" s="83">
        <v>78390</v>
      </c>
      <c r="CL29" s="83">
        <v>100278</v>
      </c>
      <c r="CM29" s="83">
        <v>103440</v>
      </c>
      <c r="CN29" s="83">
        <v>168378.50252625</v>
      </c>
      <c r="CO29" s="83">
        <v>846</v>
      </c>
      <c r="CP29" s="83">
        <v>193259.64002624998</v>
      </c>
      <c r="CQ29" s="83">
        <v>42883</v>
      </c>
      <c r="CR29" s="94">
        <v>88521</v>
      </c>
      <c r="CS29" s="93">
        <v>132000</v>
      </c>
      <c r="CT29" s="83">
        <v>18416.666666666668</v>
      </c>
      <c r="CU29" s="83">
        <v>4108</v>
      </c>
      <c r="CV29" s="83">
        <v>4673</v>
      </c>
      <c r="CW29" s="83">
        <v>6772</v>
      </c>
      <c r="CX29" s="83">
        <v>7199</v>
      </c>
      <c r="CY29" s="83">
        <v>7432</v>
      </c>
      <c r="CZ29" s="83">
        <v>7901</v>
      </c>
      <c r="DA29" s="83">
        <v>6928</v>
      </c>
      <c r="DB29" s="83">
        <v>4542</v>
      </c>
      <c r="DC29" s="83">
        <v>6346</v>
      </c>
      <c r="DD29" s="94">
        <v>6531</v>
      </c>
      <c r="DE29" s="93">
        <v>3790.6063540711884</v>
      </c>
      <c r="DF29" s="83">
        <v>1507</v>
      </c>
      <c r="DG29" s="83">
        <v>10108.540712019834</v>
      </c>
      <c r="DH29" s="83">
        <v>1523</v>
      </c>
      <c r="DI29" s="83">
        <v>11871.261952475099</v>
      </c>
      <c r="DJ29" s="83">
        <v>6831</v>
      </c>
      <c r="DK29" s="83">
        <v>8445.8188203946665</v>
      </c>
      <c r="DL29" s="83">
        <v>7520</v>
      </c>
      <c r="DM29" s="83">
        <v>8825.6380420237765</v>
      </c>
      <c r="DN29" s="83">
        <v>3850</v>
      </c>
      <c r="DO29" s="83">
        <v>6732.1764291800819</v>
      </c>
      <c r="DP29" s="83">
        <v>3252</v>
      </c>
      <c r="DQ29" s="83">
        <v>4714.611588415738</v>
      </c>
      <c r="DR29" s="83">
        <v>4622</v>
      </c>
      <c r="DS29" s="83">
        <v>5199.2290258419298</v>
      </c>
      <c r="DT29" s="83">
        <v>6648</v>
      </c>
      <c r="DU29" s="83">
        <v>6921.0914089902926</v>
      </c>
      <c r="DV29" s="83">
        <v>1987</v>
      </c>
      <c r="DW29" s="83">
        <v>9370.8278339312674</v>
      </c>
      <c r="DX29" s="94">
        <v>955</v>
      </c>
      <c r="DY29" s="93">
        <v>149040</v>
      </c>
      <c r="DZ29" s="83">
        <v>21886</v>
      </c>
      <c r="EA29" s="83">
        <v>21896</v>
      </c>
      <c r="EB29" s="83">
        <v>23755</v>
      </c>
      <c r="EC29" s="83">
        <v>22930</v>
      </c>
      <c r="ED29" s="83">
        <v>22930</v>
      </c>
      <c r="EE29" s="83">
        <v>22930</v>
      </c>
      <c r="EF29" s="83">
        <v>22930</v>
      </c>
      <c r="EG29" s="83">
        <v>22930</v>
      </c>
      <c r="EH29" s="83">
        <v>23538</v>
      </c>
      <c r="EI29" s="94">
        <v>23138</v>
      </c>
      <c r="EJ29" s="93">
        <v>27222.991999999998</v>
      </c>
      <c r="EK29" s="83">
        <v>10826</v>
      </c>
      <c r="EL29" s="83">
        <v>27391.32</v>
      </c>
      <c r="EM29" s="83">
        <v>10871</v>
      </c>
      <c r="EN29" s="83">
        <v>37394.103999999999</v>
      </c>
      <c r="EO29" s="83">
        <v>22996</v>
      </c>
      <c r="EP29" s="83">
        <v>39298.216</v>
      </c>
      <c r="EQ29" s="83">
        <v>18438</v>
      </c>
      <c r="ER29" s="83">
        <v>16476.503328689709</v>
      </c>
      <c r="ES29" s="83">
        <v>19057</v>
      </c>
      <c r="ET29" s="83">
        <v>39712.103999999999</v>
      </c>
      <c r="EU29" s="83">
        <v>18691</v>
      </c>
      <c r="EV29" s="83">
        <v>40158.103999999999</v>
      </c>
      <c r="EW29" s="83">
        <v>23141</v>
      </c>
      <c r="EX29" s="83">
        <v>14751.516</v>
      </c>
      <c r="EY29" s="83">
        <v>16913</v>
      </c>
      <c r="EZ29" s="83">
        <v>14751.516</v>
      </c>
      <c r="FA29" s="83">
        <v>20158</v>
      </c>
      <c r="FB29" s="83">
        <v>38704.991999999998</v>
      </c>
      <c r="FC29" s="94">
        <v>21668</v>
      </c>
      <c r="FD29" s="93">
        <v>0</v>
      </c>
      <c r="FE29" s="83">
        <v>2331</v>
      </c>
      <c r="FF29" s="83">
        <v>2087</v>
      </c>
      <c r="FG29" s="83">
        <v>3457</v>
      </c>
      <c r="FH29" s="83">
        <v>2926</v>
      </c>
      <c r="FI29" s="83">
        <v>3362</v>
      </c>
      <c r="FJ29" s="83">
        <v>4309</v>
      </c>
      <c r="FK29" s="83">
        <v>3162</v>
      </c>
      <c r="FL29" s="83">
        <v>1694</v>
      </c>
      <c r="FM29" s="83">
        <v>684</v>
      </c>
      <c r="FN29" s="94">
        <v>750</v>
      </c>
      <c r="FO29" s="93">
        <v>18000</v>
      </c>
      <c r="FP29" s="83">
        <v>3000</v>
      </c>
      <c r="FQ29" s="83">
        <v>0</v>
      </c>
      <c r="FR29" s="83">
        <v>0</v>
      </c>
      <c r="FS29" s="83">
        <v>0</v>
      </c>
      <c r="FT29" s="83">
        <v>0</v>
      </c>
      <c r="FU29" s="83">
        <v>0</v>
      </c>
      <c r="FV29" s="83">
        <v>0</v>
      </c>
      <c r="FW29" s="83">
        <v>0</v>
      </c>
      <c r="FX29" s="83">
        <v>0</v>
      </c>
      <c r="FY29" s="83">
        <v>0</v>
      </c>
      <c r="FZ29" s="94">
        <v>0</v>
      </c>
      <c r="GA29" s="93">
        <v>11600</v>
      </c>
      <c r="GB29" s="83">
        <v>1933.3333333333333</v>
      </c>
      <c r="GC29" s="83">
        <v>0</v>
      </c>
      <c r="GD29" s="83">
        <v>0</v>
      </c>
      <c r="GE29" s="83">
        <v>0</v>
      </c>
      <c r="GF29" s="83">
        <v>0</v>
      </c>
      <c r="GG29" s="83">
        <v>0</v>
      </c>
      <c r="GH29" s="83">
        <v>0</v>
      </c>
      <c r="GI29" s="83">
        <v>0</v>
      </c>
      <c r="GJ29" s="83">
        <v>0</v>
      </c>
      <c r="GK29" s="83">
        <v>0</v>
      </c>
      <c r="GL29" s="94">
        <v>0</v>
      </c>
      <c r="GM29" s="93">
        <v>151255.98182269593</v>
      </c>
      <c r="GN29" s="83">
        <v>30251.196364539188</v>
      </c>
      <c r="GO29" s="83">
        <v>0</v>
      </c>
      <c r="GP29" s="83">
        <v>0</v>
      </c>
      <c r="GQ29" s="83">
        <v>1518</v>
      </c>
      <c r="GR29" s="83">
        <v>1518</v>
      </c>
      <c r="GS29" s="83">
        <v>0</v>
      </c>
      <c r="GT29" s="83">
        <v>0</v>
      </c>
      <c r="GU29" s="83">
        <v>8200</v>
      </c>
      <c r="GV29" s="83">
        <v>0</v>
      </c>
      <c r="GW29" s="83">
        <v>0</v>
      </c>
      <c r="GX29" s="94">
        <v>2992</v>
      </c>
      <c r="GY29" s="93">
        <v>252093.30303782655</v>
      </c>
      <c r="GZ29" s="83">
        <v>75627.990911347966</v>
      </c>
      <c r="HA29" s="83">
        <v>0</v>
      </c>
      <c r="HB29" s="83">
        <v>10686</v>
      </c>
      <c r="HC29" s="83">
        <v>12204</v>
      </c>
      <c r="HD29" s="83">
        <v>48324</v>
      </c>
      <c r="HE29" s="83">
        <v>4410</v>
      </c>
      <c r="HF29" s="83">
        <v>7800</v>
      </c>
      <c r="HG29" s="83">
        <v>4785</v>
      </c>
      <c r="HH29" s="83">
        <v>4785</v>
      </c>
      <c r="HI29" s="83">
        <v>1698</v>
      </c>
      <c r="HJ29" s="94">
        <v>0</v>
      </c>
      <c r="HK29" s="93">
        <v>60502.392729078376</v>
      </c>
      <c r="HL29" s="83">
        <v>12100.478545815675</v>
      </c>
      <c r="HM29" s="83">
        <v>0</v>
      </c>
      <c r="HN29" s="83">
        <v>0</v>
      </c>
      <c r="HO29" s="83">
        <v>1518</v>
      </c>
      <c r="HP29" s="83">
        <v>282</v>
      </c>
      <c r="HQ29" s="83">
        <v>0</v>
      </c>
      <c r="HR29" s="83">
        <v>0</v>
      </c>
      <c r="HS29" s="83">
        <v>0</v>
      </c>
      <c r="HT29" s="83">
        <v>0</v>
      </c>
      <c r="HU29" s="83">
        <v>18200</v>
      </c>
      <c r="HV29" s="94">
        <v>0</v>
      </c>
      <c r="HW29" s="93">
        <v>252093.30303782655</v>
      </c>
      <c r="HX29" s="83">
        <v>50418.660607565311</v>
      </c>
      <c r="HY29" s="83">
        <v>0</v>
      </c>
      <c r="HZ29" s="83">
        <v>4590</v>
      </c>
      <c r="IA29" s="83">
        <v>1518</v>
      </c>
      <c r="IB29" s="83">
        <v>3072</v>
      </c>
      <c r="IC29" s="83">
        <v>0</v>
      </c>
      <c r="ID29" s="83">
        <v>0</v>
      </c>
      <c r="IE29" s="83">
        <v>3195</v>
      </c>
      <c r="IF29" s="83">
        <v>0</v>
      </c>
      <c r="IG29" s="83">
        <v>0</v>
      </c>
      <c r="IH29" s="94">
        <v>6042</v>
      </c>
      <c r="II29" s="2"/>
      <c r="IJ29" s="2"/>
      <c r="IK29" s="2"/>
    </row>
    <row r="30" spans="1:245" s="3" customFormat="1" ht="15" customHeight="1" x14ac:dyDescent="0.2">
      <c r="A30" s="166" t="s">
        <v>47</v>
      </c>
      <c r="B30" s="166"/>
      <c r="C30" s="84">
        <v>2985250</v>
      </c>
      <c r="D30" s="84">
        <v>161937.60000000001</v>
      </c>
      <c r="E30" s="84">
        <v>4807.3999999999996</v>
      </c>
      <c r="F30" s="84">
        <v>78.2</v>
      </c>
      <c r="G30" s="106">
        <v>3952</v>
      </c>
      <c r="H30" s="95">
        <v>38911.96896498659</v>
      </c>
      <c r="I30" s="84">
        <v>0</v>
      </c>
      <c r="J30" s="84">
        <v>0</v>
      </c>
      <c r="K30" s="84">
        <v>231.20000000000002</v>
      </c>
      <c r="L30" s="84">
        <v>231.20000000000002</v>
      </c>
      <c r="M30" s="84">
        <v>15945.2</v>
      </c>
      <c r="N30" s="84">
        <v>26241.800000000003</v>
      </c>
      <c r="O30" s="84">
        <v>25166.6</v>
      </c>
      <c r="P30" s="84">
        <v>25225.4</v>
      </c>
      <c r="Q30" s="84">
        <v>27835.599999999999</v>
      </c>
      <c r="R30" s="96">
        <v>29957.599999999999</v>
      </c>
      <c r="S30" s="95">
        <v>44285.4</v>
      </c>
      <c r="T30" s="84">
        <v>0</v>
      </c>
      <c r="U30" s="84">
        <v>0</v>
      </c>
      <c r="V30" s="84">
        <v>0</v>
      </c>
      <c r="W30" s="84">
        <v>5153.6000000000004</v>
      </c>
      <c r="X30" s="84">
        <v>16858.8</v>
      </c>
      <c r="Y30" s="84">
        <v>25397.200000000001</v>
      </c>
      <c r="Z30" s="84">
        <v>25091.599999999999</v>
      </c>
      <c r="AA30" s="84">
        <v>25131.200000000001</v>
      </c>
      <c r="AB30" s="84">
        <v>25201.599999999999</v>
      </c>
      <c r="AC30" s="96">
        <v>27268.400000000001</v>
      </c>
      <c r="AD30" s="95">
        <v>21700.000176396479</v>
      </c>
      <c r="AE30" s="84">
        <v>0</v>
      </c>
      <c r="AF30" s="84">
        <v>0</v>
      </c>
      <c r="AG30" s="84">
        <v>0</v>
      </c>
      <c r="AH30" s="84">
        <v>3316</v>
      </c>
      <c r="AI30" s="84">
        <v>2517</v>
      </c>
      <c r="AJ30" s="84">
        <v>2517</v>
      </c>
      <c r="AK30" s="84">
        <v>2517</v>
      </c>
      <c r="AL30" s="84">
        <v>2517</v>
      </c>
      <c r="AM30" s="84">
        <v>2517</v>
      </c>
      <c r="AN30" s="96">
        <v>2517</v>
      </c>
      <c r="AO30" s="95">
        <v>46234.708313111485</v>
      </c>
      <c r="AP30" s="84">
        <v>0</v>
      </c>
      <c r="AQ30" s="84">
        <v>0</v>
      </c>
      <c r="AR30" s="84">
        <v>0</v>
      </c>
      <c r="AS30" s="84">
        <v>0</v>
      </c>
      <c r="AT30" s="84">
        <v>18679</v>
      </c>
      <c r="AU30" s="84">
        <v>45259.8</v>
      </c>
      <c r="AV30" s="84">
        <v>44184.6</v>
      </c>
      <c r="AW30" s="84">
        <v>44184.6</v>
      </c>
      <c r="AX30" s="84">
        <v>43566.6</v>
      </c>
      <c r="AY30" s="96">
        <v>45688.6</v>
      </c>
      <c r="AZ30" s="95">
        <v>488858.13496630092</v>
      </c>
      <c r="BA30" s="84">
        <v>107074.4</v>
      </c>
      <c r="BB30" s="84">
        <v>220945.40000000002</v>
      </c>
      <c r="BC30" s="84">
        <v>271259</v>
      </c>
      <c r="BD30" s="84">
        <v>417171.6</v>
      </c>
      <c r="BE30" s="84">
        <v>535149.19713991112</v>
      </c>
      <c r="BF30" s="84">
        <v>392644.6</v>
      </c>
      <c r="BG30" s="84">
        <v>535149.19713991112</v>
      </c>
      <c r="BH30" s="84">
        <v>315038.59999999998</v>
      </c>
      <c r="BI30" s="84">
        <v>535149.19713991112</v>
      </c>
      <c r="BJ30" s="84">
        <v>388542.6</v>
      </c>
      <c r="BK30" s="84">
        <v>535149.19713991112</v>
      </c>
      <c r="BL30" s="84">
        <v>315486</v>
      </c>
      <c r="BM30" s="84">
        <v>636374.0199447457</v>
      </c>
      <c r="BN30" s="84">
        <v>365837.6</v>
      </c>
      <c r="BO30" s="84">
        <v>636374.0199447457</v>
      </c>
      <c r="BP30" s="96">
        <v>403394.19999999995</v>
      </c>
      <c r="BQ30" s="95">
        <v>432317.51526002941</v>
      </c>
      <c r="BR30" s="84">
        <v>36928</v>
      </c>
      <c r="BS30" s="84">
        <v>20980.400000000001</v>
      </c>
      <c r="BT30" s="84">
        <v>12089.6</v>
      </c>
      <c r="BU30" s="84">
        <v>38350.399999999994</v>
      </c>
      <c r="BV30" s="84">
        <v>454460.63338187797</v>
      </c>
      <c r="BW30" s="84">
        <v>18613.2</v>
      </c>
      <c r="BX30" s="84">
        <v>11958</v>
      </c>
      <c r="BY30" s="84">
        <v>12408</v>
      </c>
      <c r="BZ30" s="84">
        <v>43464</v>
      </c>
      <c r="CA30" s="84">
        <v>429055.05879510625</v>
      </c>
      <c r="CB30" s="84">
        <v>19812.400000000001</v>
      </c>
      <c r="CC30" s="96">
        <v>25703.800000000003</v>
      </c>
      <c r="CD30" s="95">
        <v>503799.57007758028</v>
      </c>
      <c r="CE30" s="84">
        <v>427377.2</v>
      </c>
      <c r="CF30" s="84">
        <v>503799.57007758028</v>
      </c>
      <c r="CG30" s="84">
        <v>0</v>
      </c>
      <c r="CH30" s="84">
        <v>63778.8</v>
      </c>
      <c r="CI30" s="84">
        <v>369585.4</v>
      </c>
      <c r="CJ30" s="84">
        <v>572873.20568678901</v>
      </c>
      <c r="CK30" s="84">
        <v>400071.4</v>
      </c>
      <c r="CL30" s="84">
        <v>469215.4</v>
      </c>
      <c r="CM30" s="84">
        <v>484211.8</v>
      </c>
      <c r="CN30" s="84">
        <v>572873.20568678901</v>
      </c>
      <c r="CO30" s="84">
        <v>5286</v>
      </c>
      <c r="CP30" s="84">
        <v>669652.83528860193</v>
      </c>
      <c r="CQ30" s="84">
        <v>207483.2</v>
      </c>
      <c r="CR30" s="96">
        <v>412901.8</v>
      </c>
      <c r="CS30" s="95">
        <v>316400</v>
      </c>
      <c r="CT30" s="84">
        <v>48666.666666666672</v>
      </c>
      <c r="CU30" s="84">
        <v>11106.4</v>
      </c>
      <c r="CV30" s="84">
        <v>16060.6</v>
      </c>
      <c r="CW30" s="84">
        <v>22304.6</v>
      </c>
      <c r="CX30" s="84">
        <v>24749.599999999999</v>
      </c>
      <c r="CY30" s="84">
        <v>30671.4</v>
      </c>
      <c r="CZ30" s="84">
        <v>29458.400000000001</v>
      </c>
      <c r="DA30" s="84">
        <v>27242.6</v>
      </c>
      <c r="DB30" s="84">
        <v>23830.2</v>
      </c>
      <c r="DC30" s="84">
        <v>25517</v>
      </c>
      <c r="DD30" s="96">
        <v>24425.200000000001</v>
      </c>
      <c r="DE30" s="95">
        <v>9512.7321462572145</v>
      </c>
      <c r="DF30" s="84">
        <v>5629.4</v>
      </c>
      <c r="DG30" s="84">
        <v>20797.592512056399</v>
      </c>
      <c r="DH30" s="84">
        <v>6707.4</v>
      </c>
      <c r="DI30" s="84">
        <v>25103.62191702109</v>
      </c>
      <c r="DJ30" s="84">
        <v>38555</v>
      </c>
      <c r="DK30" s="84">
        <v>17331.705851309427</v>
      </c>
      <c r="DL30" s="84">
        <v>19907.400000000001</v>
      </c>
      <c r="DM30" s="84">
        <v>19464.30544253347</v>
      </c>
      <c r="DN30" s="84">
        <v>11070.6</v>
      </c>
      <c r="DO30" s="84">
        <v>14909.659083107637</v>
      </c>
      <c r="DP30" s="84">
        <v>11629.6</v>
      </c>
      <c r="DQ30" s="84">
        <v>10509.352656294162</v>
      </c>
      <c r="DR30" s="84">
        <v>12965.4</v>
      </c>
      <c r="DS30" s="84">
        <v>13677.104300087529</v>
      </c>
      <c r="DT30" s="84">
        <v>19453.599999999999</v>
      </c>
      <c r="DU30" s="84">
        <v>17004.207940726737</v>
      </c>
      <c r="DV30" s="84">
        <v>11026.2</v>
      </c>
      <c r="DW30" s="84">
        <v>21097.90623085996</v>
      </c>
      <c r="DX30" s="96">
        <v>1549.8</v>
      </c>
      <c r="DY30" s="95">
        <v>355102.6</v>
      </c>
      <c r="DZ30" s="84">
        <v>48856.4</v>
      </c>
      <c r="EA30" s="84">
        <v>64205.600000000006</v>
      </c>
      <c r="EB30" s="84">
        <v>83779.199999999997</v>
      </c>
      <c r="EC30" s="84">
        <v>78826.48000000001</v>
      </c>
      <c r="ED30" s="84">
        <v>86398.989657494865</v>
      </c>
      <c r="EE30" s="84">
        <v>91251.309657494858</v>
      </c>
      <c r="EF30" s="84">
        <v>91251.309657494872</v>
      </c>
      <c r="EG30" s="84">
        <v>91168.424336427095</v>
      </c>
      <c r="EH30" s="84">
        <v>63816.2</v>
      </c>
      <c r="EI30" s="96">
        <v>80769.648336427112</v>
      </c>
      <c r="EJ30" s="95">
        <v>68323.343999999997</v>
      </c>
      <c r="EK30" s="84">
        <v>25603</v>
      </c>
      <c r="EL30" s="84">
        <v>66282.44</v>
      </c>
      <c r="EM30" s="84">
        <v>26722</v>
      </c>
      <c r="EN30" s="84">
        <v>93697.228000000003</v>
      </c>
      <c r="EO30" s="84">
        <v>71472.2</v>
      </c>
      <c r="EP30" s="84">
        <v>98410.512000000002</v>
      </c>
      <c r="EQ30" s="84">
        <v>54620.2</v>
      </c>
      <c r="ER30" s="84">
        <v>66512.334449402013</v>
      </c>
      <c r="ES30" s="84">
        <v>54962.6</v>
      </c>
      <c r="ET30" s="84">
        <v>98101.928000000014</v>
      </c>
      <c r="EU30" s="84">
        <v>58506.671538711875</v>
      </c>
      <c r="EV30" s="84">
        <v>98282.728000000003</v>
      </c>
      <c r="EW30" s="84">
        <v>76363.413797883099</v>
      </c>
      <c r="EX30" s="84">
        <v>66453.837500000009</v>
      </c>
      <c r="EY30" s="84">
        <v>53664.931177308696</v>
      </c>
      <c r="EZ30" s="84">
        <v>66453.837500000009</v>
      </c>
      <c r="FA30" s="84">
        <v>56029.8</v>
      </c>
      <c r="FB30" s="84">
        <v>93295.343999999997</v>
      </c>
      <c r="FC30" s="96">
        <v>59750.600000000006</v>
      </c>
      <c r="FD30" s="95">
        <v>0</v>
      </c>
      <c r="FE30" s="84">
        <v>5722.6</v>
      </c>
      <c r="FF30" s="84">
        <v>3152.4</v>
      </c>
      <c r="FG30" s="84">
        <v>9132</v>
      </c>
      <c r="FH30" s="84">
        <v>8308.4</v>
      </c>
      <c r="FI30" s="84">
        <v>9528.7999999999993</v>
      </c>
      <c r="FJ30" s="84">
        <v>5020</v>
      </c>
      <c r="FK30" s="84">
        <v>6131.6</v>
      </c>
      <c r="FL30" s="84">
        <v>3029.6</v>
      </c>
      <c r="FM30" s="84">
        <v>6590.8</v>
      </c>
      <c r="FN30" s="96">
        <v>4821.6000000000004</v>
      </c>
      <c r="FO30" s="95">
        <v>66800</v>
      </c>
      <c r="FP30" s="84">
        <v>11133.333333333334</v>
      </c>
      <c r="FQ30" s="84">
        <v>0</v>
      </c>
      <c r="FR30" s="84">
        <v>7478.4000000000005</v>
      </c>
      <c r="FS30" s="84">
        <v>0</v>
      </c>
      <c r="FT30" s="84">
        <v>0</v>
      </c>
      <c r="FU30" s="84">
        <v>480</v>
      </c>
      <c r="FV30" s="84">
        <v>0</v>
      </c>
      <c r="FW30" s="84">
        <v>240</v>
      </c>
      <c r="FX30" s="84">
        <v>820.80000000000007</v>
      </c>
      <c r="FY30" s="84">
        <v>0</v>
      </c>
      <c r="FZ30" s="96">
        <v>996</v>
      </c>
      <c r="GA30" s="95">
        <v>43040</v>
      </c>
      <c r="GB30" s="84">
        <v>7173.333333333333</v>
      </c>
      <c r="GC30" s="84">
        <v>0</v>
      </c>
      <c r="GD30" s="84">
        <v>0</v>
      </c>
      <c r="GE30" s="84">
        <v>0</v>
      </c>
      <c r="GF30" s="84">
        <v>0</v>
      </c>
      <c r="GG30" s="84">
        <v>360</v>
      </c>
      <c r="GH30" s="84">
        <v>0</v>
      </c>
      <c r="GI30" s="84">
        <v>0</v>
      </c>
      <c r="GJ30" s="84">
        <v>0</v>
      </c>
      <c r="GK30" s="84">
        <v>0</v>
      </c>
      <c r="GL30" s="96">
        <v>0</v>
      </c>
      <c r="GM30" s="95">
        <v>363555.46664428007</v>
      </c>
      <c r="GN30" s="84">
        <v>72711.093328856019</v>
      </c>
      <c r="GO30" s="84">
        <v>8480</v>
      </c>
      <c r="GP30" s="84">
        <v>8480</v>
      </c>
      <c r="GQ30" s="84">
        <v>12798</v>
      </c>
      <c r="GR30" s="84">
        <v>18687.2</v>
      </c>
      <c r="GS30" s="84">
        <v>13600</v>
      </c>
      <c r="GT30" s="84">
        <v>2000</v>
      </c>
      <c r="GU30" s="84">
        <v>39898.800000000003</v>
      </c>
      <c r="GV30" s="84">
        <v>35.6</v>
      </c>
      <c r="GW30" s="84">
        <v>5999</v>
      </c>
      <c r="GX30" s="96">
        <v>10127.4</v>
      </c>
      <c r="GY30" s="95">
        <v>605925.77774046676</v>
      </c>
      <c r="GZ30" s="84">
        <v>181777.73332214003</v>
      </c>
      <c r="HA30" s="84">
        <v>2749.6000000000004</v>
      </c>
      <c r="HB30" s="84">
        <v>56013.600000000006</v>
      </c>
      <c r="HC30" s="84">
        <v>82819.600000000006</v>
      </c>
      <c r="HD30" s="84">
        <v>211275.4</v>
      </c>
      <c r="HE30" s="84">
        <v>30502.799999999999</v>
      </c>
      <c r="HF30" s="84">
        <v>32804</v>
      </c>
      <c r="HG30" s="84">
        <v>31235.200000000001</v>
      </c>
      <c r="HH30" s="84">
        <v>31235.200000000001</v>
      </c>
      <c r="HI30" s="84">
        <v>15371.800000000001</v>
      </c>
      <c r="HJ30" s="96">
        <v>834.40000000000009</v>
      </c>
      <c r="HK30" s="95">
        <v>145422.18665771204</v>
      </c>
      <c r="HL30" s="84">
        <v>29084.437331542409</v>
      </c>
      <c r="HM30" s="84">
        <v>0</v>
      </c>
      <c r="HN30" s="84">
        <v>0</v>
      </c>
      <c r="HO30" s="84">
        <v>1518</v>
      </c>
      <c r="HP30" s="84">
        <v>2482</v>
      </c>
      <c r="HQ30" s="84">
        <v>1600</v>
      </c>
      <c r="HR30" s="84">
        <v>3280</v>
      </c>
      <c r="HS30" s="84">
        <v>19300</v>
      </c>
      <c r="HT30" s="84">
        <v>0</v>
      </c>
      <c r="HU30" s="84">
        <v>18200</v>
      </c>
      <c r="HV30" s="96">
        <v>0</v>
      </c>
      <c r="HW30" s="95">
        <v>605925.77774046676</v>
      </c>
      <c r="HX30" s="84">
        <v>121185.15554809335</v>
      </c>
      <c r="HY30" s="84">
        <v>0</v>
      </c>
      <c r="HZ30" s="84">
        <v>16683.600000000002</v>
      </c>
      <c r="IA30" s="84">
        <v>1534</v>
      </c>
      <c r="IB30" s="84">
        <v>11992</v>
      </c>
      <c r="IC30" s="84">
        <v>0</v>
      </c>
      <c r="ID30" s="84">
        <v>5428</v>
      </c>
      <c r="IE30" s="84">
        <v>45289</v>
      </c>
      <c r="IF30" s="84">
        <v>0</v>
      </c>
      <c r="IG30" s="84">
        <v>3470</v>
      </c>
      <c r="IH30" s="96">
        <v>6774</v>
      </c>
      <c r="II30" s="7"/>
      <c r="IJ30" s="7"/>
      <c r="IK30" s="7"/>
    </row>
    <row r="31" spans="1:245" ht="15" customHeight="1" x14ac:dyDescent="0.2">
      <c r="A31" s="109" t="s">
        <v>42</v>
      </c>
      <c r="B31" s="110" t="s">
        <v>2</v>
      </c>
      <c r="C31" s="80">
        <v>367227</v>
      </c>
      <c r="D31" s="80">
        <v>41745</v>
      </c>
      <c r="E31" s="80">
        <v>3880</v>
      </c>
      <c r="F31" s="80">
        <v>156</v>
      </c>
      <c r="G31" s="102">
        <v>76</v>
      </c>
      <c r="H31" s="87">
        <v>9617.4645634456101</v>
      </c>
      <c r="I31" s="80">
        <v>0</v>
      </c>
      <c r="J31" s="80">
        <v>0</v>
      </c>
      <c r="K31" s="80">
        <v>410</v>
      </c>
      <c r="L31" s="80">
        <v>410</v>
      </c>
      <c r="M31" s="80">
        <v>410</v>
      </c>
      <c r="N31" s="80">
        <v>410</v>
      </c>
      <c r="O31" s="80">
        <v>410</v>
      </c>
      <c r="P31" s="80">
        <v>410</v>
      </c>
      <c r="Q31" s="80">
        <v>410</v>
      </c>
      <c r="R31" s="88">
        <v>2378</v>
      </c>
      <c r="S31" s="87">
        <v>10945</v>
      </c>
      <c r="T31" s="80">
        <v>0</v>
      </c>
      <c r="U31" s="80">
        <v>0</v>
      </c>
      <c r="V31" s="80">
        <v>410</v>
      </c>
      <c r="W31" s="80">
        <v>760</v>
      </c>
      <c r="X31" s="80">
        <v>410</v>
      </c>
      <c r="Y31" s="80">
        <v>982</v>
      </c>
      <c r="Z31" s="80">
        <v>982</v>
      </c>
      <c r="AA31" s="80">
        <v>982</v>
      </c>
      <c r="AB31" s="80">
        <v>1291</v>
      </c>
      <c r="AC31" s="88">
        <v>1291</v>
      </c>
      <c r="AD31" s="125">
        <v>5363.3621806967994</v>
      </c>
      <c r="AE31" s="121">
        <v>0</v>
      </c>
      <c r="AF31" s="121">
        <v>0</v>
      </c>
      <c r="AG31" s="121">
        <v>0</v>
      </c>
      <c r="AH31" s="121">
        <v>0</v>
      </c>
      <c r="AI31" s="121">
        <v>0</v>
      </c>
      <c r="AJ31" s="121">
        <v>935</v>
      </c>
      <c r="AK31" s="121">
        <v>935</v>
      </c>
      <c r="AL31" s="121">
        <v>935</v>
      </c>
      <c r="AM31" s="121">
        <v>935</v>
      </c>
      <c r="AN31" s="126">
        <v>935</v>
      </c>
      <c r="AO31" s="87">
        <v>11722.289102833543</v>
      </c>
      <c r="AP31" s="80">
        <v>0</v>
      </c>
      <c r="AQ31" s="80">
        <v>0</v>
      </c>
      <c r="AR31" s="80">
        <v>0</v>
      </c>
      <c r="AS31" s="80">
        <v>0</v>
      </c>
      <c r="AT31" s="80">
        <v>410</v>
      </c>
      <c r="AU31" s="80">
        <v>982</v>
      </c>
      <c r="AV31" s="80">
        <v>982</v>
      </c>
      <c r="AW31" s="80">
        <v>982</v>
      </c>
      <c r="AX31" s="80">
        <v>1291</v>
      </c>
      <c r="AY31" s="88">
        <v>2378</v>
      </c>
      <c r="AZ31" s="87">
        <v>171796.39465168136</v>
      </c>
      <c r="BA31" s="80" t="s">
        <v>17</v>
      </c>
      <c r="BB31" s="80">
        <v>45633</v>
      </c>
      <c r="BC31" s="80">
        <v>121066</v>
      </c>
      <c r="BD31" s="80">
        <v>169546</v>
      </c>
      <c r="BE31" s="80">
        <v>171796.39465168133</v>
      </c>
      <c r="BF31" s="80">
        <v>129266</v>
      </c>
      <c r="BG31" s="80">
        <v>171796.39465168133</v>
      </c>
      <c r="BH31" s="80">
        <v>117666</v>
      </c>
      <c r="BI31" s="80">
        <v>171796.39465168133</v>
      </c>
      <c r="BJ31" s="80">
        <v>120540</v>
      </c>
      <c r="BK31" s="80">
        <v>171796.39465168133</v>
      </c>
      <c r="BL31" s="80">
        <v>92400</v>
      </c>
      <c r="BM31" s="80">
        <v>171623.99777668135</v>
      </c>
      <c r="BN31" s="80">
        <v>192218</v>
      </c>
      <c r="BO31" s="80">
        <v>171623.99777668135</v>
      </c>
      <c r="BP31" s="88">
        <v>186538</v>
      </c>
      <c r="BQ31" s="87">
        <v>32789.931255612551</v>
      </c>
      <c r="BR31" s="80" t="s">
        <v>17</v>
      </c>
      <c r="BS31" s="80">
        <v>9300</v>
      </c>
      <c r="BT31" s="80">
        <v>4500</v>
      </c>
      <c r="BU31" s="80">
        <v>10934</v>
      </c>
      <c r="BV31" s="80">
        <v>43422.612511225103</v>
      </c>
      <c r="BW31" s="80">
        <v>24684</v>
      </c>
      <c r="BX31" s="80">
        <v>0</v>
      </c>
      <c r="BY31" s="80">
        <v>43608</v>
      </c>
      <c r="BZ31" s="80">
        <v>23784</v>
      </c>
      <c r="CA31" s="80">
        <v>25313.106255612547</v>
      </c>
      <c r="CB31" s="80">
        <v>15384</v>
      </c>
      <c r="CC31" s="88">
        <v>13560</v>
      </c>
      <c r="CD31" s="87">
        <v>241394.94066697371</v>
      </c>
      <c r="CE31" s="80">
        <v>70314</v>
      </c>
      <c r="CF31" s="80">
        <v>241394.94066697371</v>
      </c>
      <c r="CG31" s="80">
        <v>0</v>
      </c>
      <c r="CH31" s="80">
        <v>37698</v>
      </c>
      <c r="CI31" s="80">
        <v>114702</v>
      </c>
      <c r="CJ31" s="80">
        <v>237216.21473297069</v>
      </c>
      <c r="CK31" s="80">
        <v>158370</v>
      </c>
      <c r="CL31" s="80">
        <v>161796</v>
      </c>
      <c r="CM31" s="80">
        <v>161796</v>
      </c>
      <c r="CN31" s="80">
        <v>237216.21473297069</v>
      </c>
      <c r="CO31" s="80">
        <v>0</v>
      </c>
      <c r="CP31" s="80">
        <v>267672.45206458779</v>
      </c>
      <c r="CQ31" s="80">
        <v>59792</v>
      </c>
      <c r="CR31" s="88">
        <v>154601</v>
      </c>
      <c r="CS31" s="87">
        <v>40000</v>
      </c>
      <c r="CT31" s="80">
        <v>15500</v>
      </c>
      <c r="CU31" s="80">
        <v>2620</v>
      </c>
      <c r="CV31" s="80">
        <v>3832</v>
      </c>
      <c r="CW31" s="80">
        <v>4911</v>
      </c>
      <c r="CX31" s="80">
        <v>5969</v>
      </c>
      <c r="CY31" s="80">
        <v>8904</v>
      </c>
      <c r="CZ31" s="80">
        <v>6922</v>
      </c>
      <c r="DA31" s="80">
        <v>6752</v>
      </c>
      <c r="DB31" s="80">
        <v>6814</v>
      </c>
      <c r="DC31" s="80">
        <v>6265</v>
      </c>
      <c r="DD31" s="88">
        <v>5972</v>
      </c>
      <c r="DE31" s="87">
        <v>1889.0526348708509</v>
      </c>
      <c r="DF31" s="80">
        <v>787</v>
      </c>
      <c r="DG31" s="80">
        <v>5010.3486574373801</v>
      </c>
      <c r="DH31" s="80">
        <v>2308</v>
      </c>
      <c r="DI31" s="80">
        <v>3468.3907362592877</v>
      </c>
      <c r="DJ31" s="80">
        <v>2944</v>
      </c>
      <c r="DK31" s="80">
        <v>3324.8597419104899</v>
      </c>
      <c r="DL31" s="80">
        <v>3504</v>
      </c>
      <c r="DM31" s="80">
        <v>4169.7986077593669</v>
      </c>
      <c r="DN31" s="80">
        <v>3412</v>
      </c>
      <c r="DO31" s="80">
        <v>3949.4302530830223</v>
      </c>
      <c r="DP31" s="80">
        <v>5146</v>
      </c>
      <c r="DQ31" s="80">
        <v>2839.5754550485758</v>
      </c>
      <c r="DR31" s="80">
        <v>6420</v>
      </c>
      <c r="DS31" s="80">
        <v>3013.4166723233952</v>
      </c>
      <c r="DT31" s="80">
        <v>7178</v>
      </c>
      <c r="DU31" s="80">
        <v>3299.2472884679742</v>
      </c>
      <c r="DV31" s="80">
        <v>3781</v>
      </c>
      <c r="DW31" s="80">
        <v>3828.7701995264706</v>
      </c>
      <c r="DX31" s="88">
        <v>927</v>
      </c>
      <c r="DY31" s="87">
        <v>44067</v>
      </c>
      <c r="DZ31" s="80">
        <v>0</v>
      </c>
      <c r="EA31" s="80">
        <v>7007</v>
      </c>
      <c r="EB31" s="80">
        <v>8095</v>
      </c>
      <c r="EC31" s="80">
        <v>12940</v>
      </c>
      <c r="ED31" s="80">
        <v>13140</v>
      </c>
      <c r="EE31" s="80">
        <v>13940</v>
      </c>
      <c r="EF31" s="80">
        <v>16140</v>
      </c>
      <c r="EG31" s="80">
        <v>16140</v>
      </c>
      <c r="EH31" s="80">
        <v>16140</v>
      </c>
      <c r="EI31" s="88">
        <v>13937</v>
      </c>
      <c r="EJ31" s="87">
        <v>11803.936</v>
      </c>
      <c r="EK31" s="80">
        <v>5751</v>
      </c>
      <c r="EL31" s="80">
        <v>7464.56</v>
      </c>
      <c r="EM31" s="80">
        <v>11352</v>
      </c>
      <c r="EN31" s="80">
        <v>17217.332000000002</v>
      </c>
      <c r="EO31" s="80">
        <v>13734</v>
      </c>
      <c r="EP31" s="80">
        <v>15998.727999999999</v>
      </c>
      <c r="EQ31" s="80">
        <v>13926</v>
      </c>
      <c r="ER31" s="80">
        <v>18105.931406755157</v>
      </c>
      <c r="ES31" s="80">
        <v>12973</v>
      </c>
      <c r="ET31" s="80">
        <v>16622.832000000002</v>
      </c>
      <c r="EU31" s="80">
        <v>12649</v>
      </c>
      <c r="EV31" s="80">
        <v>20870.832000000002</v>
      </c>
      <c r="EW31" s="80">
        <v>20291</v>
      </c>
      <c r="EX31" s="80">
        <v>26551.178</v>
      </c>
      <c r="EY31" s="80">
        <v>18141</v>
      </c>
      <c r="EZ31" s="80">
        <v>26551.178</v>
      </c>
      <c r="FA31" s="80">
        <v>15524</v>
      </c>
      <c r="FB31" s="80">
        <v>9741.9359999999997</v>
      </c>
      <c r="FC31" s="88">
        <v>12670</v>
      </c>
      <c r="FD31" s="87">
        <v>0</v>
      </c>
      <c r="FE31" s="80">
        <v>23682</v>
      </c>
      <c r="FF31" s="80">
        <v>1067</v>
      </c>
      <c r="FG31" s="80">
        <v>1341</v>
      </c>
      <c r="FH31" s="80">
        <v>1425</v>
      </c>
      <c r="FI31" s="80">
        <v>1729</v>
      </c>
      <c r="FJ31" s="80">
        <v>540</v>
      </c>
      <c r="FK31" s="80">
        <v>1652</v>
      </c>
      <c r="FL31" s="80">
        <v>712</v>
      </c>
      <c r="FM31" s="80">
        <v>494</v>
      </c>
      <c r="FN31" s="88">
        <v>2872</v>
      </c>
      <c r="FO31" s="87">
        <v>26000</v>
      </c>
      <c r="FP31" s="80">
        <v>4333.333333333333</v>
      </c>
      <c r="FQ31" s="80">
        <v>0</v>
      </c>
      <c r="FR31" s="80">
        <v>0</v>
      </c>
      <c r="FS31" s="80">
        <v>0</v>
      </c>
      <c r="FT31" s="80">
        <v>0</v>
      </c>
      <c r="FU31" s="80">
        <v>0</v>
      </c>
      <c r="FV31" s="80">
        <v>0</v>
      </c>
      <c r="FW31" s="80">
        <v>0</v>
      </c>
      <c r="FX31" s="80">
        <v>0</v>
      </c>
      <c r="FY31" s="80">
        <v>0</v>
      </c>
      <c r="FZ31" s="88">
        <v>0</v>
      </c>
      <c r="GA31" s="87">
        <v>16700</v>
      </c>
      <c r="GB31" s="80">
        <v>2783.3333333333335</v>
      </c>
      <c r="GC31" s="80">
        <v>0</v>
      </c>
      <c r="GD31" s="80">
        <v>0</v>
      </c>
      <c r="GE31" s="80">
        <v>0</v>
      </c>
      <c r="GF31" s="80">
        <v>0</v>
      </c>
      <c r="GG31" s="80">
        <v>0</v>
      </c>
      <c r="GH31" s="80">
        <v>0</v>
      </c>
      <c r="GI31" s="80">
        <v>0</v>
      </c>
      <c r="GJ31" s="80">
        <v>0</v>
      </c>
      <c r="GK31" s="80">
        <v>0</v>
      </c>
      <c r="GL31" s="88">
        <v>0</v>
      </c>
      <c r="GM31" s="87">
        <v>44722.218207863698</v>
      </c>
      <c r="GN31" s="80">
        <v>8944.4436415727396</v>
      </c>
      <c r="GO31" s="80">
        <v>0</v>
      </c>
      <c r="GP31" s="80">
        <v>0</v>
      </c>
      <c r="GQ31" s="80">
        <v>0</v>
      </c>
      <c r="GR31" s="80">
        <v>0</v>
      </c>
      <c r="GS31" s="80">
        <v>0</v>
      </c>
      <c r="GT31" s="80">
        <v>0</v>
      </c>
      <c r="GU31" s="80">
        <v>2349</v>
      </c>
      <c r="GV31" s="80">
        <v>0</v>
      </c>
      <c r="GW31" s="80">
        <v>0</v>
      </c>
      <c r="GX31" s="88">
        <v>3200</v>
      </c>
      <c r="GY31" s="87">
        <v>74537.030346439496</v>
      </c>
      <c r="GZ31" s="80">
        <v>22361.109103931849</v>
      </c>
      <c r="HA31" s="80">
        <v>0</v>
      </c>
      <c r="HB31" s="80">
        <v>470</v>
      </c>
      <c r="HC31" s="80">
        <v>18587</v>
      </c>
      <c r="HD31" s="80">
        <v>73173</v>
      </c>
      <c r="HE31" s="80">
        <v>0</v>
      </c>
      <c r="HF31" s="80">
        <v>15608</v>
      </c>
      <c r="HG31" s="80">
        <v>10800</v>
      </c>
      <c r="HH31" s="80">
        <v>20424</v>
      </c>
      <c r="HI31" s="80">
        <v>17050</v>
      </c>
      <c r="HJ31" s="88">
        <v>52228</v>
      </c>
      <c r="HK31" s="87">
        <v>17888.887283145479</v>
      </c>
      <c r="HL31" s="80">
        <v>3577.7774566290959</v>
      </c>
      <c r="HM31" s="80">
        <v>0</v>
      </c>
      <c r="HN31" s="80">
        <v>0</v>
      </c>
      <c r="HO31" s="80">
        <v>0</v>
      </c>
      <c r="HP31" s="80">
        <v>2174</v>
      </c>
      <c r="HQ31" s="80">
        <v>0</v>
      </c>
      <c r="HR31" s="80">
        <v>7255</v>
      </c>
      <c r="HS31" s="80">
        <v>0</v>
      </c>
      <c r="HT31" s="80">
        <v>0</v>
      </c>
      <c r="HU31" s="80">
        <v>5078</v>
      </c>
      <c r="HV31" s="88">
        <v>0</v>
      </c>
      <c r="HW31" s="87">
        <v>74537.030346439496</v>
      </c>
      <c r="HX31" s="80">
        <v>14907.406069287899</v>
      </c>
      <c r="HY31" s="80">
        <v>0</v>
      </c>
      <c r="HZ31" s="80">
        <v>0</v>
      </c>
      <c r="IA31" s="80">
        <v>3261</v>
      </c>
      <c r="IB31" s="80">
        <v>139</v>
      </c>
      <c r="IC31" s="80">
        <v>2368</v>
      </c>
      <c r="ID31" s="80">
        <v>0</v>
      </c>
      <c r="IE31" s="80">
        <v>3200</v>
      </c>
      <c r="IF31" s="80">
        <v>0</v>
      </c>
      <c r="IG31" s="80">
        <v>10636</v>
      </c>
      <c r="IH31" s="88">
        <v>24032</v>
      </c>
      <c r="II31" s="2"/>
      <c r="IJ31" s="2"/>
      <c r="IK31" s="2"/>
    </row>
    <row r="32" spans="1:245" ht="15" customHeight="1" x14ac:dyDescent="0.2">
      <c r="A32" s="111" t="s">
        <v>42</v>
      </c>
      <c r="B32" s="112" t="s">
        <v>3</v>
      </c>
      <c r="C32" s="81">
        <v>792182</v>
      </c>
      <c r="D32" s="81">
        <v>253162</v>
      </c>
      <c r="E32" s="81">
        <v>14913</v>
      </c>
      <c r="F32" s="81">
        <v>214</v>
      </c>
      <c r="G32" s="103">
        <v>515</v>
      </c>
      <c r="H32" s="89">
        <v>20159.712529849548</v>
      </c>
      <c r="I32" s="81">
        <v>0</v>
      </c>
      <c r="J32" s="81">
        <v>0</v>
      </c>
      <c r="K32" s="81">
        <v>13956</v>
      </c>
      <c r="L32" s="81">
        <v>15511</v>
      </c>
      <c r="M32" s="81">
        <v>12734</v>
      </c>
      <c r="N32" s="81">
        <v>12660</v>
      </c>
      <c r="O32" s="81">
        <v>12660</v>
      </c>
      <c r="P32" s="81">
        <v>10273</v>
      </c>
      <c r="Q32" s="81">
        <v>15234</v>
      </c>
      <c r="R32" s="90">
        <v>18944</v>
      </c>
      <c r="S32" s="89">
        <v>22943</v>
      </c>
      <c r="T32" s="81">
        <v>0</v>
      </c>
      <c r="U32" s="81">
        <v>0</v>
      </c>
      <c r="V32" s="81">
        <v>7584</v>
      </c>
      <c r="W32" s="81">
        <v>7421</v>
      </c>
      <c r="X32" s="81">
        <v>7031</v>
      </c>
      <c r="Y32" s="81">
        <v>5383</v>
      </c>
      <c r="Z32" s="81">
        <v>5378</v>
      </c>
      <c r="AA32" s="81">
        <v>4573</v>
      </c>
      <c r="AB32" s="81">
        <v>11567</v>
      </c>
      <c r="AC32" s="90">
        <v>15355</v>
      </c>
      <c r="AD32" s="127">
        <v>11242.447429156669</v>
      </c>
      <c r="AE32" s="122">
        <v>0</v>
      </c>
      <c r="AF32" s="122">
        <v>0</v>
      </c>
      <c r="AG32" s="122">
        <v>2540</v>
      </c>
      <c r="AH32" s="122">
        <v>1196</v>
      </c>
      <c r="AI32" s="122">
        <v>4745</v>
      </c>
      <c r="AJ32" s="122">
        <v>4745</v>
      </c>
      <c r="AK32" s="122">
        <v>4745</v>
      </c>
      <c r="AL32" s="122">
        <v>4745</v>
      </c>
      <c r="AM32" s="122">
        <v>5671</v>
      </c>
      <c r="AN32" s="128">
        <v>5747</v>
      </c>
      <c r="AO32" s="89">
        <v>22321.076070460193</v>
      </c>
      <c r="AP32" s="81">
        <v>0</v>
      </c>
      <c r="AQ32" s="81">
        <v>0</v>
      </c>
      <c r="AR32" s="81">
        <v>0</v>
      </c>
      <c r="AS32" s="81">
        <v>0</v>
      </c>
      <c r="AT32" s="81">
        <v>12734</v>
      </c>
      <c r="AU32" s="81">
        <v>12660</v>
      </c>
      <c r="AV32" s="81">
        <v>12660</v>
      </c>
      <c r="AW32" s="81">
        <v>12660</v>
      </c>
      <c r="AX32" s="81">
        <v>15234</v>
      </c>
      <c r="AY32" s="90">
        <v>18944</v>
      </c>
      <c r="AZ32" s="89">
        <v>331729.86125000007</v>
      </c>
      <c r="BA32" s="81">
        <v>13497</v>
      </c>
      <c r="BB32" s="81">
        <v>50334</v>
      </c>
      <c r="BC32" s="81">
        <v>158920</v>
      </c>
      <c r="BD32" s="81">
        <v>362472</v>
      </c>
      <c r="BE32" s="81">
        <v>331729.86125000007</v>
      </c>
      <c r="BF32" s="81">
        <v>318438</v>
      </c>
      <c r="BG32" s="81">
        <v>331729.86125000007</v>
      </c>
      <c r="BH32" s="81">
        <v>319092</v>
      </c>
      <c r="BI32" s="81">
        <v>331729.86125000007</v>
      </c>
      <c r="BJ32" s="81">
        <v>253438</v>
      </c>
      <c r="BK32" s="81">
        <v>331729.86125000007</v>
      </c>
      <c r="BL32" s="81">
        <v>194070</v>
      </c>
      <c r="BM32" s="81">
        <v>326170.70124999993</v>
      </c>
      <c r="BN32" s="81">
        <v>368206</v>
      </c>
      <c r="BO32" s="81">
        <v>326170.70124999993</v>
      </c>
      <c r="BP32" s="90">
        <v>356352</v>
      </c>
      <c r="BQ32" s="89">
        <v>99128.116750000001</v>
      </c>
      <c r="BR32" s="81" t="s">
        <v>17</v>
      </c>
      <c r="BS32" s="81">
        <v>6876</v>
      </c>
      <c r="BT32" s="81">
        <v>16428</v>
      </c>
      <c r="BU32" s="81">
        <v>33468</v>
      </c>
      <c r="BV32" s="81">
        <v>99128.116750000001</v>
      </c>
      <c r="BW32" s="81">
        <v>37500</v>
      </c>
      <c r="BX32" s="81">
        <v>31212</v>
      </c>
      <c r="BY32" s="81">
        <v>42174</v>
      </c>
      <c r="BZ32" s="81">
        <v>35358</v>
      </c>
      <c r="CA32" s="81">
        <v>60097.462875000005</v>
      </c>
      <c r="CB32" s="81">
        <v>12476</v>
      </c>
      <c r="CC32" s="90">
        <v>33073</v>
      </c>
      <c r="CD32" s="89">
        <v>501338.36237500003</v>
      </c>
      <c r="CE32" s="81">
        <v>124704</v>
      </c>
      <c r="CF32" s="81">
        <v>501338.36237500003</v>
      </c>
      <c r="CG32" s="81">
        <v>1800</v>
      </c>
      <c r="CH32" s="81">
        <v>63420</v>
      </c>
      <c r="CI32" s="81">
        <v>200106</v>
      </c>
      <c r="CJ32" s="81">
        <v>588882.54112499999</v>
      </c>
      <c r="CK32" s="81">
        <v>275178</v>
      </c>
      <c r="CL32" s="81">
        <v>297360</v>
      </c>
      <c r="CM32" s="81">
        <v>297360</v>
      </c>
      <c r="CN32" s="81">
        <v>588882.54112499999</v>
      </c>
      <c r="CO32" s="81">
        <v>120</v>
      </c>
      <c r="CP32" s="81">
        <v>527727.36225000001</v>
      </c>
      <c r="CQ32" s="81">
        <v>68913</v>
      </c>
      <c r="CR32" s="90">
        <v>240221</v>
      </c>
      <c r="CS32" s="89">
        <v>110000</v>
      </c>
      <c r="CT32" s="81">
        <v>31666.666666666668</v>
      </c>
      <c r="CU32" s="81">
        <v>3924</v>
      </c>
      <c r="CV32" s="81">
        <v>4512</v>
      </c>
      <c r="CW32" s="81">
        <v>11733</v>
      </c>
      <c r="CX32" s="81">
        <v>17768</v>
      </c>
      <c r="CY32" s="81">
        <v>22409</v>
      </c>
      <c r="CZ32" s="81">
        <v>18720</v>
      </c>
      <c r="DA32" s="81">
        <v>18590</v>
      </c>
      <c r="DB32" s="81">
        <v>18751</v>
      </c>
      <c r="DC32" s="81">
        <v>17653</v>
      </c>
      <c r="DD32" s="90">
        <v>16965</v>
      </c>
      <c r="DE32" s="89">
        <v>4298.990764898308</v>
      </c>
      <c r="DF32" s="81">
        <v>3607</v>
      </c>
      <c r="DG32" s="81">
        <v>7694.0049066943657</v>
      </c>
      <c r="DH32" s="81">
        <v>4458</v>
      </c>
      <c r="DI32" s="81">
        <v>6428.3853455557473</v>
      </c>
      <c r="DJ32" s="81">
        <v>4747</v>
      </c>
      <c r="DK32" s="81">
        <v>6374.7129071275704</v>
      </c>
      <c r="DL32" s="81">
        <v>3343</v>
      </c>
      <c r="DM32" s="81">
        <v>7643.6418061555305</v>
      </c>
      <c r="DN32" s="81">
        <v>7961</v>
      </c>
      <c r="DO32" s="81">
        <v>5571.9014909878042</v>
      </c>
      <c r="DP32" s="81">
        <v>5228</v>
      </c>
      <c r="DQ32" s="81">
        <v>5742.9498778055531</v>
      </c>
      <c r="DR32" s="81">
        <v>8227</v>
      </c>
      <c r="DS32" s="81">
        <v>6428.9926220168491</v>
      </c>
      <c r="DT32" s="81">
        <v>3735</v>
      </c>
      <c r="DU32" s="81">
        <v>5678.3674182717759</v>
      </c>
      <c r="DV32" s="81">
        <v>4055</v>
      </c>
      <c r="DW32" s="81">
        <v>6927.5828201253371</v>
      </c>
      <c r="DX32" s="90">
        <v>750</v>
      </c>
      <c r="DY32" s="89">
        <v>95061</v>
      </c>
      <c r="DZ32" s="81">
        <v>3761</v>
      </c>
      <c r="EA32" s="81">
        <v>7500</v>
      </c>
      <c r="EB32" s="81">
        <v>9000</v>
      </c>
      <c r="EC32" s="81">
        <v>11560</v>
      </c>
      <c r="ED32" s="81">
        <v>9000</v>
      </c>
      <c r="EE32" s="81">
        <v>15000</v>
      </c>
      <c r="EF32" s="81">
        <v>17560</v>
      </c>
      <c r="EG32" s="81">
        <v>17560</v>
      </c>
      <c r="EH32" s="81">
        <v>17560</v>
      </c>
      <c r="EI32" s="90">
        <v>11560</v>
      </c>
      <c r="EJ32" s="89">
        <v>12003.984</v>
      </c>
      <c r="EK32" s="81">
        <v>2711</v>
      </c>
      <c r="EL32" s="81">
        <v>12416.64</v>
      </c>
      <c r="EM32" s="81">
        <v>9406</v>
      </c>
      <c r="EN32" s="81">
        <v>27773.207999999999</v>
      </c>
      <c r="EO32" s="81">
        <v>10699</v>
      </c>
      <c r="EP32" s="81">
        <v>18201.432000000001</v>
      </c>
      <c r="EQ32" s="81">
        <v>9664</v>
      </c>
      <c r="ER32" s="81">
        <v>24999.722533315813</v>
      </c>
      <c r="ES32" s="81">
        <v>12932</v>
      </c>
      <c r="ET32" s="81">
        <v>20992.207999999999</v>
      </c>
      <c r="EU32" s="81">
        <v>12608</v>
      </c>
      <c r="EV32" s="81">
        <v>21670.207999999999</v>
      </c>
      <c r="EW32" s="81">
        <v>16466</v>
      </c>
      <c r="EX32" s="81">
        <v>30637.932000000001</v>
      </c>
      <c r="EY32" s="81">
        <v>14195</v>
      </c>
      <c r="EZ32" s="81">
        <v>30637.932000000001</v>
      </c>
      <c r="FA32" s="81">
        <v>12912</v>
      </c>
      <c r="FB32" s="81">
        <v>15335.984</v>
      </c>
      <c r="FC32" s="90">
        <v>13612</v>
      </c>
      <c r="FD32" s="89">
        <v>0</v>
      </c>
      <c r="FE32" s="81">
        <v>20548</v>
      </c>
      <c r="FF32" s="81">
        <v>4008</v>
      </c>
      <c r="FG32" s="81">
        <v>5146</v>
      </c>
      <c r="FH32" s="81">
        <v>4309</v>
      </c>
      <c r="FI32" s="81">
        <v>6384</v>
      </c>
      <c r="FJ32" s="81">
        <v>5033</v>
      </c>
      <c r="FK32" s="81">
        <v>8777</v>
      </c>
      <c r="FL32" s="81">
        <v>2711</v>
      </c>
      <c r="FM32" s="81">
        <v>2895</v>
      </c>
      <c r="FN32" s="90">
        <v>22084</v>
      </c>
      <c r="FO32" s="89">
        <v>60000</v>
      </c>
      <c r="FP32" s="81">
        <v>10000</v>
      </c>
      <c r="FQ32" s="81">
        <v>0</v>
      </c>
      <c r="FR32" s="81">
        <v>0</v>
      </c>
      <c r="FS32" s="81">
        <v>3000</v>
      </c>
      <c r="FT32" s="81">
        <v>20868</v>
      </c>
      <c r="FU32" s="81">
        <v>0</v>
      </c>
      <c r="FV32" s="81">
        <v>0</v>
      </c>
      <c r="FW32" s="81">
        <v>0</v>
      </c>
      <c r="FX32" s="81">
        <v>5460</v>
      </c>
      <c r="FY32" s="81">
        <v>4200</v>
      </c>
      <c r="FZ32" s="90">
        <v>0</v>
      </c>
      <c r="GA32" s="89">
        <v>38600</v>
      </c>
      <c r="GB32" s="81">
        <v>6433.333333333333</v>
      </c>
      <c r="GC32" s="81">
        <v>0</v>
      </c>
      <c r="GD32" s="81">
        <v>0</v>
      </c>
      <c r="GE32" s="81">
        <v>0</v>
      </c>
      <c r="GF32" s="81">
        <v>0</v>
      </c>
      <c r="GG32" s="81">
        <v>43740</v>
      </c>
      <c r="GH32" s="81">
        <v>18000</v>
      </c>
      <c r="GI32" s="81">
        <v>0</v>
      </c>
      <c r="GJ32" s="81">
        <v>0</v>
      </c>
      <c r="GK32" s="81">
        <v>0</v>
      </c>
      <c r="GL32" s="90">
        <v>0</v>
      </c>
      <c r="GM32" s="89">
        <v>96474.899767782437</v>
      </c>
      <c r="GN32" s="81">
        <v>19294.979953556489</v>
      </c>
      <c r="GO32" s="81">
        <v>2000</v>
      </c>
      <c r="GP32" s="81">
        <v>2000</v>
      </c>
      <c r="GQ32" s="81">
        <v>25266</v>
      </c>
      <c r="GR32" s="81">
        <v>19844</v>
      </c>
      <c r="GS32" s="81">
        <v>0</v>
      </c>
      <c r="GT32" s="81">
        <v>17877</v>
      </c>
      <c r="GU32" s="81">
        <v>430</v>
      </c>
      <c r="GV32" s="81">
        <v>6000</v>
      </c>
      <c r="GW32" s="81">
        <v>20716</v>
      </c>
      <c r="GX32" s="90">
        <v>1488</v>
      </c>
      <c r="GY32" s="89">
        <v>160791.49961297071</v>
      </c>
      <c r="GZ32" s="81">
        <v>48237.449883891219</v>
      </c>
      <c r="HA32" s="81">
        <v>7200</v>
      </c>
      <c r="HB32" s="81">
        <v>97314</v>
      </c>
      <c r="HC32" s="81">
        <v>138493</v>
      </c>
      <c r="HD32" s="81">
        <v>101573</v>
      </c>
      <c r="HE32" s="81">
        <v>41052</v>
      </c>
      <c r="HF32" s="81">
        <v>89386</v>
      </c>
      <c r="HG32" s="81">
        <v>13722</v>
      </c>
      <c r="HH32" s="81">
        <v>20094</v>
      </c>
      <c r="HI32" s="81">
        <v>36061</v>
      </c>
      <c r="HJ32" s="90">
        <v>14424</v>
      </c>
      <c r="HK32" s="89">
        <v>38589.959907112978</v>
      </c>
      <c r="HL32" s="81">
        <v>7717.991981422595</v>
      </c>
      <c r="HM32" s="81">
        <v>2500</v>
      </c>
      <c r="HN32" s="81">
        <v>12000</v>
      </c>
      <c r="HO32" s="81">
        <v>13790</v>
      </c>
      <c r="HP32" s="81">
        <v>59945</v>
      </c>
      <c r="HQ32" s="81">
        <v>27943</v>
      </c>
      <c r="HR32" s="81">
        <v>25000</v>
      </c>
      <c r="HS32" s="81">
        <v>8282</v>
      </c>
      <c r="HT32" s="81">
        <v>950</v>
      </c>
      <c r="HU32" s="81">
        <v>14510</v>
      </c>
      <c r="HV32" s="90">
        <v>0</v>
      </c>
      <c r="HW32" s="89">
        <v>160791.49961297071</v>
      </c>
      <c r="HX32" s="81">
        <v>32158.299922594146</v>
      </c>
      <c r="HY32" s="81">
        <v>0</v>
      </c>
      <c r="HZ32" s="81">
        <v>97124</v>
      </c>
      <c r="IA32" s="81">
        <v>29311</v>
      </c>
      <c r="IB32" s="81">
        <v>97843</v>
      </c>
      <c r="IC32" s="81">
        <v>23241</v>
      </c>
      <c r="ID32" s="81">
        <v>83263</v>
      </c>
      <c r="IE32" s="81">
        <v>21594</v>
      </c>
      <c r="IF32" s="81">
        <v>372</v>
      </c>
      <c r="IG32" s="81">
        <v>18763</v>
      </c>
      <c r="IH32" s="90">
        <v>0</v>
      </c>
      <c r="II32" s="2"/>
      <c r="IJ32" s="2"/>
      <c r="IK32" s="2"/>
    </row>
    <row r="33" spans="1:245" ht="15" customHeight="1" x14ac:dyDescent="0.2">
      <c r="A33" s="109" t="s">
        <v>42</v>
      </c>
      <c r="B33" s="113" t="s">
        <v>24</v>
      </c>
      <c r="C33" s="80">
        <v>1202219</v>
      </c>
      <c r="D33" s="80">
        <v>87914</v>
      </c>
      <c r="E33" s="80">
        <v>5599</v>
      </c>
      <c r="F33" s="80">
        <v>63</v>
      </c>
      <c r="G33" s="102">
        <v>1807</v>
      </c>
      <c r="H33" s="87">
        <v>9325.4997375864241</v>
      </c>
      <c r="I33" s="80">
        <v>0</v>
      </c>
      <c r="J33" s="80">
        <v>0</v>
      </c>
      <c r="K33" s="80">
        <v>0</v>
      </c>
      <c r="L33" s="80">
        <v>5428</v>
      </c>
      <c r="M33" s="80">
        <v>5957</v>
      </c>
      <c r="N33" s="80">
        <v>5957</v>
      </c>
      <c r="O33" s="80">
        <v>10992</v>
      </c>
      <c r="P33" s="80">
        <v>5035</v>
      </c>
      <c r="Q33" s="80">
        <v>10802</v>
      </c>
      <c r="R33" s="88">
        <v>10802</v>
      </c>
      <c r="S33" s="87">
        <v>10613</v>
      </c>
      <c r="T33" s="80">
        <v>0</v>
      </c>
      <c r="U33" s="80">
        <v>0</v>
      </c>
      <c r="V33" s="80">
        <v>0</v>
      </c>
      <c r="W33" s="80">
        <v>1319</v>
      </c>
      <c r="X33" s="80">
        <v>1319</v>
      </c>
      <c r="Y33" s="80">
        <v>4383</v>
      </c>
      <c r="Z33" s="80">
        <v>8416</v>
      </c>
      <c r="AA33" s="80">
        <v>1950</v>
      </c>
      <c r="AB33" s="80">
        <v>5394</v>
      </c>
      <c r="AC33" s="88">
        <v>6545</v>
      </c>
      <c r="AD33" s="125">
        <v>5200.5424380529166</v>
      </c>
      <c r="AE33" s="121">
        <v>0</v>
      </c>
      <c r="AF33" s="121">
        <v>0</v>
      </c>
      <c r="AG33" s="121">
        <v>0</v>
      </c>
      <c r="AH33" s="121">
        <v>0</v>
      </c>
      <c r="AI33" s="121">
        <v>0</v>
      </c>
      <c r="AJ33" s="121">
        <v>0</v>
      </c>
      <c r="AK33" s="121">
        <v>0</v>
      </c>
      <c r="AL33" s="121">
        <v>0</v>
      </c>
      <c r="AM33" s="121">
        <v>0</v>
      </c>
      <c r="AN33" s="126">
        <v>0</v>
      </c>
      <c r="AO33" s="87">
        <v>11205.992830856996</v>
      </c>
      <c r="AP33" s="80">
        <v>0</v>
      </c>
      <c r="AQ33" s="80">
        <v>0</v>
      </c>
      <c r="AR33" s="80">
        <v>0</v>
      </c>
      <c r="AS33" s="80">
        <v>0</v>
      </c>
      <c r="AT33" s="80">
        <v>5957</v>
      </c>
      <c r="AU33" s="80">
        <v>5957</v>
      </c>
      <c r="AV33" s="80">
        <v>10992</v>
      </c>
      <c r="AW33" s="80">
        <v>10992</v>
      </c>
      <c r="AX33" s="80">
        <v>10802</v>
      </c>
      <c r="AY33" s="88">
        <v>10802</v>
      </c>
      <c r="AZ33" s="87">
        <v>214244.56458692986</v>
      </c>
      <c r="BA33" s="80">
        <v>3600</v>
      </c>
      <c r="BB33" s="80">
        <v>6689</v>
      </c>
      <c r="BC33" s="80">
        <v>31104</v>
      </c>
      <c r="BD33" s="80">
        <v>124842</v>
      </c>
      <c r="BE33" s="80">
        <v>226484.22746330645</v>
      </c>
      <c r="BF33" s="80">
        <v>57552</v>
      </c>
      <c r="BG33" s="80">
        <v>226484.22746330645</v>
      </c>
      <c r="BH33" s="80">
        <v>53760</v>
      </c>
      <c r="BI33" s="80">
        <v>226484.22746330645</v>
      </c>
      <c r="BJ33" s="80">
        <v>100704</v>
      </c>
      <c r="BK33" s="80">
        <v>226484.22746330645</v>
      </c>
      <c r="BL33" s="80">
        <v>53898</v>
      </c>
      <c r="BM33" s="80">
        <v>137015.07841072243</v>
      </c>
      <c r="BN33" s="80">
        <v>98089</v>
      </c>
      <c r="BO33" s="80">
        <v>137015.07841072243</v>
      </c>
      <c r="BP33" s="88">
        <v>140597</v>
      </c>
      <c r="BQ33" s="87">
        <v>175854.88962281251</v>
      </c>
      <c r="BR33" s="80" t="s">
        <v>17</v>
      </c>
      <c r="BS33" s="80">
        <v>312</v>
      </c>
      <c r="BT33" s="80">
        <v>4968</v>
      </c>
      <c r="BU33" s="80">
        <v>10568</v>
      </c>
      <c r="BV33" s="80">
        <v>181974.72106100083</v>
      </c>
      <c r="BW33" s="80">
        <v>24936</v>
      </c>
      <c r="BX33" s="80">
        <v>9108</v>
      </c>
      <c r="BY33" s="80">
        <v>9768</v>
      </c>
      <c r="BZ33" s="80">
        <v>29220</v>
      </c>
      <c r="CA33" s="80">
        <v>170166.45890049284</v>
      </c>
      <c r="CB33" s="80">
        <v>27315</v>
      </c>
      <c r="CC33" s="88">
        <v>22560</v>
      </c>
      <c r="CD33" s="87">
        <v>370437.07848817419</v>
      </c>
      <c r="CE33" s="80">
        <v>75174</v>
      </c>
      <c r="CF33" s="80">
        <v>370437.07848817419</v>
      </c>
      <c r="CG33" s="80">
        <v>0</v>
      </c>
      <c r="CH33" s="80">
        <v>21036</v>
      </c>
      <c r="CI33" s="80">
        <v>76584</v>
      </c>
      <c r="CJ33" s="80">
        <v>392837.97092229745</v>
      </c>
      <c r="CK33" s="80">
        <v>145242</v>
      </c>
      <c r="CL33" s="80">
        <v>172428</v>
      </c>
      <c r="CM33" s="80">
        <v>183228</v>
      </c>
      <c r="CN33" s="80">
        <v>392837.97092229745</v>
      </c>
      <c r="CO33" s="80">
        <v>21900</v>
      </c>
      <c r="CP33" s="80">
        <v>247348.37455349485</v>
      </c>
      <c r="CQ33" s="80">
        <v>63206</v>
      </c>
      <c r="CR33" s="88">
        <v>148167</v>
      </c>
      <c r="CS33" s="87">
        <v>204000</v>
      </c>
      <c r="CT33" s="80">
        <v>34000</v>
      </c>
      <c r="CU33" s="80">
        <v>5578</v>
      </c>
      <c r="CV33" s="80">
        <v>6053</v>
      </c>
      <c r="CW33" s="80">
        <v>9214</v>
      </c>
      <c r="CX33" s="80">
        <v>42932</v>
      </c>
      <c r="CY33" s="80">
        <v>46412</v>
      </c>
      <c r="CZ33" s="80">
        <v>38512</v>
      </c>
      <c r="DA33" s="80">
        <v>37615</v>
      </c>
      <c r="DB33" s="80">
        <v>38126</v>
      </c>
      <c r="DC33" s="80">
        <v>31786</v>
      </c>
      <c r="DD33" s="88">
        <v>31478</v>
      </c>
      <c r="DE33" s="87">
        <v>5251.5807129408504</v>
      </c>
      <c r="DF33" s="80">
        <v>2353</v>
      </c>
      <c r="DG33" s="80">
        <v>12843.353312291116</v>
      </c>
      <c r="DH33" s="80">
        <v>9264</v>
      </c>
      <c r="DI33" s="80">
        <v>11636.63361102652</v>
      </c>
      <c r="DJ33" s="80">
        <v>6411</v>
      </c>
      <c r="DK33" s="80">
        <v>7383.1893671048492</v>
      </c>
      <c r="DL33" s="80">
        <v>7115</v>
      </c>
      <c r="DM33" s="80">
        <v>8035.745808545551</v>
      </c>
      <c r="DN33" s="80">
        <v>15060</v>
      </c>
      <c r="DO33" s="80">
        <v>6736.8077577153599</v>
      </c>
      <c r="DP33" s="80">
        <v>12102</v>
      </c>
      <c r="DQ33" s="80">
        <v>6437.6373727866821</v>
      </c>
      <c r="DR33" s="80">
        <v>13542</v>
      </c>
      <c r="DS33" s="80">
        <v>6422.1202492385564</v>
      </c>
      <c r="DT33" s="80">
        <v>10974</v>
      </c>
      <c r="DU33" s="80">
        <v>6145.6565166747914</v>
      </c>
      <c r="DV33" s="80">
        <v>8370</v>
      </c>
      <c r="DW33" s="80">
        <v>8083.5329738862911</v>
      </c>
      <c r="DX33" s="88">
        <v>2039</v>
      </c>
      <c r="DY33" s="87">
        <v>61923</v>
      </c>
      <c r="DZ33" s="80">
        <v>0</v>
      </c>
      <c r="EA33" s="80">
        <v>0</v>
      </c>
      <c r="EB33" s="80">
        <v>3526</v>
      </c>
      <c r="EC33" s="80">
        <v>18754</v>
      </c>
      <c r="ED33" s="80">
        <v>18986</v>
      </c>
      <c r="EE33" s="80">
        <v>23864</v>
      </c>
      <c r="EF33" s="80">
        <v>21477.600000000002</v>
      </c>
      <c r="EG33" s="80">
        <v>21341</v>
      </c>
      <c r="EH33" s="80">
        <v>19088.8</v>
      </c>
      <c r="EI33" s="88">
        <v>25387.5</v>
      </c>
      <c r="EJ33" s="87">
        <v>32026.451999999997</v>
      </c>
      <c r="EK33" s="80">
        <v>6997</v>
      </c>
      <c r="EL33" s="80">
        <v>29313.42</v>
      </c>
      <c r="EM33" s="80">
        <v>16187</v>
      </c>
      <c r="EN33" s="80">
        <v>43251.123999999996</v>
      </c>
      <c r="EO33" s="80">
        <v>24255</v>
      </c>
      <c r="EP33" s="80">
        <v>42919.796000000002</v>
      </c>
      <c r="EQ33" s="80">
        <v>30855</v>
      </c>
      <c r="ER33" s="80">
        <v>14828.070162702063</v>
      </c>
      <c r="ES33" s="80">
        <v>30375</v>
      </c>
      <c r="ET33" s="80">
        <v>39250.623999999996</v>
      </c>
      <c r="EU33" s="80">
        <v>28486</v>
      </c>
      <c r="EV33" s="80">
        <v>45503.623999999996</v>
      </c>
      <c r="EW33" s="80">
        <v>42866</v>
      </c>
      <c r="EX33" s="80">
        <v>28831.196000000004</v>
      </c>
      <c r="EY33" s="80">
        <v>42364</v>
      </c>
      <c r="EZ33" s="80">
        <v>28831.196000000004</v>
      </c>
      <c r="FA33" s="80">
        <v>35670.5</v>
      </c>
      <c r="FB33" s="80">
        <v>36033.452000000005</v>
      </c>
      <c r="FC33" s="88">
        <v>38342.700000000004</v>
      </c>
      <c r="FD33" s="87">
        <v>0</v>
      </c>
      <c r="FE33" s="80">
        <v>341</v>
      </c>
      <c r="FF33" s="80">
        <v>124</v>
      </c>
      <c r="FG33" s="80">
        <v>208</v>
      </c>
      <c r="FH33" s="80">
        <v>264</v>
      </c>
      <c r="FI33" s="80">
        <v>1850</v>
      </c>
      <c r="FJ33" s="80">
        <v>1675</v>
      </c>
      <c r="FK33" s="80">
        <v>9539</v>
      </c>
      <c r="FL33" s="80">
        <v>3629</v>
      </c>
      <c r="FM33" s="80">
        <v>3344</v>
      </c>
      <c r="FN33" s="88">
        <v>1388</v>
      </c>
      <c r="FO33" s="87">
        <v>38000</v>
      </c>
      <c r="FP33" s="80">
        <v>6333.333333333333</v>
      </c>
      <c r="FQ33" s="80">
        <v>0</v>
      </c>
      <c r="FR33" s="80">
        <v>0</v>
      </c>
      <c r="FS33" s="80">
        <v>0</v>
      </c>
      <c r="FT33" s="80">
        <v>0</v>
      </c>
      <c r="FU33" s="80">
        <v>0</v>
      </c>
      <c r="FV33" s="80">
        <v>0</v>
      </c>
      <c r="FW33" s="80">
        <v>0</v>
      </c>
      <c r="FX33" s="80">
        <v>0</v>
      </c>
      <c r="FY33" s="80">
        <v>0</v>
      </c>
      <c r="FZ33" s="88">
        <v>0</v>
      </c>
      <c r="GA33" s="87">
        <v>24400</v>
      </c>
      <c r="GB33" s="80">
        <v>4066.6666666666665</v>
      </c>
      <c r="GC33" s="80">
        <v>0</v>
      </c>
      <c r="GD33" s="80">
        <v>0</v>
      </c>
      <c r="GE33" s="80">
        <v>0</v>
      </c>
      <c r="GF33" s="80">
        <v>0</v>
      </c>
      <c r="GG33" s="80">
        <v>0</v>
      </c>
      <c r="GH33" s="80">
        <v>0</v>
      </c>
      <c r="GI33" s="80">
        <v>0</v>
      </c>
      <c r="GJ33" s="80">
        <v>0</v>
      </c>
      <c r="GK33" s="80">
        <v>0</v>
      </c>
      <c r="GL33" s="88">
        <v>0</v>
      </c>
      <c r="GM33" s="87">
        <v>146410.93073921697</v>
      </c>
      <c r="GN33" s="80">
        <v>29282.186147843393</v>
      </c>
      <c r="GO33" s="80">
        <v>0</v>
      </c>
      <c r="GP33" s="80">
        <v>0</v>
      </c>
      <c r="GQ33" s="80">
        <v>400</v>
      </c>
      <c r="GR33" s="80">
        <v>1600</v>
      </c>
      <c r="GS33" s="80">
        <v>3000</v>
      </c>
      <c r="GT33" s="80">
        <v>25000</v>
      </c>
      <c r="GU33" s="80">
        <v>7600</v>
      </c>
      <c r="GV33" s="80">
        <v>0</v>
      </c>
      <c r="GW33" s="80">
        <v>0</v>
      </c>
      <c r="GX33" s="88">
        <v>2100</v>
      </c>
      <c r="GY33" s="87">
        <v>244018.21789869494</v>
      </c>
      <c r="GZ33" s="80">
        <v>73205.465369608486</v>
      </c>
      <c r="HA33" s="80">
        <v>5000</v>
      </c>
      <c r="HB33" s="80">
        <v>11000</v>
      </c>
      <c r="HC33" s="80">
        <v>165974</v>
      </c>
      <c r="HD33" s="80">
        <v>5912</v>
      </c>
      <c r="HE33" s="80">
        <v>18996</v>
      </c>
      <c r="HF33" s="80">
        <v>42368</v>
      </c>
      <c r="HG33" s="80">
        <v>48559</v>
      </c>
      <c r="HH33" s="80">
        <v>46950</v>
      </c>
      <c r="HI33" s="80">
        <v>18802</v>
      </c>
      <c r="HJ33" s="88">
        <v>9626</v>
      </c>
      <c r="HK33" s="87">
        <v>58564.372295686786</v>
      </c>
      <c r="HL33" s="80">
        <v>11712.874459137356</v>
      </c>
      <c r="HM33" s="80">
        <v>0</v>
      </c>
      <c r="HN33" s="80">
        <v>324</v>
      </c>
      <c r="HO33" s="80">
        <v>0</v>
      </c>
      <c r="HP33" s="80">
        <v>3698</v>
      </c>
      <c r="HQ33" s="80">
        <v>1840</v>
      </c>
      <c r="HR33" s="80">
        <v>14130</v>
      </c>
      <c r="HS33" s="80">
        <v>8245</v>
      </c>
      <c r="HT33" s="80">
        <v>0</v>
      </c>
      <c r="HU33" s="80">
        <v>0</v>
      </c>
      <c r="HV33" s="88">
        <v>0</v>
      </c>
      <c r="HW33" s="87">
        <v>244018.21789869494</v>
      </c>
      <c r="HX33" s="80">
        <v>48803.643579738986</v>
      </c>
      <c r="HY33" s="80">
        <v>150</v>
      </c>
      <c r="HZ33" s="80">
        <v>98748</v>
      </c>
      <c r="IA33" s="80">
        <v>9500</v>
      </c>
      <c r="IB33" s="80">
        <v>17412</v>
      </c>
      <c r="IC33" s="80">
        <v>25665</v>
      </c>
      <c r="ID33" s="80">
        <v>32000</v>
      </c>
      <c r="IE33" s="80">
        <v>10439</v>
      </c>
      <c r="IF33" s="80">
        <v>0</v>
      </c>
      <c r="IG33" s="80">
        <v>0</v>
      </c>
      <c r="IH33" s="88">
        <v>3238</v>
      </c>
      <c r="II33" s="2"/>
      <c r="IJ33" s="2"/>
      <c r="IK33" s="2"/>
    </row>
    <row r="34" spans="1:245" ht="15" customHeight="1" x14ac:dyDescent="0.2">
      <c r="A34" s="166" t="s">
        <v>47</v>
      </c>
      <c r="B34" s="166"/>
      <c r="C34" s="84">
        <v>2361628</v>
      </c>
      <c r="D34" s="84">
        <v>382821</v>
      </c>
      <c r="E34" s="84">
        <v>24392</v>
      </c>
      <c r="F34" s="84">
        <v>433</v>
      </c>
      <c r="G34" s="106">
        <v>2398</v>
      </c>
      <c r="H34" s="95">
        <v>39102.676830881581</v>
      </c>
      <c r="I34" s="84">
        <v>0</v>
      </c>
      <c r="J34" s="84">
        <v>0</v>
      </c>
      <c r="K34" s="84">
        <v>14366</v>
      </c>
      <c r="L34" s="84">
        <v>21349</v>
      </c>
      <c r="M34" s="84">
        <v>19101</v>
      </c>
      <c r="N34" s="84">
        <v>19027</v>
      </c>
      <c r="O34" s="84">
        <v>24062</v>
      </c>
      <c r="P34" s="84">
        <v>15718</v>
      </c>
      <c r="Q34" s="84">
        <v>26446</v>
      </c>
      <c r="R34" s="96">
        <v>32124</v>
      </c>
      <c r="S34" s="95">
        <v>44501</v>
      </c>
      <c r="T34" s="84">
        <v>0</v>
      </c>
      <c r="U34" s="84">
        <v>0</v>
      </c>
      <c r="V34" s="84">
        <v>7994</v>
      </c>
      <c r="W34" s="84">
        <v>9500</v>
      </c>
      <c r="X34" s="84">
        <v>8760</v>
      </c>
      <c r="Y34" s="84">
        <v>10748</v>
      </c>
      <c r="Z34" s="84">
        <v>14776</v>
      </c>
      <c r="AA34" s="84">
        <v>7505</v>
      </c>
      <c r="AB34" s="84">
        <v>18252</v>
      </c>
      <c r="AC34" s="96">
        <v>23191</v>
      </c>
      <c r="AD34" s="95">
        <v>21806.352047906388</v>
      </c>
      <c r="AE34" s="84">
        <v>0</v>
      </c>
      <c r="AF34" s="84">
        <v>0</v>
      </c>
      <c r="AG34" s="84">
        <v>2540</v>
      </c>
      <c r="AH34" s="84">
        <v>1196</v>
      </c>
      <c r="AI34" s="84">
        <v>4745</v>
      </c>
      <c r="AJ34" s="84">
        <v>5680</v>
      </c>
      <c r="AK34" s="84">
        <v>5680</v>
      </c>
      <c r="AL34" s="84">
        <v>5680</v>
      </c>
      <c r="AM34" s="84">
        <v>6606</v>
      </c>
      <c r="AN34" s="96">
        <v>6682</v>
      </c>
      <c r="AO34" s="95">
        <v>45249.35800415073</v>
      </c>
      <c r="AP34" s="84">
        <v>0</v>
      </c>
      <c r="AQ34" s="84">
        <v>0</v>
      </c>
      <c r="AR34" s="84">
        <v>0</v>
      </c>
      <c r="AS34" s="84">
        <v>0</v>
      </c>
      <c r="AT34" s="84">
        <v>19101</v>
      </c>
      <c r="AU34" s="84">
        <v>19599</v>
      </c>
      <c r="AV34" s="84">
        <v>24634</v>
      </c>
      <c r="AW34" s="84">
        <v>24634</v>
      </c>
      <c r="AX34" s="84">
        <v>27327</v>
      </c>
      <c r="AY34" s="96">
        <v>32124</v>
      </c>
      <c r="AZ34" s="95">
        <v>717770.82048861124</v>
      </c>
      <c r="BA34" s="84">
        <v>17097</v>
      </c>
      <c r="BB34" s="84">
        <v>102656</v>
      </c>
      <c r="BC34" s="84">
        <v>311090</v>
      </c>
      <c r="BD34" s="84">
        <v>656860</v>
      </c>
      <c r="BE34" s="84">
        <v>730010.48336498789</v>
      </c>
      <c r="BF34" s="84">
        <v>505256</v>
      </c>
      <c r="BG34" s="84">
        <v>730010.48336498789</v>
      </c>
      <c r="BH34" s="84">
        <v>490518</v>
      </c>
      <c r="BI34" s="84">
        <v>730010.48336498789</v>
      </c>
      <c r="BJ34" s="84">
        <v>474682</v>
      </c>
      <c r="BK34" s="84">
        <v>730010.48336498789</v>
      </c>
      <c r="BL34" s="84">
        <v>340368</v>
      </c>
      <c r="BM34" s="84">
        <v>634809.77743740368</v>
      </c>
      <c r="BN34" s="84">
        <v>658513</v>
      </c>
      <c r="BO34" s="84">
        <v>634809.77743740368</v>
      </c>
      <c r="BP34" s="96">
        <v>683487</v>
      </c>
      <c r="BQ34" s="95">
        <v>307772.93762842508</v>
      </c>
      <c r="BR34" s="84">
        <v>0</v>
      </c>
      <c r="BS34" s="84">
        <v>16488</v>
      </c>
      <c r="BT34" s="84">
        <v>25896</v>
      </c>
      <c r="BU34" s="84">
        <v>54970</v>
      </c>
      <c r="BV34" s="84">
        <v>324525.45032222592</v>
      </c>
      <c r="BW34" s="84">
        <v>87120</v>
      </c>
      <c r="BX34" s="84">
        <v>40320</v>
      </c>
      <c r="BY34" s="84">
        <v>95550</v>
      </c>
      <c r="BZ34" s="84">
        <v>88362</v>
      </c>
      <c r="CA34" s="84">
        <v>255577.02803110541</v>
      </c>
      <c r="CB34" s="84">
        <v>55175</v>
      </c>
      <c r="CC34" s="96">
        <v>69193</v>
      </c>
      <c r="CD34" s="95">
        <v>1113170.381530148</v>
      </c>
      <c r="CE34" s="84">
        <v>270192</v>
      </c>
      <c r="CF34" s="84">
        <v>1113170.381530148</v>
      </c>
      <c r="CG34" s="84">
        <v>1800</v>
      </c>
      <c r="CH34" s="84">
        <v>122154</v>
      </c>
      <c r="CI34" s="84">
        <v>391392</v>
      </c>
      <c r="CJ34" s="84">
        <v>1218936.7267802681</v>
      </c>
      <c r="CK34" s="84">
        <v>578790</v>
      </c>
      <c r="CL34" s="84">
        <v>631584</v>
      </c>
      <c r="CM34" s="84">
        <v>642384</v>
      </c>
      <c r="CN34" s="84">
        <v>1218936.7267802681</v>
      </c>
      <c r="CO34" s="84">
        <v>22020</v>
      </c>
      <c r="CP34" s="84">
        <v>1042748.1888680826</v>
      </c>
      <c r="CQ34" s="84">
        <v>191911</v>
      </c>
      <c r="CR34" s="96">
        <v>542989</v>
      </c>
      <c r="CS34" s="95">
        <v>354000</v>
      </c>
      <c r="CT34" s="84">
        <v>81166.666666666672</v>
      </c>
      <c r="CU34" s="84">
        <v>12122</v>
      </c>
      <c r="CV34" s="84">
        <v>14397</v>
      </c>
      <c r="CW34" s="84">
        <v>25858</v>
      </c>
      <c r="CX34" s="84">
        <v>66669</v>
      </c>
      <c r="CY34" s="84">
        <v>77725</v>
      </c>
      <c r="CZ34" s="84">
        <v>64154</v>
      </c>
      <c r="DA34" s="84">
        <v>62957</v>
      </c>
      <c r="DB34" s="84">
        <v>63691</v>
      </c>
      <c r="DC34" s="84">
        <v>55704</v>
      </c>
      <c r="DD34" s="96">
        <v>54415</v>
      </c>
      <c r="DE34" s="95">
        <v>11439.624112710009</v>
      </c>
      <c r="DF34" s="84">
        <v>6747</v>
      </c>
      <c r="DG34" s="84">
        <v>25547.706876422861</v>
      </c>
      <c r="DH34" s="84">
        <v>16030</v>
      </c>
      <c r="DI34" s="84">
        <v>21533.409692841553</v>
      </c>
      <c r="DJ34" s="84">
        <v>14102</v>
      </c>
      <c r="DK34" s="84">
        <v>17082.762016142908</v>
      </c>
      <c r="DL34" s="84">
        <v>13962</v>
      </c>
      <c r="DM34" s="84">
        <v>19849.186222460448</v>
      </c>
      <c r="DN34" s="84">
        <v>26433</v>
      </c>
      <c r="DO34" s="84">
        <v>16258.139501786187</v>
      </c>
      <c r="DP34" s="84">
        <v>22476</v>
      </c>
      <c r="DQ34" s="84">
        <v>15020.162705640811</v>
      </c>
      <c r="DR34" s="84">
        <v>28189</v>
      </c>
      <c r="DS34" s="84">
        <v>15864.529543578801</v>
      </c>
      <c r="DT34" s="84">
        <v>21887</v>
      </c>
      <c r="DU34" s="84">
        <v>15123.271223414542</v>
      </c>
      <c r="DV34" s="84">
        <v>16206</v>
      </c>
      <c r="DW34" s="84">
        <v>18839.885993538097</v>
      </c>
      <c r="DX34" s="96">
        <v>3716</v>
      </c>
      <c r="DY34" s="95">
        <v>201051</v>
      </c>
      <c r="DZ34" s="84">
        <v>3761</v>
      </c>
      <c r="EA34" s="84">
        <v>14507</v>
      </c>
      <c r="EB34" s="84">
        <v>20621</v>
      </c>
      <c r="EC34" s="84">
        <v>43254</v>
      </c>
      <c r="ED34" s="84">
        <v>41126</v>
      </c>
      <c r="EE34" s="84">
        <v>52804</v>
      </c>
      <c r="EF34" s="84">
        <v>55177.600000000006</v>
      </c>
      <c r="EG34" s="84">
        <v>55041</v>
      </c>
      <c r="EH34" s="84">
        <v>52788.800000000003</v>
      </c>
      <c r="EI34" s="96">
        <v>50884.5</v>
      </c>
      <c r="EJ34" s="95">
        <v>55834.371999999996</v>
      </c>
      <c r="EK34" s="84">
        <v>15459</v>
      </c>
      <c r="EL34" s="84">
        <v>49194.619999999995</v>
      </c>
      <c r="EM34" s="84">
        <v>36945</v>
      </c>
      <c r="EN34" s="84">
        <v>88241.66399999999</v>
      </c>
      <c r="EO34" s="84">
        <v>48688</v>
      </c>
      <c r="EP34" s="84">
        <v>77119.956000000006</v>
      </c>
      <c r="EQ34" s="84">
        <v>54445</v>
      </c>
      <c r="ER34" s="84">
        <v>57933.724102773034</v>
      </c>
      <c r="ES34" s="84">
        <v>56280</v>
      </c>
      <c r="ET34" s="84">
        <v>76865.66399999999</v>
      </c>
      <c r="EU34" s="84">
        <v>53743</v>
      </c>
      <c r="EV34" s="84">
        <v>88044.66399999999</v>
      </c>
      <c r="EW34" s="84">
        <v>79623</v>
      </c>
      <c r="EX34" s="84">
        <v>86020.306000000011</v>
      </c>
      <c r="EY34" s="84">
        <v>74700</v>
      </c>
      <c r="EZ34" s="84">
        <v>86020.306000000011</v>
      </c>
      <c r="FA34" s="84">
        <v>64106.5</v>
      </c>
      <c r="FB34" s="84">
        <v>61111.372000000003</v>
      </c>
      <c r="FC34" s="96">
        <v>64624.700000000004</v>
      </c>
      <c r="FD34" s="95">
        <v>0</v>
      </c>
      <c r="FE34" s="84">
        <v>44571</v>
      </c>
      <c r="FF34" s="84">
        <v>5199</v>
      </c>
      <c r="FG34" s="84">
        <v>6695</v>
      </c>
      <c r="FH34" s="84">
        <v>5998</v>
      </c>
      <c r="FI34" s="84">
        <v>9963</v>
      </c>
      <c r="FJ34" s="84">
        <v>7248</v>
      </c>
      <c r="FK34" s="84">
        <v>19968</v>
      </c>
      <c r="FL34" s="84">
        <v>7052</v>
      </c>
      <c r="FM34" s="84">
        <v>6733</v>
      </c>
      <c r="FN34" s="96">
        <v>26344</v>
      </c>
      <c r="FO34" s="95">
        <v>124000</v>
      </c>
      <c r="FP34" s="84">
        <v>20666.666666666664</v>
      </c>
      <c r="FQ34" s="84">
        <v>0</v>
      </c>
      <c r="FR34" s="84">
        <v>0</v>
      </c>
      <c r="FS34" s="84">
        <v>3000</v>
      </c>
      <c r="FT34" s="84">
        <v>20868</v>
      </c>
      <c r="FU34" s="84">
        <v>0</v>
      </c>
      <c r="FV34" s="84">
        <v>0</v>
      </c>
      <c r="FW34" s="84">
        <v>0</v>
      </c>
      <c r="FX34" s="84">
        <v>5460</v>
      </c>
      <c r="FY34" s="84">
        <v>4200</v>
      </c>
      <c r="FZ34" s="96">
        <v>0</v>
      </c>
      <c r="GA34" s="95">
        <v>79700</v>
      </c>
      <c r="GB34" s="84">
        <v>13283.333333333332</v>
      </c>
      <c r="GC34" s="84">
        <v>0</v>
      </c>
      <c r="GD34" s="84">
        <v>0</v>
      </c>
      <c r="GE34" s="84">
        <v>0</v>
      </c>
      <c r="GF34" s="84">
        <v>0</v>
      </c>
      <c r="GG34" s="84">
        <v>43740</v>
      </c>
      <c r="GH34" s="84">
        <v>18000</v>
      </c>
      <c r="GI34" s="84">
        <v>0</v>
      </c>
      <c r="GJ34" s="84">
        <v>0</v>
      </c>
      <c r="GK34" s="84">
        <v>0</v>
      </c>
      <c r="GL34" s="96">
        <v>0</v>
      </c>
      <c r="GM34" s="95">
        <v>287608.04871486314</v>
      </c>
      <c r="GN34" s="84">
        <v>57521.609742972621</v>
      </c>
      <c r="GO34" s="84">
        <v>2000</v>
      </c>
      <c r="GP34" s="84">
        <v>2000</v>
      </c>
      <c r="GQ34" s="84">
        <v>25666</v>
      </c>
      <c r="GR34" s="84">
        <v>21444</v>
      </c>
      <c r="GS34" s="84">
        <v>3000</v>
      </c>
      <c r="GT34" s="84">
        <v>42877</v>
      </c>
      <c r="GU34" s="84">
        <v>10379</v>
      </c>
      <c r="GV34" s="84">
        <v>6000</v>
      </c>
      <c r="GW34" s="84">
        <v>20716</v>
      </c>
      <c r="GX34" s="96">
        <v>6788</v>
      </c>
      <c r="GY34" s="95">
        <v>479346.74785810511</v>
      </c>
      <c r="GZ34" s="84">
        <v>143804.02435743157</v>
      </c>
      <c r="HA34" s="84">
        <v>12200</v>
      </c>
      <c r="HB34" s="84">
        <v>108784</v>
      </c>
      <c r="HC34" s="84">
        <v>323054</v>
      </c>
      <c r="HD34" s="84">
        <v>180658</v>
      </c>
      <c r="HE34" s="84">
        <v>60048</v>
      </c>
      <c r="HF34" s="84">
        <v>147362</v>
      </c>
      <c r="HG34" s="84">
        <v>73081</v>
      </c>
      <c r="HH34" s="84">
        <v>87468</v>
      </c>
      <c r="HI34" s="84">
        <v>71913</v>
      </c>
      <c r="HJ34" s="96">
        <v>76278</v>
      </c>
      <c r="HK34" s="95">
        <v>115043.21948594524</v>
      </c>
      <c r="HL34" s="84">
        <v>23008.643897189046</v>
      </c>
      <c r="HM34" s="84">
        <v>2500</v>
      </c>
      <c r="HN34" s="84">
        <v>12324</v>
      </c>
      <c r="HO34" s="84">
        <v>13790</v>
      </c>
      <c r="HP34" s="84">
        <v>65817</v>
      </c>
      <c r="HQ34" s="84">
        <v>29783</v>
      </c>
      <c r="HR34" s="84">
        <v>46385</v>
      </c>
      <c r="HS34" s="84">
        <v>16527</v>
      </c>
      <c r="HT34" s="84">
        <v>950</v>
      </c>
      <c r="HU34" s="84">
        <v>19588</v>
      </c>
      <c r="HV34" s="96">
        <v>0</v>
      </c>
      <c r="HW34" s="95">
        <v>479346.74785810511</v>
      </c>
      <c r="HX34" s="84">
        <v>95869.349571621031</v>
      </c>
      <c r="HY34" s="84">
        <v>150</v>
      </c>
      <c r="HZ34" s="84">
        <v>195872</v>
      </c>
      <c r="IA34" s="84">
        <v>42072</v>
      </c>
      <c r="IB34" s="84">
        <v>115394</v>
      </c>
      <c r="IC34" s="84">
        <v>51274</v>
      </c>
      <c r="ID34" s="84">
        <v>115263</v>
      </c>
      <c r="IE34" s="84">
        <v>35233</v>
      </c>
      <c r="IF34" s="84">
        <v>372</v>
      </c>
      <c r="IG34" s="84">
        <v>29399</v>
      </c>
      <c r="IH34" s="96">
        <v>27270</v>
      </c>
      <c r="II34" s="2"/>
      <c r="IJ34" s="2"/>
      <c r="IK34" s="2"/>
    </row>
    <row r="35" spans="1:245" ht="15" customHeight="1" thickBot="1" x14ac:dyDescent="0.3">
      <c r="A35" s="167" t="s">
        <v>14</v>
      </c>
      <c r="B35" s="167"/>
      <c r="C35" s="86">
        <v>12327529</v>
      </c>
      <c r="D35" s="86">
        <v>1061571</v>
      </c>
      <c r="E35" s="86">
        <v>60763</v>
      </c>
      <c r="F35" s="86">
        <v>820</v>
      </c>
      <c r="G35" s="120">
        <v>20078</v>
      </c>
      <c r="H35" s="99">
        <v>210711</v>
      </c>
      <c r="I35" s="100">
        <v>0</v>
      </c>
      <c r="J35" s="100">
        <v>0</v>
      </c>
      <c r="K35" s="100">
        <v>39464</v>
      </c>
      <c r="L35" s="100">
        <v>63259</v>
      </c>
      <c r="M35" s="100">
        <v>93594</v>
      </c>
      <c r="N35" s="100">
        <v>108344</v>
      </c>
      <c r="O35" s="100">
        <v>115953</v>
      </c>
      <c r="P35" s="100">
        <v>101911</v>
      </c>
      <c r="Q35" s="100">
        <v>122738</v>
      </c>
      <c r="R35" s="101">
        <v>147893</v>
      </c>
      <c r="S35" s="99">
        <v>239806</v>
      </c>
      <c r="T35" s="100">
        <v>0</v>
      </c>
      <c r="U35" s="100">
        <v>0</v>
      </c>
      <c r="V35" s="100">
        <v>63773</v>
      </c>
      <c r="W35" s="100">
        <v>69887</v>
      </c>
      <c r="X35" s="100">
        <v>98452.000000000015</v>
      </c>
      <c r="Y35" s="100">
        <v>116561</v>
      </c>
      <c r="Z35" s="100">
        <v>122129</v>
      </c>
      <c r="AA35" s="100">
        <v>112777</v>
      </c>
      <c r="AB35" s="100">
        <v>144167</v>
      </c>
      <c r="AC35" s="101">
        <v>177244</v>
      </c>
      <c r="AD35" s="99">
        <v>117507</v>
      </c>
      <c r="AE35" s="100">
        <v>0</v>
      </c>
      <c r="AF35" s="100">
        <v>0</v>
      </c>
      <c r="AG35" s="100">
        <v>7985</v>
      </c>
      <c r="AH35" s="100">
        <v>17635</v>
      </c>
      <c r="AI35" s="100">
        <v>32920</v>
      </c>
      <c r="AJ35" s="100">
        <v>33855</v>
      </c>
      <c r="AK35" s="100">
        <v>37071</v>
      </c>
      <c r="AL35" s="100">
        <v>37071</v>
      </c>
      <c r="AM35" s="100">
        <v>41263</v>
      </c>
      <c r="AN35" s="101">
        <v>53501</v>
      </c>
      <c r="AO35" s="99">
        <v>249733.49236917429</v>
      </c>
      <c r="AP35" s="100">
        <v>0</v>
      </c>
      <c r="AQ35" s="100">
        <v>0</v>
      </c>
      <c r="AR35" s="100">
        <v>0</v>
      </c>
      <c r="AS35" s="100">
        <v>0</v>
      </c>
      <c r="AT35" s="100">
        <v>128783</v>
      </c>
      <c r="AU35" s="100">
        <v>171459</v>
      </c>
      <c r="AV35" s="100">
        <v>179630</v>
      </c>
      <c r="AW35" s="100">
        <v>179630</v>
      </c>
      <c r="AX35" s="100">
        <v>208732</v>
      </c>
      <c r="AY35" s="101">
        <v>229529.00000000003</v>
      </c>
      <c r="AZ35" s="99">
        <v>2990560.9104205198</v>
      </c>
      <c r="BA35" s="100">
        <v>491475</v>
      </c>
      <c r="BB35" s="100">
        <v>1079269</v>
      </c>
      <c r="BC35" s="100">
        <v>1749339</v>
      </c>
      <c r="BD35" s="100">
        <v>2693409</v>
      </c>
      <c r="BE35" s="100">
        <v>3262280.12644115</v>
      </c>
      <c r="BF35" s="100">
        <v>2656014</v>
      </c>
      <c r="BG35" s="100">
        <v>3262280.12644115</v>
      </c>
      <c r="BH35" s="100">
        <v>2478519</v>
      </c>
      <c r="BI35" s="100">
        <v>3262280.12644115</v>
      </c>
      <c r="BJ35" s="100">
        <v>2458127</v>
      </c>
      <c r="BK35" s="100">
        <v>3262280.12644115</v>
      </c>
      <c r="BL35" s="100">
        <v>2379656</v>
      </c>
      <c r="BM35" s="100">
        <v>3218699.524845649</v>
      </c>
      <c r="BN35" s="100">
        <v>2970915</v>
      </c>
      <c r="BO35" s="100">
        <v>3218699.524845649</v>
      </c>
      <c r="BP35" s="101">
        <v>3110831</v>
      </c>
      <c r="BQ35" s="99">
        <v>1663198.0699193571</v>
      </c>
      <c r="BR35" s="100">
        <v>72657</v>
      </c>
      <c r="BS35" s="100">
        <v>105298</v>
      </c>
      <c r="BT35" s="100">
        <v>101795</v>
      </c>
      <c r="BU35" s="100">
        <v>236587</v>
      </c>
      <c r="BV35" s="100">
        <v>1761117.5832722844</v>
      </c>
      <c r="BW35" s="100">
        <v>251870</v>
      </c>
      <c r="BX35" s="100">
        <v>127354</v>
      </c>
      <c r="BY35" s="100">
        <v>187134</v>
      </c>
      <c r="BZ35" s="100">
        <v>352870</v>
      </c>
      <c r="CA35" s="100">
        <v>1541766.6243937092</v>
      </c>
      <c r="CB35" s="100">
        <v>186076</v>
      </c>
      <c r="CC35" s="101">
        <v>207049</v>
      </c>
      <c r="CD35" s="99">
        <v>3194167.224996747</v>
      </c>
      <c r="CE35" s="100">
        <v>1973963</v>
      </c>
      <c r="CF35" s="100">
        <v>3194167.224996747</v>
      </c>
      <c r="CG35" s="100">
        <v>5280</v>
      </c>
      <c r="CH35" s="100">
        <v>559968</v>
      </c>
      <c r="CI35" s="100">
        <v>1602589</v>
      </c>
      <c r="CJ35" s="100">
        <v>3624415.8630228862</v>
      </c>
      <c r="CK35" s="100">
        <v>2511852</v>
      </c>
      <c r="CL35" s="100">
        <v>2792890</v>
      </c>
      <c r="CM35" s="100">
        <v>2882866</v>
      </c>
      <c r="CN35" s="100">
        <v>3624415.8630228862</v>
      </c>
      <c r="CO35" s="100">
        <v>70530</v>
      </c>
      <c r="CP35" s="100">
        <v>3416209.8235427798</v>
      </c>
      <c r="CQ35" s="100">
        <v>1076183</v>
      </c>
      <c r="CR35" s="101">
        <v>2399758</v>
      </c>
      <c r="CS35" s="99">
        <v>1870000</v>
      </c>
      <c r="CT35" s="100">
        <v>358333.33333333331</v>
      </c>
      <c r="CU35" s="100">
        <v>104324</v>
      </c>
      <c r="CV35" s="100">
        <v>125295</v>
      </c>
      <c r="CW35" s="100">
        <v>194268.00000000003</v>
      </c>
      <c r="CX35" s="100">
        <v>338671</v>
      </c>
      <c r="CY35" s="100">
        <v>395224</v>
      </c>
      <c r="CZ35" s="100">
        <v>319880</v>
      </c>
      <c r="DA35" s="100">
        <v>306167</v>
      </c>
      <c r="DB35" s="100">
        <v>297966</v>
      </c>
      <c r="DC35" s="100">
        <v>282698</v>
      </c>
      <c r="DD35" s="101">
        <v>274869</v>
      </c>
      <c r="DE35" s="99">
        <v>59262.443244736496</v>
      </c>
      <c r="DF35" s="100">
        <v>33367</v>
      </c>
      <c r="DG35" s="100">
        <v>106065.09556730188</v>
      </c>
      <c r="DH35" s="100">
        <v>68414</v>
      </c>
      <c r="DI35" s="100">
        <v>104825.20816275463</v>
      </c>
      <c r="DJ35" s="100">
        <v>123350</v>
      </c>
      <c r="DK35" s="100">
        <v>88380.7014287817</v>
      </c>
      <c r="DL35" s="100">
        <v>103930</v>
      </c>
      <c r="DM35" s="100">
        <v>107810.72619913259</v>
      </c>
      <c r="DN35" s="100">
        <v>140026</v>
      </c>
      <c r="DO35" s="100">
        <v>84710.723999264039</v>
      </c>
      <c r="DP35" s="100">
        <v>96104</v>
      </c>
      <c r="DQ35" s="100">
        <v>76327.157827625182</v>
      </c>
      <c r="DR35" s="100">
        <v>131191</v>
      </c>
      <c r="DS35" s="100">
        <v>78714.370767722445</v>
      </c>
      <c r="DT35" s="100">
        <v>114676</v>
      </c>
      <c r="DU35" s="100">
        <v>88213.720879432251</v>
      </c>
      <c r="DV35" s="100">
        <v>90113</v>
      </c>
      <c r="DW35" s="100">
        <v>105822.2185108687</v>
      </c>
      <c r="DX35" s="101">
        <v>19894</v>
      </c>
      <c r="DY35" s="99">
        <v>1430223</v>
      </c>
      <c r="DZ35" s="100">
        <v>97495</v>
      </c>
      <c r="EA35" s="100">
        <v>199059</v>
      </c>
      <c r="EB35" s="100">
        <v>317664</v>
      </c>
      <c r="EC35" s="100">
        <v>398427.19999999995</v>
      </c>
      <c r="ED35" s="100">
        <v>464806.03429322381</v>
      </c>
      <c r="EE35" s="100">
        <v>495314.8342932238</v>
      </c>
      <c r="EF35" s="100">
        <v>473834.23429322382</v>
      </c>
      <c r="EG35" s="100">
        <v>452836.56084106781</v>
      </c>
      <c r="EH35" s="100">
        <v>352722.25</v>
      </c>
      <c r="EI35" s="101">
        <v>446390.67084106774</v>
      </c>
      <c r="EJ35" s="99">
        <v>295912.41879999993</v>
      </c>
      <c r="EK35" s="100">
        <v>92603</v>
      </c>
      <c r="EL35" s="100">
        <v>281412.69799999997</v>
      </c>
      <c r="EM35" s="100">
        <v>162300</v>
      </c>
      <c r="EN35" s="100">
        <v>419166.70559999999</v>
      </c>
      <c r="EO35" s="100">
        <v>329276</v>
      </c>
      <c r="EP35" s="100">
        <v>417182.99239999999</v>
      </c>
      <c r="EQ35" s="100">
        <v>339381.71799999999</v>
      </c>
      <c r="ER35" s="100">
        <v>395550.03169913252</v>
      </c>
      <c r="ES35" s="100">
        <v>386790</v>
      </c>
      <c r="ET35" s="100">
        <v>434447.70559999999</v>
      </c>
      <c r="EU35" s="100">
        <v>392373.06480916939</v>
      </c>
      <c r="EV35" s="100">
        <v>450751.70559999999</v>
      </c>
      <c r="EW35" s="100">
        <v>511977.09476307739</v>
      </c>
      <c r="EX35" s="100">
        <v>452515.29790000001</v>
      </c>
      <c r="EY35" s="100">
        <v>425872.25876031583</v>
      </c>
      <c r="EZ35" s="100">
        <v>452515.29790000001</v>
      </c>
      <c r="FA35" s="100">
        <v>377879.80000000005</v>
      </c>
      <c r="FB35" s="100">
        <v>372522.41879999998</v>
      </c>
      <c r="FC35" s="101">
        <v>393234.50000000006</v>
      </c>
      <c r="FD35" s="99">
        <v>0</v>
      </c>
      <c r="FE35" s="100">
        <v>61798</v>
      </c>
      <c r="FF35" s="100">
        <v>23776</v>
      </c>
      <c r="FG35" s="100">
        <v>46772</v>
      </c>
      <c r="FH35" s="100">
        <v>34649</v>
      </c>
      <c r="FI35" s="100">
        <v>43991</v>
      </c>
      <c r="FJ35" s="100">
        <v>24400</v>
      </c>
      <c r="FK35" s="100">
        <v>167461</v>
      </c>
      <c r="FL35" s="100">
        <v>61606</v>
      </c>
      <c r="FM35" s="100">
        <v>88074</v>
      </c>
      <c r="FN35" s="101">
        <v>74070</v>
      </c>
      <c r="FO35" s="99">
        <v>700000</v>
      </c>
      <c r="FP35" s="100">
        <v>116666.66666666666</v>
      </c>
      <c r="FQ35" s="100">
        <v>6348</v>
      </c>
      <c r="FR35" s="100">
        <v>52464</v>
      </c>
      <c r="FS35" s="100">
        <v>23058</v>
      </c>
      <c r="FT35" s="100">
        <v>21756</v>
      </c>
      <c r="FU35" s="100">
        <v>11040</v>
      </c>
      <c r="FV35" s="100">
        <v>49200</v>
      </c>
      <c r="FW35" s="100">
        <v>12000</v>
      </c>
      <c r="FX35" s="100">
        <v>30312</v>
      </c>
      <c r="FY35" s="100">
        <v>44400</v>
      </c>
      <c r="FZ35" s="101">
        <v>32466</v>
      </c>
      <c r="GA35" s="99">
        <v>450000</v>
      </c>
      <c r="GB35" s="100">
        <v>75000</v>
      </c>
      <c r="GC35" s="100">
        <v>1800</v>
      </c>
      <c r="GD35" s="100">
        <v>0</v>
      </c>
      <c r="GE35" s="100">
        <v>3840</v>
      </c>
      <c r="GF35" s="100">
        <v>0</v>
      </c>
      <c r="GG35" s="100">
        <v>51480</v>
      </c>
      <c r="GH35" s="100">
        <v>18000</v>
      </c>
      <c r="GI35" s="100">
        <v>11148</v>
      </c>
      <c r="GJ35" s="100">
        <v>8058</v>
      </c>
      <c r="GK35" s="100">
        <v>28800</v>
      </c>
      <c r="GL35" s="101">
        <v>6600</v>
      </c>
      <c r="GM35" s="99">
        <v>1500000</v>
      </c>
      <c r="GN35" s="100">
        <v>300000</v>
      </c>
      <c r="GO35" s="100">
        <v>67601</v>
      </c>
      <c r="GP35" s="100">
        <v>89901</v>
      </c>
      <c r="GQ35" s="100">
        <v>258637</v>
      </c>
      <c r="GR35" s="100">
        <v>212095</v>
      </c>
      <c r="GS35" s="100">
        <v>128596</v>
      </c>
      <c r="GT35" s="100">
        <v>126714</v>
      </c>
      <c r="GU35" s="100">
        <v>224854</v>
      </c>
      <c r="GV35" s="100">
        <v>52866</v>
      </c>
      <c r="GW35" s="100">
        <v>157891</v>
      </c>
      <c r="GX35" s="101">
        <v>109757</v>
      </c>
      <c r="GY35" s="99">
        <v>2500000</v>
      </c>
      <c r="GZ35" s="100">
        <v>750000</v>
      </c>
      <c r="HA35" s="100">
        <v>89572</v>
      </c>
      <c r="HB35" s="100">
        <v>478718</v>
      </c>
      <c r="HC35" s="100">
        <v>1149721</v>
      </c>
      <c r="HD35" s="100">
        <v>1052150</v>
      </c>
      <c r="HE35" s="100">
        <v>706911.00000000012</v>
      </c>
      <c r="HF35" s="100">
        <v>405262</v>
      </c>
      <c r="HG35" s="100">
        <v>377608.14</v>
      </c>
      <c r="HH35" s="100">
        <v>484280</v>
      </c>
      <c r="HI35" s="100">
        <v>286249</v>
      </c>
      <c r="HJ35" s="101">
        <v>143239</v>
      </c>
      <c r="HK35" s="99">
        <v>600000</v>
      </c>
      <c r="HL35" s="100">
        <v>119999.99999999999</v>
      </c>
      <c r="HM35" s="100">
        <v>12919</v>
      </c>
      <c r="HN35" s="100">
        <v>23017</v>
      </c>
      <c r="HO35" s="100">
        <v>41349</v>
      </c>
      <c r="HP35" s="100">
        <v>165557</v>
      </c>
      <c r="HQ35" s="100">
        <v>141849</v>
      </c>
      <c r="HR35" s="100">
        <v>68700</v>
      </c>
      <c r="HS35" s="100">
        <v>96365</v>
      </c>
      <c r="HT35" s="100">
        <v>3423</v>
      </c>
      <c r="HU35" s="100">
        <v>59779</v>
      </c>
      <c r="HV35" s="101">
        <v>22137</v>
      </c>
      <c r="HW35" s="99">
        <v>2500000</v>
      </c>
      <c r="HX35" s="100">
        <v>500000</v>
      </c>
      <c r="HY35" s="100">
        <v>68447</v>
      </c>
      <c r="HZ35" s="100">
        <v>429439</v>
      </c>
      <c r="IA35" s="100">
        <v>100960</v>
      </c>
      <c r="IB35" s="100">
        <v>502330</v>
      </c>
      <c r="IC35" s="100">
        <v>301275</v>
      </c>
      <c r="ID35" s="100">
        <v>194169</v>
      </c>
      <c r="IE35" s="100">
        <v>229672</v>
      </c>
      <c r="IF35" s="100">
        <v>79164</v>
      </c>
      <c r="IG35" s="100">
        <v>139138</v>
      </c>
      <c r="IH35" s="101">
        <v>122569</v>
      </c>
      <c r="II35" s="2"/>
      <c r="IJ35" s="2"/>
      <c r="IK35" s="2"/>
    </row>
    <row r="36" spans="1:245" ht="15" customHeight="1" x14ac:dyDescent="0.2">
      <c r="A36" s="163"/>
      <c r="B36" s="163"/>
    </row>
    <row r="37" spans="1:245" ht="15" customHeight="1" x14ac:dyDescent="0.2">
      <c r="A37" s="163"/>
      <c r="B37" s="163"/>
      <c r="C37" s="4"/>
      <c r="D37" s="4"/>
      <c r="E37" s="4"/>
      <c r="F37" s="4"/>
      <c r="G37" s="4"/>
      <c r="L37" s="6"/>
      <c r="M37" s="6"/>
      <c r="N37" s="6"/>
      <c r="O37" s="6"/>
      <c r="P37" s="6"/>
      <c r="Q37" s="6"/>
      <c r="R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GO37" s="6"/>
      <c r="GR37" s="6"/>
      <c r="GS37" s="6"/>
      <c r="GT37" s="6"/>
      <c r="GU37" s="6"/>
      <c r="GV37" s="6"/>
      <c r="GW37" s="6"/>
      <c r="GX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IC37" s="6"/>
      <c r="ID37" s="6"/>
      <c r="IE37" s="6"/>
      <c r="IF37" s="6"/>
      <c r="IG37" s="6"/>
      <c r="IH37" s="6"/>
    </row>
  </sheetData>
  <mergeCells count="271">
    <mergeCell ref="A34:B34"/>
    <mergeCell ref="A35:B35"/>
    <mergeCell ref="A36:B37"/>
    <mergeCell ref="A9:B9"/>
    <mergeCell ref="A12:B12"/>
    <mergeCell ref="A16:B16"/>
    <mergeCell ref="A18:B18"/>
    <mergeCell ref="A24:B24"/>
    <mergeCell ref="A30:B30"/>
    <mergeCell ref="IE2:IE6"/>
    <mergeCell ref="IF2:IF6"/>
    <mergeCell ref="IG2:IG6"/>
    <mergeCell ref="IH2:IH6"/>
    <mergeCell ref="E5:E6"/>
    <mergeCell ref="F5:F6"/>
    <mergeCell ref="HY2:HY6"/>
    <mergeCell ref="HZ2:HZ6"/>
    <mergeCell ref="IA2:IA6"/>
    <mergeCell ref="IB2:IB6"/>
    <mergeCell ref="IC2:IC6"/>
    <mergeCell ref="ID2:ID6"/>
    <mergeCell ref="HS2:HS6"/>
    <mergeCell ref="HT2:HT6"/>
    <mergeCell ref="HU2:HU6"/>
    <mergeCell ref="HV2:HV6"/>
    <mergeCell ref="HW2:HW6"/>
    <mergeCell ref="HX2:HX6"/>
    <mergeCell ref="HM2:HM6"/>
    <mergeCell ref="HN2:HN6"/>
    <mergeCell ref="HO2:HO6"/>
    <mergeCell ref="HP2:HP6"/>
    <mergeCell ref="HQ2:HQ6"/>
    <mergeCell ref="HR2:HR6"/>
    <mergeCell ref="HG2:HG6"/>
    <mergeCell ref="HH2:HH6"/>
    <mergeCell ref="HI2:HI6"/>
    <mergeCell ref="HJ2:HJ6"/>
    <mergeCell ref="HK2:HK6"/>
    <mergeCell ref="HL2:HL6"/>
    <mergeCell ref="HA2:HA6"/>
    <mergeCell ref="HB2:HB6"/>
    <mergeCell ref="HC2:HC6"/>
    <mergeCell ref="HD2:HD6"/>
    <mergeCell ref="HE2:HE6"/>
    <mergeCell ref="HF2:HF6"/>
    <mergeCell ref="GU2:GU6"/>
    <mergeCell ref="GV2:GV6"/>
    <mergeCell ref="GW2:GW6"/>
    <mergeCell ref="GX2:GX6"/>
    <mergeCell ref="GY2:GY6"/>
    <mergeCell ref="GZ2:GZ6"/>
    <mergeCell ref="GO2:GO6"/>
    <mergeCell ref="GP2:GP6"/>
    <mergeCell ref="GQ2:GQ6"/>
    <mergeCell ref="GR2:GR6"/>
    <mergeCell ref="GS2:GS6"/>
    <mergeCell ref="GT2:GT6"/>
    <mergeCell ref="GI2:GI6"/>
    <mergeCell ref="GJ2:GJ6"/>
    <mergeCell ref="GK2:GK6"/>
    <mergeCell ref="GL2:GL6"/>
    <mergeCell ref="GM2:GM6"/>
    <mergeCell ref="GN2:GN6"/>
    <mergeCell ref="GC2:GC6"/>
    <mergeCell ref="GD2:GD6"/>
    <mergeCell ref="GE2:GE6"/>
    <mergeCell ref="GF2:GF6"/>
    <mergeCell ref="GG2:GG6"/>
    <mergeCell ref="GH2:GH6"/>
    <mergeCell ref="FW2:FW6"/>
    <mergeCell ref="FX2:FX6"/>
    <mergeCell ref="FY2:FY6"/>
    <mergeCell ref="FZ2:FZ6"/>
    <mergeCell ref="GA2:GA6"/>
    <mergeCell ref="GB2:GB6"/>
    <mergeCell ref="FQ2:FQ6"/>
    <mergeCell ref="FR2:FR6"/>
    <mergeCell ref="FS2:FS6"/>
    <mergeCell ref="FT2:FT6"/>
    <mergeCell ref="FU2:FU6"/>
    <mergeCell ref="FV2:FV6"/>
    <mergeCell ref="FK2:FK6"/>
    <mergeCell ref="FL2:FL6"/>
    <mergeCell ref="FM2:FM6"/>
    <mergeCell ref="FN2:FN6"/>
    <mergeCell ref="FO2:FO6"/>
    <mergeCell ref="FP2:FP6"/>
    <mergeCell ref="FE2:FE6"/>
    <mergeCell ref="FF2:FF6"/>
    <mergeCell ref="FG2:FG6"/>
    <mergeCell ref="FH2:FH6"/>
    <mergeCell ref="FI2:FI6"/>
    <mergeCell ref="FJ2:FJ6"/>
    <mergeCell ref="EY2:EY6"/>
    <mergeCell ref="EZ2:EZ6"/>
    <mergeCell ref="FA2:FA6"/>
    <mergeCell ref="FB2:FB6"/>
    <mergeCell ref="FC2:FC6"/>
    <mergeCell ref="FD2:FD6"/>
    <mergeCell ref="ES2:ES6"/>
    <mergeCell ref="ET2:ET6"/>
    <mergeCell ref="EU2:EU6"/>
    <mergeCell ref="EV2:EV6"/>
    <mergeCell ref="EW2:EW6"/>
    <mergeCell ref="EX2:EX6"/>
    <mergeCell ref="EM2:EM6"/>
    <mergeCell ref="EN2:EN6"/>
    <mergeCell ref="EO2:EO6"/>
    <mergeCell ref="EP2:EP6"/>
    <mergeCell ref="EQ2:EQ6"/>
    <mergeCell ref="ER2:ER6"/>
    <mergeCell ref="EG2:EG6"/>
    <mergeCell ref="EH2:EH6"/>
    <mergeCell ref="EI2:EI6"/>
    <mergeCell ref="EJ2:EJ6"/>
    <mergeCell ref="EK2:EK6"/>
    <mergeCell ref="EL2:EL6"/>
    <mergeCell ref="EA2:EA6"/>
    <mergeCell ref="EB2:EB6"/>
    <mergeCell ref="EC2:EC6"/>
    <mergeCell ref="ED2:ED6"/>
    <mergeCell ref="EE2:EE6"/>
    <mergeCell ref="EF2:EF6"/>
    <mergeCell ref="DU2:DU6"/>
    <mergeCell ref="DV2:DV6"/>
    <mergeCell ref="DW2:DW6"/>
    <mergeCell ref="DX2:DX6"/>
    <mergeCell ref="DY2:DY6"/>
    <mergeCell ref="DZ2:DZ6"/>
    <mergeCell ref="DO2:DO6"/>
    <mergeCell ref="DP2:DP6"/>
    <mergeCell ref="DQ2:DQ6"/>
    <mergeCell ref="DR2:DR6"/>
    <mergeCell ref="DS2:DS6"/>
    <mergeCell ref="DT2:DT6"/>
    <mergeCell ref="DI2:DI6"/>
    <mergeCell ref="DJ2:DJ6"/>
    <mergeCell ref="DK2:DK6"/>
    <mergeCell ref="DL2:DL6"/>
    <mergeCell ref="DM2:DM6"/>
    <mergeCell ref="DN2:DN6"/>
    <mergeCell ref="DC2:DC6"/>
    <mergeCell ref="DD2:DD6"/>
    <mergeCell ref="DE2:DE6"/>
    <mergeCell ref="DF2:DF6"/>
    <mergeCell ref="DG2:DG6"/>
    <mergeCell ref="DH2:DH6"/>
    <mergeCell ref="CW2:CW6"/>
    <mergeCell ref="CX2:CX6"/>
    <mergeCell ref="CY2:CY6"/>
    <mergeCell ref="CZ2:CZ6"/>
    <mergeCell ref="DA2:DA6"/>
    <mergeCell ref="DB2:DB6"/>
    <mergeCell ref="CQ2:CQ6"/>
    <mergeCell ref="CR2:CR6"/>
    <mergeCell ref="CS2:CS6"/>
    <mergeCell ref="CT2:CT6"/>
    <mergeCell ref="CU2:CU6"/>
    <mergeCell ref="CV2:CV6"/>
    <mergeCell ref="CK2:CK6"/>
    <mergeCell ref="CL2:CL6"/>
    <mergeCell ref="CM2:CM6"/>
    <mergeCell ref="CN2:CN6"/>
    <mergeCell ref="CO2:CO6"/>
    <mergeCell ref="CP2:CP6"/>
    <mergeCell ref="CE2:CE6"/>
    <mergeCell ref="CF2:CF6"/>
    <mergeCell ref="CG2:CG6"/>
    <mergeCell ref="CH2:CH6"/>
    <mergeCell ref="CI2:CI6"/>
    <mergeCell ref="CJ2:CJ6"/>
    <mergeCell ref="BY2:BY6"/>
    <mergeCell ref="BZ2:BZ6"/>
    <mergeCell ref="CA2:CA6"/>
    <mergeCell ref="CB2:CB6"/>
    <mergeCell ref="CC2:CC6"/>
    <mergeCell ref="CD2:CD6"/>
    <mergeCell ref="BS2:BS6"/>
    <mergeCell ref="BT2:BT6"/>
    <mergeCell ref="BU2:BU6"/>
    <mergeCell ref="BV2:BV6"/>
    <mergeCell ref="BW2:BW6"/>
    <mergeCell ref="BX2:BX6"/>
    <mergeCell ref="BM2:BM6"/>
    <mergeCell ref="BN2:BN6"/>
    <mergeCell ref="BO2:BO6"/>
    <mergeCell ref="BP2:BP6"/>
    <mergeCell ref="BQ2:BQ6"/>
    <mergeCell ref="BR2:BR6"/>
    <mergeCell ref="BG2:BG6"/>
    <mergeCell ref="BH2:BH6"/>
    <mergeCell ref="BI2:BI6"/>
    <mergeCell ref="BJ2:BJ6"/>
    <mergeCell ref="BK2:BK6"/>
    <mergeCell ref="BL2:BL6"/>
    <mergeCell ref="BA2:BA6"/>
    <mergeCell ref="BB2:BB6"/>
    <mergeCell ref="BC2:BC6"/>
    <mergeCell ref="BD2:BD6"/>
    <mergeCell ref="BE2:BE6"/>
    <mergeCell ref="BF2:BF6"/>
    <mergeCell ref="AU2:AU6"/>
    <mergeCell ref="AV2:AV6"/>
    <mergeCell ref="AW2:AW6"/>
    <mergeCell ref="AX2:AX6"/>
    <mergeCell ref="AY2:AY6"/>
    <mergeCell ref="AZ2:AZ6"/>
    <mergeCell ref="AO2:AO6"/>
    <mergeCell ref="AP2:AP6"/>
    <mergeCell ref="AQ2:AQ6"/>
    <mergeCell ref="AR2:AR6"/>
    <mergeCell ref="AS2:AS6"/>
    <mergeCell ref="AT2:AT6"/>
    <mergeCell ref="AI2:AI6"/>
    <mergeCell ref="AJ2:AJ6"/>
    <mergeCell ref="AK2:AK6"/>
    <mergeCell ref="AL2:AL6"/>
    <mergeCell ref="AM2:AM6"/>
    <mergeCell ref="AN2:AN6"/>
    <mergeCell ref="AC2:AC6"/>
    <mergeCell ref="AD2:AD6"/>
    <mergeCell ref="AE2:AE6"/>
    <mergeCell ref="AF2:AF6"/>
    <mergeCell ref="AG2:AG6"/>
    <mergeCell ref="AH2:AH6"/>
    <mergeCell ref="W2:W6"/>
    <mergeCell ref="X2:X6"/>
    <mergeCell ref="Y2:Y6"/>
    <mergeCell ref="Z2:Z6"/>
    <mergeCell ref="AA2:AA6"/>
    <mergeCell ref="AB2:AB6"/>
    <mergeCell ref="Q2:Q6"/>
    <mergeCell ref="R2:R6"/>
    <mergeCell ref="S2:S6"/>
    <mergeCell ref="T2:T6"/>
    <mergeCell ref="U2:U6"/>
    <mergeCell ref="V2:V6"/>
    <mergeCell ref="K2:K6"/>
    <mergeCell ref="L2:L6"/>
    <mergeCell ref="M2:M6"/>
    <mergeCell ref="N2:N6"/>
    <mergeCell ref="O2:O6"/>
    <mergeCell ref="P2:P6"/>
    <mergeCell ref="HW1:IH1"/>
    <mergeCell ref="A2:A6"/>
    <mergeCell ref="B2:B6"/>
    <mergeCell ref="C2:C6"/>
    <mergeCell ref="D2:D6"/>
    <mergeCell ref="E2:F4"/>
    <mergeCell ref="G2:G6"/>
    <mergeCell ref="H2:H6"/>
    <mergeCell ref="I2:I6"/>
    <mergeCell ref="J2:J6"/>
    <mergeCell ref="FD1:FN1"/>
    <mergeCell ref="FO1:FZ1"/>
    <mergeCell ref="GA1:GL1"/>
    <mergeCell ref="GM1:GX1"/>
    <mergeCell ref="GY1:HJ1"/>
    <mergeCell ref="HK1:HV1"/>
    <mergeCell ref="BQ1:CC1"/>
    <mergeCell ref="CD1:CR1"/>
    <mergeCell ref="CS1:DD1"/>
    <mergeCell ref="DE1:DX1"/>
    <mergeCell ref="DY1:EI1"/>
    <mergeCell ref="EJ1:FC1"/>
    <mergeCell ref="C1:G1"/>
    <mergeCell ref="H1:R1"/>
    <mergeCell ref="S1:AC1"/>
    <mergeCell ref="AD1:AN1"/>
    <mergeCell ref="AO1:AY1"/>
    <mergeCell ref="AZ1:BP1"/>
  </mergeCells>
  <pageMargins left="0.7" right="0.7" top="0.97" bottom="0.75" header="0.3" footer="0.3"/>
  <pageSetup scale="53" fitToWidth="8" orientation="landscape" r:id="rId1"/>
  <headerFooter>
    <oddHeader>&amp;L&amp;G</oddHeader>
    <oddFooter>&amp;LNote: The percentages are used only for operational humanitarian purposes 
as part of calculation of number of people reached in the various administrations.
They do not imply official endorsement or acceptance.&amp;CPage &amp;P</oddFooter>
  </headerFooter>
  <colBreaks count="11" manualBreakCount="11">
    <brk id="7" max="34" man="1"/>
    <brk id="29" max="34" man="1"/>
    <brk id="51" max="34" man="1"/>
    <brk id="81" max="34" man="1"/>
    <brk id="96" max="34" man="1"/>
    <brk id="108" max="34" man="1"/>
    <brk id="128" max="34" man="1"/>
    <brk id="159" max="34" man="1"/>
    <brk id="170" max="34" man="1"/>
    <brk id="194" max="34" man="1"/>
    <brk id="218" max="34" man="1"/>
  </col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E4" sqref="E4"/>
    </sheetView>
  </sheetViews>
  <sheetFormatPr defaultRowHeight="15" x14ac:dyDescent="0.25"/>
  <cols>
    <col min="3" max="3" width="10.5703125" bestFit="1" customWidth="1"/>
    <col min="4" max="4" width="14.140625" customWidth="1"/>
    <col min="6" max="6" width="9.5703125" bestFit="1" customWidth="1"/>
  </cols>
  <sheetData>
    <row r="1" spans="1:22" x14ac:dyDescent="0.25">
      <c r="A1" s="17">
        <v>16332</v>
      </c>
      <c r="C1" s="17"/>
      <c r="D1" s="24">
        <v>182418</v>
      </c>
      <c r="E1" s="17">
        <f>ROUND(D1,0)</f>
        <v>182418</v>
      </c>
      <c r="F1" s="18">
        <v>118775</v>
      </c>
    </row>
    <row r="2" spans="1:22" x14ac:dyDescent="0.25">
      <c r="A2" s="17">
        <v>6444</v>
      </c>
      <c r="C2" s="17"/>
      <c r="D2" s="24">
        <v>39561.600000000006</v>
      </c>
      <c r="E2" s="17">
        <f t="shared" ref="E2:E21" si="0">ROUND(D2,0)</f>
        <v>39562</v>
      </c>
      <c r="F2" s="18">
        <v>15301</v>
      </c>
    </row>
    <row r="3" spans="1:22" x14ac:dyDescent="0.25">
      <c r="A3" s="17">
        <v>19176</v>
      </c>
      <c r="C3" s="17"/>
      <c r="D3" s="24">
        <v>275514</v>
      </c>
      <c r="E3" s="17">
        <f t="shared" si="0"/>
        <v>275514</v>
      </c>
      <c r="F3" s="18">
        <v>45357</v>
      </c>
      <c r="J3" s="19"/>
      <c r="K3" s="18"/>
      <c r="L3" s="19"/>
      <c r="M3" s="19"/>
      <c r="N3" s="19"/>
      <c r="O3" s="19"/>
      <c r="P3" s="18"/>
      <c r="Q3" s="20"/>
      <c r="R3" s="19"/>
      <c r="S3" s="21"/>
      <c r="T3" s="19"/>
      <c r="U3" s="18"/>
      <c r="V3" s="19"/>
    </row>
    <row r="4" spans="1:22" x14ac:dyDescent="0.25">
      <c r="A4" s="17">
        <v>4520</v>
      </c>
      <c r="C4" s="17"/>
      <c r="D4" s="24">
        <v>162816</v>
      </c>
      <c r="E4" s="17">
        <f t="shared" si="0"/>
        <v>162816</v>
      </c>
      <c r="F4" s="18">
        <v>67370</v>
      </c>
      <c r="J4" s="19"/>
      <c r="K4" s="18"/>
      <c r="L4" s="19"/>
      <c r="M4" s="19"/>
      <c r="N4" s="19"/>
      <c r="O4" s="19"/>
      <c r="P4" s="18"/>
      <c r="Q4" s="20"/>
      <c r="R4" s="19"/>
      <c r="S4" s="21"/>
      <c r="T4" s="19"/>
      <c r="U4" s="18"/>
      <c r="V4" s="19"/>
    </row>
    <row r="5" spans="1:22" x14ac:dyDescent="0.25">
      <c r="A5" s="17">
        <v>18558</v>
      </c>
      <c r="C5" s="17"/>
      <c r="D5" s="24">
        <v>154946</v>
      </c>
      <c r="E5" s="17">
        <f t="shared" si="0"/>
        <v>154946</v>
      </c>
      <c r="F5" s="18">
        <v>80785</v>
      </c>
      <c r="J5" s="19"/>
      <c r="K5" s="18"/>
      <c r="L5" s="19"/>
      <c r="M5" s="19"/>
      <c r="N5" s="19"/>
      <c r="O5" s="19"/>
      <c r="P5" s="18"/>
      <c r="Q5" s="20"/>
      <c r="R5" s="19"/>
      <c r="S5" s="21"/>
      <c r="T5" s="19"/>
      <c r="U5" s="18"/>
      <c r="V5" s="19"/>
    </row>
    <row r="6" spans="1:22" x14ac:dyDescent="0.25">
      <c r="A6" s="17">
        <v>10368</v>
      </c>
      <c r="C6" s="17"/>
      <c r="D6" s="24">
        <v>140199</v>
      </c>
      <c r="E6" s="17">
        <f t="shared" si="0"/>
        <v>140199</v>
      </c>
      <c r="F6" s="18">
        <v>62203</v>
      </c>
      <c r="J6" s="19"/>
      <c r="K6" s="18"/>
      <c r="L6" s="19"/>
      <c r="M6" s="19"/>
      <c r="N6" s="19"/>
      <c r="O6" s="19"/>
      <c r="P6" s="18"/>
      <c r="Q6" s="20"/>
      <c r="R6" s="19"/>
      <c r="S6" s="21"/>
      <c r="T6" s="19"/>
      <c r="U6" s="18"/>
      <c r="V6" s="19"/>
    </row>
    <row r="7" spans="1:22" x14ac:dyDescent="0.25">
      <c r="A7" s="17">
        <v>7200</v>
      </c>
      <c r="C7" s="17"/>
      <c r="D7" s="24">
        <v>0</v>
      </c>
      <c r="E7" s="17">
        <f t="shared" si="0"/>
        <v>0</v>
      </c>
      <c r="F7" s="18">
        <v>45848</v>
      </c>
      <c r="J7" s="19"/>
      <c r="K7" s="18"/>
      <c r="L7" s="19"/>
      <c r="M7" s="19"/>
      <c r="N7" s="19"/>
      <c r="O7" s="19"/>
      <c r="P7" s="18"/>
      <c r="Q7" s="20"/>
      <c r="R7" s="19"/>
      <c r="S7" s="21"/>
      <c r="T7" s="19"/>
      <c r="U7" s="18"/>
      <c r="V7" s="19"/>
    </row>
    <row r="8" spans="1:22" x14ac:dyDescent="0.25">
      <c r="A8" s="17">
        <v>14406</v>
      </c>
      <c r="C8" s="17"/>
      <c r="D8" s="24">
        <v>100272</v>
      </c>
      <c r="E8" s="17">
        <f t="shared" si="0"/>
        <v>100272</v>
      </c>
      <c r="F8" s="18">
        <v>278924</v>
      </c>
      <c r="J8" s="19"/>
      <c r="K8" s="18"/>
      <c r="L8" s="19"/>
      <c r="M8" s="19"/>
      <c r="N8" s="19"/>
      <c r="O8" s="19"/>
      <c r="P8" s="18"/>
      <c r="Q8" s="20"/>
      <c r="R8" s="19"/>
      <c r="S8" s="21"/>
      <c r="T8" s="19"/>
      <c r="U8" s="18"/>
      <c r="V8" s="19"/>
    </row>
    <row r="9" spans="1:22" x14ac:dyDescent="0.25">
      <c r="A9" s="17">
        <v>5220</v>
      </c>
      <c r="C9" s="17"/>
      <c r="D9" s="24">
        <v>118716</v>
      </c>
      <c r="E9" s="17">
        <f t="shared" si="0"/>
        <v>118716</v>
      </c>
      <c r="F9" s="18">
        <v>77654</v>
      </c>
      <c r="J9" s="19"/>
      <c r="K9" s="18"/>
      <c r="L9" s="19"/>
      <c r="M9" s="19"/>
      <c r="N9" s="19"/>
      <c r="O9" s="19"/>
      <c r="P9" s="18"/>
      <c r="Q9" s="20"/>
      <c r="R9" s="19"/>
      <c r="S9" s="21"/>
      <c r="T9" s="19"/>
      <c r="U9" s="18"/>
      <c r="V9" s="19"/>
    </row>
    <row r="10" spans="1:22" x14ac:dyDescent="0.25">
      <c r="A10" s="17">
        <v>25776</v>
      </c>
      <c r="C10" s="17"/>
      <c r="D10" s="24">
        <v>158246.40000000002</v>
      </c>
      <c r="E10" s="17">
        <f t="shared" si="0"/>
        <v>158246</v>
      </c>
      <c r="F10" s="18">
        <v>61203</v>
      </c>
      <c r="J10" s="19"/>
      <c r="K10" s="18"/>
      <c r="L10" s="19"/>
      <c r="M10" s="19"/>
      <c r="N10" s="19"/>
      <c r="O10" s="19"/>
      <c r="P10" s="18"/>
      <c r="Q10" s="20"/>
      <c r="R10" s="19"/>
      <c r="S10" s="21"/>
      <c r="T10" s="19"/>
      <c r="U10" s="18"/>
      <c r="V10" s="19"/>
    </row>
    <row r="11" spans="1:22" x14ac:dyDescent="0.25">
      <c r="A11" s="17">
        <v>10422</v>
      </c>
      <c r="C11" s="17"/>
      <c r="D11" s="24">
        <v>55722</v>
      </c>
      <c r="E11" s="17">
        <f t="shared" si="0"/>
        <v>55722</v>
      </c>
      <c r="F11" s="18">
        <v>52724</v>
      </c>
      <c r="J11" s="19"/>
      <c r="K11" s="18"/>
      <c r="L11" s="19"/>
      <c r="M11" s="19"/>
      <c r="N11" s="19"/>
      <c r="O11" s="19"/>
      <c r="P11" s="18"/>
      <c r="Q11" s="20"/>
      <c r="R11" s="19"/>
      <c r="S11" s="21"/>
      <c r="T11" s="19"/>
      <c r="U11" s="18"/>
      <c r="V11" s="19"/>
    </row>
    <row r="12" spans="1:22" x14ac:dyDescent="0.25">
      <c r="A12" s="17">
        <v>3812.3999999999996</v>
      </c>
      <c r="C12" s="17"/>
      <c r="D12" s="24">
        <v>79516.800000000003</v>
      </c>
      <c r="E12" s="17">
        <f t="shared" si="0"/>
        <v>79517</v>
      </c>
      <c r="F12" s="18">
        <v>45565</v>
      </c>
      <c r="J12" s="19"/>
      <c r="K12" s="18"/>
      <c r="L12" s="19"/>
      <c r="M12" s="19"/>
      <c r="N12" s="19"/>
      <c r="O12" s="19"/>
      <c r="P12" s="18"/>
      <c r="Q12" s="20"/>
      <c r="R12" s="19"/>
      <c r="S12" s="21"/>
      <c r="T12" s="19"/>
      <c r="U12" s="18"/>
      <c r="V12" s="19"/>
    </row>
    <row r="13" spans="1:22" x14ac:dyDescent="0.25">
      <c r="A13" s="17">
        <v>3902.3999999999996</v>
      </c>
      <c r="C13" s="17"/>
      <c r="D13" s="24">
        <v>65062.799999999996</v>
      </c>
      <c r="E13" s="17">
        <f t="shared" si="0"/>
        <v>65063</v>
      </c>
      <c r="F13" s="18">
        <v>30423</v>
      </c>
      <c r="J13" s="19"/>
      <c r="K13" s="18"/>
      <c r="L13" s="19"/>
      <c r="M13" s="19"/>
      <c r="N13" s="19"/>
      <c r="O13" s="19"/>
      <c r="P13" s="18"/>
      <c r="Q13" s="20"/>
      <c r="R13" s="19"/>
      <c r="S13" s="21"/>
      <c r="T13" s="19"/>
      <c r="U13" s="18"/>
      <c r="V13" s="19"/>
    </row>
    <row r="14" spans="1:22" x14ac:dyDescent="0.25">
      <c r="A14" s="17">
        <v>11400</v>
      </c>
      <c r="C14" s="17"/>
      <c r="D14" s="24">
        <v>70260</v>
      </c>
      <c r="E14" s="17">
        <f t="shared" si="0"/>
        <v>70260</v>
      </c>
      <c r="F14" s="18">
        <v>67887</v>
      </c>
      <c r="J14" s="19"/>
      <c r="K14" s="18"/>
      <c r="L14" s="19"/>
      <c r="M14" s="19"/>
      <c r="N14" s="19"/>
      <c r="O14" s="19"/>
      <c r="P14" s="18"/>
      <c r="Q14" s="20"/>
      <c r="R14" s="19"/>
      <c r="S14" s="21"/>
      <c r="T14" s="19"/>
      <c r="U14" s="18"/>
      <c r="V14" s="19"/>
    </row>
    <row r="15" spans="1:22" x14ac:dyDescent="0.25">
      <c r="A15" s="17">
        <v>2541.6000000000004</v>
      </c>
      <c r="C15" s="17"/>
      <c r="D15" s="24">
        <v>53011.200000000004</v>
      </c>
      <c r="E15" s="17">
        <f t="shared" si="0"/>
        <v>53011</v>
      </c>
      <c r="F15" s="18">
        <v>30376</v>
      </c>
      <c r="J15" s="19"/>
      <c r="K15" s="18"/>
      <c r="L15" s="19"/>
      <c r="M15" s="19"/>
      <c r="N15" s="19"/>
      <c r="O15" s="19"/>
      <c r="P15" s="18"/>
      <c r="Q15" s="20"/>
      <c r="R15" s="19"/>
      <c r="S15" s="21"/>
      <c r="T15" s="19"/>
      <c r="U15" s="18"/>
      <c r="V15" s="19"/>
    </row>
    <row r="16" spans="1:22" x14ac:dyDescent="0.25">
      <c r="A16" s="17">
        <v>2601.6000000000004</v>
      </c>
      <c r="C16" s="17"/>
      <c r="D16" s="24">
        <v>43375.200000000004</v>
      </c>
      <c r="E16" s="17">
        <f t="shared" si="0"/>
        <v>43375</v>
      </c>
      <c r="F16" s="18">
        <v>20282</v>
      </c>
      <c r="J16" s="19"/>
      <c r="K16" s="18"/>
      <c r="L16" s="19"/>
      <c r="M16" s="19"/>
      <c r="N16" s="19"/>
      <c r="O16" s="19"/>
      <c r="P16" s="18"/>
      <c r="Q16" s="20"/>
      <c r="R16" s="19"/>
      <c r="S16" s="21"/>
      <c r="T16" s="19"/>
      <c r="U16" s="18"/>
      <c r="V16" s="19"/>
    </row>
    <row r="17" spans="1:22" x14ac:dyDescent="0.25">
      <c r="A17" s="17">
        <v>942</v>
      </c>
      <c r="C17" s="17"/>
      <c r="D17" s="24">
        <v>155035</v>
      </c>
      <c r="E17" s="17">
        <f t="shared" si="0"/>
        <v>155035</v>
      </c>
      <c r="F17" s="18">
        <v>108119</v>
      </c>
      <c r="J17" s="19"/>
      <c r="K17" s="18"/>
      <c r="L17" s="19"/>
      <c r="M17" s="19"/>
      <c r="N17" s="19"/>
      <c r="O17" s="19"/>
      <c r="P17" s="18"/>
      <c r="Q17" s="20"/>
      <c r="R17" s="19"/>
      <c r="S17" s="21"/>
      <c r="T17" s="19"/>
      <c r="U17" s="18"/>
      <c r="V17" s="19"/>
    </row>
    <row r="18" spans="1:22" x14ac:dyDescent="0.25">
      <c r="A18" s="17">
        <v>1128</v>
      </c>
      <c r="C18" s="17"/>
      <c r="D18" s="24">
        <v>78390</v>
      </c>
      <c r="E18" s="17">
        <f t="shared" si="0"/>
        <v>78390</v>
      </c>
      <c r="F18" s="18">
        <v>227796</v>
      </c>
      <c r="J18" s="19"/>
      <c r="K18" s="18"/>
      <c r="L18" s="19"/>
      <c r="M18" s="19"/>
      <c r="N18" s="19"/>
      <c r="O18" s="19"/>
      <c r="P18" s="18"/>
      <c r="Q18" s="20"/>
      <c r="R18" s="19"/>
      <c r="S18" s="21"/>
      <c r="T18" s="19"/>
      <c r="U18" s="18"/>
      <c r="V18" s="19"/>
    </row>
    <row r="19" spans="1:22" x14ac:dyDescent="0.25">
      <c r="A19" s="17">
        <v>24684</v>
      </c>
      <c r="C19" s="17"/>
      <c r="D19" s="24">
        <v>158370</v>
      </c>
      <c r="E19" s="17">
        <f t="shared" si="0"/>
        <v>158370</v>
      </c>
      <c r="F19" s="18">
        <v>43423</v>
      </c>
      <c r="J19" s="19"/>
      <c r="K19" s="18"/>
      <c r="L19" s="19"/>
      <c r="M19" s="19"/>
      <c r="N19" s="19"/>
      <c r="O19" s="19"/>
      <c r="P19" s="18"/>
      <c r="Q19" s="20"/>
      <c r="R19" s="19"/>
      <c r="S19" s="21"/>
      <c r="T19" s="19"/>
      <c r="U19" s="18"/>
      <c r="V19" s="19"/>
    </row>
    <row r="20" spans="1:22" x14ac:dyDescent="0.25">
      <c r="A20" s="17">
        <v>37500</v>
      </c>
      <c r="C20" s="17"/>
      <c r="D20" s="24">
        <v>275178</v>
      </c>
      <c r="E20" s="17">
        <f t="shared" si="0"/>
        <v>275178</v>
      </c>
      <c r="F20" s="18">
        <v>99128</v>
      </c>
      <c r="J20" s="19"/>
      <c r="K20" s="18"/>
      <c r="L20" s="19"/>
      <c r="M20" s="19"/>
      <c r="N20" s="19"/>
      <c r="O20" s="19"/>
      <c r="P20" s="18"/>
      <c r="Q20" s="20"/>
      <c r="R20" s="19"/>
      <c r="S20" s="21"/>
      <c r="T20" s="19"/>
      <c r="U20" s="18"/>
      <c r="V20" s="19"/>
    </row>
    <row r="21" spans="1:22" x14ac:dyDescent="0.25">
      <c r="A21" s="17">
        <v>24936</v>
      </c>
      <c r="C21" s="17"/>
      <c r="D21" s="24">
        <v>145242</v>
      </c>
      <c r="E21" s="17">
        <f t="shared" si="0"/>
        <v>145242</v>
      </c>
      <c r="F21" s="18">
        <v>181975</v>
      </c>
      <c r="J21" s="19"/>
      <c r="K21" s="18"/>
      <c r="L21" s="19"/>
      <c r="M21" s="19"/>
      <c r="N21" s="19"/>
      <c r="O21" s="19"/>
      <c r="P21" s="18"/>
      <c r="Q21" s="20"/>
      <c r="R21" s="19"/>
      <c r="S21" s="21"/>
      <c r="T21" s="19"/>
      <c r="U21" s="18"/>
      <c r="V21" s="19"/>
    </row>
    <row r="22" spans="1:22" x14ac:dyDescent="0.25">
      <c r="C22" s="17"/>
      <c r="E22" s="17">
        <f>SUM(E1:E21)</f>
        <v>2511852</v>
      </c>
      <c r="F22" s="17">
        <f>SUM(F1:F21)</f>
        <v>1761118</v>
      </c>
      <c r="J22" s="19"/>
      <c r="K22" s="18"/>
      <c r="L22" s="19"/>
      <c r="M22" s="19"/>
      <c r="N22" s="19"/>
      <c r="O22" s="19"/>
      <c r="P22" s="18"/>
      <c r="Q22" s="20"/>
      <c r="R22" s="19"/>
      <c r="S22" s="21"/>
      <c r="T22" s="19"/>
      <c r="U22" s="18"/>
      <c r="V22" s="19"/>
    </row>
    <row r="23" spans="1:22" x14ac:dyDescent="0.25">
      <c r="J23" s="19"/>
      <c r="K23" s="18"/>
      <c r="L23" s="19"/>
      <c r="M23" s="19"/>
      <c r="N23" s="19"/>
      <c r="O23" s="19"/>
      <c r="P23" s="18"/>
      <c r="Q23" s="20"/>
      <c r="R23" s="19"/>
      <c r="S23" s="21"/>
      <c r="T23" s="19"/>
      <c r="U23" s="18"/>
      <c r="V23" s="19"/>
    </row>
    <row r="25" spans="1:22" x14ac:dyDescent="0.25">
      <c r="B25" s="20" t="b">
        <v>0</v>
      </c>
      <c r="C25" s="19"/>
      <c r="D25" s="18" t="s">
        <v>57</v>
      </c>
      <c r="E25" s="19"/>
      <c r="F25" s="19"/>
      <c r="G25" s="19" t="s">
        <v>58</v>
      </c>
    </row>
    <row r="26" spans="1:22" x14ac:dyDescent="0.25">
      <c r="B26" s="20" t="b">
        <v>0</v>
      </c>
      <c r="C26" s="19"/>
      <c r="D26" s="18" t="s">
        <v>59</v>
      </c>
      <c r="E26" s="19"/>
      <c r="F26" s="19"/>
      <c r="G26" s="19" t="s">
        <v>58</v>
      </c>
    </row>
    <row r="27" spans="1:22" x14ac:dyDescent="0.25">
      <c r="B27" s="20" t="b">
        <v>0</v>
      </c>
      <c r="C27" s="19"/>
      <c r="D27" s="18" t="s">
        <v>60</v>
      </c>
      <c r="E27" s="19"/>
      <c r="F27" s="19"/>
      <c r="G27" s="19" t="s">
        <v>58</v>
      </c>
    </row>
    <row r="28" spans="1:22" x14ac:dyDescent="0.25">
      <c r="B28" s="20" t="b">
        <v>0</v>
      </c>
      <c r="C28" s="22"/>
      <c r="D28" s="23" t="s">
        <v>61</v>
      </c>
      <c r="E28" s="19"/>
      <c r="F28" s="19"/>
      <c r="G28" s="19" t="s">
        <v>58</v>
      </c>
    </row>
    <row r="29" spans="1:22" x14ac:dyDescent="0.25">
      <c r="B29" s="20" t="b">
        <v>0</v>
      </c>
      <c r="C29" s="22"/>
      <c r="D29" s="23" t="s">
        <v>62</v>
      </c>
      <c r="E29" s="19"/>
      <c r="F29" s="19"/>
      <c r="G29" s="19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Full - Working doc</vt:lpstr>
      <vt:lpstr>For State Monitoring Matrix</vt:lpstr>
      <vt:lpstr>Monitoring Matrix by region</vt:lpstr>
      <vt:lpstr>State Monitoring Matrix</vt:lpstr>
      <vt:lpstr>Rounding</vt:lpstr>
      <vt:lpstr>'For State Monitoring Matrix'!Print_Area</vt:lpstr>
      <vt:lpstr>'Full - Working doc'!Print_Area</vt:lpstr>
      <vt:lpstr>'Monitoring Matrix by region'!Print_Area</vt:lpstr>
      <vt:lpstr>'State Monitoring Matrix'!Print_Area</vt:lpstr>
      <vt:lpstr>'For State Monitoring Matrix'!Print_Titles</vt:lpstr>
      <vt:lpstr>'Full - Working doc'!Print_Titles</vt:lpstr>
      <vt:lpstr>'Monitoring Matrix by region'!Print_Titles</vt:lpstr>
      <vt:lpstr>'State Monitoring Matrix'!Print_Titles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 Muchori</dc:creator>
  <cp:lastModifiedBy>Florence Muchori</cp:lastModifiedBy>
  <cp:lastPrinted>2017-04-27T12:23:34Z</cp:lastPrinted>
  <dcterms:created xsi:type="dcterms:W3CDTF">2012-09-24T09:15:06Z</dcterms:created>
  <dcterms:modified xsi:type="dcterms:W3CDTF">2017-11-16T07:35:32Z</dcterms:modified>
</cp:coreProperties>
</file>