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bloomberglp-my.sharepoint.com/personal/tsiqueira4_bloomberg_com/Documents/Desktop/master_thesis_economics/datos_y_modelos/Domestic/"/>
    </mc:Choice>
  </mc:AlternateContent>
  <xr:revisionPtr revIDLastSave="1" documentId="8_{9A6F68A9-FCC5-4E77-BF6D-576ACF924730}" xr6:coauthVersionLast="47" xr6:coauthVersionMax="47" xr10:uidLastSave="{FF72DC8F-3262-48DC-9602-AEECB4D1AF1C}"/>
  <bookViews>
    <workbookView xWindow="-70" yWindow="10690" windowWidth="19420" windowHeight="11620" xr2:uid="{EC0627F6-2DC6-4AF1-9A23-F0938631E874}"/>
  </bookViews>
  <sheets>
    <sheet name="db_values_only" sheetId="1" r:id="rId1"/>
  </sheets>
  <externalReferences>
    <externalReference r:id="rId2"/>
    <externalReference r:id="rId3"/>
  </externalReferences>
  <definedNames>
    <definedName name="_xlnm._FilterDatabase" localSheetId="0" hidden="1">db_values_only!$B$1:$AQ$64</definedName>
    <definedName name="_INH">'[1]Estimates Break Down'!$Y$1</definedName>
    <definedName name="bb_Mzk0MjlDQUYwQjg5NEJCM0" hidden="1">#REF!</definedName>
    <definedName name="bb_RjdDN0M0MkE1NDhCNEQyNj" hidden="1">#REF!</definedName>
    <definedName name="CFCapex">OFFSET(PerFstDate,MATCH(PerStartWith,PerRgn,0)-1, 22,NumPer,1)</definedName>
    <definedName name="CFDepr">OFFSET(PerFstDate,MATCH(PerStartWith,PerRgn,0)-1, 19,NumPer,1)</definedName>
    <definedName name="CFEbit">OFFSET(PerFstDate,MATCH(PerStartWith,PerRgn,0)-1, 10,NumPer,1)</definedName>
    <definedName name="CFFCFF">OFFSET(PerFstDate,MATCH(PerStartWith,PerRgn,0)-1, 28,NumPer,1)</definedName>
    <definedName name="CFIncTax">OFFSET(PerFstDate,MATCH(PerStartWith,PerRgn,0)-1, 13,NumPer,1)</definedName>
    <definedName name="CFNopat">OFFSET(PerFstDate,MATCH(PerStartWith,PerRgn,0)-1, 16,NumPer,1)</definedName>
    <definedName name="CFOpCostExp">OFFSET(PerFstDate,MATCH(PerStartWith,PerRgn,0)-1, 7,NumPer,1)</definedName>
    <definedName name="CFSales">OFFSET(PerFstDate,MATCH(PerStartWith,PerRgn,0)-1, 4,NumPer,1)</definedName>
    <definedName name="CFSalesPer">OFFSET(PerFstDate,MATCH(PerStartWith,PerRgn,0)-1, 0,NumPer,1)</definedName>
    <definedName name="CFWC">OFFSET(PerFstDate,MATCH(PerStartWith,PerRgn,0)-1, 25,NumPer,1)</definedName>
    <definedName name="chg">'[1]Estimates Break Down'!#REF!,'[1]Estimates Break Down'!$W$1,'[1]Estimates Break Down'!$W$2,'[1]Estimates Break Down'!$X$2</definedName>
    <definedName name="Currency">'[1]General Information'!$C$14</definedName>
    <definedName name="DateRngCorpBonds">#REF!</definedName>
    <definedName name="DateRngGovtBonds">#REF!</definedName>
    <definedName name="DebLT_Tax">#REF!</definedName>
    <definedName name="DebST_Tax">#REF!</definedName>
    <definedName name="DELETE2">'[1]Estimates Break Down'!$G$17:$M$90,'[1]Estimates Break Down'!$H$16:$M$16</definedName>
    <definedName name="EndDate">'[1]General Information'!$C$9</definedName>
    <definedName name="GraphBlank">[1]Sensitivity!$D$2:$J$2</definedName>
    <definedName name="GraphCapexDepr">[1]Sensitivity!$D$10:$J$10</definedName>
    <definedName name="GraphDDE">[1]Sensitivity!$D$22:$J$22</definedName>
    <definedName name="GraphDepr">[1]Sensitivity!$D$12:$J$12</definedName>
    <definedName name="GraphEbitdaMargin">[1]Sensitivity!$D$8:$J$8</definedName>
    <definedName name="GraphGrowthRate">[1]Sensitivity!$D$20:$J$20</definedName>
    <definedName name="GraphInventor">[1]Sensitivity!$D$14:$J$14</definedName>
    <definedName name="GraphNominalKD">[1]Sensitivity!$D$24:$J$24</definedName>
    <definedName name="GraphPayables">[1]Sensitivity!$D$18:$J$18</definedName>
    <definedName name="GraphRealKd">[1]Sensitivity!$D$26:$J$26</definedName>
    <definedName name="GraphReceivables">[1]Sensitivity!$D$16:$J$16</definedName>
    <definedName name="GraphSalesGrowth">[1]Sensitivity!$D$6:$J$6</definedName>
    <definedName name="GrowthRate">'[1]General Information'!$C$18</definedName>
    <definedName name="GrowthRateRng">'[1]Data - Growth Rate Index'!$A$2:$A$65536</definedName>
    <definedName name="GvtLT_Tax">#REF!</definedName>
    <definedName name="GvtST_Tax">#REF!</definedName>
    <definedName name="lookup">#REF!</definedName>
    <definedName name="LTMonth">'[1]General Information'!$D$27</definedName>
    <definedName name="LTYear">'[1]General Information'!$C$27</definedName>
    <definedName name="NumPer">'[1]Cash Flow'!$M$4</definedName>
    <definedName name="PerFstDate">'[1]Cash Flow'!$C$10</definedName>
    <definedName name="PerRgn">'[1]Cash Flow'!$C$10:$C$25</definedName>
    <definedName name="PerStartWith">'[1]Cash Flow'!$M$3</definedName>
    <definedName name="PriceRngCorpBonds">#REF!</definedName>
    <definedName name="PriceRngGovtBonds">#REF!</definedName>
    <definedName name="ProjectedSharePrice">'[1]Target Price'!$E$24</definedName>
    <definedName name="RngIndexList">'[1]Data - Equity Index'!$A$2:$A$65536</definedName>
    <definedName name="RngTickerList">[1]DB!$B$2:$B$65536</definedName>
    <definedName name="Security">'[1]General Information'!$C$6</definedName>
    <definedName name="Series_CapexDepr">IF(X_Show_CapexDepr,GraphCapexDepr,GraphBlank)</definedName>
    <definedName name="Series_DDE">IF(X_Show_DDE,GraphDDE,GraphBlank)</definedName>
    <definedName name="Series_Depr">IF(X_Show_Depr,GraphDepr,GraphBlank)</definedName>
    <definedName name="Series_DeprFixAsset" localSheetId="0">IF(X_Show_DeprFixAsset,GraphDeprFixAsset,[0]!GraphBlank)</definedName>
    <definedName name="Series_DeprFixAsset">IF(X_Show_DeprFixAsset,GraphDeprFixAsset,GraphBlank)</definedName>
    <definedName name="Series_EbitdaMargin">IF(X_Show_EbitdaMargin,GraphEbitdaMargin,GraphBlank)</definedName>
    <definedName name="Series_Final">OFFSET('[1]Cash Flow'!XEZ3,MATCH('[1]Cash Flow'!XEY1048572,'[1]Cash Flow'!XEZ3:XEZ31993,1)-1, 1, '[1]Cash Flow'!XEY1048573,1)</definedName>
    <definedName name="Series_GrowthRate">IF(X_Show_GrowthRate,GraphGrowthRate,GraphBlank)</definedName>
    <definedName name="Series_Inventor">IF(X_Show_Inventor,GraphInventor,GraphBlank)</definedName>
    <definedName name="Series_NominalKd">IF(X_Show_NominalKd,GraphNominalKD,GraphBlank)</definedName>
    <definedName name="Series_Payables">IF(X_Show_Payables,GraphPayables,GraphBlank)</definedName>
    <definedName name="Series_RealKd">IF(X_Show_RealKd,GraphRealKd,GraphBlank)</definedName>
    <definedName name="Series_Receivables">IF(X_Show_Receivables,GraphReceivables,GraphBlank)</definedName>
    <definedName name="StartDate">'[1]General Information'!$C$8</definedName>
    <definedName name="STMonth">'[1]General Information'!$D$22</definedName>
    <definedName name="STYear">'[1]General Information'!$C$22</definedName>
    <definedName name="ticker">'[2]Price Recommendations'!$C$7</definedName>
    <definedName name="TICKERS">#REF!</definedName>
    <definedName name="X_Show_CapexDepr">[1]Sensitivity!$M$9</definedName>
    <definedName name="X_Show_DDE">[1]Sensitivity!$M$21</definedName>
    <definedName name="X_Show_Depr">[1]Sensitivity!$M$11</definedName>
    <definedName name="X_Show_EbitdaMargin">[1]Sensitivity!$M$7</definedName>
    <definedName name="X_Show_GrowthRate">[1]Sensitivity!$M$19</definedName>
    <definedName name="X_Show_Inventor">[1]Sensitivity!$M$13</definedName>
    <definedName name="X_Show_NominalKd">[1]Sensitivity!$M$23</definedName>
    <definedName name="X_Show_Payables">[1]Sensitivity!$M$17</definedName>
    <definedName name="X_Show_RealKd">[1]Sensitivity!$M$25</definedName>
    <definedName name="X_Show_Receivables">[1]Sensitivity!$M$15</definedName>
    <definedName name="X_Show_SalesGrowth">[1]Sensitivity!$M$5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2" i="1" l="1"/>
  <c r="AL2" i="1" l="1"/>
  <c r="AM2" i="1" s="1"/>
  <c r="AN2" i="1" s="1"/>
  <c r="AL48" i="1"/>
  <c r="AM48" i="1" s="1"/>
  <c r="AN48" i="1" s="1"/>
  <c r="AL49" i="1"/>
  <c r="AM49" i="1" s="1"/>
  <c r="AN49" i="1" s="1"/>
  <c r="AL50" i="1"/>
  <c r="AM50" i="1" s="1"/>
  <c r="AN50" i="1" s="1"/>
  <c r="AL51" i="1"/>
  <c r="AM51" i="1" s="1"/>
  <c r="AN51" i="1" s="1"/>
  <c r="AL62" i="1"/>
  <c r="AM62" i="1" s="1"/>
  <c r="AN62" i="1" s="1"/>
  <c r="AL52" i="1"/>
  <c r="AM52" i="1" s="1"/>
  <c r="AN52" i="1" s="1"/>
  <c r="AL63" i="1"/>
  <c r="AM63" i="1" s="1"/>
  <c r="AN63" i="1" s="1"/>
  <c r="AL53" i="1"/>
  <c r="AM53" i="1" s="1"/>
  <c r="AN53" i="1" s="1"/>
  <c r="AL64" i="1"/>
  <c r="AM64" i="1" s="1"/>
  <c r="AN64" i="1" s="1"/>
  <c r="AL54" i="1"/>
  <c r="AM54" i="1" s="1"/>
  <c r="AN54" i="1" s="1"/>
  <c r="AL56" i="1"/>
  <c r="AM56" i="1" s="1"/>
  <c r="AN56" i="1" s="1"/>
  <c r="AL57" i="1"/>
  <c r="AM57" i="1" s="1"/>
  <c r="AN57" i="1" s="1"/>
  <c r="AL58" i="1"/>
  <c r="AM58" i="1" s="1"/>
  <c r="AN58" i="1" s="1"/>
  <c r="AL59" i="1"/>
  <c r="AM59" i="1" s="1"/>
  <c r="AN59" i="1" s="1"/>
  <c r="AL60" i="1"/>
  <c r="AM60" i="1" s="1"/>
  <c r="AN60" i="1" s="1"/>
  <c r="AL61" i="1"/>
  <c r="AM61" i="1" s="1"/>
  <c r="AN61" i="1" s="1"/>
  <c r="AL55" i="1"/>
  <c r="AM55" i="1" s="1"/>
  <c r="AN55" i="1" s="1"/>
  <c r="AL18" i="1"/>
  <c r="AM18" i="1" s="1"/>
  <c r="AN18" i="1" s="1"/>
  <c r="AL14" i="1"/>
  <c r="AM14" i="1" s="1"/>
  <c r="AN14" i="1" s="1"/>
  <c r="AL13" i="1"/>
  <c r="AM13" i="1" s="1"/>
  <c r="AN13" i="1" s="1"/>
  <c r="AL33" i="1"/>
  <c r="AM33" i="1" s="1"/>
  <c r="AN33" i="1" s="1"/>
  <c r="AL16" i="1"/>
  <c r="AM16" i="1" s="1"/>
  <c r="AN16" i="1" s="1"/>
  <c r="AL12" i="1"/>
  <c r="AM12" i="1" s="1"/>
  <c r="AN12" i="1" s="1"/>
  <c r="AL32" i="1"/>
  <c r="AM32" i="1" s="1"/>
  <c r="AN32" i="1" s="1"/>
  <c r="AL46" i="1"/>
  <c r="AM46" i="1" s="1"/>
  <c r="AN46" i="1" s="1"/>
  <c r="AL45" i="1"/>
  <c r="AM45" i="1" s="1"/>
  <c r="AN45" i="1" s="1"/>
  <c r="AL28" i="1"/>
  <c r="AM28" i="1" s="1"/>
  <c r="AN28" i="1" s="1"/>
  <c r="AL43" i="1"/>
  <c r="AM43" i="1" s="1"/>
  <c r="AN43" i="1" s="1"/>
  <c r="AL42" i="1"/>
  <c r="AM42" i="1" s="1"/>
  <c r="AN42" i="1" s="1"/>
  <c r="AL11" i="1"/>
  <c r="AM11" i="1" s="1"/>
  <c r="AN11" i="1" s="1"/>
  <c r="AL47" i="1"/>
  <c r="AM47" i="1" s="1"/>
  <c r="AN47" i="1" s="1"/>
  <c r="AL30" i="1"/>
  <c r="AM30" i="1" s="1"/>
  <c r="AN30" i="1" s="1"/>
  <c r="AL29" i="1"/>
  <c r="AM29" i="1" s="1"/>
  <c r="AN29" i="1" s="1"/>
  <c r="AL44" i="1"/>
  <c r="AM44" i="1" s="1"/>
  <c r="AN44" i="1" s="1"/>
  <c r="AL27" i="1"/>
  <c r="AM27" i="1" s="1"/>
  <c r="AN27" i="1" s="1"/>
  <c r="AL41" i="1"/>
  <c r="AM41" i="1" s="1"/>
  <c r="AN41" i="1" s="1"/>
  <c r="AL26" i="1"/>
  <c r="AM26" i="1" s="1"/>
  <c r="AN26" i="1" s="1"/>
  <c r="AL10" i="1"/>
  <c r="AM10" i="1" s="1"/>
  <c r="AN10" i="1" s="1"/>
  <c r="AL31" i="1"/>
  <c r="AM31" i="1" s="1"/>
  <c r="AN31" i="1" s="1"/>
  <c r="AL25" i="1"/>
  <c r="AM25" i="1" s="1"/>
  <c r="AN25" i="1" s="1"/>
  <c r="AL8" i="1"/>
  <c r="AM8" i="1" s="1"/>
  <c r="AN8" i="1" s="1"/>
  <c r="AL38" i="1"/>
  <c r="AM38" i="1" s="1"/>
  <c r="AN38" i="1" s="1"/>
  <c r="AL23" i="1"/>
  <c r="AM23" i="1" s="1"/>
  <c r="AN23" i="1" s="1"/>
  <c r="AL7" i="1"/>
  <c r="AM7" i="1" s="1"/>
  <c r="AN7" i="1" s="1"/>
  <c r="AL40" i="1"/>
  <c r="AM40" i="1" s="1"/>
  <c r="AN40" i="1" s="1"/>
  <c r="AL9" i="1"/>
  <c r="AM9" i="1" s="1"/>
  <c r="AN9" i="1" s="1"/>
  <c r="AL39" i="1"/>
  <c r="AM39" i="1" s="1"/>
  <c r="AN39" i="1" s="1"/>
  <c r="AL24" i="1"/>
  <c r="AM24" i="1" s="1"/>
  <c r="AN24" i="1" s="1"/>
  <c r="AL37" i="1"/>
  <c r="AM37" i="1" s="1"/>
  <c r="AN37" i="1" s="1"/>
  <c r="AL22" i="1"/>
  <c r="AM22" i="1" s="1"/>
  <c r="AN22" i="1" s="1"/>
  <c r="AL6" i="1"/>
  <c r="AM6" i="1" s="1"/>
  <c r="AN6" i="1" s="1"/>
  <c r="AL17" i="1"/>
  <c r="AM17" i="1" s="1"/>
  <c r="AN17" i="1" s="1"/>
  <c r="AL15" i="1"/>
  <c r="AM15" i="1" s="1"/>
  <c r="AN15" i="1" s="1"/>
  <c r="AL36" i="1"/>
  <c r="AM36" i="1" s="1"/>
  <c r="AN36" i="1" s="1"/>
  <c r="AL21" i="1"/>
  <c r="AM21" i="1" s="1"/>
  <c r="AN21" i="1" s="1"/>
  <c r="AL5" i="1"/>
  <c r="AM5" i="1" s="1"/>
  <c r="AN5" i="1" s="1"/>
  <c r="AL35" i="1"/>
  <c r="AM35" i="1" s="1"/>
  <c r="AN35" i="1" s="1"/>
  <c r="AL20" i="1"/>
  <c r="AM20" i="1" s="1"/>
  <c r="AN20" i="1" s="1"/>
  <c r="AL4" i="1"/>
  <c r="AM4" i="1" s="1"/>
  <c r="AN4" i="1" s="1"/>
  <c r="AL34" i="1"/>
  <c r="AM34" i="1" s="1"/>
  <c r="AN34" i="1" s="1"/>
  <c r="AL19" i="1"/>
  <c r="AM19" i="1" s="1"/>
  <c r="AN19" i="1" s="1"/>
  <c r="AL3" i="1"/>
  <c r="AM3" i="1" s="1"/>
  <c r="AN3" i="1" s="1"/>
</calcChain>
</file>

<file path=xl/sharedStrings.xml><?xml version="1.0" encoding="utf-8"?>
<sst xmlns="http://schemas.openxmlformats.org/spreadsheetml/2006/main" count="1836" uniqueCount="433">
  <si>
    <t>id</t>
  </si>
  <si>
    <t>ISSUER</t>
  </si>
  <si>
    <t>ID_BB_GLOBAL</t>
  </si>
  <si>
    <t>ID_ISIN</t>
  </si>
  <si>
    <t>ISSUE_DT</t>
  </si>
  <si>
    <t>MATURITY</t>
  </si>
  <si>
    <t>CRNCY</t>
  </si>
  <si>
    <t>CPN_TYP</t>
  </si>
  <si>
    <t>CPN</t>
  </si>
  <si>
    <t>FLT_SPREAD</t>
  </si>
  <si>
    <t>INFLATION_LINKED_INDICATOR</t>
  </si>
  <si>
    <t>CALC_TYP</t>
  </si>
  <si>
    <t>CALC_TYP_DES</t>
  </si>
  <si>
    <t>FLT_BENCH_MULTIPLIER</t>
  </si>
  <si>
    <t>RTG_SP</t>
  </si>
  <si>
    <t>RTG_MOODY_LONG_ISSUE_LEVEL</t>
  </si>
  <si>
    <t>RTG_FITCH</t>
  </si>
  <si>
    <t>CPN_FREQ</t>
  </si>
  <si>
    <t>YAS_ISPREAD_TO_GOVT</t>
  </si>
  <si>
    <t>YAS_BOND_YLD</t>
  </si>
  <si>
    <t>LQA_EMPIRICAL_TRADE_COUNT</t>
  </si>
  <si>
    <t>LQA_EMPIRICAL_TOTAL_TRADE_VOLUME</t>
  </si>
  <si>
    <t>ULT_PARENT_TICKER_EXCHANGE</t>
  </si>
  <si>
    <t>CLASSIFICATION_LEVEL_4_NAME</t>
  </si>
  <si>
    <t>industry_sector</t>
  </si>
  <si>
    <t>industry_group</t>
  </si>
  <si>
    <t>MARKET_ISSUE</t>
  </si>
  <si>
    <t>CNTRY_OF_RISK</t>
  </si>
  <si>
    <t>FIRST_CPN_DT</t>
  </si>
  <si>
    <t>MTY_TYP</t>
  </si>
  <si>
    <t>AMT_ISSUED</t>
  </si>
  <si>
    <t>AMT_OUTSTANDING</t>
  </si>
  <si>
    <t>MARKET_OF_DISTRIBUTION</t>
  </si>
  <si>
    <t>TOT_DEBT_TO_EBITDA</t>
  </si>
  <si>
    <t>EXCH_CODE</t>
  </si>
  <si>
    <t>CIE DES BULK</t>
  </si>
  <si>
    <t>BN496886 Corp</t>
  </si>
  <si>
    <t>INTL BK RECON &amp; DEVELOP</t>
  </si>
  <si>
    <t>BBG00YVHSJW6</t>
  </si>
  <si>
    <t>XS2288097640</t>
  </si>
  <si>
    <t>1/22/2021</t>
  </si>
  <si>
    <t>1/22/2026</t>
  </si>
  <si>
    <t>BRL</t>
  </si>
  <si>
    <t>FIXED</t>
  </si>
  <si>
    <t>#N/A Field Not Applicable</t>
  </si>
  <si>
    <t>N</t>
  </si>
  <si>
    <t>STREET CONVENTION</t>
  </si>
  <si>
    <t>AAA</t>
  </si>
  <si>
    <t>Aaa</t>
  </si>
  <si>
    <t>#N/A N/A</t>
  </si>
  <si>
    <t>8176888Z US</t>
  </si>
  <si>
    <t>Supranational</t>
  </si>
  <si>
    <t>Government</t>
  </si>
  <si>
    <t>Multi-National</t>
  </si>
  <si>
    <t>EURO MTN</t>
  </si>
  <si>
    <t>SNAT</t>
  </si>
  <si>
    <t>1/22/2022</t>
  </si>
  <si>
    <t>AT MATURITY</t>
  </si>
  <si>
    <t>International</t>
  </si>
  <si>
    <t>US</t>
  </si>
  <si>
    <t>The World Bank Group provides financial and technical services. The Company offers low-interest loans, interest-free credit, grants, policy advice, research, analysis, and technical assistance. The World Bank provides its services to developing countries to support areas such as education, health, agriculture, environmental, and natural resource management.</t>
  </si>
  <si>
    <t>ZM903300 Corp</t>
  </si>
  <si>
    <t>INTL FINANCE CORP</t>
  </si>
  <si>
    <t>BBG01F3NFDL3</t>
  </si>
  <si>
    <t>XS2586778115</t>
  </si>
  <si>
    <t>2/15/2023</t>
  </si>
  <si>
    <t>2/15/2028</t>
  </si>
  <si>
    <t>2/15/2024</t>
  </si>
  <si>
    <t>BT802365 Corp</t>
  </si>
  <si>
    <t>BBG014VSFH73</t>
  </si>
  <si>
    <t>XS2439224705</t>
  </si>
  <si>
    <t>2/9/2022</t>
  </si>
  <si>
    <t>2/9/2029</t>
  </si>
  <si>
    <t>2/9/2023</t>
  </si>
  <si>
    <t>ZM819269 Corp</t>
  </si>
  <si>
    <t>BBG01DZ1HQG6</t>
  </si>
  <si>
    <t>XS2582388349</t>
  </si>
  <si>
    <t>2/8/2023</t>
  </si>
  <si>
    <t>2/8/2038</t>
  </si>
  <si>
    <t>ZERO COUPON</t>
  </si>
  <si>
    <t>BT735061 Corp</t>
  </si>
  <si>
    <t>EUROPEAN BK RECON &amp; DEV</t>
  </si>
  <si>
    <t>BBG014T1JB47</t>
  </si>
  <si>
    <t>XS2438631710</t>
  </si>
  <si>
    <t>2/2/2022</t>
  </si>
  <si>
    <t>2/2/2032</t>
  </si>
  <si>
    <t>NR</t>
  </si>
  <si>
    <t>6044Z LN</t>
  </si>
  <si>
    <t>LN</t>
  </si>
  <si>
    <t>European Bank for Reconstruction and Development operates as a Bank. The Bank offers loans and equity finance, direct financing, guarantees, and leasing facilities. European Bank for Reconstruction and Development invests in companies and projects worldwide.</t>
  </si>
  <si>
    <t>BT642376 Corp</t>
  </si>
  <si>
    <t>EUROPEAN INVESTMENT BANK</t>
  </si>
  <si>
    <t>BBG014MX0D59</t>
  </si>
  <si>
    <t>XS2436920321</t>
  </si>
  <si>
    <t>1/28/2022</t>
  </si>
  <si>
    <t>1/28/2027</t>
  </si>
  <si>
    <t>654429Z LX</t>
  </si>
  <si>
    <t>1/28/2023</t>
  </si>
  <si>
    <t>LX</t>
  </si>
  <si>
    <t>European Investment Bank operates as a financing institution. The Bank offers project loans, bonds, venture capital, transport infrastructure, project funding, guarantees, microfinance, equity investment, and urban development solutions. European Investment Bank serves clients worldwide.</t>
  </si>
  <si>
    <t>YU254355 Corp</t>
  </si>
  <si>
    <t>BBG01Q40QW52</t>
  </si>
  <si>
    <t>XS2913418377</t>
  </si>
  <si>
    <t>10/9/2024</t>
  </si>
  <si>
    <t>10/9/2031</t>
  </si>
  <si>
    <t>10/9/2025</t>
  </si>
  <si>
    <t>BO165590 Corp</t>
  </si>
  <si>
    <t>BBG00ZCLNCT9</t>
  </si>
  <si>
    <t>XS2306852828</t>
  </si>
  <si>
    <t>2/25/2021</t>
  </si>
  <si>
    <t>2/25/2041</t>
  </si>
  <si>
    <t>BN756935 Corp</t>
  </si>
  <si>
    <t>ASIAN DEVELOPMENT BANK</t>
  </si>
  <si>
    <t>BBG00Z1J94V7</t>
  </si>
  <si>
    <t>XS2294853697</t>
  </si>
  <si>
    <t>2/5/2021</t>
  </si>
  <si>
    <t>2/5/2026</t>
  </si>
  <si>
    <t>81074Z PM</t>
  </si>
  <si>
    <t>GLOBAL</t>
  </si>
  <si>
    <t>2/5/2022</t>
  </si>
  <si>
    <t>PM</t>
  </si>
  <si>
    <t>Asian Development Bank operates as a multilateral development financial institution. The Company provides economic development and cooperation, emphasizes agriculture, energy, capital market development, transportation, communications, and social infrastructure projects. Asian Development Bank conducts business in Philippines.</t>
  </si>
  <si>
    <t>BR588576 Corp</t>
  </si>
  <si>
    <t>BBG012NX1GV5</t>
  </si>
  <si>
    <t>XS2391850703</t>
  </si>
  <si>
    <t>9/30/2021</t>
  </si>
  <si>
    <t>9/30/2026</t>
  </si>
  <si>
    <t>9/30/2022</t>
  </si>
  <si>
    <t>BM044614 Corp</t>
  </si>
  <si>
    <t>BBG00XY88236</t>
  </si>
  <si>
    <t>XS2249882064</t>
  </si>
  <si>
    <t>10/29/2020</t>
  </si>
  <si>
    <t>10/29/2025</t>
  </si>
  <si>
    <t>10/29/2021</t>
  </si>
  <si>
    <t>BU614742 Corp</t>
  </si>
  <si>
    <t>AFRICAN DEVELOPMENT BANK</t>
  </si>
  <si>
    <t>BBG015DJKW53</t>
  </si>
  <si>
    <t>XS2447948824</t>
  </si>
  <si>
    <t>2/24/2022</t>
  </si>
  <si>
    <t>2/24/2042</t>
  </si>
  <si>
    <t>1598Z TU</t>
  </si>
  <si>
    <t>EURO NON-DOLLAR</t>
  </si>
  <si>
    <t>TU</t>
  </si>
  <si>
    <t>African Development Bank operates as a regional multilateral development finance institution. The Company offers contribute to the economic development and social progress of African countries that are the institution's Regional Member Countries (RMCs). African Development Bank serves clients worldwide.</t>
  </si>
  <si>
    <t>YR474692 Corp</t>
  </si>
  <si>
    <t>BBG01S8BF8X4</t>
  </si>
  <si>
    <t>EU000A3L6Q42</t>
  </si>
  <si>
    <t>2/20/2025</t>
  </si>
  <si>
    <t>2/20/2035</t>
  </si>
  <si>
    <t>BN411719 Corp</t>
  </si>
  <si>
    <t>BBG00YT63006</t>
  </si>
  <si>
    <t>XS2285181074</t>
  </si>
  <si>
    <t>1/15/2021</t>
  </si>
  <si>
    <t>1/14/2028</t>
  </si>
  <si>
    <t>1/14/2022</t>
  </si>
  <si>
    <t>BW577080 Corp</t>
  </si>
  <si>
    <t>BBG017GBLZ37</t>
  </si>
  <si>
    <t>XS2483844176</t>
  </si>
  <si>
    <t>5/26/2022</t>
  </si>
  <si>
    <t>5/26/2037</t>
  </si>
  <si>
    <t>BW499053 Corp</t>
  </si>
  <si>
    <t>BBG017CKB3D2</t>
  </si>
  <si>
    <t>XS2481558414</t>
  </si>
  <si>
    <t>5/19/2022</t>
  </si>
  <si>
    <t>5/19/2028</t>
  </si>
  <si>
    <t>BJ485726 Corp</t>
  </si>
  <si>
    <t>BBG00TTFRDX7</t>
  </si>
  <si>
    <t>XS2177447179</t>
  </si>
  <si>
    <t>5/20/2020</t>
  </si>
  <si>
    <t>5/20/2030</t>
  </si>
  <si>
    <t>YS542553 Corp</t>
  </si>
  <si>
    <t>BBG01RPVSFX3</t>
  </si>
  <si>
    <t>XS2978923550</t>
  </si>
  <si>
    <t>1/16/2025</t>
  </si>
  <si>
    <t>1/16/2030</t>
  </si>
  <si>
    <t>1/16/2026</t>
  </si>
  <si>
    <t>ZL353780 Corp</t>
  </si>
  <si>
    <t>BBG01FP67Z09</t>
  </si>
  <si>
    <t>XS2595780946</t>
  </si>
  <si>
    <t>3/17/2023</t>
  </si>
  <si>
    <t>3/17/2033</t>
  </si>
  <si>
    <t>3/17/2024</t>
  </si>
  <si>
    <t>YR732902 Corp</t>
  </si>
  <si>
    <t>BBG01SGMMMH0</t>
  </si>
  <si>
    <t>XS3013977395</t>
  </si>
  <si>
    <t>2/27/2025</t>
  </si>
  <si>
    <t>8/27/2029</t>
  </si>
  <si>
    <t>8/27/2025</t>
  </si>
  <si>
    <t>YU416694 Corp</t>
  </si>
  <si>
    <t>BBG01Q792JW5</t>
  </si>
  <si>
    <t>XS2920414112</t>
  </si>
  <si>
    <t>10/17/2024</t>
  </si>
  <si>
    <t>10/17/2029</t>
  </si>
  <si>
    <t>10/17/2025</t>
  </si>
  <si>
    <t>ZL479769 Corp</t>
  </si>
  <si>
    <t>BBG01FRQ5VG7</t>
  </si>
  <si>
    <t>XS2598069503</t>
  </si>
  <si>
    <t>3/16/2023</t>
  </si>
  <si>
    <t>3/16/2038</t>
  </si>
  <si>
    <t>AX813975 Corp</t>
  </si>
  <si>
    <t>BBG00NPJW013</t>
  </si>
  <si>
    <t>XS1969787396</t>
  </si>
  <si>
    <t>3/27/2019</t>
  </si>
  <si>
    <t>3/27/2026</t>
  </si>
  <si>
    <t>3/27/2020</t>
  </si>
  <si>
    <t>AN733165 Corp</t>
  </si>
  <si>
    <t>BBG00GSNR3Q9</t>
  </si>
  <si>
    <t>XS1623002703</t>
  </si>
  <si>
    <t>5/31/2017</t>
  </si>
  <si>
    <t>6/30/2025</t>
  </si>
  <si>
    <t>AN703481 Corp</t>
  </si>
  <si>
    <t>BBG00GQVJKW7</t>
  </si>
  <si>
    <t>XS1621760302</t>
  </si>
  <si>
    <t>5/26/2017</t>
  </si>
  <si>
    <t>5/26/2027</t>
  </si>
  <si>
    <t>ZM636659 Corp</t>
  </si>
  <si>
    <t>BBG01D2X37V2</t>
  </si>
  <si>
    <t>XS2582194143</t>
  </si>
  <si>
    <t>2/3/2023</t>
  </si>
  <si>
    <t>2/3/2027</t>
  </si>
  <si>
    <t>2/3/2024</t>
  </si>
  <si>
    <t>BT396062 Corp</t>
  </si>
  <si>
    <t>BBG014G31013</t>
  </si>
  <si>
    <t>XS2431032403</t>
  </si>
  <si>
    <t>1/21/2022</t>
  </si>
  <si>
    <t>1/21/2027</t>
  </si>
  <si>
    <t>1/21/2023</t>
  </si>
  <si>
    <t>ZH961035 Corp</t>
  </si>
  <si>
    <t>BBG01K1FK5J5</t>
  </si>
  <si>
    <t>XS2716750547</t>
  </si>
  <si>
    <t>11/10/2023</t>
  </si>
  <si>
    <t>11/10/2038</t>
  </si>
  <si>
    <t>BN718496 Corp</t>
  </si>
  <si>
    <t>BBG00Z160PG4</t>
  </si>
  <si>
    <t>XS2293889759</t>
  </si>
  <si>
    <t>2/4/2021</t>
  </si>
  <si>
    <t>2/4/2028</t>
  </si>
  <si>
    <t>2/4/2022</t>
  </si>
  <si>
    <t>YQ448515 Corp</t>
  </si>
  <si>
    <t>BBG01SW1CQS8</t>
  </si>
  <si>
    <t>XS3032031687</t>
  </si>
  <si>
    <t>3/27/2025</t>
  </si>
  <si>
    <t>3/27/2033</t>
  </si>
  <si>
    <t>CALLABLE</t>
  </si>
  <si>
    <t>BK458282 Corp</t>
  </si>
  <si>
    <t>BBG00VZQLDW8</t>
  </si>
  <si>
    <t>XS2206548260</t>
  </si>
  <si>
    <t>7/16/2020</t>
  </si>
  <si>
    <t>7/16/2025</t>
  </si>
  <si>
    <t>7/16/2021</t>
  </si>
  <si>
    <t>BT482185 Corp</t>
  </si>
  <si>
    <t>BBG014HVLYY8</t>
  </si>
  <si>
    <t>XS2433833071</t>
  </si>
  <si>
    <t>1/19/2022</t>
  </si>
  <si>
    <t>1/19/2029</t>
  </si>
  <si>
    <t>BQ799145 Corp</t>
  </si>
  <si>
    <t>BBG011ZTHNQ7</t>
  </si>
  <si>
    <t>XS2373163711</t>
  </si>
  <si>
    <t>8/12/2021</t>
  </si>
  <si>
    <t>8/12/2031</t>
  </si>
  <si>
    <t>8/12/2022</t>
  </si>
  <si>
    <t>YS509089 Corp</t>
  </si>
  <si>
    <t>BBG01RP3PPC9</t>
  </si>
  <si>
    <t>XS2977993471</t>
  </si>
  <si>
    <t>ZR500008 Corp</t>
  </si>
  <si>
    <t>BBG00Q6DBQ34</t>
  </si>
  <si>
    <t>XS2051894322</t>
  </si>
  <si>
    <t>9/12/2019</t>
  </si>
  <si>
    <t>9/14/2026</t>
  </si>
  <si>
    <t>9/14/2020</t>
  </si>
  <si>
    <t>YU913074 Corp</t>
  </si>
  <si>
    <t>BBG01QLH9XZ0</t>
  </si>
  <si>
    <t>XS2934329967</t>
  </si>
  <si>
    <t>11/8/2024</t>
  </si>
  <si>
    <t>11/8/2027</t>
  </si>
  <si>
    <t>11/8/2025</t>
  </si>
  <si>
    <t>BO169050 Corp</t>
  </si>
  <si>
    <t>INTER-AMERICAN DEVEL BK</t>
  </si>
  <si>
    <t>BBG00ZCMCVW3</t>
  </si>
  <si>
    <t>XS2307046354</t>
  </si>
  <si>
    <t>3/4/2021</t>
  </si>
  <si>
    <t>3/4/2031</t>
  </si>
  <si>
    <t>1814Z US</t>
  </si>
  <si>
    <t>3/4/2022</t>
  </si>
  <si>
    <t>Inter-American Development Bank operates as a multilateral development institution. The Bank conducts lending operations emphasizes agricultural, energy, and transportation industries, as well as focuses on poverty reduction, social equity, modernization, integration, and the environmental development. Inter-American Development conducts its business worldwide.</t>
  </si>
  <si>
    <t>YW833064 Corp</t>
  </si>
  <si>
    <t>BBG01P2W76H1</t>
  </si>
  <si>
    <t>XS2875795945</t>
  </si>
  <si>
    <t>8/8/2024</t>
  </si>
  <si>
    <t>1/8/2030</t>
  </si>
  <si>
    <t>1/8/2025</t>
  </si>
  <si>
    <t>AZ257187 Corp</t>
  </si>
  <si>
    <t>BBG00PH0DC95</t>
  </si>
  <si>
    <t>XS2019238679</t>
  </si>
  <si>
    <t>7/1/2019</t>
  </si>
  <si>
    <t>7/1/2026</t>
  </si>
  <si>
    <t>BT481997 Corp</t>
  </si>
  <si>
    <t>BBG014HVLFW1</t>
  </si>
  <si>
    <t>XS2433833238</t>
  </si>
  <si>
    <t>1/20/2022</t>
  </si>
  <si>
    <t>1/20/2026</t>
  </si>
  <si>
    <t>1/20/2023</t>
  </si>
  <si>
    <t>YX800450 Corp</t>
  </si>
  <si>
    <t>INTER-AMERICAN INVEST CO</t>
  </si>
  <si>
    <t>BBG01NC0LQP6</t>
  </si>
  <si>
    <t>XS2848649138</t>
  </si>
  <si>
    <t>6/24/2024</t>
  </si>
  <si>
    <t>6/24/2029</t>
  </si>
  <si>
    <t>6/24/2025</t>
  </si>
  <si>
    <t>YX291422 Corp</t>
  </si>
  <si>
    <t>BBG01N0QGG98</t>
  </si>
  <si>
    <t>XS2831196535</t>
  </si>
  <si>
    <t>6/5/2024</t>
  </si>
  <si>
    <t>6/5/2034</t>
  </si>
  <si>
    <t>ZM294074 Corp</t>
  </si>
  <si>
    <t>BBG01C8QHRB6</t>
  </si>
  <si>
    <t>XS2575682450</t>
  </si>
  <si>
    <t>1/13/2023</t>
  </si>
  <si>
    <t>1/13/2026</t>
  </si>
  <si>
    <t>1/13/2024</t>
  </si>
  <si>
    <t>AP971344 Corp</t>
  </si>
  <si>
    <t>BBG00J6HDYG8</t>
  </si>
  <si>
    <t>XS1719268317</t>
  </si>
  <si>
    <t>11/17/2017</t>
  </si>
  <si>
    <t>11/17/2027</t>
  </si>
  <si>
    <t>11/17/2018</t>
  </si>
  <si>
    <t>AP550972 Corp</t>
  </si>
  <si>
    <t>BBG00HY8B0W9</t>
  </si>
  <si>
    <t>XS1261825381</t>
  </si>
  <si>
    <t>7/22/2015</t>
  </si>
  <si>
    <t>7/22/2030</t>
  </si>
  <si>
    <t>ZL641942 Corp</t>
  </si>
  <si>
    <t>BBG01FXVLQT8</t>
  </si>
  <si>
    <t>XS2602450749</t>
  </si>
  <si>
    <t>3/30/2023</t>
  </si>
  <si>
    <t>3/30/2026</t>
  </si>
  <si>
    <t>3/30/2024</t>
  </si>
  <si>
    <t>ZL354478 Corp</t>
  </si>
  <si>
    <t>BBG01FP6J986</t>
  </si>
  <si>
    <t>XS2595836755</t>
  </si>
  <si>
    <t>3/7/2023</t>
  </si>
  <si>
    <t>3/7/2028</t>
  </si>
  <si>
    <t>BO510428 Corp</t>
  </si>
  <si>
    <t>BBG00ZL7ZJG6</t>
  </si>
  <si>
    <t>XS2317499692</t>
  </si>
  <si>
    <t>4/7/2021</t>
  </si>
  <si>
    <t>4/7/2026</t>
  </si>
  <si>
    <t>AN629808 Corp</t>
  </si>
  <si>
    <t>BBG00GQ937C4</t>
  </si>
  <si>
    <t>XS1280871259</t>
  </si>
  <si>
    <t>7/19/2016</t>
  </si>
  <si>
    <t>8/27/2030</t>
  </si>
  <si>
    <t>BQ799727 Corp</t>
  </si>
  <si>
    <t>BBG011ZTKSH2</t>
  </si>
  <si>
    <t>XS2373172381</t>
  </si>
  <si>
    <t>AT637750 Corp</t>
  </si>
  <si>
    <t>BBG00LG5RVD2</t>
  </si>
  <si>
    <t>XS1388868322</t>
  </si>
  <si>
    <t>4/1/2016</t>
  </si>
  <si>
    <t>4/1/2026</t>
  </si>
  <si>
    <t>BQ376842 Corp</t>
  </si>
  <si>
    <t>BBG011PC05B8</t>
  </si>
  <si>
    <t>XS2362913837</t>
  </si>
  <si>
    <t>7/14/2021</t>
  </si>
  <si>
    <t>7/14/2031</t>
  </si>
  <si>
    <t>7/14/2022</t>
  </si>
  <si>
    <t>BS187660 Corp</t>
  </si>
  <si>
    <t>BBG0137QC2G2</t>
  </si>
  <si>
    <t>XS2404727161</t>
  </si>
  <si>
    <t>11/4/2021</t>
  </si>
  <si>
    <t>11/4/2025</t>
  </si>
  <si>
    <t>5/4/2022</t>
  </si>
  <si>
    <t>BP322887 Corp</t>
  </si>
  <si>
    <t>BBG010K56T95</t>
  </si>
  <si>
    <t>XS2339515525</t>
  </si>
  <si>
    <t>5/12/2021</t>
  </si>
  <si>
    <t>5/12/2031</t>
  </si>
  <si>
    <t>5/12/2022</t>
  </si>
  <si>
    <t>ZS021650 Corp</t>
  </si>
  <si>
    <t>BBG00NSC77K7</t>
  </si>
  <si>
    <t>XS1979276232</t>
  </si>
  <si>
    <t>4/15/2019</t>
  </si>
  <si>
    <t>10/15/2027</t>
  </si>
  <si>
    <t>ZH598780 Corp</t>
  </si>
  <si>
    <t>BBG01JS8VZ34</t>
  </si>
  <si>
    <t>XS2708673327</t>
  </si>
  <si>
    <t>11/9/2023</t>
  </si>
  <si>
    <t>11/9/2033</t>
  </si>
  <si>
    <t>5/9/2024</t>
  </si>
  <si>
    <t>ZQ802560 Corp</t>
  </si>
  <si>
    <t>BBG00QZ8RQP2</t>
  </si>
  <si>
    <t>XS2080214518</t>
  </si>
  <si>
    <t>11/26/2019</t>
  </si>
  <si>
    <t>11/26/2027</t>
  </si>
  <si>
    <t>ZO295365 Corp</t>
  </si>
  <si>
    <t>BBG00X3FXZF0</t>
  </si>
  <si>
    <t>XS2228256280</t>
  </si>
  <si>
    <t>9/24/2020</t>
  </si>
  <si>
    <t>9/24/2025</t>
  </si>
  <si>
    <t>BW982245 Corp</t>
  </si>
  <si>
    <t>BBG017Y45BD3</t>
  </si>
  <si>
    <t>XS2489967575</t>
  </si>
  <si>
    <t>7/7/2022</t>
  </si>
  <si>
    <t>7/8/2026</t>
  </si>
  <si>
    <t>1/8/2023</t>
  </si>
  <si>
    <t>ZJ582077 Corp</t>
  </si>
  <si>
    <t>BBG01H9VDNS8</t>
  </si>
  <si>
    <t>XS2647252167</t>
  </si>
  <si>
    <t>8/24/2023</t>
  </si>
  <si>
    <t>8/25/2028</t>
  </si>
  <si>
    <t>2/25/2024</t>
  </si>
  <si>
    <t>BR425633 Corp</t>
  </si>
  <si>
    <t>BBG012J11474</t>
  </si>
  <si>
    <t>XS2388204138</t>
  </si>
  <si>
    <t>9/27/2021</t>
  </si>
  <si>
    <t>9/29/2031</t>
  </si>
  <si>
    <t>9/29/2022</t>
  </si>
  <si>
    <t>BQ747472 Corp</t>
  </si>
  <si>
    <t>BBG011YPJPK5</t>
  </si>
  <si>
    <t>XS2368589441</t>
  </si>
  <si>
    <t>8/26/2021</t>
  </si>
  <si>
    <t>8/29/2028</t>
  </si>
  <si>
    <t>BV963634 Corp</t>
  </si>
  <si>
    <t>BBG016V94KP5</t>
  </si>
  <si>
    <t>XS2474225013</t>
  </si>
  <si>
    <t>5/24/2022</t>
  </si>
  <si>
    <t>5/25/2027</t>
  </si>
  <si>
    <t>11/25/2022</t>
  </si>
  <si>
    <t>dias para vencer</t>
  </si>
  <si>
    <t>anos para vencer</t>
  </si>
  <si>
    <t>PX_LAST</t>
  </si>
  <si>
    <t>Face Value</t>
  </si>
  <si>
    <t>Hoje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</si>
</sst>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 x14ac:knownFonts="1">
    <font>
      <sz val="11"/>
      <color theme="1"/>
      <name val="Aptos Narrow"/>
      <family val="2"/>
      <scheme val="minor"/>
    </font>
    <font>
      <sz val="11"/>
      <color theme="1"/>
      <name val="Aptos Narrow"/>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0" fontId="0" fillId="2" borderId="0" xfId="0" applyFill="1" applyAlignment="1">
      <alignment horizontal="left" vertical="center"/>
    </xf>
    <xf numFmtId="0" fontId="0" fillId="2" borderId="0" xfId="0" applyFill="1" applyAlignment="1">
      <alignment horizontal="left" vertical="center" wrapText="1"/>
    </xf>
    <xf numFmtId="43" fontId="0" fillId="0" borderId="0" xfId="1" applyFont="1"/>
    <xf numFmtId="14" fontId="0" fillId="0" borderId="0" xfId="0" applyNumberFormat="1"/>
    <xf numFmtId="164" fontId="0"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bloomberglp-my.sharepoint.com/personal/tsiqueira4_bloomberg_com/Documents/Desktop/master_thesis_economics/referencias/Templates%20xls/XBDCF.xls" TargetMode="External"/><Relationship Id="rId1" Type="http://schemas.openxmlformats.org/officeDocument/2006/relationships/externalLinkPath" Target="/personal/tsiqueira4_bloomberg_com/Documents/Desktop/master_thesis_economics/referencias/Templates%20xls/XBDC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SIQUE~1/AppData/Local/Temp/BLOOMB~1/data/XCA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eneral Information"/>
      <sheetName val="Capex and Deprec"/>
      <sheetName val="Sales and EBITDA"/>
      <sheetName val="Inv in Working Cap"/>
      <sheetName val="Cash Flow"/>
      <sheetName val="WACC"/>
      <sheetName val="Target Price"/>
      <sheetName val="Sensitivity"/>
      <sheetName val="LayOut"/>
      <sheetName val="DB"/>
      <sheetName val="Data - Equity Index"/>
      <sheetName val="Data - Growth Rate Index"/>
      <sheetName val="Graphs"/>
      <sheetName val="Estimates Break Down"/>
      <sheetName val="Help"/>
      <sheetName val="CompanyDebt"/>
    </sheetNames>
    <sheetDataSet>
      <sheetData sheetId="0">
        <row r="6">
          <cell r="C6" t="str">
            <v>PETR4 BS EQUITY</v>
          </cell>
        </row>
        <row r="8">
          <cell r="C8">
            <v>38687</v>
          </cell>
        </row>
        <row r="9">
          <cell r="C9">
            <v>41347</v>
          </cell>
        </row>
        <row r="14">
          <cell r="C14" t="str">
            <v>BRL</v>
          </cell>
        </row>
        <row r="18">
          <cell r="C18">
            <v>5.0599999999999999E-2</v>
          </cell>
        </row>
        <row r="22">
          <cell r="C22">
            <v>1</v>
          </cell>
          <cell r="D22">
            <v>0</v>
          </cell>
        </row>
        <row r="27">
          <cell r="C27">
            <v>10</v>
          </cell>
          <cell r="D27">
            <v>0</v>
          </cell>
        </row>
      </sheetData>
      <sheetData sheetId="1"/>
      <sheetData sheetId="2"/>
      <sheetData sheetId="3"/>
      <sheetData sheetId="4">
        <row r="3">
          <cell r="M3">
            <v>2005</v>
          </cell>
        </row>
        <row r="4">
          <cell r="M4">
            <v>9</v>
          </cell>
        </row>
        <row r="10">
          <cell r="C10">
            <v>2005</v>
          </cell>
        </row>
        <row r="11">
          <cell r="C11">
            <v>2006</v>
          </cell>
        </row>
        <row r="12">
          <cell r="C12">
            <v>2007</v>
          </cell>
        </row>
        <row r="13">
          <cell r="C13">
            <v>2008</v>
          </cell>
        </row>
        <row r="14">
          <cell r="C14">
            <v>2009</v>
          </cell>
        </row>
        <row r="15">
          <cell r="C15">
            <v>2010</v>
          </cell>
        </row>
        <row r="16">
          <cell r="C16">
            <v>2011</v>
          </cell>
        </row>
        <row r="17">
          <cell r="C17">
            <v>2012</v>
          </cell>
        </row>
        <row r="18">
          <cell r="C18">
            <v>2013</v>
          </cell>
        </row>
        <row r="19">
          <cell r="C19">
            <v>2014</v>
          </cell>
        </row>
        <row r="20">
          <cell r="C20">
            <v>2015</v>
          </cell>
        </row>
        <row r="21">
          <cell r="C21">
            <v>2016</v>
          </cell>
        </row>
        <row r="22">
          <cell r="C22">
            <v>2017</v>
          </cell>
        </row>
        <row r="23">
          <cell r="C23">
            <v>2018</v>
          </cell>
        </row>
        <row r="24">
          <cell r="C24">
            <v>2019</v>
          </cell>
        </row>
        <row r="25">
          <cell r="C25">
            <v>2020</v>
          </cell>
        </row>
      </sheetData>
      <sheetData sheetId="5"/>
      <sheetData sheetId="6">
        <row r="24">
          <cell r="E24">
            <v>6.820743880473743</v>
          </cell>
        </row>
      </sheetData>
      <sheetData sheetId="7">
        <row r="5">
          <cell r="M5" t="b">
            <v>1</v>
          </cell>
        </row>
        <row r="6">
          <cell r="D6">
            <v>24.694379614572814</v>
          </cell>
          <cell r="E6">
            <v>26.859705972904617</v>
          </cell>
          <cell r="F6">
            <v>29.666239705181603</v>
          </cell>
          <cell r="G6">
            <v>33.337081036635972</v>
          </cell>
          <cell r="H6">
            <v>37.197255429327356</v>
          </cell>
          <cell r="I6">
            <v>42.09295472463269</v>
          </cell>
          <cell r="J6">
            <v>48.370882424243497</v>
          </cell>
        </row>
        <row r="7">
          <cell r="M7" t="b">
            <v>1</v>
          </cell>
        </row>
        <row r="8">
          <cell r="D8">
            <v>-9.700935279191123</v>
          </cell>
          <cell r="E8">
            <v>1.5877239513614576</v>
          </cell>
          <cell r="F8">
            <v>15.698548554549891</v>
          </cell>
          <cell r="G8">
            <v>33.337081036635972</v>
          </cell>
          <cell r="H8">
            <v>50.975613025491398</v>
          </cell>
          <cell r="I8">
            <v>72.14185203847174</v>
          </cell>
          <cell r="J8">
            <v>97.541334021102514</v>
          </cell>
        </row>
        <row r="9">
          <cell r="M9" t="b">
            <v>1</v>
          </cell>
        </row>
        <row r="10">
          <cell r="D10">
            <v>55.893108326823807</v>
          </cell>
          <cell r="E10">
            <v>49.976774752293743</v>
          </cell>
          <cell r="F10">
            <v>42.581354905447292</v>
          </cell>
          <cell r="G10">
            <v>33.337081036635972</v>
          </cell>
          <cell r="H10">
            <v>24.092810945337003</v>
          </cell>
          <cell r="I10">
            <v>12.999678654774875</v>
          </cell>
          <cell r="J10">
            <v>-0.31207000326726014</v>
          </cell>
        </row>
        <row r="11">
          <cell r="M11" t="b">
            <v>1</v>
          </cell>
        </row>
        <row r="12">
          <cell r="D12">
            <v>34.055847283130717</v>
          </cell>
          <cell r="E12">
            <v>33.867318296870266</v>
          </cell>
          <cell r="F12">
            <v>33.63165516299231</v>
          </cell>
          <cell r="G12">
            <v>33.337080116720315</v>
          </cell>
          <cell r="H12">
            <v>33.04250478668402</v>
          </cell>
          <cell r="I12">
            <v>32.689012203924975</v>
          </cell>
          <cell r="J12">
            <v>32.264819925347297</v>
          </cell>
        </row>
        <row r="13">
          <cell r="M13" t="b">
            <v>1</v>
          </cell>
        </row>
        <row r="14">
          <cell r="D14">
            <v>34.613232050341978</v>
          </cell>
          <cell r="E14">
            <v>34.278505013885891</v>
          </cell>
          <cell r="F14">
            <v>33.860093613121471</v>
          </cell>
          <cell r="G14">
            <v>33.337081036635972</v>
          </cell>
          <cell r="H14">
            <v>32.814070843020438</v>
          </cell>
          <cell r="I14">
            <v>32.186454040765895</v>
          </cell>
          <cell r="J14">
            <v>31.433316864663656</v>
          </cell>
        </row>
        <row r="15">
          <cell r="M15" t="b">
            <v>1</v>
          </cell>
        </row>
        <row r="16">
          <cell r="D16">
            <v>34.908978886441894</v>
          </cell>
          <cell r="E16">
            <v>34.49667845848353</v>
          </cell>
          <cell r="F16">
            <v>33.981302481113502</v>
          </cell>
          <cell r="G16">
            <v>33.337081036635972</v>
          </cell>
          <cell r="H16">
            <v>32.69286137505788</v>
          </cell>
          <cell r="I16">
            <v>31.919797326795663</v>
          </cell>
          <cell r="J16">
            <v>30.992118776207406</v>
          </cell>
        </row>
        <row r="17">
          <cell r="M17" t="b">
            <v>1</v>
          </cell>
        </row>
        <row r="18">
          <cell r="D18">
            <v>32.260977262177754</v>
          </cell>
          <cell r="E18">
            <v>32.543233377730736</v>
          </cell>
          <cell r="F18">
            <v>32.89605620945872</v>
          </cell>
          <cell r="G18">
            <v>33.337081036635972</v>
          </cell>
          <cell r="H18">
            <v>33.778110005130266</v>
          </cell>
          <cell r="I18">
            <v>34.307340771172591</v>
          </cell>
          <cell r="J18">
            <v>34.942419837007016</v>
          </cell>
        </row>
        <row r="19">
          <cell r="M19" t="b">
            <v>1</v>
          </cell>
        </row>
        <row r="20">
          <cell r="D20">
            <v>31.950278044800648</v>
          </cell>
          <cell r="E20">
            <v>32.292608428424188</v>
          </cell>
          <cell r="F20">
            <v>32.741223763257345</v>
          </cell>
          <cell r="G20">
            <v>33.337081036635972</v>
          </cell>
          <cell r="H20">
            <v>33.975861454489305</v>
          </cell>
          <cell r="I20">
            <v>34.805876189955114</v>
          </cell>
          <cell r="J20">
            <v>35.906548648250741</v>
          </cell>
        </row>
        <row r="21">
          <cell r="M21" t="b">
            <v>1</v>
          </cell>
        </row>
        <row r="22">
          <cell r="D22">
            <v>30.898863027519369</v>
          </cell>
          <cell r="E22">
            <v>31.468827046680914</v>
          </cell>
          <cell r="F22">
            <v>32.203898415425797</v>
          </cell>
          <cell r="G22">
            <v>33.15996631028559</v>
          </cell>
          <cell r="H22">
            <v>34.15998577561659</v>
          </cell>
          <cell r="I22">
            <v>35.422261854456188</v>
          </cell>
          <cell r="J22">
            <v>37.034373945219507</v>
          </cell>
        </row>
        <row r="23">
          <cell r="M23" t="b">
            <v>1</v>
          </cell>
        </row>
        <row r="24">
          <cell r="D24">
            <v>37.002724470935334</v>
          </cell>
          <cell r="E24">
            <v>35.980663030447865</v>
          </cell>
          <cell r="F24">
            <v>34.763215336522862</v>
          </cell>
          <cell r="G24">
            <v>33.328295867200232</v>
          </cell>
          <cell r="H24">
            <v>31.981824733530157</v>
          </cell>
          <cell r="I24">
            <v>30.472013371264755</v>
          </cell>
          <cell r="J24">
            <v>28.797382029382749</v>
          </cell>
        </row>
        <row r="25">
          <cell r="M25" t="b">
            <v>1</v>
          </cell>
        </row>
        <row r="26">
          <cell r="D26">
            <v>78.748026362700827</v>
          </cell>
          <cell r="E26">
            <v>59.818343534529717</v>
          </cell>
          <cell r="F26">
            <v>44.972084981635099</v>
          </cell>
          <cell r="G26">
            <v>33.337085663276568</v>
          </cell>
          <cell r="H26">
            <v>25.744111579776575</v>
          </cell>
          <cell r="I26">
            <v>19.558287535409256</v>
          </cell>
          <cell r="J26">
            <v>14.541695998704274</v>
          </cell>
        </row>
      </sheetData>
      <sheetData sheetId="8"/>
      <sheetData sheetId="9">
        <row r="2">
          <cell r="B2" t="str">
            <v>ABEV3 BS</v>
          </cell>
        </row>
        <row r="3">
          <cell r="B3" t="str">
            <v>ALOS3 BS</v>
          </cell>
        </row>
        <row r="4">
          <cell r="B4" t="str">
            <v>AMOB3 BS</v>
          </cell>
        </row>
        <row r="5">
          <cell r="B5" t="str">
            <v>ASAI3 BS</v>
          </cell>
        </row>
        <row r="6">
          <cell r="B6" t="str">
            <v>AURE3 BS</v>
          </cell>
        </row>
        <row r="7">
          <cell r="B7" t="str">
            <v>AZUL4 BS</v>
          </cell>
        </row>
        <row r="8">
          <cell r="B8" t="str">
            <v>AZZA3 BS</v>
          </cell>
        </row>
        <row r="9">
          <cell r="B9" t="str">
            <v>B3SA3 BS</v>
          </cell>
        </row>
        <row r="10">
          <cell r="B10" t="str">
            <v>BBAS3 BS</v>
          </cell>
        </row>
        <row r="11">
          <cell r="B11" t="str">
            <v>BBDC3 BS</v>
          </cell>
        </row>
        <row r="12">
          <cell r="B12" t="str">
            <v>BBDC4 BS</v>
          </cell>
        </row>
        <row r="13">
          <cell r="B13" t="str">
            <v>BBSE3 BS</v>
          </cell>
        </row>
        <row r="14">
          <cell r="B14" t="str">
            <v>BEEF3 BS</v>
          </cell>
        </row>
        <row r="15">
          <cell r="B15" t="str">
            <v>BPAC11 BS</v>
          </cell>
        </row>
        <row r="16">
          <cell r="B16" t="str">
            <v>BRAP4 BS</v>
          </cell>
        </row>
        <row r="17">
          <cell r="B17" t="str">
            <v>BRAV3 BS</v>
          </cell>
        </row>
        <row r="18">
          <cell r="B18" t="str">
            <v>BRFS3 BS</v>
          </cell>
        </row>
        <row r="19">
          <cell r="B19" t="str">
            <v>BRKM5 BS</v>
          </cell>
        </row>
        <row r="20">
          <cell r="B20" t="str">
            <v>CCRO3 BS</v>
          </cell>
        </row>
        <row r="21">
          <cell r="B21" t="str">
            <v>CMIG4 BS</v>
          </cell>
        </row>
        <row r="22">
          <cell r="B22" t="str">
            <v>CMIN3 BS</v>
          </cell>
        </row>
        <row r="23">
          <cell r="B23" t="str">
            <v>COGN3 BS</v>
          </cell>
        </row>
        <row r="24">
          <cell r="B24" t="str">
            <v>CPFE3 BS</v>
          </cell>
        </row>
        <row r="25">
          <cell r="B25" t="str">
            <v>CPLE6 BS</v>
          </cell>
        </row>
        <row r="26">
          <cell r="B26" t="str">
            <v>CRFB3 BS</v>
          </cell>
        </row>
        <row r="27">
          <cell r="B27" t="str">
            <v>CSAN3 BS</v>
          </cell>
        </row>
        <row r="28">
          <cell r="B28" t="str">
            <v>CSNA3 BS</v>
          </cell>
        </row>
        <row r="29">
          <cell r="B29" t="str">
            <v>CVCB3 BS</v>
          </cell>
        </row>
        <row r="30">
          <cell r="B30" t="str">
            <v>CXSE3 BS</v>
          </cell>
        </row>
        <row r="31">
          <cell r="B31" t="str">
            <v>CYRE3 BS</v>
          </cell>
        </row>
        <row r="32">
          <cell r="B32" t="str">
            <v>EGIE3 BS</v>
          </cell>
        </row>
        <row r="33">
          <cell r="B33" t="str">
            <v>ELET3 BS</v>
          </cell>
        </row>
        <row r="34">
          <cell r="B34" t="str">
            <v>ELET6 BS</v>
          </cell>
        </row>
        <row r="35">
          <cell r="B35" t="str">
            <v>EMBR3 BS</v>
          </cell>
        </row>
        <row r="36">
          <cell r="B36" t="str">
            <v>ENEV3 BS</v>
          </cell>
        </row>
        <row r="37">
          <cell r="B37" t="str">
            <v>ENGI11 BS</v>
          </cell>
        </row>
        <row r="38">
          <cell r="B38" t="str">
            <v>EQTL3 BS</v>
          </cell>
        </row>
        <row r="39">
          <cell r="B39" t="str">
            <v>FLRY3 BS</v>
          </cell>
        </row>
        <row r="40">
          <cell r="B40" t="str">
            <v>GGBR4 BS</v>
          </cell>
        </row>
        <row r="41">
          <cell r="B41" t="str">
            <v>GOAU4 BS</v>
          </cell>
        </row>
        <row r="42">
          <cell r="B42" t="str">
            <v>HAPV3 BS</v>
          </cell>
        </row>
        <row r="43">
          <cell r="B43" t="str">
            <v>HYPE3 BS</v>
          </cell>
        </row>
        <row r="44">
          <cell r="B44" t="str">
            <v>IGTI11 BS</v>
          </cell>
        </row>
        <row r="45">
          <cell r="B45" t="str">
            <v>IRBR3 BS</v>
          </cell>
        </row>
        <row r="46">
          <cell r="B46" t="str">
            <v>ISAE4 BS</v>
          </cell>
        </row>
        <row r="47">
          <cell r="B47" t="str">
            <v>ITSA4 BS</v>
          </cell>
        </row>
        <row r="48">
          <cell r="B48" t="str">
            <v>ITUB4 BS</v>
          </cell>
        </row>
        <row r="49">
          <cell r="B49" t="str">
            <v>JBSS3 BS</v>
          </cell>
        </row>
        <row r="50">
          <cell r="B50" t="str">
            <v>KLBN11 BS</v>
          </cell>
        </row>
        <row r="51">
          <cell r="B51" t="str">
            <v>LREN3 BS</v>
          </cell>
        </row>
        <row r="52">
          <cell r="B52" t="str">
            <v>LWSA3 BS</v>
          </cell>
        </row>
        <row r="53">
          <cell r="B53" t="str">
            <v>MGLU3 BS</v>
          </cell>
        </row>
        <row r="54">
          <cell r="B54" t="str">
            <v>MRFG3 BS</v>
          </cell>
        </row>
        <row r="55">
          <cell r="B55" t="str">
            <v>MRVE3 BS</v>
          </cell>
        </row>
        <row r="56">
          <cell r="B56" t="str">
            <v>MULT3 BS</v>
          </cell>
        </row>
        <row r="57">
          <cell r="B57" t="str">
            <v>NTCO3 BS</v>
          </cell>
        </row>
        <row r="58">
          <cell r="B58" t="str">
            <v>PCAR3 BS</v>
          </cell>
        </row>
        <row r="59">
          <cell r="B59" t="str">
            <v>PETR3 BS</v>
          </cell>
        </row>
        <row r="60">
          <cell r="B60" t="str">
            <v>PETR4 BS</v>
          </cell>
        </row>
        <row r="61">
          <cell r="B61" t="str">
            <v>PETZ3 BS</v>
          </cell>
        </row>
        <row r="62">
          <cell r="B62" t="str">
            <v>POMO4 BS</v>
          </cell>
        </row>
        <row r="63">
          <cell r="B63" t="str">
            <v>PRIO3 BS</v>
          </cell>
        </row>
        <row r="64">
          <cell r="B64" t="str">
            <v>PSSA3 BS</v>
          </cell>
        </row>
        <row r="65">
          <cell r="B65" t="str">
            <v>RADL3 BS</v>
          </cell>
        </row>
        <row r="66">
          <cell r="B66" t="str">
            <v>RAIL3 BS</v>
          </cell>
        </row>
        <row r="67">
          <cell r="B67" t="str">
            <v>RAIZ4 BS</v>
          </cell>
        </row>
        <row r="68">
          <cell r="B68" t="str">
            <v>RDOR3 BS</v>
          </cell>
        </row>
        <row r="69">
          <cell r="B69" t="str">
            <v>RECV3 BS</v>
          </cell>
        </row>
        <row r="70">
          <cell r="B70" t="str">
            <v>RENT3 BS</v>
          </cell>
        </row>
        <row r="71">
          <cell r="B71" t="str">
            <v>SANB11 BS</v>
          </cell>
        </row>
        <row r="72">
          <cell r="B72" t="str">
            <v>SBSP3 BS</v>
          </cell>
        </row>
        <row r="73">
          <cell r="B73" t="str">
            <v>SLCE3 BS</v>
          </cell>
        </row>
        <row r="74">
          <cell r="B74" t="str">
            <v>SMTO3 BS</v>
          </cell>
        </row>
        <row r="75">
          <cell r="B75" t="str">
            <v>STBP3 BS</v>
          </cell>
        </row>
        <row r="76">
          <cell r="B76" t="str">
            <v>SUZB3 BS</v>
          </cell>
        </row>
        <row r="77">
          <cell r="B77" t="str">
            <v>TAEE11 BS</v>
          </cell>
        </row>
        <row r="78">
          <cell r="B78" t="str">
            <v>TIMS3 BS</v>
          </cell>
        </row>
        <row r="79">
          <cell r="B79" t="str">
            <v>TOTS3 BS</v>
          </cell>
        </row>
        <row r="80">
          <cell r="B80" t="str">
            <v>UGPA3 BS</v>
          </cell>
        </row>
        <row r="81">
          <cell r="B81" t="str">
            <v>USIM5 BS</v>
          </cell>
        </row>
        <row r="82">
          <cell r="B82" t="str">
            <v>VALE3 BS</v>
          </cell>
        </row>
        <row r="83">
          <cell r="B83" t="str">
            <v>VAMO3 BS</v>
          </cell>
        </row>
        <row r="84">
          <cell r="B84" t="str">
            <v>VBBR3 BS</v>
          </cell>
        </row>
        <row r="85">
          <cell r="B85" t="str">
            <v>VIVA3 BS</v>
          </cell>
        </row>
        <row r="86">
          <cell r="B86" t="str">
            <v>VIVT3 BS</v>
          </cell>
        </row>
        <row r="87">
          <cell r="B87" t="str">
            <v>WEGE3 BS</v>
          </cell>
        </row>
        <row r="88">
          <cell r="B88" t="str">
            <v>YDUQ3 BS</v>
          </cell>
        </row>
      </sheetData>
      <sheetData sheetId="10">
        <row r="2">
          <cell r="A2" t="str">
            <v>SPX Index</v>
          </cell>
        </row>
        <row r="3">
          <cell r="A3" t="str">
            <v>INDU Index</v>
          </cell>
        </row>
        <row r="4">
          <cell r="A4" t="str">
            <v>ESA Index</v>
          </cell>
        </row>
        <row r="5">
          <cell r="A5" t="str">
            <v>DAX Index</v>
          </cell>
        </row>
        <row r="6">
          <cell r="A6" t="str">
            <v>SX5E Index</v>
          </cell>
        </row>
        <row r="7">
          <cell r="A7" t="str">
            <v>VIX Index</v>
          </cell>
        </row>
        <row r="8">
          <cell r="A8" t="str">
            <v>NKY Index</v>
          </cell>
        </row>
        <row r="9">
          <cell r="A9" t="str">
            <v>UKX Index</v>
          </cell>
        </row>
        <row r="10">
          <cell r="A10" t="str">
            <v>HSI Index</v>
          </cell>
        </row>
        <row r="11">
          <cell r="A11" t="str">
            <v>SHCOMP Index</v>
          </cell>
        </row>
        <row r="12">
          <cell r="A12" t="str">
            <v>CAC Index</v>
          </cell>
        </row>
        <row r="13">
          <cell r="A13" t="str">
            <v>SXXP Index</v>
          </cell>
        </row>
        <row r="14">
          <cell r="A14" t="str">
            <v>TPX Index</v>
          </cell>
        </row>
        <row r="15">
          <cell r="A15" t="str">
            <v>HSCEI Index</v>
          </cell>
        </row>
        <row r="16">
          <cell r="A16" t="str">
            <v>CCMP Index</v>
          </cell>
        </row>
        <row r="17">
          <cell r="A17" t="str">
            <v>IBOV Index</v>
          </cell>
        </row>
        <row r="18">
          <cell r="A18" t="str">
            <v>NIFTY Index</v>
          </cell>
        </row>
        <row r="19">
          <cell r="A19" t="str">
            <v>AS51 Index</v>
          </cell>
        </row>
        <row r="20">
          <cell r="A20" t="str">
            <v>NDX Index</v>
          </cell>
        </row>
        <row r="21">
          <cell r="A21" t="str">
            <v>FTSEMIB Index</v>
          </cell>
        </row>
        <row r="22">
          <cell r="A22" t="str">
            <v>SMI Index</v>
          </cell>
        </row>
        <row r="23">
          <cell r="A23" t="str">
            <v>IBEX Index</v>
          </cell>
        </row>
        <row r="24">
          <cell r="A24" t="str">
            <v>RTY Index</v>
          </cell>
        </row>
        <row r="25">
          <cell r="A25" t="str">
            <v>SPXFAST Index</v>
          </cell>
        </row>
        <row r="26">
          <cell r="A26" t="str">
            <v>KOSPI Index</v>
          </cell>
        </row>
        <row r="27">
          <cell r="A27" t="str">
            <v>MXWO Index</v>
          </cell>
        </row>
        <row r="28">
          <cell r="A28" t="str">
            <v>TWSE Index</v>
          </cell>
        </row>
        <row r="29">
          <cell r="A29" t="str">
            <v>EUR003M Index</v>
          </cell>
        </row>
        <row r="30">
          <cell r="A30" t="str">
            <v>SPTSX Index</v>
          </cell>
        </row>
        <row r="31">
          <cell r="A31" t="str">
            <v>OMX Index</v>
          </cell>
        </row>
        <row r="32">
          <cell r="A32" t="str">
            <v>V2X Index</v>
          </cell>
        </row>
        <row r="33">
          <cell r="A33" t="str">
            <v>AEX Index</v>
          </cell>
        </row>
        <row r="34">
          <cell r="A34" t="str">
            <v>GJGB10 Index</v>
          </cell>
        </row>
        <row r="35">
          <cell r="A35" t="str">
            <v>SENSEX Index</v>
          </cell>
        </row>
        <row r="36">
          <cell r="A36" t="str">
            <v>MXEF Index</v>
          </cell>
        </row>
        <row r="37">
          <cell r="A37" t="str">
            <v>CDXIG519 Curncy</v>
          </cell>
        </row>
        <row r="38">
          <cell r="A38" t="str">
            <v>FSSTI Index</v>
          </cell>
        </row>
        <row r="39">
          <cell r="A39" t="str">
            <v>BDIY Index</v>
          </cell>
        </row>
        <row r="40">
          <cell r="A40" t="str">
            <v>ITRXEBE Curncy</v>
          </cell>
        </row>
        <row r="41">
          <cell r="A41" t="str">
            <v>ITRXEXE Curncy</v>
          </cell>
        </row>
        <row r="42">
          <cell r="A42" t="str">
            <v>JCI Index</v>
          </cell>
        </row>
        <row r="43">
          <cell r="A43" t="str">
            <v>RTSI$ Index</v>
          </cell>
        </row>
        <row r="44">
          <cell r="A44" t="str">
            <v>MEXBOL Index</v>
          </cell>
        </row>
        <row r="45">
          <cell r="A45" t="str">
            <v>INDEXCF Index</v>
          </cell>
        </row>
        <row r="46">
          <cell r="A46" t="str">
            <v>FBMKLCI Index</v>
          </cell>
        </row>
        <row r="47">
          <cell r="A47" t="str">
            <v>CXPHY519 Curncy</v>
          </cell>
        </row>
        <row r="48">
          <cell r="A48" t="str">
            <v>KOSPI2 Index</v>
          </cell>
        </row>
        <row r="49">
          <cell r="A49" t="str">
            <v>IBOXUMAE Curncy</v>
          </cell>
        </row>
        <row r="50">
          <cell r="A50" t="str">
            <v>ITXEX518 Curncy</v>
          </cell>
        </row>
        <row r="51">
          <cell r="A51" t="str">
            <v>DJI Index</v>
          </cell>
        </row>
        <row r="52">
          <cell r="A52" t="str">
            <v>SHSZ300 Index</v>
          </cell>
        </row>
        <row r="53">
          <cell r="A53" t="str">
            <v>SX7P Index</v>
          </cell>
        </row>
        <row r="54">
          <cell r="A54" t="str">
            <v>NIA Index</v>
          </cell>
        </row>
        <row r="55">
          <cell r="A55" t="str">
            <v>SX7E Index</v>
          </cell>
        </row>
        <row r="56">
          <cell r="A56" t="str">
            <v>ASE Index</v>
          </cell>
        </row>
        <row r="57">
          <cell r="A57" t="str">
            <v>SOX Index</v>
          </cell>
        </row>
        <row r="58">
          <cell r="A58" t="str">
            <v>ITXEB518 Curncy</v>
          </cell>
        </row>
        <row r="59">
          <cell r="A59" t="str">
            <v>TSEREIT Index</v>
          </cell>
        </row>
        <row r="60">
          <cell r="A60" t="str">
            <v>NFP TCH Index</v>
          </cell>
        </row>
        <row r="61">
          <cell r="A61" t="str">
            <v>EURR002W Index</v>
          </cell>
        </row>
      </sheetData>
      <sheetData sheetId="11">
        <row r="2">
          <cell r="A2" t="str">
            <v>CPI IPCA YoY</v>
          </cell>
        </row>
        <row r="3">
          <cell r="A3" t="str">
            <v>CPI IPCA MoM</v>
          </cell>
        </row>
        <row r="4">
          <cell r="A4" t="str">
            <v>IGP-M Y0Y</v>
          </cell>
        </row>
        <row r="5">
          <cell r="A5" t="str">
            <v>IGP-M MoM</v>
          </cell>
        </row>
        <row r="6">
          <cell r="A6" t="str">
            <v>IGPM Weekly</v>
          </cell>
        </row>
        <row r="7">
          <cell r="A7" t="str">
            <v>IGP-DI YoY</v>
          </cell>
        </row>
        <row r="8">
          <cell r="A8" t="str">
            <v>IGP-DI MoM</v>
          </cell>
        </row>
        <row r="9">
          <cell r="A9" t="str">
            <v>CPI INPC YoY</v>
          </cell>
        </row>
        <row r="10">
          <cell r="A10" t="str">
            <v>CPI INPC MoM</v>
          </cell>
        </row>
        <row r="11">
          <cell r="A11" t="str">
            <v>CPI IPC YoY</v>
          </cell>
        </row>
        <row r="12">
          <cell r="A12" t="str">
            <v>CPI IPC MoM</v>
          </cell>
        </row>
        <row r="13">
          <cell r="A13" t="str">
            <v>CPI IPCS Weekly</v>
          </cell>
        </row>
        <row r="14">
          <cell r="A14" t="str">
            <v>CPI Fipe MoM</v>
          </cell>
        </row>
        <row r="15">
          <cell r="A15" t="str">
            <v>CPI Fipe Weekly</v>
          </cell>
        </row>
      </sheetData>
      <sheetData sheetId="12"/>
      <sheetData sheetId="13">
        <row r="1">
          <cell r="W1" t="str">
            <v>BEST CAPEX</v>
          </cell>
          <cell r="Y1" t="b">
            <v>0</v>
          </cell>
        </row>
        <row r="2">
          <cell r="W2">
            <v>2013</v>
          </cell>
          <cell r="X2" t="str">
            <v>Y</v>
          </cell>
        </row>
        <row r="16">
          <cell r="H16" t="str">
            <v>Christian Audi</v>
          </cell>
          <cell r="I16" t="str">
            <v>04/17/15</v>
          </cell>
          <cell r="J16" t="str">
            <v>PERM DENIED</v>
          </cell>
          <cell r="K16" t="str">
            <v>PERM DENIED</v>
          </cell>
          <cell r="L16" t="str">
            <v>PERM DENIED</v>
          </cell>
          <cell r="M16" t="str">
            <v>PERM DENIED</v>
          </cell>
        </row>
        <row r="17">
          <cell r="G17" t="str">
            <v>UBS</v>
          </cell>
          <cell r="H17" t="str">
            <v>Lilyanna Yang</v>
          </cell>
          <cell r="I17" t="str">
            <v>04/13/15</v>
          </cell>
          <cell r="J17" t="str">
            <v>PERM DENIED</v>
          </cell>
          <cell r="K17" t="str">
            <v>PERM DENIED</v>
          </cell>
          <cell r="L17" t="str">
            <v>PERM DENIED</v>
          </cell>
          <cell r="M17" t="str">
            <v>PERM DENIED</v>
          </cell>
        </row>
        <row r="18">
          <cell r="G18" t="str">
            <v>Itau BBA Securities</v>
          </cell>
          <cell r="H18" t="str">
            <v>Paula Rotta</v>
          </cell>
          <cell r="I18" t="str">
            <v>04/07/15</v>
          </cell>
          <cell r="J18" t="str">
            <v>PERM DENIED</v>
          </cell>
          <cell r="K18" t="str">
            <v>PERM DENIED</v>
          </cell>
          <cell r="L18" t="str">
            <v>PERM DENIED</v>
          </cell>
          <cell r="M18" t="str">
            <v>PERM DENIED</v>
          </cell>
        </row>
        <row r="19">
          <cell r="G19" t="str">
            <v>JP Morgan</v>
          </cell>
          <cell r="H19" t="str">
            <v>Felipe Santos</v>
          </cell>
          <cell r="I19" t="str">
            <v>04/07/15</v>
          </cell>
          <cell r="J19" t="str">
            <v>PERM DENIED</v>
          </cell>
          <cell r="K19" t="str">
            <v>PERM DENIED</v>
          </cell>
          <cell r="L19" t="str">
            <v>PERM DENIED</v>
          </cell>
          <cell r="M19" t="str">
            <v>PERM DENIED</v>
          </cell>
        </row>
        <row r="20">
          <cell r="G20" t="str">
            <v>Societe Generale</v>
          </cell>
          <cell r="H20" t="str">
            <v>John Herrlin</v>
          </cell>
          <cell r="I20" t="str">
            <v>03/25/15</v>
          </cell>
          <cell r="J20" t="str">
            <v>PERM DENIED</v>
          </cell>
          <cell r="K20" t="str">
            <v>PERM DENIED</v>
          </cell>
          <cell r="L20" t="str">
            <v>PERM DENIED</v>
          </cell>
          <cell r="M20" t="str">
            <v>PERM DENIED</v>
          </cell>
        </row>
        <row r="21">
          <cell r="G21" t="str">
            <v>Morningstar</v>
          </cell>
          <cell r="H21" t="str">
            <v>Allen Good</v>
          </cell>
          <cell r="I21" t="str">
            <v>03/17/15</v>
          </cell>
          <cell r="J21" t="str">
            <v>PERM DENIED</v>
          </cell>
          <cell r="K21" t="str">
            <v>PERM DENIED</v>
          </cell>
          <cell r="L21" t="str">
            <v>PERM DENIED</v>
          </cell>
          <cell r="M21" t="str">
            <v>PERM DENIED</v>
          </cell>
        </row>
        <row r="22">
          <cell r="G22" t="str">
            <v>Erste Group</v>
          </cell>
          <cell r="H22" t="str">
            <v>Hans Engel</v>
          </cell>
          <cell r="I22" t="str">
            <v>03/09/15</v>
          </cell>
          <cell r="J22" t="str">
            <v/>
          </cell>
          <cell r="K22" t="str">
            <v/>
          </cell>
          <cell r="L22" t="str">
            <v>-120609.000</v>
          </cell>
          <cell r="M22" t="str">
            <v>-6830.000</v>
          </cell>
        </row>
        <row r="23">
          <cell r="G23" t="str">
            <v>GBM Grupo Bursatil Mexicano</v>
          </cell>
          <cell r="H23" t="str">
            <v>Mariana de Barros Bertone</v>
          </cell>
          <cell r="I23" t="str">
            <v>02/23/15</v>
          </cell>
          <cell r="J23" t="str">
            <v>PERM DENIED</v>
          </cell>
          <cell r="K23" t="str">
            <v>PERM DENIED</v>
          </cell>
          <cell r="L23" t="str">
            <v>PERM DENIED</v>
          </cell>
          <cell r="M23" t="str">
            <v>PERM DENIED</v>
          </cell>
        </row>
        <row r="24">
          <cell r="G24" t="str">
            <v>Bradesco BBI</v>
          </cell>
          <cell r="H24" t="str">
            <v>Auro Rozenbaum</v>
          </cell>
          <cell r="I24" t="str">
            <v>02/19/15</v>
          </cell>
          <cell r="J24" t="str">
            <v>-95581.000</v>
          </cell>
          <cell r="K24" t="str">
            <v>1684.000</v>
          </cell>
          <cell r="L24" t="str">
            <v>-93334.000</v>
          </cell>
          <cell r="M24" t="str">
            <v>6274.000</v>
          </cell>
        </row>
        <row r="25">
          <cell r="G25" t="str">
            <v>HSBC</v>
          </cell>
          <cell r="H25" t="str">
            <v>Luiz Carvalho</v>
          </cell>
          <cell r="I25" t="str">
            <v>01/29/15</v>
          </cell>
          <cell r="J25" t="str">
            <v>PERM DENIED</v>
          </cell>
          <cell r="K25" t="str">
            <v>PERM DENIED</v>
          </cell>
          <cell r="L25" t="str">
            <v>PERM DENIED</v>
          </cell>
          <cell r="M25" t="str">
            <v>PERM DENIED</v>
          </cell>
        </row>
        <row r="26">
          <cell r="G26" t="str">
            <v>Deutsche Bank</v>
          </cell>
          <cell r="H26" t="str">
            <v>Eduardo Vieira</v>
          </cell>
          <cell r="I26" t="str">
            <v>01/14/15</v>
          </cell>
          <cell r="J26" t="str">
            <v>PERM DENIED</v>
          </cell>
          <cell r="K26" t="str">
            <v>PERM DENIED</v>
          </cell>
          <cell r="L26" t="str">
            <v>PERM DENIED</v>
          </cell>
          <cell r="M26" t="str">
            <v>PERM DENIED</v>
          </cell>
        </row>
        <row r="27">
          <cell r="G27" t="str">
            <v>Banco BTG Pactual</v>
          </cell>
          <cell r="H27" t="str">
            <v>Gustavo Gattass</v>
          </cell>
          <cell r="I27" t="str">
            <v>11/07/14</v>
          </cell>
          <cell r="J27" t="str">
            <v>PERM DENIED</v>
          </cell>
          <cell r="K27" t="str">
            <v>PERM DENIED</v>
          </cell>
          <cell r="L27" t="str">
            <v>PERM DENIED</v>
          </cell>
          <cell r="M27" t="str">
            <v>PERM DENIED</v>
          </cell>
        </row>
        <row r="28">
          <cell r="G28" t="str">
            <v>Votorantim CTVM Research</v>
          </cell>
          <cell r="H28" t="str">
            <v>Leonardo Alves</v>
          </cell>
          <cell r="I28" t="str">
            <v>10/29/14</v>
          </cell>
          <cell r="J28" t="str">
            <v>-104920.000</v>
          </cell>
          <cell r="K28" t="str">
            <v>0.000</v>
          </cell>
          <cell r="L28" t="str">
            <v>-92383.000</v>
          </cell>
          <cell r="M28" t="str">
            <v>11314.000</v>
          </cell>
        </row>
        <row r="29">
          <cell r="G29" t="str">
            <v>TD Cowen</v>
          </cell>
          <cell r="H29" t="str">
            <v>Asit Sen</v>
          </cell>
          <cell r="I29" t="str">
            <v>09/10/14</v>
          </cell>
          <cell r="J29" t="str">
            <v>PERM DENIED</v>
          </cell>
          <cell r="K29" t="str">
            <v>PERM DENIED</v>
          </cell>
          <cell r="L29" t="str">
            <v>PERM DENIED</v>
          </cell>
          <cell r="M29" t="str">
            <v>PERM DENIED</v>
          </cell>
        </row>
        <row r="30">
          <cell r="G30" t="str">
            <v>VTB Capital</v>
          </cell>
          <cell r="H30" t="str">
            <v/>
          </cell>
          <cell r="I30" t="str">
            <v>01/23/14</v>
          </cell>
          <cell r="J30" t="str">
            <v>-101399.000</v>
          </cell>
          <cell r="K30" t="str">
            <v>-1882.000</v>
          </cell>
          <cell r="L30" t="str">
            <v/>
          </cell>
          <cell r="M30" t="str">
            <v/>
          </cell>
        </row>
        <row r="31">
          <cell r="G31" t="str">
            <v>Prime Executions</v>
          </cell>
          <cell r="H31" t="str">
            <v>Chris Kettenmann</v>
          </cell>
          <cell r="I31" t="str">
            <v>10/29/13</v>
          </cell>
          <cell r="J31" t="str">
            <v>-76048.000</v>
          </cell>
          <cell r="K31" t="str">
            <v>-5999.000</v>
          </cell>
          <cell r="L31" t="str">
            <v/>
          </cell>
          <cell r="M31" t="str">
            <v/>
          </cell>
        </row>
        <row r="32">
          <cell r="G32" t="str">
            <v>Company Data</v>
          </cell>
          <cell r="H32" t="str">
            <v>Company Guidance</v>
          </cell>
          <cell r="I32" t="str">
            <v>04/29/13</v>
          </cell>
          <cell r="J32" t="str">
            <v>-96249.602</v>
          </cell>
          <cell r="K32" t="str">
            <v>NA</v>
          </cell>
          <cell r="L32" t="str">
            <v/>
          </cell>
          <cell r="M32" t="str">
            <v/>
          </cell>
        </row>
      </sheetData>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 Recommendations"/>
      <sheetName val="Earnings Estimates"/>
      <sheetName val="HELP"/>
      <sheetName val="XCAR"/>
    </sheetNames>
    <sheetDataSet>
      <sheetData sheetId="0">
        <row r="7">
          <cell r="C7" t="str">
            <v>IBM US</v>
          </cell>
        </row>
      </sheetData>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BFF2A-B712-459A-8265-CC1EA8C41DE6}">
  <sheetPr codeName="Sheet2"/>
  <dimension ref="B1:AQ64"/>
  <sheetViews>
    <sheetView tabSelected="1" zoomScale="80" zoomScaleNormal="80" workbookViewId="0">
      <selection activeCell="A4" sqref="A4"/>
    </sheetView>
  </sheetViews>
  <sheetFormatPr defaultRowHeight="15" x14ac:dyDescent="0.25"/>
  <cols>
    <col min="1" max="2" width="14.5703125" bestFit="1" customWidth="1"/>
    <col min="3" max="3" width="29.28515625" bestFit="1" customWidth="1"/>
    <col min="4" max="4" width="19.28515625" bestFit="1" customWidth="1"/>
    <col min="5" max="5" width="23.85546875" bestFit="1" customWidth="1"/>
    <col min="6" max="6" width="19.28515625" bestFit="1" customWidth="1"/>
    <col min="7" max="7" width="23.85546875" bestFit="1" customWidth="1"/>
    <col min="8" max="10" width="19.28515625" bestFit="1" customWidth="1"/>
    <col min="11" max="15" width="19.28515625" customWidth="1"/>
    <col min="16" max="16" width="19.28515625" bestFit="1" customWidth="1"/>
    <col min="17" max="17" width="32.28515625" bestFit="1" customWidth="1"/>
    <col min="18" max="19" width="19.28515625" bestFit="1" customWidth="1"/>
    <col min="20" max="20" width="24" bestFit="1" customWidth="1"/>
    <col min="21" max="21" width="19.28515625" bestFit="1" customWidth="1"/>
    <col min="22" max="22" width="30.85546875" bestFit="1" customWidth="1"/>
    <col min="23" max="23" width="38.42578125" bestFit="1" customWidth="1"/>
    <col min="24" max="24" width="32" bestFit="1" customWidth="1"/>
    <col min="25" max="25" width="34.42578125" bestFit="1" customWidth="1"/>
    <col min="26" max="26" width="22.5703125" bestFit="1" customWidth="1"/>
    <col min="27" max="27" width="24.28515625" bestFit="1" customWidth="1"/>
    <col min="28" max="29" width="19.28515625" bestFit="1" customWidth="1"/>
    <col min="30" max="30" width="30.42578125" bestFit="1" customWidth="1"/>
    <col min="31" max="31" width="19.28515625" bestFit="1" customWidth="1"/>
    <col min="32" max="33" width="19.28515625" customWidth="1"/>
    <col min="34" max="34" width="30.42578125" bestFit="1" customWidth="1"/>
    <col min="35" max="35" width="20.28515625" bestFit="1" customWidth="1"/>
    <col min="36" max="36" width="11.28515625" bestFit="1" customWidth="1"/>
    <col min="37" max="37" width="7.42578125" bestFit="1" customWidth="1"/>
    <col min="38" max="38" width="10.140625" bestFit="1" customWidth="1"/>
    <col min="39" max="39" width="9.140625" style="3"/>
    <col min="40" max="40" width="12" bestFit="1" customWidth="1"/>
    <col min="43" max="43" width="10" bestFit="1" customWidth="1"/>
  </cols>
  <sheetData>
    <row r="1" spans="2:43" ht="30" x14ac:dyDescent="0.25">
      <c r="B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2" t="s">
        <v>35</v>
      </c>
      <c r="AL1" s="1" t="s">
        <v>428</v>
      </c>
      <c r="AM1" s="3" t="s">
        <v>429</v>
      </c>
      <c r="AO1" t="s">
        <v>430</v>
      </c>
      <c r="AP1" t="s">
        <v>431</v>
      </c>
      <c r="AQ1" t="s">
        <v>432</v>
      </c>
    </row>
    <row r="2" spans="2:43" x14ac:dyDescent="0.25">
      <c r="B2" t="s">
        <v>36</v>
      </c>
      <c r="C2" t="s">
        <v>37</v>
      </c>
      <c r="D2" t="s">
        <v>38</v>
      </c>
      <c r="E2" t="s">
        <v>39</v>
      </c>
      <c r="F2" t="s">
        <v>40</v>
      </c>
      <c r="G2" t="s">
        <v>41</v>
      </c>
      <c r="H2" t="s">
        <v>42</v>
      </c>
      <c r="I2" t="s">
        <v>43</v>
      </c>
      <c r="J2">
        <v>5</v>
      </c>
      <c r="K2" t="s">
        <v>44</v>
      </c>
      <c r="L2" t="s">
        <v>45</v>
      </c>
      <c r="M2">
        <v>1</v>
      </c>
      <c r="N2" t="s">
        <v>46</v>
      </c>
      <c r="O2" t="s">
        <v>44</v>
      </c>
      <c r="P2" t="s">
        <v>47</v>
      </c>
      <c r="Q2" t="s">
        <v>48</v>
      </c>
      <c r="R2" t="s">
        <v>49</v>
      </c>
      <c r="S2">
        <v>1</v>
      </c>
      <c r="T2">
        <v>-124.47562198212427</v>
      </c>
      <c r="U2">
        <v>13.368744</v>
      </c>
      <c r="V2">
        <v>22</v>
      </c>
      <c r="W2">
        <v>3680000</v>
      </c>
      <c r="X2" t="s">
        <v>50</v>
      </c>
      <c r="Y2" t="s">
        <v>51</v>
      </c>
      <c r="Z2" t="s">
        <v>52</v>
      </c>
      <c r="AA2" t="s">
        <v>53</v>
      </c>
      <c r="AB2" t="s">
        <v>54</v>
      </c>
      <c r="AC2" t="s">
        <v>55</v>
      </c>
      <c r="AD2" t="s">
        <v>56</v>
      </c>
      <c r="AE2" t="s">
        <v>57</v>
      </c>
      <c r="AF2">
        <v>1000000000</v>
      </c>
      <c r="AG2">
        <v>1000000000</v>
      </c>
      <c r="AH2" t="s">
        <v>58</v>
      </c>
      <c r="AI2" t="s">
        <v>49</v>
      </c>
      <c r="AJ2" t="s">
        <v>59</v>
      </c>
      <c r="AK2" t="s">
        <v>60</v>
      </c>
      <c r="AL2" s="5">
        <f ca="1">G2-$AQ$2</f>
        <v>186</v>
      </c>
      <c r="AM2" s="3">
        <f ca="1">AL2/365</f>
        <v>0.50958904109589043</v>
      </c>
      <c r="AN2" t="str">
        <f ca="1">IF(AM2&gt;36,"&gt;36y",ROUND(AM2,0)&amp;"y")</f>
        <v>1y</v>
      </c>
      <c r="AO2">
        <v>95.447999999999993</v>
      </c>
      <c r="AP2">
        <v>1000</v>
      </c>
      <c r="AQ2" s="4">
        <f ca="1">TODAY()</f>
        <v>45858</v>
      </c>
    </row>
    <row r="3" spans="2:43" x14ac:dyDescent="0.25">
      <c r="B3" t="s">
        <v>61</v>
      </c>
      <c r="C3" t="s">
        <v>62</v>
      </c>
      <c r="D3" t="s">
        <v>63</v>
      </c>
      <c r="E3" t="s">
        <v>64</v>
      </c>
      <c r="F3" t="s">
        <v>65</v>
      </c>
      <c r="G3" t="s">
        <v>66</v>
      </c>
      <c r="H3" t="s">
        <v>42</v>
      </c>
      <c r="I3" t="s">
        <v>43</v>
      </c>
      <c r="J3">
        <v>10.75</v>
      </c>
      <c r="K3" t="s">
        <v>44</v>
      </c>
      <c r="L3" t="s">
        <v>45</v>
      </c>
      <c r="M3">
        <v>1</v>
      </c>
      <c r="N3" t="s">
        <v>46</v>
      </c>
      <c r="O3" t="s">
        <v>44</v>
      </c>
      <c r="P3" t="s">
        <v>47</v>
      </c>
      <c r="Q3" t="s">
        <v>48</v>
      </c>
      <c r="R3" t="s">
        <v>49</v>
      </c>
      <c r="S3">
        <v>1</v>
      </c>
      <c r="T3">
        <v>-119.51298247894009</v>
      </c>
      <c r="U3">
        <v>12.413629999999999</v>
      </c>
      <c r="V3">
        <v>2</v>
      </c>
      <c r="W3">
        <v>40010000</v>
      </c>
      <c r="X3" t="s">
        <v>50</v>
      </c>
      <c r="Y3" t="s">
        <v>51</v>
      </c>
      <c r="Z3" t="s">
        <v>52</v>
      </c>
      <c r="AA3" t="s">
        <v>53</v>
      </c>
      <c r="AB3" t="s">
        <v>54</v>
      </c>
      <c r="AC3" t="s">
        <v>55</v>
      </c>
      <c r="AD3" t="s">
        <v>67</v>
      </c>
      <c r="AE3" t="s">
        <v>57</v>
      </c>
      <c r="AF3">
        <v>1575000000</v>
      </c>
      <c r="AG3">
        <v>1575000000</v>
      </c>
      <c r="AH3" t="s">
        <v>58</v>
      </c>
      <c r="AI3" t="s">
        <v>49</v>
      </c>
      <c r="AJ3" t="s">
        <v>59</v>
      </c>
      <c r="AK3" t="s">
        <v>60</v>
      </c>
      <c r="AL3" s="5">
        <f t="shared" ref="AL3:AL61" ca="1" si="0">G3-$AQ$2</f>
        <v>940</v>
      </c>
      <c r="AM3" s="3">
        <f t="shared" ref="AM3:AM61" ca="1" si="1">AL3/365</f>
        <v>2.5753424657534247</v>
      </c>
      <c r="AN3" t="str">
        <f t="shared" ref="AN3:AN61" ca="1" si="2">IF(AM3&gt;36,"&gt;36y",ROUND(AM3,0)&amp;"y")</f>
        <v>3y</v>
      </c>
      <c r="AO3">
        <v>96.543999999999997</v>
      </c>
      <c r="AP3">
        <v>1000</v>
      </c>
    </row>
    <row r="4" spans="2:43" x14ac:dyDescent="0.25">
      <c r="B4" t="s">
        <v>68</v>
      </c>
      <c r="C4" t="s">
        <v>37</v>
      </c>
      <c r="D4" t="s">
        <v>69</v>
      </c>
      <c r="E4" t="s">
        <v>70</v>
      </c>
      <c r="F4" t="s">
        <v>71</v>
      </c>
      <c r="G4" t="s">
        <v>72</v>
      </c>
      <c r="H4" t="s">
        <v>42</v>
      </c>
      <c r="I4" t="s">
        <v>43</v>
      </c>
      <c r="J4">
        <v>9.5</v>
      </c>
      <c r="K4" t="s">
        <v>44</v>
      </c>
      <c r="L4" t="s">
        <v>45</v>
      </c>
      <c r="M4">
        <v>1</v>
      </c>
      <c r="N4" t="s">
        <v>46</v>
      </c>
      <c r="O4" t="s">
        <v>44</v>
      </c>
      <c r="P4" t="s">
        <v>47</v>
      </c>
      <c r="Q4" t="s">
        <v>48</v>
      </c>
      <c r="R4" t="s">
        <v>49</v>
      </c>
      <c r="S4">
        <v>1</v>
      </c>
      <c r="T4">
        <v>-151.00721250693212</v>
      </c>
      <c r="U4">
        <v>12.205242</v>
      </c>
      <c r="V4">
        <v>60</v>
      </c>
      <c r="W4">
        <v>14800000</v>
      </c>
      <c r="X4" t="s">
        <v>50</v>
      </c>
      <c r="Y4" t="s">
        <v>51</v>
      </c>
      <c r="Z4" t="s">
        <v>52</v>
      </c>
      <c r="AA4" t="s">
        <v>53</v>
      </c>
      <c r="AB4" t="s">
        <v>54</v>
      </c>
      <c r="AC4" t="s">
        <v>55</v>
      </c>
      <c r="AD4" t="s">
        <v>73</v>
      </c>
      <c r="AE4" t="s">
        <v>57</v>
      </c>
      <c r="AF4">
        <v>1230000000</v>
      </c>
      <c r="AG4">
        <v>1230000000</v>
      </c>
      <c r="AH4" t="s">
        <v>58</v>
      </c>
      <c r="AI4" t="s">
        <v>49</v>
      </c>
      <c r="AJ4" t="s">
        <v>59</v>
      </c>
      <c r="AK4" t="s">
        <v>60</v>
      </c>
      <c r="AL4" s="5">
        <f t="shared" ca="1" si="0"/>
        <v>1300</v>
      </c>
      <c r="AM4" s="3">
        <f t="shared" ca="1" si="1"/>
        <v>3.5616438356164384</v>
      </c>
      <c r="AN4" t="str">
        <f t="shared" ca="1" si="2"/>
        <v>4y</v>
      </c>
      <c r="AO4">
        <v>92.878</v>
      </c>
      <c r="AP4">
        <v>1000</v>
      </c>
    </row>
    <row r="5" spans="2:43" x14ac:dyDescent="0.25">
      <c r="B5" t="s">
        <v>74</v>
      </c>
      <c r="C5" t="s">
        <v>37</v>
      </c>
      <c r="D5" t="s">
        <v>75</v>
      </c>
      <c r="E5" t="s">
        <v>76</v>
      </c>
      <c r="F5" t="s">
        <v>77</v>
      </c>
      <c r="G5" t="s">
        <v>78</v>
      </c>
      <c r="H5" t="s">
        <v>42</v>
      </c>
      <c r="I5" t="s">
        <v>79</v>
      </c>
      <c r="J5">
        <v>0</v>
      </c>
      <c r="K5" t="s">
        <v>44</v>
      </c>
      <c r="L5" t="s">
        <v>45</v>
      </c>
      <c r="M5">
        <v>1</v>
      </c>
      <c r="N5" t="s">
        <v>46</v>
      </c>
      <c r="O5" t="s">
        <v>44</v>
      </c>
      <c r="P5" t="s">
        <v>47</v>
      </c>
      <c r="Q5" t="s">
        <v>48</v>
      </c>
      <c r="R5" t="s">
        <v>49</v>
      </c>
      <c r="S5" t="s">
        <v>44</v>
      </c>
      <c r="T5">
        <v>-234.79778918617205</v>
      </c>
      <c r="U5">
        <v>11.670222000000001</v>
      </c>
      <c r="V5">
        <v>0</v>
      </c>
      <c r="W5" t="s">
        <v>49</v>
      </c>
      <c r="X5" t="s">
        <v>50</v>
      </c>
      <c r="Y5" t="s">
        <v>51</v>
      </c>
      <c r="Z5" t="s">
        <v>52</v>
      </c>
      <c r="AA5" t="s">
        <v>53</v>
      </c>
      <c r="AB5" t="s">
        <v>54</v>
      </c>
      <c r="AC5" t="s">
        <v>55</v>
      </c>
      <c r="AD5" t="s">
        <v>44</v>
      </c>
      <c r="AE5" t="s">
        <v>57</v>
      </c>
      <c r="AF5">
        <v>5400000000</v>
      </c>
      <c r="AG5">
        <v>5400000000</v>
      </c>
      <c r="AH5" t="s">
        <v>58</v>
      </c>
      <c r="AI5" t="s">
        <v>49</v>
      </c>
      <c r="AJ5" t="s">
        <v>59</v>
      </c>
      <c r="AK5" t="s">
        <v>60</v>
      </c>
      <c r="AL5" s="5">
        <f t="shared" ca="1" si="0"/>
        <v>4586</v>
      </c>
      <c r="AM5" s="3">
        <f t="shared" ca="1" si="1"/>
        <v>12.564383561643835</v>
      </c>
      <c r="AN5" t="str">
        <f t="shared" ca="1" si="2"/>
        <v>13y</v>
      </c>
      <c r="AO5">
        <v>25.390999999999998</v>
      </c>
      <c r="AP5">
        <v>1000</v>
      </c>
    </row>
    <row r="6" spans="2:43" x14ac:dyDescent="0.25">
      <c r="B6" t="s">
        <v>80</v>
      </c>
      <c r="C6" t="s">
        <v>81</v>
      </c>
      <c r="D6" t="s">
        <v>82</v>
      </c>
      <c r="E6" t="s">
        <v>83</v>
      </c>
      <c r="F6" t="s">
        <v>84</v>
      </c>
      <c r="G6" t="s">
        <v>85</v>
      </c>
      <c r="H6" t="s">
        <v>42</v>
      </c>
      <c r="I6" t="s">
        <v>79</v>
      </c>
      <c r="J6">
        <v>0</v>
      </c>
      <c r="K6" t="s">
        <v>44</v>
      </c>
      <c r="L6" t="s">
        <v>45</v>
      </c>
      <c r="M6">
        <v>1</v>
      </c>
      <c r="N6" t="s">
        <v>46</v>
      </c>
      <c r="O6" t="s">
        <v>44</v>
      </c>
      <c r="P6" t="s">
        <v>47</v>
      </c>
      <c r="Q6" t="s">
        <v>86</v>
      </c>
      <c r="R6" t="s">
        <v>47</v>
      </c>
      <c r="S6" t="s">
        <v>44</v>
      </c>
      <c r="T6">
        <v>-172.68095905903812</v>
      </c>
      <c r="U6">
        <v>12.218749000000001</v>
      </c>
      <c r="V6">
        <v>5</v>
      </c>
      <c r="W6">
        <v>66000000</v>
      </c>
      <c r="X6" t="s">
        <v>87</v>
      </c>
      <c r="Y6" t="s">
        <v>51</v>
      </c>
      <c r="Z6" t="s">
        <v>52</v>
      </c>
      <c r="AA6" t="s">
        <v>53</v>
      </c>
      <c r="AB6" t="s">
        <v>54</v>
      </c>
      <c r="AC6" t="s">
        <v>55</v>
      </c>
      <c r="AD6" t="s">
        <v>44</v>
      </c>
      <c r="AE6" t="s">
        <v>57</v>
      </c>
      <c r="AF6">
        <v>1280000000</v>
      </c>
      <c r="AG6">
        <v>1280000000</v>
      </c>
      <c r="AH6" t="s">
        <v>58</v>
      </c>
      <c r="AI6" t="s">
        <v>49</v>
      </c>
      <c r="AJ6" t="s">
        <v>88</v>
      </c>
      <c r="AK6" t="s">
        <v>89</v>
      </c>
      <c r="AL6" s="5">
        <f t="shared" ca="1" si="0"/>
        <v>2388</v>
      </c>
      <c r="AM6" s="3">
        <f t="shared" ca="1" si="1"/>
        <v>6.5424657534246577</v>
      </c>
      <c r="AN6" t="str">
        <f t="shared" ca="1" si="2"/>
        <v>7y</v>
      </c>
      <c r="AO6">
        <v>47.192999999999998</v>
      </c>
      <c r="AP6">
        <v>1000</v>
      </c>
    </row>
    <row r="7" spans="2:43" x14ac:dyDescent="0.25">
      <c r="B7" t="s">
        <v>90</v>
      </c>
      <c r="C7" t="s">
        <v>91</v>
      </c>
      <c r="D7" t="s">
        <v>92</v>
      </c>
      <c r="E7" t="s">
        <v>93</v>
      </c>
      <c r="F7" t="s">
        <v>94</v>
      </c>
      <c r="G7" t="s">
        <v>95</v>
      </c>
      <c r="H7" t="s">
        <v>42</v>
      </c>
      <c r="I7" t="s">
        <v>43</v>
      </c>
      <c r="J7">
        <v>9.25</v>
      </c>
      <c r="K7" t="s">
        <v>44</v>
      </c>
      <c r="L7" t="s">
        <v>45</v>
      </c>
      <c r="M7">
        <v>1</v>
      </c>
      <c r="N7" t="s">
        <v>46</v>
      </c>
      <c r="O7" t="s">
        <v>44</v>
      </c>
      <c r="P7" t="s">
        <v>47</v>
      </c>
      <c r="Q7" t="s">
        <v>48</v>
      </c>
      <c r="R7" t="s">
        <v>47</v>
      </c>
      <c r="S7">
        <v>1</v>
      </c>
      <c r="T7">
        <v>-148.78960873326895</v>
      </c>
      <c r="U7">
        <v>12.539889000000001</v>
      </c>
      <c r="V7">
        <v>169</v>
      </c>
      <c r="W7">
        <v>11740000</v>
      </c>
      <c r="X7" t="s">
        <v>96</v>
      </c>
      <c r="Y7" t="s">
        <v>51</v>
      </c>
      <c r="Z7" t="s">
        <v>52</v>
      </c>
      <c r="AA7" t="s">
        <v>53</v>
      </c>
      <c r="AB7" t="s">
        <v>54</v>
      </c>
      <c r="AC7" t="s">
        <v>55</v>
      </c>
      <c r="AD7" t="s">
        <v>97</v>
      </c>
      <c r="AE7" t="s">
        <v>57</v>
      </c>
      <c r="AF7">
        <v>610000000</v>
      </c>
      <c r="AG7">
        <v>610000000</v>
      </c>
      <c r="AH7" t="s">
        <v>58</v>
      </c>
      <c r="AI7" t="s">
        <v>49</v>
      </c>
      <c r="AJ7" t="s">
        <v>98</v>
      </c>
      <c r="AK7" t="s">
        <v>99</v>
      </c>
      <c r="AL7" s="5">
        <f t="shared" ca="1" si="0"/>
        <v>557</v>
      </c>
      <c r="AM7" s="3">
        <f t="shared" ca="1" si="1"/>
        <v>1.526027397260274</v>
      </c>
      <c r="AN7" t="str">
        <f t="shared" ca="1" si="2"/>
        <v>2y</v>
      </c>
      <c r="AO7">
        <v>95.191000000000003</v>
      </c>
      <c r="AP7">
        <v>1000</v>
      </c>
    </row>
    <row r="8" spans="2:43" x14ac:dyDescent="0.25">
      <c r="B8" t="s">
        <v>100</v>
      </c>
      <c r="C8" t="s">
        <v>37</v>
      </c>
      <c r="D8" t="s">
        <v>101</v>
      </c>
      <c r="E8" t="s">
        <v>102</v>
      </c>
      <c r="F8" t="s">
        <v>103</v>
      </c>
      <c r="G8" t="s">
        <v>104</v>
      </c>
      <c r="H8" t="s">
        <v>42</v>
      </c>
      <c r="I8" t="s">
        <v>43</v>
      </c>
      <c r="J8">
        <v>10.75</v>
      </c>
      <c r="K8" t="s">
        <v>44</v>
      </c>
      <c r="L8" t="s">
        <v>45</v>
      </c>
      <c r="M8">
        <v>1</v>
      </c>
      <c r="N8" t="s">
        <v>46</v>
      </c>
      <c r="O8" t="s">
        <v>44</v>
      </c>
      <c r="P8" t="s">
        <v>47</v>
      </c>
      <c r="Q8" t="s">
        <v>48</v>
      </c>
      <c r="R8" t="s">
        <v>49</v>
      </c>
      <c r="S8">
        <v>1</v>
      </c>
      <c r="T8">
        <v>-175.97966767038056</v>
      </c>
      <c r="U8">
        <v>12.195489</v>
      </c>
      <c r="V8">
        <v>10</v>
      </c>
      <c r="W8">
        <v>52260000</v>
      </c>
      <c r="X8" t="s">
        <v>50</v>
      </c>
      <c r="Y8" t="s">
        <v>51</v>
      </c>
      <c r="Z8" t="s">
        <v>52</v>
      </c>
      <c r="AA8" t="s">
        <v>53</v>
      </c>
      <c r="AB8" t="s">
        <v>54</v>
      </c>
      <c r="AC8" t="s">
        <v>55</v>
      </c>
      <c r="AD8" t="s">
        <v>105</v>
      </c>
      <c r="AE8" t="s">
        <v>57</v>
      </c>
      <c r="AF8">
        <v>450000000</v>
      </c>
      <c r="AG8">
        <v>450000000</v>
      </c>
      <c r="AH8" t="s">
        <v>58</v>
      </c>
      <c r="AI8" t="s">
        <v>49</v>
      </c>
      <c r="AJ8" t="s">
        <v>59</v>
      </c>
      <c r="AK8" t="s">
        <v>60</v>
      </c>
      <c r="AL8" s="5">
        <f t="shared" ca="1" si="0"/>
        <v>2272</v>
      </c>
      <c r="AM8" s="3">
        <f t="shared" ca="1" si="1"/>
        <v>6.2246575342465755</v>
      </c>
      <c r="AN8" t="str">
        <f t="shared" ca="1" si="2"/>
        <v>6y</v>
      </c>
      <c r="AO8">
        <v>94.566000000000003</v>
      </c>
      <c r="AP8">
        <v>1000</v>
      </c>
    </row>
    <row r="9" spans="2:43" x14ac:dyDescent="0.25">
      <c r="B9" t="s">
        <v>106</v>
      </c>
      <c r="C9" t="s">
        <v>62</v>
      </c>
      <c r="D9" t="s">
        <v>107</v>
      </c>
      <c r="E9" t="s">
        <v>108</v>
      </c>
      <c r="F9" t="s">
        <v>109</v>
      </c>
      <c r="G9" t="s">
        <v>110</v>
      </c>
      <c r="H9" t="s">
        <v>42</v>
      </c>
      <c r="I9" t="s">
        <v>79</v>
      </c>
      <c r="J9">
        <v>0</v>
      </c>
      <c r="K9" t="s">
        <v>44</v>
      </c>
      <c r="L9" t="s">
        <v>45</v>
      </c>
      <c r="M9">
        <v>1</v>
      </c>
      <c r="N9" t="s">
        <v>46</v>
      </c>
      <c r="O9" t="s">
        <v>44</v>
      </c>
      <c r="P9" t="s">
        <v>47</v>
      </c>
      <c r="Q9" t="s">
        <v>48</v>
      </c>
      <c r="R9" t="s">
        <v>49</v>
      </c>
      <c r="S9" t="s">
        <v>44</v>
      </c>
      <c r="T9">
        <v>-209.57119082744899</v>
      </c>
      <c r="U9">
        <v>11.922488</v>
      </c>
      <c r="V9">
        <v>0</v>
      </c>
      <c r="W9" t="s">
        <v>49</v>
      </c>
      <c r="X9" t="s">
        <v>50</v>
      </c>
      <c r="Y9" t="s">
        <v>51</v>
      </c>
      <c r="Z9" t="s">
        <v>52</v>
      </c>
      <c r="AA9" t="s">
        <v>53</v>
      </c>
      <c r="AB9" t="s">
        <v>54</v>
      </c>
      <c r="AC9" t="s">
        <v>55</v>
      </c>
      <c r="AD9" t="s">
        <v>44</v>
      </c>
      <c r="AE9" t="s">
        <v>57</v>
      </c>
      <c r="AF9">
        <v>1000000000</v>
      </c>
      <c r="AG9">
        <v>1000000000</v>
      </c>
      <c r="AH9" t="s">
        <v>58</v>
      </c>
      <c r="AI9" t="s">
        <v>49</v>
      </c>
      <c r="AJ9" t="s">
        <v>59</v>
      </c>
      <c r="AK9" t="s">
        <v>60</v>
      </c>
      <c r="AL9" s="5">
        <f t="shared" ca="1" si="0"/>
        <v>5699</v>
      </c>
      <c r="AM9" s="3">
        <f t="shared" ca="1" si="1"/>
        <v>15.613698630136986</v>
      </c>
      <c r="AN9" t="str">
        <f t="shared" ca="1" si="2"/>
        <v>16y</v>
      </c>
      <c r="AO9">
        <v>17.986000000000001</v>
      </c>
      <c r="AP9">
        <v>1000</v>
      </c>
    </row>
    <row r="10" spans="2:43" x14ac:dyDescent="0.25">
      <c r="B10" t="s">
        <v>111</v>
      </c>
      <c r="C10" t="s">
        <v>112</v>
      </c>
      <c r="D10" t="s">
        <v>113</v>
      </c>
      <c r="E10" t="s">
        <v>114</v>
      </c>
      <c r="F10" t="s">
        <v>115</v>
      </c>
      <c r="G10" t="s">
        <v>116</v>
      </c>
      <c r="H10" t="s">
        <v>42</v>
      </c>
      <c r="I10" t="s">
        <v>43</v>
      </c>
      <c r="J10">
        <v>6</v>
      </c>
      <c r="K10" t="s">
        <v>44</v>
      </c>
      <c r="L10" t="s">
        <v>45</v>
      </c>
      <c r="M10">
        <v>1</v>
      </c>
      <c r="N10" t="s">
        <v>46</v>
      </c>
      <c r="O10" t="s">
        <v>44</v>
      </c>
      <c r="P10" t="s">
        <v>49</v>
      </c>
      <c r="Q10" t="s">
        <v>48</v>
      </c>
      <c r="R10" t="s">
        <v>47</v>
      </c>
      <c r="S10">
        <v>1</v>
      </c>
      <c r="T10">
        <v>-92.033125356761758</v>
      </c>
      <c r="U10">
        <v>13.693168999999999</v>
      </c>
      <c r="V10">
        <v>0</v>
      </c>
      <c r="W10" t="s">
        <v>49</v>
      </c>
      <c r="X10" t="s">
        <v>117</v>
      </c>
      <c r="Y10" t="s">
        <v>51</v>
      </c>
      <c r="Z10" t="s">
        <v>52</v>
      </c>
      <c r="AA10" t="s">
        <v>53</v>
      </c>
      <c r="AB10" t="s">
        <v>118</v>
      </c>
      <c r="AC10" t="s">
        <v>55</v>
      </c>
      <c r="AD10" t="s">
        <v>119</v>
      </c>
      <c r="AE10" t="s">
        <v>57</v>
      </c>
      <c r="AF10">
        <v>400000000</v>
      </c>
      <c r="AG10">
        <v>400000000</v>
      </c>
      <c r="AH10" t="s">
        <v>58</v>
      </c>
      <c r="AI10" t="s">
        <v>49</v>
      </c>
      <c r="AJ10" t="s">
        <v>120</v>
      </c>
      <c r="AK10" t="s">
        <v>121</v>
      </c>
      <c r="AL10" s="5">
        <f t="shared" ca="1" si="0"/>
        <v>200</v>
      </c>
      <c r="AM10" s="3">
        <f t="shared" ca="1" si="1"/>
        <v>0.54794520547945202</v>
      </c>
      <c r="AN10" t="str">
        <f t="shared" ca="1" si="2"/>
        <v>1y</v>
      </c>
      <c r="AO10">
        <v>95.512</v>
      </c>
      <c r="AP10">
        <v>1000</v>
      </c>
    </row>
    <row r="11" spans="2:43" x14ac:dyDescent="0.25">
      <c r="B11" t="s">
        <v>122</v>
      </c>
      <c r="C11" t="s">
        <v>91</v>
      </c>
      <c r="D11" t="s">
        <v>123</v>
      </c>
      <c r="E11" t="s">
        <v>124</v>
      </c>
      <c r="F11" t="s">
        <v>125</v>
      </c>
      <c r="G11" t="s">
        <v>126</v>
      </c>
      <c r="H11" t="s">
        <v>42</v>
      </c>
      <c r="I11" t="s">
        <v>43</v>
      </c>
      <c r="J11">
        <v>8</v>
      </c>
      <c r="K11" t="s">
        <v>44</v>
      </c>
      <c r="L11" t="s">
        <v>45</v>
      </c>
      <c r="M11">
        <v>1</v>
      </c>
      <c r="N11" t="s">
        <v>46</v>
      </c>
      <c r="O11" t="s">
        <v>44</v>
      </c>
      <c r="P11" t="s">
        <v>47</v>
      </c>
      <c r="Q11" t="s">
        <v>48</v>
      </c>
      <c r="R11" t="s">
        <v>47</v>
      </c>
      <c r="S11">
        <v>1</v>
      </c>
      <c r="T11">
        <v>-118.21483937410432</v>
      </c>
      <c r="U11">
        <v>13.078371000000001</v>
      </c>
      <c r="V11">
        <v>109</v>
      </c>
      <c r="W11">
        <v>5145000</v>
      </c>
      <c r="X11" t="s">
        <v>96</v>
      </c>
      <c r="Y11" t="s">
        <v>51</v>
      </c>
      <c r="Z11" t="s">
        <v>52</v>
      </c>
      <c r="AA11" t="s">
        <v>53</v>
      </c>
      <c r="AB11" t="s">
        <v>54</v>
      </c>
      <c r="AC11" t="s">
        <v>55</v>
      </c>
      <c r="AD11" t="s">
        <v>127</v>
      </c>
      <c r="AE11" t="s">
        <v>57</v>
      </c>
      <c r="AF11">
        <v>325000000</v>
      </c>
      <c r="AG11">
        <v>325000000</v>
      </c>
      <c r="AH11" t="s">
        <v>58</v>
      </c>
      <c r="AI11" t="s">
        <v>49</v>
      </c>
      <c r="AJ11" t="s">
        <v>98</v>
      </c>
      <c r="AK11" t="s">
        <v>99</v>
      </c>
      <c r="AL11" s="5">
        <f t="shared" ca="1" si="0"/>
        <v>437</v>
      </c>
      <c r="AM11" s="3">
        <f t="shared" ca="1" si="1"/>
        <v>1.1972602739726028</v>
      </c>
      <c r="AN11" t="str">
        <f t="shared" ca="1" si="2"/>
        <v>1y</v>
      </c>
      <c r="AO11">
        <v>94.183999999999997</v>
      </c>
      <c r="AP11">
        <v>1000</v>
      </c>
    </row>
    <row r="12" spans="2:43" x14ac:dyDescent="0.25">
      <c r="B12" t="s">
        <v>128</v>
      </c>
      <c r="C12" t="s">
        <v>91</v>
      </c>
      <c r="D12" t="s">
        <v>129</v>
      </c>
      <c r="E12" t="s">
        <v>130</v>
      </c>
      <c r="F12" t="s">
        <v>131</v>
      </c>
      <c r="G12" t="s">
        <v>132</v>
      </c>
      <c r="H12" t="s">
        <v>42</v>
      </c>
      <c r="I12" t="s">
        <v>43</v>
      </c>
      <c r="J12">
        <v>4.75</v>
      </c>
      <c r="K12" t="s">
        <v>44</v>
      </c>
      <c r="L12" t="s">
        <v>45</v>
      </c>
      <c r="M12">
        <v>1</v>
      </c>
      <c r="N12" t="s">
        <v>46</v>
      </c>
      <c r="O12" t="s">
        <v>44</v>
      </c>
      <c r="P12" t="s">
        <v>47</v>
      </c>
      <c r="Q12" t="s">
        <v>48</v>
      </c>
      <c r="R12" t="s">
        <v>47</v>
      </c>
      <c r="S12">
        <v>1</v>
      </c>
      <c r="T12">
        <v>-142.92987483564286</v>
      </c>
      <c r="U12">
        <v>13.184201</v>
      </c>
      <c r="V12">
        <v>181</v>
      </c>
      <c r="W12">
        <v>19375000</v>
      </c>
      <c r="X12" t="s">
        <v>96</v>
      </c>
      <c r="Y12" t="s">
        <v>51</v>
      </c>
      <c r="Z12" t="s">
        <v>52</v>
      </c>
      <c r="AA12" t="s">
        <v>53</v>
      </c>
      <c r="AB12" t="s">
        <v>54</v>
      </c>
      <c r="AC12" t="s">
        <v>55</v>
      </c>
      <c r="AD12" t="s">
        <v>133</v>
      </c>
      <c r="AE12" t="s">
        <v>57</v>
      </c>
      <c r="AF12">
        <v>865000000</v>
      </c>
      <c r="AG12">
        <v>865000000</v>
      </c>
      <c r="AH12" t="s">
        <v>58</v>
      </c>
      <c r="AI12" t="s">
        <v>49</v>
      </c>
      <c r="AJ12" t="s">
        <v>98</v>
      </c>
      <c r="AK12" t="s">
        <v>99</v>
      </c>
      <c r="AL12" s="5">
        <f t="shared" ca="1" si="0"/>
        <v>101</v>
      </c>
      <c r="AM12" s="3">
        <f t="shared" ca="1" si="1"/>
        <v>0.27671232876712326</v>
      </c>
      <c r="AN12" t="str">
        <f t="shared" ca="1" si="2"/>
        <v>0y</v>
      </c>
      <c r="AO12">
        <v>97.18</v>
      </c>
      <c r="AP12">
        <v>1000</v>
      </c>
    </row>
    <row r="13" spans="2:43" x14ac:dyDescent="0.25">
      <c r="B13" t="s">
        <v>134</v>
      </c>
      <c r="C13" t="s">
        <v>135</v>
      </c>
      <c r="D13" t="s">
        <v>136</v>
      </c>
      <c r="E13" t="s">
        <v>137</v>
      </c>
      <c r="F13" t="s">
        <v>138</v>
      </c>
      <c r="G13" t="s">
        <v>139</v>
      </c>
      <c r="H13" t="s">
        <v>42</v>
      </c>
      <c r="I13" t="s">
        <v>79</v>
      </c>
      <c r="J13">
        <v>0</v>
      </c>
      <c r="K13" t="s">
        <v>44</v>
      </c>
      <c r="L13" t="s">
        <v>45</v>
      </c>
      <c r="M13">
        <v>1</v>
      </c>
      <c r="N13" t="s">
        <v>46</v>
      </c>
      <c r="O13" t="s">
        <v>44</v>
      </c>
      <c r="P13" t="s">
        <v>47</v>
      </c>
      <c r="Q13" t="s">
        <v>48</v>
      </c>
      <c r="R13" t="s">
        <v>47</v>
      </c>
      <c r="S13" t="s">
        <v>44</v>
      </c>
      <c r="T13">
        <v>-233.44515416898304</v>
      </c>
      <c r="U13">
        <v>11.683748</v>
      </c>
      <c r="V13">
        <v>0</v>
      </c>
      <c r="W13" t="s">
        <v>49</v>
      </c>
      <c r="X13" t="s">
        <v>140</v>
      </c>
      <c r="Y13" t="s">
        <v>51</v>
      </c>
      <c r="Z13" t="s">
        <v>52</v>
      </c>
      <c r="AA13" t="s">
        <v>53</v>
      </c>
      <c r="AB13" t="s">
        <v>141</v>
      </c>
      <c r="AC13" t="s">
        <v>55</v>
      </c>
      <c r="AD13" t="s">
        <v>44</v>
      </c>
      <c r="AE13" t="s">
        <v>57</v>
      </c>
      <c r="AF13">
        <v>1025000000</v>
      </c>
      <c r="AG13">
        <v>1025000000</v>
      </c>
      <c r="AH13" t="s">
        <v>58</v>
      </c>
      <c r="AI13" t="s">
        <v>49</v>
      </c>
      <c r="AJ13" t="s">
        <v>142</v>
      </c>
      <c r="AK13" t="s">
        <v>143</v>
      </c>
      <c r="AL13" s="5">
        <f t="shared" ca="1" si="0"/>
        <v>6063</v>
      </c>
      <c r="AM13" s="3">
        <f t="shared" ca="1" si="1"/>
        <v>16.610958904109587</v>
      </c>
      <c r="AN13" t="str">
        <f t="shared" ca="1" si="2"/>
        <v>17y</v>
      </c>
      <c r="AO13">
        <v>16.827999999999999</v>
      </c>
      <c r="AP13">
        <v>1000</v>
      </c>
    </row>
    <row r="14" spans="2:43" x14ac:dyDescent="0.25">
      <c r="B14" t="s">
        <v>144</v>
      </c>
      <c r="C14" t="s">
        <v>91</v>
      </c>
      <c r="D14" t="s">
        <v>145</v>
      </c>
      <c r="E14" t="s">
        <v>146</v>
      </c>
      <c r="F14" t="s">
        <v>147</v>
      </c>
      <c r="G14" t="s">
        <v>148</v>
      </c>
      <c r="H14" t="s">
        <v>42</v>
      </c>
      <c r="I14" t="s">
        <v>79</v>
      </c>
      <c r="J14">
        <v>0</v>
      </c>
      <c r="K14" t="s">
        <v>44</v>
      </c>
      <c r="L14" t="s">
        <v>45</v>
      </c>
      <c r="M14">
        <v>1</v>
      </c>
      <c r="N14" t="s">
        <v>46</v>
      </c>
      <c r="O14" t="s">
        <v>44</v>
      </c>
      <c r="P14" t="s">
        <v>47</v>
      </c>
      <c r="Q14" t="s">
        <v>48</v>
      </c>
      <c r="R14" t="s">
        <v>47</v>
      </c>
      <c r="S14" t="s">
        <v>44</v>
      </c>
      <c r="T14">
        <v>-208.64892976746549</v>
      </c>
      <c r="U14">
        <v>11.931711</v>
      </c>
      <c r="V14">
        <v>0</v>
      </c>
      <c r="W14" t="s">
        <v>49</v>
      </c>
      <c r="X14" t="s">
        <v>96</v>
      </c>
      <c r="Y14" t="s">
        <v>51</v>
      </c>
      <c r="Z14" t="s">
        <v>52</v>
      </c>
      <c r="AA14" t="s">
        <v>53</v>
      </c>
      <c r="AB14" t="s">
        <v>54</v>
      </c>
      <c r="AC14" t="s">
        <v>55</v>
      </c>
      <c r="AD14" t="s">
        <v>44</v>
      </c>
      <c r="AE14" t="s">
        <v>57</v>
      </c>
      <c r="AF14">
        <v>1800000000</v>
      </c>
      <c r="AG14">
        <v>1800000000</v>
      </c>
      <c r="AH14" t="s">
        <v>58</v>
      </c>
      <c r="AI14" t="s">
        <v>49</v>
      </c>
      <c r="AJ14" t="s">
        <v>98</v>
      </c>
      <c r="AK14" t="s">
        <v>99</v>
      </c>
      <c r="AL14" s="5">
        <f t="shared" ca="1" si="0"/>
        <v>3502</v>
      </c>
      <c r="AM14" s="3">
        <f t="shared" ca="1" si="1"/>
        <v>9.5945205479452049</v>
      </c>
      <c r="AN14" t="str">
        <f t="shared" ca="1" si="2"/>
        <v>10y</v>
      </c>
      <c r="AO14">
        <v>34.139000000000003</v>
      </c>
      <c r="AP14">
        <v>1000</v>
      </c>
    </row>
    <row r="15" spans="2:43" x14ac:dyDescent="0.25">
      <c r="B15" t="s">
        <v>149</v>
      </c>
      <c r="C15" t="s">
        <v>37</v>
      </c>
      <c r="D15" t="s">
        <v>150</v>
      </c>
      <c r="E15" t="s">
        <v>151</v>
      </c>
      <c r="F15" t="s">
        <v>152</v>
      </c>
      <c r="G15" t="s">
        <v>153</v>
      </c>
      <c r="H15" t="s">
        <v>42</v>
      </c>
      <c r="I15" t="s">
        <v>43</v>
      </c>
      <c r="J15">
        <v>5.75</v>
      </c>
      <c r="K15" t="s">
        <v>44</v>
      </c>
      <c r="L15" t="s">
        <v>45</v>
      </c>
      <c r="M15">
        <v>1</v>
      </c>
      <c r="N15" t="s">
        <v>46</v>
      </c>
      <c r="O15" t="s">
        <v>44</v>
      </c>
      <c r="P15" t="s">
        <v>49</v>
      </c>
      <c r="Q15" t="s">
        <v>48</v>
      </c>
      <c r="R15" t="s">
        <v>49</v>
      </c>
      <c r="S15">
        <v>1</v>
      </c>
      <c r="T15">
        <v>-119.51142399150854</v>
      </c>
      <c r="U15">
        <v>12.403931999999999</v>
      </c>
      <c r="V15">
        <v>4</v>
      </c>
      <c r="W15">
        <v>4280000</v>
      </c>
      <c r="X15" t="s">
        <v>50</v>
      </c>
      <c r="Y15" t="s">
        <v>51</v>
      </c>
      <c r="Z15" t="s">
        <v>52</v>
      </c>
      <c r="AA15" t="s">
        <v>53</v>
      </c>
      <c r="AB15" t="s">
        <v>54</v>
      </c>
      <c r="AC15" t="s">
        <v>55</v>
      </c>
      <c r="AD15" t="s">
        <v>154</v>
      </c>
      <c r="AE15" t="s">
        <v>57</v>
      </c>
      <c r="AF15">
        <v>600000000</v>
      </c>
      <c r="AG15">
        <v>600000000</v>
      </c>
      <c r="AH15" t="s">
        <v>58</v>
      </c>
      <c r="AI15" t="s">
        <v>49</v>
      </c>
      <c r="AJ15" t="s">
        <v>59</v>
      </c>
      <c r="AK15" t="s">
        <v>60</v>
      </c>
      <c r="AL15" s="5">
        <f t="shared" ca="1" si="0"/>
        <v>908</v>
      </c>
      <c r="AM15" s="3">
        <f t="shared" ca="1" si="1"/>
        <v>2.4876712328767123</v>
      </c>
      <c r="AN15" t="str">
        <f t="shared" ca="1" si="2"/>
        <v>2y</v>
      </c>
      <c r="AO15">
        <v>86.379000000000005</v>
      </c>
      <c r="AP15">
        <v>1000</v>
      </c>
    </row>
    <row r="16" spans="2:43" x14ac:dyDescent="0.25">
      <c r="B16" t="s">
        <v>155</v>
      </c>
      <c r="C16" t="s">
        <v>37</v>
      </c>
      <c r="D16" t="s">
        <v>156</v>
      </c>
      <c r="E16" t="s">
        <v>157</v>
      </c>
      <c r="F16" t="s">
        <v>158</v>
      </c>
      <c r="G16" t="s">
        <v>159</v>
      </c>
      <c r="H16" t="s">
        <v>42</v>
      </c>
      <c r="I16" t="s">
        <v>79</v>
      </c>
      <c r="J16">
        <v>0</v>
      </c>
      <c r="K16" t="s">
        <v>44</v>
      </c>
      <c r="L16" t="s">
        <v>45</v>
      </c>
      <c r="M16">
        <v>1</v>
      </c>
      <c r="N16" t="s">
        <v>46</v>
      </c>
      <c r="O16" t="s">
        <v>44</v>
      </c>
      <c r="P16" t="s">
        <v>47</v>
      </c>
      <c r="Q16" t="s">
        <v>48</v>
      </c>
      <c r="R16" t="s">
        <v>49</v>
      </c>
      <c r="S16" t="s">
        <v>44</v>
      </c>
      <c r="T16">
        <v>-221.59748741383609</v>
      </c>
      <c r="U16">
        <v>11.802225</v>
      </c>
      <c r="V16">
        <v>14</v>
      </c>
      <c r="W16">
        <v>1209800000</v>
      </c>
      <c r="X16" t="s">
        <v>50</v>
      </c>
      <c r="Y16" t="s">
        <v>51</v>
      </c>
      <c r="Z16" t="s">
        <v>52</v>
      </c>
      <c r="AA16" t="s">
        <v>53</v>
      </c>
      <c r="AB16" t="s">
        <v>54</v>
      </c>
      <c r="AC16" t="s">
        <v>55</v>
      </c>
      <c r="AD16" t="s">
        <v>44</v>
      </c>
      <c r="AE16" t="s">
        <v>57</v>
      </c>
      <c r="AF16">
        <v>1300000000</v>
      </c>
      <c r="AG16">
        <v>1300000000</v>
      </c>
      <c r="AH16" t="s">
        <v>58</v>
      </c>
      <c r="AI16" t="s">
        <v>49</v>
      </c>
      <c r="AJ16" t="s">
        <v>59</v>
      </c>
      <c r="AK16" t="s">
        <v>60</v>
      </c>
      <c r="AL16" s="5">
        <f t="shared" ca="1" si="0"/>
        <v>4328</v>
      </c>
      <c r="AM16" s="3">
        <f t="shared" ca="1" si="1"/>
        <v>11.857534246575343</v>
      </c>
      <c r="AN16" t="str">
        <f t="shared" ca="1" si="2"/>
        <v>12y</v>
      </c>
      <c r="AO16">
        <v>26.757999999999999</v>
      </c>
      <c r="AP16">
        <v>1000</v>
      </c>
    </row>
    <row r="17" spans="2:42" x14ac:dyDescent="0.25">
      <c r="B17" t="s">
        <v>160</v>
      </c>
      <c r="C17" t="s">
        <v>81</v>
      </c>
      <c r="D17" t="s">
        <v>161</v>
      </c>
      <c r="E17" t="s">
        <v>162</v>
      </c>
      <c r="F17" t="s">
        <v>163</v>
      </c>
      <c r="G17" t="s">
        <v>164</v>
      </c>
      <c r="H17" t="s">
        <v>42</v>
      </c>
      <c r="I17" t="s">
        <v>79</v>
      </c>
      <c r="J17">
        <v>0</v>
      </c>
      <c r="K17" t="s">
        <v>44</v>
      </c>
      <c r="L17" t="s">
        <v>45</v>
      </c>
      <c r="M17">
        <v>1</v>
      </c>
      <c r="N17" t="s">
        <v>46</v>
      </c>
      <c r="O17" t="s">
        <v>44</v>
      </c>
      <c r="P17" t="s">
        <v>47</v>
      </c>
      <c r="Q17" t="s">
        <v>49</v>
      </c>
      <c r="R17" t="s">
        <v>47</v>
      </c>
      <c r="S17" t="s">
        <v>44</v>
      </c>
      <c r="T17">
        <v>-103.5506023028498</v>
      </c>
      <c r="U17">
        <v>12.601787999999999</v>
      </c>
      <c r="V17">
        <v>3</v>
      </c>
      <c r="W17">
        <v>3780000</v>
      </c>
      <c r="X17" t="s">
        <v>87</v>
      </c>
      <c r="Y17" t="s">
        <v>51</v>
      </c>
      <c r="Z17" t="s">
        <v>52</v>
      </c>
      <c r="AA17" t="s">
        <v>53</v>
      </c>
      <c r="AB17" t="s">
        <v>54</v>
      </c>
      <c r="AC17" t="s">
        <v>55</v>
      </c>
      <c r="AD17" t="s">
        <v>44</v>
      </c>
      <c r="AE17" t="s">
        <v>57</v>
      </c>
      <c r="AF17">
        <v>325000000</v>
      </c>
      <c r="AG17">
        <v>325000000</v>
      </c>
      <c r="AH17" t="s">
        <v>58</v>
      </c>
      <c r="AI17" t="s">
        <v>49</v>
      </c>
      <c r="AJ17" t="s">
        <v>88</v>
      </c>
      <c r="AK17" t="s">
        <v>89</v>
      </c>
      <c r="AL17" s="5">
        <f t="shared" ca="1" si="0"/>
        <v>1034</v>
      </c>
      <c r="AM17" s="3">
        <f t="shared" ca="1" si="1"/>
        <v>2.8328767123287673</v>
      </c>
      <c r="AN17" t="str">
        <f t="shared" ca="1" si="2"/>
        <v>3y</v>
      </c>
      <c r="AO17">
        <v>71.447000000000003</v>
      </c>
      <c r="AP17">
        <v>1000</v>
      </c>
    </row>
    <row r="18" spans="2:42" x14ac:dyDescent="0.25">
      <c r="B18" t="s">
        <v>165</v>
      </c>
      <c r="C18" t="s">
        <v>62</v>
      </c>
      <c r="D18" t="s">
        <v>166</v>
      </c>
      <c r="E18" t="s">
        <v>167</v>
      </c>
      <c r="F18" t="s">
        <v>168</v>
      </c>
      <c r="G18" t="s">
        <v>169</v>
      </c>
      <c r="H18" t="s">
        <v>42</v>
      </c>
      <c r="I18" t="s">
        <v>79</v>
      </c>
      <c r="J18">
        <v>0</v>
      </c>
      <c r="K18" t="s">
        <v>44</v>
      </c>
      <c r="L18" t="s">
        <v>45</v>
      </c>
      <c r="M18">
        <v>1</v>
      </c>
      <c r="N18" t="s">
        <v>46</v>
      </c>
      <c r="O18" t="s">
        <v>44</v>
      </c>
      <c r="P18" t="s">
        <v>47</v>
      </c>
      <c r="Q18" t="s">
        <v>48</v>
      </c>
      <c r="R18" t="s">
        <v>49</v>
      </c>
      <c r="S18" t="s">
        <v>44</v>
      </c>
      <c r="T18">
        <v>-162.999642146241</v>
      </c>
      <c r="U18">
        <v>12.232851</v>
      </c>
      <c r="V18">
        <v>0</v>
      </c>
      <c r="W18" t="s">
        <v>49</v>
      </c>
      <c r="X18" t="s">
        <v>50</v>
      </c>
      <c r="Y18" t="s">
        <v>51</v>
      </c>
      <c r="Z18" t="s">
        <v>52</v>
      </c>
      <c r="AA18" t="s">
        <v>53</v>
      </c>
      <c r="AB18" t="s">
        <v>54</v>
      </c>
      <c r="AC18" t="s">
        <v>55</v>
      </c>
      <c r="AD18" t="s">
        <v>44</v>
      </c>
      <c r="AE18" t="s">
        <v>57</v>
      </c>
      <c r="AF18">
        <v>500000000</v>
      </c>
      <c r="AG18">
        <v>500000000</v>
      </c>
      <c r="AH18" t="s">
        <v>58</v>
      </c>
      <c r="AI18" t="s">
        <v>49</v>
      </c>
      <c r="AJ18" t="s">
        <v>59</v>
      </c>
      <c r="AK18" t="s">
        <v>60</v>
      </c>
      <c r="AL18" s="5">
        <f t="shared" ca="1" si="0"/>
        <v>1765</v>
      </c>
      <c r="AM18" s="3">
        <f t="shared" ca="1" si="1"/>
        <v>4.8356164383561646</v>
      </c>
      <c r="AN18" t="str">
        <f t="shared" ca="1" si="2"/>
        <v>5y</v>
      </c>
      <c r="AO18">
        <v>57.503</v>
      </c>
      <c r="AP18">
        <v>1000</v>
      </c>
    </row>
    <row r="19" spans="2:42" x14ac:dyDescent="0.25">
      <c r="B19" t="s">
        <v>170</v>
      </c>
      <c r="C19" t="s">
        <v>37</v>
      </c>
      <c r="D19" t="s">
        <v>171</v>
      </c>
      <c r="E19" t="s">
        <v>172</v>
      </c>
      <c r="F19" t="s">
        <v>173</v>
      </c>
      <c r="G19" t="s">
        <v>174</v>
      </c>
      <c r="H19" t="s">
        <v>42</v>
      </c>
      <c r="I19" t="s">
        <v>43</v>
      </c>
      <c r="J19">
        <v>12.5</v>
      </c>
      <c r="K19" t="s">
        <v>44</v>
      </c>
      <c r="L19" t="s">
        <v>45</v>
      </c>
      <c r="M19">
        <v>1</v>
      </c>
      <c r="N19" t="s">
        <v>46</v>
      </c>
      <c r="O19" t="s">
        <v>44</v>
      </c>
      <c r="P19" t="s">
        <v>47</v>
      </c>
      <c r="Q19" t="s">
        <v>48</v>
      </c>
      <c r="R19" t="s">
        <v>49</v>
      </c>
      <c r="S19">
        <v>1</v>
      </c>
      <c r="T19">
        <v>-139.70248371542854</v>
      </c>
      <c r="U19">
        <v>12.402174</v>
      </c>
      <c r="V19">
        <v>3</v>
      </c>
      <c r="W19">
        <v>5010000</v>
      </c>
      <c r="X19" t="s">
        <v>50</v>
      </c>
      <c r="Y19" t="s">
        <v>51</v>
      </c>
      <c r="Z19" t="s">
        <v>52</v>
      </c>
      <c r="AA19" t="s">
        <v>53</v>
      </c>
      <c r="AB19" t="s">
        <v>54</v>
      </c>
      <c r="AC19" t="s">
        <v>55</v>
      </c>
      <c r="AD19" t="s">
        <v>175</v>
      </c>
      <c r="AE19" t="s">
        <v>57</v>
      </c>
      <c r="AF19">
        <v>200000000</v>
      </c>
      <c r="AG19">
        <v>200000000</v>
      </c>
      <c r="AH19" t="s">
        <v>58</v>
      </c>
      <c r="AI19" t="s">
        <v>49</v>
      </c>
      <c r="AJ19" t="s">
        <v>59</v>
      </c>
      <c r="AK19" t="s">
        <v>60</v>
      </c>
      <c r="AL19" s="5">
        <f t="shared" ca="1" si="0"/>
        <v>1641</v>
      </c>
      <c r="AM19" s="3">
        <f t="shared" ca="1" si="1"/>
        <v>4.4958904109589044</v>
      </c>
      <c r="AN19" t="str">
        <f t="shared" ca="1" si="2"/>
        <v>4y</v>
      </c>
      <c r="AO19">
        <v>100.86799999999999</v>
      </c>
      <c r="AP19">
        <v>1000</v>
      </c>
    </row>
    <row r="20" spans="2:42" x14ac:dyDescent="0.25">
      <c r="B20" t="s">
        <v>176</v>
      </c>
      <c r="C20" t="s">
        <v>112</v>
      </c>
      <c r="D20" t="s">
        <v>177</v>
      </c>
      <c r="E20" t="s">
        <v>178</v>
      </c>
      <c r="F20" t="s">
        <v>179</v>
      </c>
      <c r="G20" t="s">
        <v>180</v>
      </c>
      <c r="H20" t="s">
        <v>42</v>
      </c>
      <c r="I20" t="s">
        <v>43</v>
      </c>
      <c r="J20">
        <v>11.5</v>
      </c>
      <c r="K20" t="s">
        <v>44</v>
      </c>
      <c r="L20" t="s">
        <v>45</v>
      </c>
      <c r="M20">
        <v>1</v>
      </c>
      <c r="N20" t="s">
        <v>46</v>
      </c>
      <c r="O20" t="s">
        <v>44</v>
      </c>
      <c r="P20" t="s">
        <v>47</v>
      </c>
      <c r="Q20" t="s">
        <v>48</v>
      </c>
      <c r="R20" t="s">
        <v>49</v>
      </c>
      <c r="S20">
        <v>1</v>
      </c>
      <c r="T20">
        <v>-150.19796293402604</v>
      </c>
      <c r="U20">
        <v>12.425910999999999</v>
      </c>
      <c r="V20">
        <v>0</v>
      </c>
      <c r="W20" t="s">
        <v>49</v>
      </c>
      <c r="X20" t="s">
        <v>117</v>
      </c>
      <c r="Y20" t="s">
        <v>51</v>
      </c>
      <c r="Z20" t="s">
        <v>52</v>
      </c>
      <c r="AA20" t="s">
        <v>53</v>
      </c>
      <c r="AB20" t="s">
        <v>54</v>
      </c>
      <c r="AC20" t="s">
        <v>55</v>
      </c>
      <c r="AD20" t="s">
        <v>181</v>
      </c>
      <c r="AE20" t="s">
        <v>57</v>
      </c>
      <c r="AF20">
        <v>100000000</v>
      </c>
      <c r="AG20">
        <v>100000000</v>
      </c>
      <c r="AH20" t="s">
        <v>58</v>
      </c>
      <c r="AI20" t="s">
        <v>49</v>
      </c>
      <c r="AJ20" t="s">
        <v>120</v>
      </c>
      <c r="AK20" t="s">
        <v>121</v>
      </c>
      <c r="AL20" s="5">
        <f t="shared" ca="1" si="0"/>
        <v>2797</v>
      </c>
      <c r="AM20" s="3">
        <f t="shared" ca="1" si="1"/>
        <v>7.6630136986301371</v>
      </c>
      <c r="AN20" t="str">
        <f t="shared" ca="1" si="2"/>
        <v>8y</v>
      </c>
      <c r="AO20">
        <v>99.254999999999995</v>
      </c>
      <c r="AP20">
        <v>1000</v>
      </c>
    </row>
    <row r="21" spans="2:42" x14ac:dyDescent="0.25">
      <c r="B21" t="s">
        <v>182</v>
      </c>
      <c r="C21" t="s">
        <v>62</v>
      </c>
      <c r="D21" t="s">
        <v>183</v>
      </c>
      <c r="E21" t="s">
        <v>184</v>
      </c>
      <c r="F21" t="s">
        <v>185</v>
      </c>
      <c r="G21" t="s">
        <v>186</v>
      </c>
      <c r="H21" t="s">
        <v>42</v>
      </c>
      <c r="I21" t="s">
        <v>43</v>
      </c>
      <c r="J21">
        <v>12.75</v>
      </c>
      <c r="K21" t="s">
        <v>44</v>
      </c>
      <c r="L21" t="s">
        <v>45</v>
      </c>
      <c r="M21">
        <v>1</v>
      </c>
      <c r="N21" t="s">
        <v>46</v>
      </c>
      <c r="O21" t="s">
        <v>44</v>
      </c>
      <c r="P21" t="s">
        <v>47</v>
      </c>
      <c r="Q21" t="s">
        <v>48</v>
      </c>
      <c r="R21" t="s">
        <v>49</v>
      </c>
      <c r="S21">
        <v>1</v>
      </c>
      <c r="T21">
        <v>-125.39367226783398</v>
      </c>
      <c r="U21">
        <v>12.507884000000001</v>
      </c>
      <c r="V21" t="s">
        <v>49</v>
      </c>
      <c r="W21" t="s">
        <v>49</v>
      </c>
      <c r="X21" t="s">
        <v>50</v>
      </c>
      <c r="Y21" t="s">
        <v>51</v>
      </c>
      <c r="Z21" t="s">
        <v>52</v>
      </c>
      <c r="AA21" t="s">
        <v>53</v>
      </c>
      <c r="AB21" t="s">
        <v>54</v>
      </c>
      <c r="AC21" t="s">
        <v>55</v>
      </c>
      <c r="AD21" t="s">
        <v>187</v>
      </c>
      <c r="AE21" t="s">
        <v>57</v>
      </c>
      <c r="AF21">
        <v>600000000</v>
      </c>
      <c r="AG21">
        <v>600000000</v>
      </c>
      <c r="AH21" t="s">
        <v>58</v>
      </c>
      <c r="AI21" t="s">
        <v>49</v>
      </c>
      <c r="AJ21" t="s">
        <v>59</v>
      </c>
      <c r="AK21" t="s">
        <v>60</v>
      </c>
      <c r="AL21" s="5">
        <f t="shared" ca="1" si="0"/>
        <v>1499</v>
      </c>
      <c r="AM21" s="3">
        <f t="shared" ca="1" si="1"/>
        <v>4.1068493150684935</v>
      </c>
      <c r="AN21" t="str">
        <f t="shared" ca="1" si="2"/>
        <v>4y</v>
      </c>
      <c r="AO21">
        <v>101.663</v>
      </c>
      <c r="AP21">
        <v>1000</v>
      </c>
    </row>
    <row r="22" spans="2:42" x14ac:dyDescent="0.25">
      <c r="B22" t="s">
        <v>188</v>
      </c>
      <c r="C22" t="s">
        <v>37</v>
      </c>
      <c r="D22" t="s">
        <v>189</v>
      </c>
      <c r="E22" t="s">
        <v>190</v>
      </c>
      <c r="F22" t="s">
        <v>191</v>
      </c>
      <c r="G22" t="s">
        <v>192</v>
      </c>
      <c r="H22" t="s">
        <v>42</v>
      </c>
      <c r="I22" t="s">
        <v>43</v>
      </c>
      <c r="J22">
        <v>10</v>
      </c>
      <c r="K22" t="s">
        <v>44</v>
      </c>
      <c r="L22" t="s">
        <v>45</v>
      </c>
      <c r="M22">
        <v>1</v>
      </c>
      <c r="N22" t="s">
        <v>46</v>
      </c>
      <c r="O22" t="s">
        <v>44</v>
      </c>
      <c r="P22" t="s">
        <v>47</v>
      </c>
      <c r="Q22" t="s">
        <v>48</v>
      </c>
      <c r="R22" t="s">
        <v>49</v>
      </c>
      <c r="S22">
        <v>1</v>
      </c>
      <c r="T22">
        <v>-142.61454577525595</v>
      </c>
      <c r="U22">
        <v>12.347593</v>
      </c>
      <c r="V22">
        <v>0</v>
      </c>
      <c r="W22" t="s">
        <v>49</v>
      </c>
      <c r="X22" t="s">
        <v>50</v>
      </c>
      <c r="Y22" t="s">
        <v>51</v>
      </c>
      <c r="Z22" t="s">
        <v>52</v>
      </c>
      <c r="AA22" t="s">
        <v>53</v>
      </c>
      <c r="AB22" t="s">
        <v>54</v>
      </c>
      <c r="AC22" t="s">
        <v>55</v>
      </c>
      <c r="AD22" t="s">
        <v>193</v>
      </c>
      <c r="AE22" t="s">
        <v>57</v>
      </c>
      <c r="AF22">
        <v>650000000</v>
      </c>
      <c r="AG22">
        <v>650000000</v>
      </c>
      <c r="AH22" t="s">
        <v>58</v>
      </c>
      <c r="AI22" t="s">
        <v>49</v>
      </c>
      <c r="AJ22" t="s">
        <v>59</v>
      </c>
      <c r="AK22" t="s">
        <v>60</v>
      </c>
      <c r="AL22" s="5">
        <f t="shared" ca="1" si="0"/>
        <v>1550</v>
      </c>
      <c r="AM22" s="3">
        <f t="shared" ca="1" si="1"/>
        <v>4.2465753424657535</v>
      </c>
      <c r="AN22" t="str">
        <f t="shared" ca="1" si="2"/>
        <v>4y</v>
      </c>
      <c r="AO22">
        <v>93.031999999999996</v>
      </c>
      <c r="AP22">
        <v>1000</v>
      </c>
    </row>
    <row r="23" spans="2:42" x14ac:dyDescent="0.25">
      <c r="B23" t="s">
        <v>194</v>
      </c>
      <c r="C23" t="s">
        <v>37</v>
      </c>
      <c r="D23" t="s">
        <v>195</v>
      </c>
      <c r="E23" t="s">
        <v>196</v>
      </c>
      <c r="F23" t="s">
        <v>197</v>
      </c>
      <c r="G23" t="s">
        <v>198</v>
      </c>
      <c r="H23" t="s">
        <v>42</v>
      </c>
      <c r="I23" t="s">
        <v>79</v>
      </c>
      <c r="J23">
        <v>0</v>
      </c>
      <c r="K23" t="s">
        <v>44</v>
      </c>
      <c r="L23" t="s">
        <v>45</v>
      </c>
      <c r="M23">
        <v>1</v>
      </c>
      <c r="N23" t="s">
        <v>46</v>
      </c>
      <c r="O23" t="s">
        <v>44</v>
      </c>
      <c r="P23" t="s">
        <v>47</v>
      </c>
      <c r="Q23" t="s">
        <v>48</v>
      </c>
      <c r="R23" t="s">
        <v>49</v>
      </c>
      <c r="S23" t="s">
        <v>44</v>
      </c>
      <c r="T23">
        <v>-218.55515175061237</v>
      </c>
      <c r="U23">
        <v>11.832648000000001</v>
      </c>
      <c r="V23">
        <v>0</v>
      </c>
      <c r="W23" t="s">
        <v>49</v>
      </c>
      <c r="X23" t="s">
        <v>50</v>
      </c>
      <c r="Y23" t="s">
        <v>51</v>
      </c>
      <c r="Z23" t="s">
        <v>52</v>
      </c>
      <c r="AA23" t="s">
        <v>53</v>
      </c>
      <c r="AB23" t="s">
        <v>54</v>
      </c>
      <c r="AC23" t="s">
        <v>55</v>
      </c>
      <c r="AD23" t="s">
        <v>44</v>
      </c>
      <c r="AE23" t="s">
        <v>57</v>
      </c>
      <c r="AF23">
        <v>430000000</v>
      </c>
      <c r="AG23">
        <v>430000000</v>
      </c>
      <c r="AH23" t="s">
        <v>58</v>
      </c>
      <c r="AI23" t="s">
        <v>49</v>
      </c>
      <c r="AJ23" t="s">
        <v>59</v>
      </c>
      <c r="AK23" t="s">
        <v>60</v>
      </c>
      <c r="AL23" s="5">
        <f t="shared" ca="1" si="0"/>
        <v>4622</v>
      </c>
      <c r="AM23" s="3">
        <f t="shared" ca="1" si="1"/>
        <v>12.663013698630136</v>
      </c>
      <c r="AN23" t="str">
        <f t="shared" ca="1" si="2"/>
        <v>13y</v>
      </c>
      <c r="AO23">
        <v>24.634</v>
      </c>
      <c r="AP23">
        <v>1000</v>
      </c>
    </row>
    <row r="24" spans="2:42" x14ac:dyDescent="0.25">
      <c r="B24" t="s">
        <v>199</v>
      </c>
      <c r="C24" t="s">
        <v>62</v>
      </c>
      <c r="D24" t="s">
        <v>200</v>
      </c>
      <c r="E24" t="s">
        <v>201</v>
      </c>
      <c r="F24" t="s">
        <v>202</v>
      </c>
      <c r="G24" t="s">
        <v>203</v>
      </c>
      <c r="H24" t="s">
        <v>42</v>
      </c>
      <c r="I24" t="s">
        <v>43</v>
      </c>
      <c r="J24">
        <v>6.5</v>
      </c>
      <c r="K24" t="s">
        <v>44</v>
      </c>
      <c r="L24" t="s">
        <v>45</v>
      </c>
      <c r="M24">
        <v>1</v>
      </c>
      <c r="N24" t="s">
        <v>46</v>
      </c>
      <c r="O24" t="s">
        <v>44</v>
      </c>
      <c r="P24" t="s">
        <v>47</v>
      </c>
      <c r="Q24" t="s">
        <v>48</v>
      </c>
      <c r="R24" t="s">
        <v>49</v>
      </c>
      <c r="S24">
        <v>1</v>
      </c>
      <c r="T24">
        <v>-119.60593093970253</v>
      </c>
      <c r="U24">
        <v>13.417441</v>
      </c>
      <c r="V24">
        <v>20</v>
      </c>
      <c r="W24">
        <v>2320000</v>
      </c>
      <c r="X24" t="s">
        <v>50</v>
      </c>
      <c r="Y24" t="s">
        <v>51</v>
      </c>
      <c r="Z24" t="s">
        <v>52</v>
      </c>
      <c r="AA24" t="s">
        <v>53</v>
      </c>
      <c r="AB24" t="s">
        <v>54</v>
      </c>
      <c r="AC24" t="s">
        <v>55</v>
      </c>
      <c r="AD24" t="s">
        <v>204</v>
      </c>
      <c r="AE24" t="s">
        <v>57</v>
      </c>
      <c r="AF24">
        <v>350000000</v>
      </c>
      <c r="AG24">
        <v>350000000</v>
      </c>
      <c r="AH24" t="s">
        <v>58</v>
      </c>
      <c r="AI24" t="s">
        <v>49</v>
      </c>
      <c r="AJ24" t="s">
        <v>59</v>
      </c>
      <c r="AK24" t="s">
        <v>60</v>
      </c>
      <c r="AL24" s="5">
        <f t="shared" ca="1" si="0"/>
        <v>250</v>
      </c>
      <c r="AM24" s="3">
        <f t="shared" ca="1" si="1"/>
        <v>0.68493150684931503</v>
      </c>
      <c r="AN24" t="str">
        <f t="shared" ca="1" si="2"/>
        <v>1y</v>
      </c>
      <c r="AO24">
        <v>95.033000000000001</v>
      </c>
      <c r="AP24">
        <v>1000</v>
      </c>
    </row>
    <row r="25" spans="2:42" x14ac:dyDescent="0.25">
      <c r="B25" t="s">
        <v>205</v>
      </c>
      <c r="C25" t="s">
        <v>37</v>
      </c>
      <c r="D25" t="s">
        <v>206</v>
      </c>
      <c r="E25" t="s">
        <v>207</v>
      </c>
      <c r="F25" t="s">
        <v>208</v>
      </c>
      <c r="G25" t="s">
        <v>209</v>
      </c>
      <c r="H25" t="s">
        <v>42</v>
      </c>
      <c r="I25" t="s">
        <v>79</v>
      </c>
      <c r="J25">
        <v>0</v>
      </c>
      <c r="K25" t="s">
        <v>44</v>
      </c>
      <c r="L25" t="s">
        <v>45</v>
      </c>
      <c r="M25">
        <v>1</v>
      </c>
      <c r="N25" t="s">
        <v>46</v>
      </c>
      <c r="O25" t="s">
        <v>44</v>
      </c>
      <c r="P25" t="s">
        <v>49</v>
      </c>
      <c r="Q25" t="s">
        <v>49</v>
      </c>
      <c r="R25" t="s">
        <v>49</v>
      </c>
      <c r="S25" t="s">
        <v>44</v>
      </c>
      <c r="T25">
        <v>-191.79042633025995</v>
      </c>
      <c r="U25">
        <v>12.695596</v>
      </c>
      <c r="V25">
        <v>0</v>
      </c>
      <c r="W25" t="s">
        <v>49</v>
      </c>
      <c r="X25" t="s">
        <v>50</v>
      </c>
      <c r="Y25" t="s">
        <v>51</v>
      </c>
      <c r="Z25" t="s">
        <v>52</v>
      </c>
      <c r="AA25" t="s">
        <v>53</v>
      </c>
      <c r="AB25" t="s">
        <v>54</v>
      </c>
      <c r="AC25" t="s">
        <v>55</v>
      </c>
      <c r="AD25" t="s">
        <v>44</v>
      </c>
      <c r="AE25" t="s">
        <v>57</v>
      </c>
      <c r="AF25">
        <v>395000000</v>
      </c>
      <c r="AG25">
        <v>395000000</v>
      </c>
      <c r="AH25" t="s">
        <v>58</v>
      </c>
      <c r="AI25" t="s">
        <v>49</v>
      </c>
      <c r="AJ25" t="s">
        <v>59</v>
      </c>
      <c r="AK25" t="s">
        <v>60</v>
      </c>
      <c r="AL25" s="5">
        <f t="shared" ca="1" si="0"/>
        <v>-20</v>
      </c>
      <c r="AM25" s="3">
        <f t="shared" ca="1" si="1"/>
        <v>-5.4794520547945202E-2</v>
      </c>
      <c r="AN25" t="str">
        <f t="shared" ca="1" si="2"/>
        <v>0y</v>
      </c>
      <c r="AO25">
        <v>99.977000000000004</v>
      </c>
      <c r="AP25">
        <v>1000</v>
      </c>
    </row>
    <row r="26" spans="2:42" x14ac:dyDescent="0.25">
      <c r="B26" t="s">
        <v>210</v>
      </c>
      <c r="C26" t="s">
        <v>62</v>
      </c>
      <c r="D26" t="s">
        <v>211</v>
      </c>
      <c r="E26" t="s">
        <v>212</v>
      </c>
      <c r="F26" t="s">
        <v>213</v>
      </c>
      <c r="G26" t="s">
        <v>214</v>
      </c>
      <c r="H26" t="s">
        <v>42</v>
      </c>
      <c r="I26" t="s">
        <v>79</v>
      </c>
      <c r="J26">
        <v>0</v>
      </c>
      <c r="K26" t="s">
        <v>44</v>
      </c>
      <c r="L26" t="s">
        <v>45</v>
      </c>
      <c r="M26">
        <v>1</v>
      </c>
      <c r="N26" t="s">
        <v>46</v>
      </c>
      <c r="O26" t="s">
        <v>44</v>
      </c>
      <c r="P26" t="s">
        <v>47</v>
      </c>
      <c r="Q26" t="s">
        <v>48</v>
      </c>
      <c r="R26" t="s">
        <v>49</v>
      </c>
      <c r="S26" t="s">
        <v>44</v>
      </c>
      <c r="T26">
        <v>-119.67543546323469</v>
      </c>
      <c r="U26">
        <v>12.646746</v>
      </c>
      <c r="V26">
        <v>0</v>
      </c>
      <c r="W26" t="s">
        <v>49</v>
      </c>
      <c r="X26" t="s">
        <v>50</v>
      </c>
      <c r="Y26" t="s">
        <v>51</v>
      </c>
      <c r="Z26" t="s">
        <v>52</v>
      </c>
      <c r="AA26" t="s">
        <v>53</v>
      </c>
      <c r="AB26" t="s">
        <v>141</v>
      </c>
      <c r="AC26" t="s">
        <v>55</v>
      </c>
      <c r="AD26" t="s">
        <v>44</v>
      </c>
      <c r="AE26" t="s">
        <v>57</v>
      </c>
      <c r="AF26">
        <v>675000000</v>
      </c>
      <c r="AG26">
        <v>675000000</v>
      </c>
      <c r="AH26" t="s">
        <v>58</v>
      </c>
      <c r="AI26" t="s">
        <v>49</v>
      </c>
      <c r="AJ26" t="s">
        <v>59</v>
      </c>
      <c r="AK26" t="s">
        <v>60</v>
      </c>
      <c r="AL26" s="5">
        <f t="shared" ca="1" si="0"/>
        <v>675</v>
      </c>
      <c r="AM26" s="3">
        <f t="shared" ca="1" si="1"/>
        <v>1.8493150684931507</v>
      </c>
      <c r="AN26" t="str">
        <f t="shared" ca="1" si="2"/>
        <v>2y</v>
      </c>
      <c r="AO26">
        <v>79.686999999999998</v>
      </c>
      <c r="AP26">
        <v>1000</v>
      </c>
    </row>
    <row r="27" spans="2:42" x14ac:dyDescent="0.25">
      <c r="B27" t="s">
        <v>215</v>
      </c>
      <c r="C27" t="s">
        <v>62</v>
      </c>
      <c r="D27" t="s">
        <v>216</v>
      </c>
      <c r="E27" t="s">
        <v>217</v>
      </c>
      <c r="F27" t="s">
        <v>218</v>
      </c>
      <c r="G27" t="s">
        <v>219</v>
      </c>
      <c r="H27" t="s">
        <v>42</v>
      </c>
      <c r="I27" t="s">
        <v>43</v>
      </c>
      <c r="J27">
        <v>10</v>
      </c>
      <c r="K27" t="s">
        <v>44</v>
      </c>
      <c r="L27" t="s">
        <v>45</v>
      </c>
      <c r="M27">
        <v>1</v>
      </c>
      <c r="N27" t="s">
        <v>46</v>
      </c>
      <c r="O27" t="s">
        <v>44</v>
      </c>
      <c r="P27" t="s">
        <v>47</v>
      </c>
      <c r="Q27" t="s">
        <v>48</v>
      </c>
      <c r="R27" t="s">
        <v>49</v>
      </c>
      <c r="S27">
        <v>1</v>
      </c>
      <c r="T27">
        <v>-99.532939063142038</v>
      </c>
      <c r="U27">
        <v>13.020818999999999</v>
      </c>
      <c r="V27">
        <v>4</v>
      </c>
      <c r="W27">
        <v>290000</v>
      </c>
      <c r="X27" t="s">
        <v>50</v>
      </c>
      <c r="Y27" t="s">
        <v>51</v>
      </c>
      <c r="Z27" t="s">
        <v>52</v>
      </c>
      <c r="AA27" t="s">
        <v>53</v>
      </c>
      <c r="AB27" t="s">
        <v>54</v>
      </c>
      <c r="AC27" t="s">
        <v>55</v>
      </c>
      <c r="AD27" t="s">
        <v>220</v>
      </c>
      <c r="AE27" t="s">
        <v>57</v>
      </c>
      <c r="AF27">
        <v>300000000</v>
      </c>
      <c r="AG27">
        <v>300000000</v>
      </c>
      <c r="AH27" t="s">
        <v>58</v>
      </c>
      <c r="AI27" t="s">
        <v>49</v>
      </c>
      <c r="AJ27" t="s">
        <v>59</v>
      </c>
      <c r="AK27" t="s">
        <v>60</v>
      </c>
      <c r="AL27" s="5">
        <f t="shared" ca="1" si="0"/>
        <v>563</v>
      </c>
      <c r="AM27" s="3">
        <f t="shared" ca="1" si="1"/>
        <v>1.5424657534246575</v>
      </c>
      <c r="AN27" t="str">
        <f t="shared" ca="1" si="2"/>
        <v>2y</v>
      </c>
      <c r="AO27">
        <v>95.611999999999995</v>
      </c>
      <c r="AP27">
        <v>1000</v>
      </c>
    </row>
    <row r="28" spans="2:42" x14ac:dyDescent="0.25">
      <c r="B28" t="s">
        <v>221</v>
      </c>
      <c r="C28" t="s">
        <v>37</v>
      </c>
      <c r="D28" t="s">
        <v>222</v>
      </c>
      <c r="E28" t="s">
        <v>223</v>
      </c>
      <c r="F28" t="s">
        <v>224</v>
      </c>
      <c r="G28" t="s">
        <v>225</v>
      </c>
      <c r="H28" t="s">
        <v>42</v>
      </c>
      <c r="I28" t="s">
        <v>43</v>
      </c>
      <c r="J28">
        <v>9.75</v>
      </c>
      <c r="K28" t="s">
        <v>44</v>
      </c>
      <c r="L28" t="s">
        <v>45</v>
      </c>
      <c r="M28">
        <v>1</v>
      </c>
      <c r="N28" t="s">
        <v>46</v>
      </c>
      <c r="O28" t="s">
        <v>44</v>
      </c>
      <c r="P28" t="s">
        <v>47</v>
      </c>
      <c r="Q28" t="s">
        <v>48</v>
      </c>
      <c r="R28" t="s">
        <v>49</v>
      </c>
      <c r="S28">
        <v>1</v>
      </c>
      <c r="T28">
        <v>-112.02839966616516</v>
      </c>
      <c r="U28">
        <v>12.921078</v>
      </c>
      <c r="V28">
        <v>0</v>
      </c>
      <c r="W28" t="s">
        <v>49</v>
      </c>
      <c r="X28" t="s">
        <v>50</v>
      </c>
      <c r="Y28" t="s">
        <v>51</v>
      </c>
      <c r="Z28" t="s">
        <v>52</v>
      </c>
      <c r="AA28" t="s">
        <v>53</v>
      </c>
      <c r="AB28" t="s">
        <v>54</v>
      </c>
      <c r="AC28" t="s">
        <v>55</v>
      </c>
      <c r="AD28" t="s">
        <v>226</v>
      </c>
      <c r="AE28" t="s">
        <v>57</v>
      </c>
      <c r="AF28">
        <v>150000000</v>
      </c>
      <c r="AG28">
        <v>150000000</v>
      </c>
      <c r="AH28" t="s">
        <v>58</v>
      </c>
      <c r="AI28" t="s">
        <v>49</v>
      </c>
      <c r="AJ28" t="s">
        <v>59</v>
      </c>
      <c r="AK28" t="s">
        <v>60</v>
      </c>
      <c r="AL28" s="5">
        <f t="shared" ca="1" si="0"/>
        <v>550</v>
      </c>
      <c r="AM28" s="3">
        <f t="shared" ca="1" si="1"/>
        <v>1.5068493150684932</v>
      </c>
      <c r="AN28" t="str">
        <f t="shared" ca="1" si="2"/>
        <v>2y</v>
      </c>
      <c r="AO28">
        <v>95.32</v>
      </c>
      <c r="AP28">
        <v>1000</v>
      </c>
    </row>
    <row r="29" spans="2:42" x14ac:dyDescent="0.25">
      <c r="B29" t="s">
        <v>227</v>
      </c>
      <c r="C29" t="s">
        <v>37</v>
      </c>
      <c r="D29" t="s">
        <v>228</v>
      </c>
      <c r="E29" t="s">
        <v>229</v>
      </c>
      <c r="F29" t="s">
        <v>230</v>
      </c>
      <c r="G29" t="s">
        <v>231</v>
      </c>
      <c r="H29" t="s">
        <v>42</v>
      </c>
      <c r="I29" t="s">
        <v>79</v>
      </c>
      <c r="J29">
        <v>0</v>
      </c>
      <c r="K29" t="s">
        <v>44</v>
      </c>
      <c r="L29" t="s">
        <v>45</v>
      </c>
      <c r="M29">
        <v>1</v>
      </c>
      <c r="N29" t="s">
        <v>46</v>
      </c>
      <c r="O29" t="s">
        <v>44</v>
      </c>
      <c r="P29" t="s">
        <v>47</v>
      </c>
      <c r="Q29" t="s">
        <v>48</v>
      </c>
      <c r="R29" t="s">
        <v>49</v>
      </c>
      <c r="S29" t="s">
        <v>44</v>
      </c>
      <c r="T29">
        <v>-241.61272115915241</v>
      </c>
      <c r="U29">
        <v>11.602073000000001</v>
      </c>
      <c r="V29">
        <v>0</v>
      </c>
      <c r="W29" t="s">
        <v>49</v>
      </c>
      <c r="X29" t="s">
        <v>50</v>
      </c>
      <c r="Y29" t="s">
        <v>51</v>
      </c>
      <c r="Z29" t="s">
        <v>52</v>
      </c>
      <c r="AA29" t="s">
        <v>53</v>
      </c>
      <c r="AB29" t="s">
        <v>54</v>
      </c>
      <c r="AC29" t="s">
        <v>55</v>
      </c>
      <c r="AD29" t="s">
        <v>44</v>
      </c>
      <c r="AE29" t="s">
        <v>57</v>
      </c>
      <c r="AF29">
        <v>1200000000</v>
      </c>
      <c r="AG29">
        <v>1200000000</v>
      </c>
      <c r="AH29" t="s">
        <v>58</v>
      </c>
      <c r="AI29" t="s">
        <v>49</v>
      </c>
      <c r="AJ29" t="s">
        <v>59</v>
      </c>
      <c r="AK29" t="s">
        <v>60</v>
      </c>
      <c r="AL29" s="5">
        <f t="shared" ca="1" si="0"/>
        <v>4861</v>
      </c>
      <c r="AM29" s="3">
        <f t="shared" ca="1" si="1"/>
        <v>13.317808219178081</v>
      </c>
      <c r="AN29" t="str">
        <f t="shared" ca="1" si="2"/>
        <v>13y</v>
      </c>
      <c r="AO29">
        <v>23.609000000000002</v>
      </c>
      <c r="AP29">
        <v>1000</v>
      </c>
    </row>
    <row r="30" spans="2:42" x14ac:dyDescent="0.25">
      <c r="B30" t="s">
        <v>232</v>
      </c>
      <c r="C30" t="s">
        <v>62</v>
      </c>
      <c r="D30" t="s">
        <v>233</v>
      </c>
      <c r="E30" t="s">
        <v>234</v>
      </c>
      <c r="F30" t="s">
        <v>235</v>
      </c>
      <c r="G30" t="s">
        <v>236</v>
      </c>
      <c r="H30" t="s">
        <v>42</v>
      </c>
      <c r="I30" t="s">
        <v>43</v>
      </c>
      <c r="J30">
        <v>6.25</v>
      </c>
      <c r="K30" t="s">
        <v>44</v>
      </c>
      <c r="L30" t="s">
        <v>45</v>
      </c>
      <c r="M30">
        <v>1</v>
      </c>
      <c r="N30" t="s">
        <v>46</v>
      </c>
      <c r="O30" t="s">
        <v>44</v>
      </c>
      <c r="P30" t="s">
        <v>47</v>
      </c>
      <c r="Q30" t="s">
        <v>48</v>
      </c>
      <c r="R30" t="s">
        <v>49</v>
      </c>
      <c r="S30">
        <v>1</v>
      </c>
      <c r="T30">
        <v>-111.37445286202254</v>
      </c>
      <c r="U30">
        <v>12.491676</v>
      </c>
      <c r="V30">
        <v>0</v>
      </c>
      <c r="W30" t="s">
        <v>49</v>
      </c>
      <c r="X30" t="s">
        <v>50</v>
      </c>
      <c r="Y30" t="s">
        <v>51</v>
      </c>
      <c r="Z30" t="s">
        <v>52</v>
      </c>
      <c r="AA30" t="s">
        <v>53</v>
      </c>
      <c r="AB30" t="s">
        <v>54</v>
      </c>
      <c r="AC30" t="s">
        <v>55</v>
      </c>
      <c r="AD30" t="s">
        <v>237</v>
      </c>
      <c r="AE30" t="s">
        <v>57</v>
      </c>
      <c r="AF30">
        <v>200000000</v>
      </c>
      <c r="AG30">
        <v>200000000</v>
      </c>
      <c r="AH30" t="s">
        <v>58</v>
      </c>
      <c r="AI30" t="s">
        <v>49</v>
      </c>
      <c r="AJ30" t="s">
        <v>59</v>
      </c>
      <c r="AK30" t="s">
        <v>60</v>
      </c>
      <c r="AL30" s="5">
        <f t="shared" ca="1" si="0"/>
        <v>929</v>
      </c>
      <c r="AM30" s="3">
        <f t="shared" ca="1" si="1"/>
        <v>2.5452054794520547</v>
      </c>
      <c r="AN30" t="str">
        <f t="shared" ca="1" si="2"/>
        <v>3y</v>
      </c>
      <c r="AO30">
        <v>86.921999999999997</v>
      </c>
      <c r="AP30">
        <v>1000</v>
      </c>
    </row>
    <row r="31" spans="2:42" x14ac:dyDescent="0.25">
      <c r="B31" t="s">
        <v>238</v>
      </c>
      <c r="C31" t="s">
        <v>81</v>
      </c>
      <c r="D31" t="s">
        <v>239</v>
      </c>
      <c r="E31" t="s">
        <v>240</v>
      </c>
      <c r="F31" t="s">
        <v>241</v>
      </c>
      <c r="G31" t="s">
        <v>242</v>
      </c>
      <c r="H31" t="s">
        <v>42</v>
      </c>
      <c r="I31" t="s">
        <v>79</v>
      </c>
      <c r="J31">
        <v>0</v>
      </c>
      <c r="K31" t="s">
        <v>44</v>
      </c>
      <c r="L31" t="s">
        <v>45</v>
      </c>
      <c r="M31">
        <v>1</v>
      </c>
      <c r="N31" t="s">
        <v>46</v>
      </c>
      <c r="O31" t="s">
        <v>44</v>
      </c>
      <c r="P31" t="s">
        <v>47</v>
      </c>
      <c r="Q31" t="s">
        <v>48</v>
      </c>
      <c r="R31" t="s">
        <v>49</v>
      </c>
      <c r="S31" t="s">
        <v>44</v>
      </c>
      <c r="T31">
        <v>-46.249759099704058</v>
      </c>
      <c r="U31">
        <v>13.4528</v>
      </c>
      <c r="V31">
        <v>0</v>
      </c>
      <c r="W31" t="s">
        <v>49</v>
      </c>
      <c r="X31" t="s">
        <v>87</v>
      </c>
      <c r="Y31" t="s">
        <v>51</v>
      </c>
      <c r="Z31" t="s">
        <v>52</v>
      </c>
      <c r="AA31" t="s">
        <v>53</v>
      </c>
      <c r="AB31" t="s">
        <v>141</v>
      </c>
      <c r="AC31" t="s">
        <v>55</v>
      </c>
      <c r="AD31" t="s">
        <v>44</v>
      </c>
      <c r="AE31" t="s">
        <v>243</v>
      </c>
      <c r="AF31">
        <v>320400400</v>
      </c>
      <c r="AG31">
        <v>320400400</v>
      </c>
      <c r="AH31" t="s">
        <v>58</v>
      </c>
      <c r="AI31" t="s">
        <v>49</v>
      </c>
      <c r="AJ31" t="s">
        <v>88</v>
      </c>
      <c r="AK31" t="s">
        <v>89</v>
      </c>
      <c r="AL31" s="5">
        <f t="shared" ca="1" si="0"/>
        <v>2807</v>
      </c>
      <c r="AM31" s="3">
        <f t="shared" ca="1" si="1"/>
        <v>7.6904109589041099</v>
      </c>
      <c r="AN31" t="str">
        <f t="shared" ca="1" si="2"/>
        <v>8y</v>
      </c>
      <c r="AO31">
        <v>37.564</v>
      </c>
      <c r="AP31">
        <v>1000</v>
      </c>
    </row>
    <row r="32" spans="2:42" x14ac:dyDescent="0.25">
      <c r="B32" t="s">
        <v>244</v>
      </c>
      <c r="C32" t="s">
        <v>62</v>
      </c>
      <c r="D32" t="s">
        <v>245</v>
      </c>
      <c r="E32" t="s">
        <v>246</v>
      </c>
      <c r="F32" t="s">
        <v>247</v>
      </c>
      <c r="G32" t="s">
        <v>248</v>
      </c>
      <c r="H32" t="s">
        <v>42</v>
      </c>
      <c r="I32" t="s">
        <v>43</v>
      </c>
      <c r="J32">
        <v>4.25</v>
      </c>
      <c r="K32" t="s">
        <v>44</v>
      </c>
      <c r="L32" t="s">
        <v>45</v>
      </c>
      <c r="M32">
        <v>1</v>
      </c>
      <c r="N32" t="s">
        <v>46</v>
      </c>
      <c r="O32" t="s">
        <v>44</v>
      </c>
      <c r="P32" t="s">
        <v>47</v>
      </c>
      <c r="Q32" t="s">
        <v>48</v>
      </c>
      <c r="R32" t="s">
        <v>49</v>
      </c>
      <c r="S32">
        <v>1</v>
      </c>
      <c r="T32">
        <v>-128.47137640354129</v>
      </c>
      <c r="U32">
        <v>13.328786000000001</v>
      </c>
      <c r="V32">
        <v>0</v>
      </c>
      <c r="W32" t="s">
        <v>49</v>
      </c>
      <c r="X32" t="s">
        <v>50</v>
      </c>
      <c r="Y32" t="s">
        <v>51</v>
      </c>
      <c r="Z32" t="s">
        <v>52</v>
      </c>
      <c r="AA32" t="s">
        <v>53</v>
      </c>
      <c r="AB32" t="s">
        <v>54</v>
      </c>
      <c r="AC32" t="s">
        <v>55</v>
      </c>
      <c r="AD32" t="s">
        <v>249</v>
      </c>
      <c r="AE32" t="s">
        <v>57</v>
      </c>
      <c r="AF32">
        <v>200000000</v>
      </c>
      <c r="AG32">
        <v>200000000</v>
      </c>
      <c r="AH32" t="s">
        <v>58</v>
      </c>
      <c r="AI32" t="s">
        <v>49</v>
      </c>
      <c r="AJ32" t="s">
        <v>59</v>
      </c>
      <c r="AK32" t="s">
        <v>60</v>
      </c>
      <c r="AL32" s="5">
        <f t="shared" ca="1" si="0"/>
        <v>-4</v>
      </c>
      <c r="AM32" s="3">
        <f t="shared" ca="1" si="1"/>
        <v>-1.0958904109589041E-2</v>
      </c>
      <c r="AN32" t="str">
        <f t="shared" ca="1" si="2"/>
        <v>0y</v>
      </c>
      <c r="AO32">
        <v>99.561000000000007</v>
      </c>
      <c r="AP32">
        <v>1000</v>
      </c>
    </row>
    <row r="33" spans="2:42" x14ac:dyDescent="0.25">
      <c r="B33" t="s">
        <v>250</v>
      </c>
      <c r="C33" t="s">
        <v>37</v>
      </c>
      <c r="D33" t="s">
        <v>251</v>
      </c>
      <c r="E33" t="s">
        <v>252</v>
      </c>
      <c r="F33" t="s">
        <v>253</v>
      </c>
      <c r="G33" t="s">
        <v>254</v>
      </c>
      <c r="H33" t="s">
        <v>42</v>
      </c>
      <c r="I33" t="s">
        <v>79</v>
      </c>
      <c r="J33">
        <v>0</v>
      </c>
      <c r="K33" t="s">
        <v>44</v>
      </c>
      <c r="L33" t="s">
        <v>45</v>
      </c>
      <c r="M33">
        <v>1</v>
      </c>
      <c r="N33" t="s">
        <v>46</v>
      </c>
      <c r="O33" t="s">
        <v>44</v>
      </c>
      <c r="P33" t="s">
        <v>47</v>
      </c>
      <c r="Q33" t="s">
        <v>48</v>
      </c>
      <c r="R33" t="s">
        <v>49</v>
      </c>
      <c r="S33" t="s">
        <v>44</v>
      </c>
      <c r="T33">
        <v>-141.83869720471094</v>
      </c>
      <c r="U33">
        <v>12.292020000000001</v>
      </c>
      <c r="V33">
        <v>0</v>
      </c>
      <c r="W33" t="s">
        <v>49</v>
      </c>
      <c r="X33" t="s">
        <v>50</v>
      </c>
      <c r="Y33" t="s">
        <v>51</v>
      </c>
      <c r="Z33" t="s">
        <v>52</v>
      </c>
      <c r="AA33" t="s">
        <v>53</v>
      </c>
      <c r="AB33" t="s">
        <v>54</v>
      </c>
      <c r="AC33" t="s">
        <v>55</v>
      </c>
      <c r="AD33" t="s">
        <v>44</v>
      </c>
      <c r="AE33" t="s">
        <v>57</v>
      </c>
      <c r="AF33">
        <v>150000000</v>
      </c>
      <c r="AG33">
        <v>57990000</v>
      </c>
      <c r="AH33" t="s">
        <v>58</v>
      </c>
      <c r="AI33" t="s">
        <v>49</v>
      </c>
      <c r="AJ33" t="s">
        <v>59</v>
      </c>
      <c r="AK33" t="s">
        <v>60</v>
      </c>
      <c r="AL33" s="5">
        <f t="shared" ca="1" si="0"/>
        <v>1279</v>
      </c>
      <c r="AM33" s="3">
        <f t="shared" ca="1" si="1"/>
        <v>3.504109589041096</v>
      </c>
      <c r="AN33" t="str">
        <f t="shared" ca="1" si="2"/>
        <v>4y</v>
      </c>
      <c r="AO33">
        <v>66.399000000000001</v>
      </c>
      <c r="AP33">
        <v>1000</v>
      </c>
    </row>
    <row r="34" spans="2:42" x14ac:dyDescent="0.25">
      <c r="B34" t="s">
        <v>255</v>
      </c>
      <c r="C34" t="s">
        <v>112</v>
      </c>
      <c r="D34" t="s">
        <v>256</v>
      </c>
      <c r="E34" t="s">
        <v>257</v>
      </c>
      <c r="F34" t="s">
        <v>258</v>
      </c>
      <c r="G34" t="s">
        <v>259</v>
      </c>
      <c r="H34" t="s">
        <v>42</v>
      </c>
      <c r="I34" t="s">
        <v>43</v>
      </c>
      <c r="J34">
        <v>8</v>
      </c>
      <c r="K34" t="s">
        <v>44</v>
      </c>
      <c r="L34" t="s">
        <v>45</v>
      </c>
      <c r="M34">
        <v>1</v>
      </c>
      <c r="N34" t="s">
        <v>46</v>
      </c>
      <c r="O34" t="s">
        <v>44</v>
      </c>
      <c r="P34" t="s">
        <v>49</v>
      </c>
      <c r="Q34" t="s">
        <v>49</v>
      </c>
      <c r="R34" t="s">
        <v>49</v>
      </c>
      <c r="S34">
        <v>1</v>
      </c>
      <c r="T34">
        <v>-139.07738104537214</v>
      </c>
      <c r="U34">
        <v>12.569376</v>
      </c>
      <c r="V34">
        <v>1</v>
      </c>
      <c r="W34">
        <v>350000</v>
      </c>
      <c r="X34" t="s">
        <v>117</v>
      </c>
      <c r="Y34" t="s">
        <v>51</v>
      </c>
      <c r="Z34" t="s">
        <v>52</v>
      </c>
      <c r="AA34" t="s">
        <v>53</v>
      </c>
      <c r="AB34" t="s">
        <v>54</v>
      </c>
      <c r="AC34" t="s">
        <v>55</v>
      </c>
      <c r="AD34" t="s">
        <v>260</v>
      </c>
      <c r="AE34" t="s">
        <v>57</v>
      </c>
      <c r="AF34">
        <v>100000000</v>
      </c>
      <c r="AG34">
        <v>100000000</v>
      </c>
      <c r="AH34" t="s">
        <v>58</v>
      </c>
      <c r="AI34" t="s">
        <v>49</v>
      </c>
      <c r="AJ34" t="s">
        <v>120</v>
      </c>
      <c r="AK34" t="s">
        <v>121</v>
      </c>
      <c r="AL34" s="5">
        <f t="shared" ca="1" si="0"/>
        <v>2214</v>
      </c>
      <c r="AM34" s="3">
        <f t="shared" ca="1" si="1"/>
        <v>6.065753424657534</v>
      </c>
      <c r="AN34" t="str">
        <f t="shared" ca="1" si="2"/>
        <v>6y</v>
      </c>
      <c r="AO34">
        <v>82.543000000000006</v>
      </c>
      <c r="AP34">
        <v>1000</v>
      </c>
    </row>
    <row r="35" spans="2:42" x14ac:dyDescent="0.25">
      <c r="B35" t="s">
        <v>261</v>
      </c>
      <c r="C35" t="s">
        <v>62</v>
      </c>
      <c r="D35" t="s">
        <v>262</v>
      </c>
      <c r="E35" t="s">
        <v>263</v>
      </c>
      <c r="F35" t="s">
        <v>173</v>
      </c>
      <c r="G35" t="s">
        <v>174</v>
      </c>
      <c r="H35" t="s">
        <v>42</v>
      </c>
      <c r="I35" t="s">
        <v>43</v>
      </c>
      <c r="J35">
        <v>11.5</v>
      </c>
      <c r="K35" t="s">
        <v>44</v>
      </c>
      <c r="L35" t="s">
        <v>45</v>
      </c>
      <c r="M35">
        <v>1</v>
      </c>
      <c r="N35" t="s">
        <v>46</v>
      </c>
      <c r="O35" t="s">
        <v>44</v>
      </c>
      <c r="P35" t="s">
        <v>47</v>
      </c>
      <c r="Q35" t="s">
        <v>48</v>
      </c>
      <c r="R35" t="s">
        <v>49</v>
      </c>
      <c r="S35">
        <v>1</v>
      </c>
      <c r="T35">
        <v>-143.66753763761881</v>
      </c>
      <c r="U35">
        <v>12.362524000000001</v>
      </c>
      <c r="V35">
        <v>0</v>
      </c>
      <c r="W35" t="s">
        <v>49</v>
      </c>
      <c r="X35" t="s">
        <v>50</v>
      </c>
      <c r="Y35" t="s">
        <v>51</v>
      </c>
      <c r="Z35" t="s">
        <v>52</v>
      </c>
      <c r="AA35" t="s">
        <v>53</v>
      </c>
      <c r="AB35" t="s">
        <v>54</v>
      </c>
      <c r="AC35" t="s">
        <v>55</v>
      </c>
      <c r="AD35" t="s">
        <v>175</v>
      </c>
      <c r="AE35" t="s">
        <v>57</v>
      </c>
      <c r="AF35">
        <v>325000000</v>
      </c>
      <c r="AG35">
        <v>325000000</v>
      </c>
      <c r="AH35" t="s">
        <v>58</v>
      </c>
      <c r="AI35" t="s">
        <v>49</v>
      </c>
      <c r="AJ35" t="s">
        <v>59</v>
      </c>
      <c r="AK35" t="s">
        <v>60</v>
      </c>
      <c r="AL35" s="5">
        <f t="shared" ca="1" si="0"/>
        <v>1641</v>
      </c>
      <c r="AM35" s="3">
        <f t="shared" ca="1" si="1"/>
        <v>4.4958904109589044</v>
      </c>
      <c r="AN35" t="str">
        <f t="shared" ca="1" si="2"/>
        <v>4y</v>
      </c>
      <c r="AO35">
        <v>97.882000000000005</v>
      </c>
      <c r="AP35">
        <v>1000</v>
      </c>
    </row>
    <row r="36" spans="2:42" x14ac:dyDescent="0.25">
      <c r="B36" t="s">
        <v>264</v>
      </c>
      <c r="C36" t="s">
        <v>62</v>
      </c>
      <c r="D36" t="s">
        <v>265</v>
      </c>
      <c r="E36" t="s">
        <v>266</v>
      </c>
      <c r="F36" t="s">
        <v>267</v>
      </c>
      <c r="G36" t="s">
        <v>268</v>
      </c>
      <c r="H36" t="s">
        <v>42</v>
      </c>
      <c r="I36" t="s">
        <v>43</v>
      </c>
      <c r="J36">
        <v>2</v>
      </c>
      <c r="K36" t="s">
        <v>44</v>
      </c>
      <c r="L36" t="s">
        <v>45</v>
      </c>
      <c r="M36">
        <v>1</v>
      </c>
      <c r="N36" t="s">
        <v>46</v>
      </c>
      <c r="O36" t="s">
        <v>44</v>
      </c>
      <c r="P36" t="s">
        <v>49</v>
      </c>
      <c r="Q36" t="s">
        <v>49</v>
      </c>
      <c r="R36" t="s">
        <v>49</v>
      </c>
      <c r="S36">
        <v>1</v>
      </c>
      <c r="T36">
        <v>-20.245024463954131</v>
      </c>
      <c r="U36">
        <v>14.089100999999999</v>
      </c>
      <c r="V36">
        <v>0</v>
      </c>
      <c r="W36" t="s">
        <v>49</v>
      </c>
      <c r="X36" t="s">
        <v>50</v>
      </c>
      <c r="Y36" t="s">
        <v>51</v>
      </c>
      <c r="Z36" t="s">
        <v>52</v>
      </c>
      <c r="AA36" t="s">
        <v>53</v>
      </c>
      <c r="AB36" t="s">
        <v>54</v>
      </c>
      <c r="AC36" t="s">
        <v>55</v>
      </c>
      <c r="AD36" t="s">
        <v>269</v>
      </c>
      <c r="AE36" t="s">
        <v>57</v>
      </c>
      <c r="AF36">
        <v>123000000</v>
      </c>
      <c r="AG36">
        <v>123000000</v>
      </c>
      <c r="AH36" t="s">
        <v>58</v>
      </c>
      <c r="AI36" t="s">
        <v>49</v>
      </c>
      <c r="AJ36" t="s">
        <v>59</v>
      </c>
      <c r="AK36" t="s">
        <v>60</v>
      </c>
      <c r="AL36" s="5">
        <f t="shared" ca="1" si="0"/>
        <v>421</v>
      </c>
      <c r="AM36" s="3">
        <f t="shared" ca="1" si="1"/>
        <v>1.1534246575342466</v>
      </c>
      <c r="AN36" t="str">
        <f t="shared" ca="1" si="2"/>
        <v>1y</v>
      </c>
      <c r="AO36">
        <v>87.28</v>
      </c>
      <c r="AP36">
        <v>1000</v>
      </c>
    </row>
    <row r="37" spans="2:42" x14ac:dyDescent="0.25">
      <c r="B37" t="s">
        <v>270</v>
      </c>
      <c r="C37" t="s">
        <v>37</v>
      </c>
      <c r="D37" t="s">
        <v>271</v>
      </c>
      <c r="E37" t="s">
        <v>272</v>
      </c>
      <c r="F37" t="s">
        <v>273</v>
      </c>
      <c r="G37" t="s">
        <v>274</v>
      </c>
      <c r="H37" t="s">
        <v>42</v>
      </c>
      <c r="I37" t="s">
        <v>43</v>
      </c>
      <c r="J37">
        <v>10</v>
      </c>
      <c r="K37" t="s">
        <v>44</v>
      </c>
      <c r="L37" t="s">
        <v>45</v>
      </c>
      <c r="M37">
        <v>1</v>
      </c>
      <c r="N37" t="s">
        <v>46</v>
      </c>
      <c r="O37" t="s">
        <v>44</v>
      </c>
      <c r="P37" t="s">
        <v>47</v>
      </c>
      <c r="Q37" t="s">
        <v>48</v>
      </c>
      <c r="R37" t="s">
        <v>49</v>
      </c>
      <c r="S37">
        <v>1</v>
      </c>
      <c r="T37">
        <v>-113.89818739523835</v>
      </c>
      <c r="U37">
        <v>12.517089</v>
      </c>
      <c r="V37">
        <v>0</v>
      </c>
      <c r="W37" t="s">
        <v>49</v>
      </c>
      <c r="X37" t="s">
        <v>50</v>
      </c>
      <c r="Y37" t="s">
        <v>51</v>
      </c>
      <c r="Z37" t="s">
        <v>52</v>
      </c>
      <c r="AA37" t="s">
        <v>53</v>
      </c>
      <c r="AB37" t="s">
        <v>54</v>
      </c>
      <c r="AC37" t="s">
        <v>55</v>
      </c>
      <c r="AD37" t="s">
        <v>275</v>
      </c>
      <c r="AE37" t="s">
        <v>57</v>
      </c>
      <c r="AF37">
        <v>400000000</v>
      </c>
      <c r="AG37">
        <v>400000000</v>
      </c>
      <c r="AH37" t="s">
        <v>58</v>
      </c>
      <c r="AI37" t="s">
        <v>49</v>
      </c>
      <c r="AJ37" t="s">
        <v>59</v>
      </c>
      <c r="AK37" t="s">
        <v>60</v>
      </c>
      <c r="AL37" s="5">
        <f t="shared" ca="1" si="0"/>
        <v>841</v>
      </c>
      <c r="AM37" s="3">
        <f t="shared" ca="1" si="1"/>
        <v>2.3041095890410959</v>
      </c>
      <c r="AN37" t="str">
        <f t="shared" ca="1" si="2"/>
        <v>2y</v>
      </c>
      <c r="AO37">
        <v>95.234999999999999</v>
      </c>
      <c r="AP37">
        <v>1000</v>
      </c>
    </row>
    <row r="38" spans="2:42" x14ac:dyDescent="0.25">
      <c r="B38" t="s">
        <v>276</v>
      </c>
      <c r="C38" t="s">
        <v>277</v>
      </c>
      <c r="D38" t="s">
        <v>278</v>
      </c>
      <c r="E38" t="s">
        <v>279</v>
      </c>
      <c r="F38" t="s">
        <v>280</v>
      </c>
      <c r="G38" t="s">
        <v>281</v>
      </c>
      <c r="H38" t="s">
        <v>42</v>
      </c>
      <c r="I38" t="s">
        <v>43</v>
      </c>
      <c r="J38">
        <v>6.5</v>
      </c>
      <c r="K38" t="s">
        <v>44</v>
      </c>
      <c r="L38" t="s">
        <v>45</v>
      </c>
      <c r="M38">
        <v>1</v>
      </c>
      <c r="N38" t="s">
        <v>46</v>
      </c>
      <c r="O38" t="s">
        <v>44</v>
      </c>
      <c r="P38" t="s">
        <v>47</v>
      </c>
      <c r="Q38" t="s">
        <v>48</v>
      </c>
      <c r="R38" t="s">
        <v>49</v>
      </c>
      <c r="S38">
        <v>1</v>
      </c>
      <c r="T38">
        <v>-159.2380271646972</v>
      </c>
      <c r="U38">
        <v>12.381271</v>
      </c>
      <c r="V38">
        <v>0</v>
      </c>
      <c r="W38" t="s">
        <v>49</v>
      </c>
      <c r="X38" t="s">
        <v>282</v>
      </c>
      <c r="Y38" t="s">
        <v>51</v>
      </c>
      <c r="Z38" t="s">
        <v>52</v>
      </c>
      <c r="AA38" t="s">
        <v>53</v>
      </c>
      <c r="AB38" t="s">
        <v>54</v>
      </c>
      <c r="AC38" t="s">
        <v>55</v>
      </c>
      <c r="AD38" t="s">
        <v>283</v>
      </c>
      <c r="AE38" t="s">
        <v>57</v>
      </c>
      <c r="AF38">
        <v>200000000</v>
      </c>
      <c r="AG38">
        <v>200000000</v>
      </c>
      <c r="AH38" t="s">
        <v>58</v>
      </c>
      <c r="AI38" t="s">
        <v>49</v>
      </c>
      <c r="AJ38" t="s">
        <v>59</v>
      </c>
      <c r="AK38" t="s">
        <v>284</v>
      </c>
      <c r="AL38" s="5">
        <f t="shared" ca="1" si="0"/>
        <v>2053</v>
      </c>
      <c r="AM38" s="3">
        <f t="shared" ca="1" si="1"/>
        <v>5.624657534246575</v>
      </c>
      <c r="AN38" t="str">
        <f t="shared" ca="1" si="2"/>
        <v>6y</v>
      </c>
      <c r="AO38">
        <v>77.923000000000002</v>
      </c>
      <c r="AP38">
        <v>1000</v>
      </c>
    </row>
    <row r="39" spans="2:42" x14ac:dyDescent="0.25">
      <c r="B39" t="s">
        <v>285</v>
      </c>
      <c r="C39" t="s">
        <v>81</v>
      </c>
      <c r="D39" t="s">
        <v>286</v>
      </c>
      <c r="E39" t="s">
        <v>287</v>
      </c>
      <c r="F39" t="s">
        <v>288</v>
      </c>
      <c r="G39" t="s">
        <v>289</v>
      </c>
      <c r="H39" t="s">
        <v>42</v>
      </c>
      <c r="I39" t="s">
        <v>43</v>
      </c>
      <c r="J39">
        <v>8</v>
      </c>
      <c r="K39" t="s">
        <v>44</v>
      </c>
      <c r="L39" t="s">
        <v>45</v>
      </c>
      <c r="M39">
        <v>1</v>
      </c>
      <c r="N39" t="s">
        <v>46</v>
      </c>
      <c r="O39" t="s">
        <v>44</v>
      </c>
      <c r="P39" t="s">
        <v>49</v>
      </c>
      <c r="Q39" t="s">
        <v>49</v>
      </c>
      <c r="R39" t="s">
        <v>47</v>
      </c>
      <c r="S39">
        <v>1</v>
      </c>
      <c r="T39">
        <v>-145.60966255712432</v>
      </c>
      <c r="U39">
        <v>12.338996</v>
      </c>
      <c r="V39" t="s">
        <v>49</v>
      </c>
      <c r="W39" t="s">
        <v>49</v>
      </c>
      <c r="X39" t="s">
        <v>87</v>
      </c>
      <c r="Y39" t="s">
        <v>51</v>
      </c>
      <c r="Z39" t="s">
        <v>52</v>
      </c>
      <c r="AA39" t="s">
        <v>53</v>
      </c>
      <c r="AB39" t="s">
        <v>54</v>
      </c>
      <c r="AC39" t="s">
        <v>55</v>
      </c>
      <c r="AD39" t="s">
        <v>290</v>
      </c>
      <c r="AE39" t="s">
        <v>57</v>
      </c>
      <c r="AF39">
        <v>600000000</v>
      </c>
      <c r="AG39">
        <v>600000000</v>
      </c>
      <c r="AH39" t="s">
        <v>58</v>
      </c>
      <c r="AI39" t="s">
        <v>49</v>
      </c>
      <c r="AJ39" t="s">
        <v>88</v>
      </c>
      <c r="AK39" t="s">
        <v>89</v>
      </c>
      <c r="AL39" s="5">
        <f t="shared" ca="1" si="0"/>
        <v>1633</v>
      </c>
      <c r="AM39" s="3">
        <f t="shared" ca="1" si="1"/>
        <v>4.4739726027397264</v>
      </c>
      <c r="AN39" t="str">
        <f t="shared" ca="1" si="2"/>
        <v>4y</v>
      </c>
      <c r="AO39">
        <v>86.162000000000006</v>
      </c>
      <c r="AP39">
        <v>1000</v>
      </c>
    </row>
    <row r="40" spans="2:42" x14ac:dyDescent="0.25">
      <c r="B40" t="s">
        <v>291</v>
      </c>
      <c r="C40" t="s">
        <v>37</v>
      </c>
      <c r="D40" t="s">
        <v>292</v>
      </c>
      <c r="E40" t="s">
        <v>293</v>
      </c>
      <c r="F40" t="s">
        <v>294</v>
      </c>
      <c r="G40" t="s">
        <v>295</v>
      </c>
      <c r="H40" t="s">
        <v>42</v>
      </c>
      <c r="I40" t="s">
        <v>79</v>
      </c>
      <c r="J40">
        <v>0</v>
      </c>
      <c r="K40" t="s">
        <v>44</v>
      </c>
      <c r="L40" t="s">
        <v>45</v>
      </c>
      <c r="M40">
        <v>1</v>
      </c>
      <c r="N40" t="s">
        <v>46</v>
      </c>
      <c r="O40" t="s">
        <v>44</v>
      </c>
      <c r="P40" t="s">
        <v>49</v>
      </c>
      <c r="Q40" t="s">
        <v>48</v>
      </c>
      <c r="R40" t="s">
        <v>49</v>
      </c>
      <c r="S40" t="s">
        <v>44</v>
      </c>
      <c r="T40">
        <v>-14.190160233351001</v>
      </c>
      <c r="U40">
        <v>14.295108000000001</v>
      </c>
      <c r="V40" t="s">
        <v>49</v>
      </c>
      <c r="W40" t="s">
        <v>49</v>
      </c>
      <c r="X40" t="s">
        <v>50</v>
      </c>
      <c r="Y40" t="s">
        <v>51</v>
      </c>
      <c r="Z40" t="s">
        <v>52</v>
      </c>
      <c r="AA40" t="s">
        <v>53</v>
      </c>
      <c r="AB40" t="s">
        <v>54</v>
      </c>
      <c r="AC40" t="s">
        <v>55</v>
      </c>
      <c r="AD40" t="s">
        <v>44</v>
      </c>
      <c r="AE40" t="s">
        <v>57</v>
      </c>
      <c r="AF40">
        <v>70000000</v>
      </c>
      <c r="AG40">
        <v>70000000</v>
      </c>
      <c r="AH40" t="s">
        <v>58</v>
      </c>
      <c r="AI40" t="s">
        <v>49</v>
      </c>
      <c r="AJ40" t="s">
        <v>59</v>
      </c>
      <c r="AK40" t="s">
        <v>60</v>
      </c>
      <c r="AL40" s="5">
        <f t="shared" ca="1" si="0"/>
        <v>346</v>
      </c>
      <c r="AM40" s="3">
        <f t="shared" ca="1" si="1"/>
        <v>0.94794520547945205</v>
      </c>
      <c r="AN40" t="str">
        <f t="shared" ca="1" si="2"/>
        <v>1y</v>
      </c>
      <c r="AO40">
        <v>87.322000000000003</v>
      </c>
      <c r="AP40">
        <v>1000</v>
      </c>
    </row>
    <row r="41" spans="2:42" x14ac:dyDescent="0.25">
      <c r="B41" t="s">
        <v>296</v>
      </c>
      <c r="C41" t="s">
        <v>37</v>
      </c>
      <c r="D41" t="s">
        <v>297</v>
      </c>
      <c r="E41" t="s">
        <v>298</v>
      </c>
      <c r="F41" t="s">
        <v>299</v>
      </c>
      <c r="G41" t="s">
        <v>300</v>
      </c>
      <c r="H41" t="s">
        <v>42</v>
      </c>
      <c r="I41" t="s">
        <v>43</v>
      </c>
      <c r="J41">
        <v>9.5</v>
      </c>
      <c r="K41" t="s">
        <v>44</v>
      </c>
      <c r="L41" t="s">
        <v>45</v>
      </c>
      <c r="M41">
        <v>1</v>
      </c>
      <c r="N41" t="s">
        <v>46</v>
      </c>
      <c r="O41" t="s">
        <v>44</v>
      </c>
      <c r="P41" t="s">
        <v>47</v>
      </c>
      <c r="Q41" t="s">
        <v>48</v>
      </c>
      <c r="R41" t="s">
        <v>49</v>
      </c>
      <c r="S41">
        <v>1</v>
      </c>
      <c r="T41">
        <v>-110.27430910451947</v>
      </c>
      <c r="U41">
        <v>13.510757</v>
      </c>
      <c r="V41">
        <v>0</v>
      </c>
      <c r="W41" t="s">
        <v>49</v>
      </c>
      <c r="X41" t="s">
        <v>50</v>
      </c>
      <c r="Y41" t="s">
        <v>51</v>
      </c>
      <c r="Z41" t="s">
        <v>52</v>
      </c>
      <c r="AA41" t="s">
        <v>53</v>
      </c>
      <c r="AB41" t="s">
        <v>54</v>
      </c>
      <c r="AC41" t="s">
        <v>55</v>
      </c>
      <c r="AD41" t="s">
        <v>301</v>
      </c>
      <c r="AE41" t="s">
        <v>57</v>
      </c>
      <c r="AF41">
        <v>200000000</v>
      </c>
      <c r="AG41">
        <v>200000000</v>
      </c>
      <c r="AH41" t="s">
        <v>58</v>
      </c>
      <c r="AI41" t="s">
        <v>49</v>
      </c>
      <c r="AJ41" t="s">
        <v>59</v>
      </c>
      <c r="AK41" t="s">
        <v>60</v>
      </c>
      <c r="AL41" s="5">
        <f t="shared" ca="1" si="0"/>
        <v>184</v>
      </c>
      <c r="AM41" s="3">
        <f t="shared" ca="1" si="1"/>
        <v>0.50410958904109593</v>
      </c>
      <c r="AN41" t="str">
        <f t="shared" ca="1" si="2"/>
        <v>1y</v>
      </c>
      <c r="AO41">
        <v>97.518000000000001</v>
      </c>
      <c r="AP41">
        <v>1000</v>
      </c>
    </row>
    <row r="42" spans="2:42" x14ac:dyDescent="0.25">
      <c r="B42" t="s">
        <v>302</v>
      </c>
      <c r="C42" t="s">
        <v>303</v>
      </c>
      <c r="D42" t="s">
        <v>304</v>
      </c>
      <c r="E42" t="s">
        <v>305</v>
      </c>
      <c r="F42" t="s">
        <v>306</v>
      </c>
      <c r="G42" t="s">
        <v>307</v>
      </c>
      <c r="H42" t="s">
        <v>42</v>
      </c>
      <c r="I42" t="s">
        <v>43</v>
      </c>
      <c r="J42">
        <v>11.4</v>
      </c>
      <c r="K42" t="s">
        <v>44</v>
      </c>
      <c r="L42" t="s">
        <v>45</v>
      </c>
      <c r="M42">
        <v>1</v>
      </c>
      <c r="N42" t="s">
        <v>46</v>
      </c>
      <c r="O42" t="s">
        <v>44</v>
      </c>
      <c r="P42" t="s">
        <v>49</v>
      </c>
      <c r="Q42" t="s">
        <v>49</v>
      </c>
      <c r="R42" t="s">
        <v>47</v>
      </c>
      <c r="S42">
        <v>1</v>
      </c>
      <c r="T42">
        <v>-130.40714671094094</v>
      </c>
      <c r="U42">
        <v>12.442792000000001</v>
      </c>
      <c r="V42" t="s">
        <v>49</v>
      </c>
      <c r="W42" t="s">
        <v>49</v>
      </c>
      <c r="X42" t="s">
        <v>282</v>
      </c>
      <c r="Y42" t="s">
        <v>51</v>
      </c>
      <c r="Z42" t="s">
        <v>52</v>
      </c>
      <c r="AA42" t="s">
        <v>53</v>
      </c>
      <c r="AB42" t="s">
        <v>54</v>
      </c>
      <c r="AC42" t="s">
        <v>55</v>
      </c>
      <c r="AD42" t="s">
        <v>308</v>
      </c>
      <c r="AE42" t="s">
        <v>57</v>
      </c>
      <c r="AF42">
        <v>50000000</v>
      </c>
      <c r="AG42">
        <v>50000000</v>
      </c>
      <c r="AH42" t="s">
        <v>58</v>
      </c>
      <c r="AI42" t="s">
        <v>49</v>
      </c>
      <c r="AJ42" t="s">
        <v>59</v>
      </c>
      <c r="AK42" t="s">
        <v>284</v>
      </c>
      <c r="AL42" s="5">
        <f t="shared" ca="1" si="0"/>
        <v>1435</v>
      </c>
      <c r="AM42" s="3">
        <f t="shared" ca="1" si="1"/>
        <v>3.9315068493150687</v>
      </c>
      <c r="AN42" t="str">
        <f t="shared" ca="1" si="2"/>
        <v>4y</v>
      </c>
      <c r="AO42">
        <v>97.578999999999994</v>
      </c>
      <c r="AP42">
        <v>1000</v>
      </c>
    </row>
    <row r="43" spans="2:42" x14ac:dyDescent="0.25">
      <c r="B43" t="s">
        <v>309</v>
      </c>
      <c r="C43" t="s">
        <v>135</v>
      </c>
      <c r="D43" t="s">
        <v>310</v>
      </c>
      <c r="E43" t="s">
        <v>311</v>
      </c>
      <c r="F43" t="s">
        <v>312</v>
      </c>
      <c r="G43" t="s">
        <v>313</v>
      </c>
      <c r="H43" t="s">
        <v>42</v>
      </c>
      <c r="I43" t="s">
        <v>79</v>
      </c>
      <c r="J43">
        <v>0</v>
      </c>
      <c r="K43" t="s">
        <v>44</v>
      </c>
      <c r="L43" t="s">
        <v>45</v>
      </c>
      <c r="M43">
        <v>1</v>
      </c>
      <c r="N43" t="s">
        <v>46</v>
      </c>
      <c r="O43" t="s">
        <v>44</v>
      </c>
      <c r="P43" t="s">
        <v>47</v>
      </c>
      <c r="Q43" t="s">
        <v>48</v>
      </c>
      <c r="R43" t="s">
        <v>47</v>
      </c>
      <c r="S43" t="s">
        <v>44</v>
      </c>
      <c r="T43">
        <v>-166.04397759398034</v>
      </c>
      <c r="U43">
        <v>12.328806</v>
      </c>
      <c r="V43" t="s">
        <v>49</v>
      </c>
      <c r="W43" t="s">
        <v>49</v>
      </c>
      <c r="X43" t="s">
        <v>140</v>
      </c>
      <c r="Y43" t="s">
        <v>51</v>
      </c>
      <c r="Z43" t="s">
        <v>52</v>
      </c>
      <c r="AA43" t="s">
        <v>53</v>
      </c>
      <c r="AB43" t="s">
        <v>54</v>
      </c>
      <c r="AC43" t="s">
        <v>55</v>
      </c>
      <c r="AD43" t="s">
        <v>44</v>
      </c>
      <c r="AE43" t="s">
        <v>57</v>
      </c>
      <c r="AF43">
        <v>550000000</v>
      </c>
      <c r="AG43">
        <v>550000000</v>
      </c>
      <c r="AH43" t="s">
        <v>58</v>
      </c>
      <c r="AI43" t="s">
        <v>49</v>
      </c>
      <c r="AJ43" t="s">
        <v>142</v>
      </c>
      <c r="AK43" t="s">
        <v>143</v>
      </c>
      <c r="AL43" s="5">
        <f t="shared" ca="1" si="0"/>
        <v>3242</v>
      </c>
      <c r="AM43" s="3">
        <f t="shared" ca="1" si="1"/>
        <v>8.882191780821918</v>
      </c>
      <c r="AN43" t="str">
        <f t="shared" ca="1" si="2"/>
        <v>9y</v>
      </c>
      <c r="AO43">
        <v>35.82</v>
      </c>
      <c r="AP43">
        <v>1000</v>
      </c>
    </row>
    <row r="44" spans="2:42" x14ac:dyDescent="0.25">
      <c r="B44" t="s">
        <v>314</v>
      </c>
      <c r="C44" t="s">
        <v>37</v>
      </c>
      <c r="D44" t="s">
        <v>315</v>
      </c>
      <c r="E44" t="s">
        <v>316</v>
      </c>
      <c r="F44" t="s">
        <v>317</v>
      </c>
      <c r="G44" t="s">
        <v>318</v>
      </c>
      <c r="H44" t="s">
        <v>42</v>
      </c>
      <c r="I44" t="s">
        <v>43</v>
      </c>
      <c r="J44">
        <v>11.5</v>
      </c>
      <c r="K44" t="s">
        <v>44</v>
      </c>
      <c r="L44" t="s">
        <v>45</v>
      </c>
      <c r="M44">
        <v>1</v>
      </c>
      <c r="N44" t="s">
        <v>46</v>
      </c>
      <c r="O44" t="s">
        <v>44</v>
      </c>
      <c r="P44" t="s">
        <v>47</v>
      </c>
      <c r="Q44" t="s">
        <v>48</v>
      </c>
      <c r="R44" t="s">
        <v>49</v>
      </c>
      <c r="S44">
        <v>1</v>
      </c>
      <c r="T44">
        <v>-92.332024377855674</v>
      </c>
      <c r="U44">
        <v>13.69018</v>
      </c>
      <c r="V44" t="s">
        <v>49</v>
      </c>
      <c r="W44" t="s">
        <v>49</v>
      </c>
      <c r="X44" t="s">
        <v>50</v>
      </c>
      <c r="Y44" t="s">
        <v>51</v>
      </c>
      <c r="Z44" t="s">
        <v>52</v>
      </c>
      <c r="AA44" t="s">
        <v>53</v>
      </c>
      <c r="AB44" t="s">
        <v>54</v>
      </c>
      <c r="AC44" t="s">
        <v>55</v>
      </c>
      <c r="AD44" t="s">
        <v>319</v>
      </c>
      <c r="AE44" t="s">
        <v>57</v>
      </c>
      <c r="AF44">
        <v>150000000</v>
      </c>
      <c r="AG44">
        <v>16360000</v>
      </c>
      <c r="AH44" t="s">
        <v>58</v>
      </c>
      <c r="AI44" t="s">
        <v>49</v>
      </c>
      <c r="AJ44" t="s">
        <v>59</v>
      </c>
      <c r="AK44" t="s">
        <v>60</v>
      </c>
      <c r="AL44" s="5">
        <f t="shared" ca="1" si="0"/>
        <v>177</v>
      </c>
      <c r="AM44" s="3">
        <f t="shared" ca="1" si="1"/>
        <v>0.48493150684931507</v>
      </c>
      <c r="AN44" t="str">
        <f t="shared" ca="1" si="2"/>
        <v>0y</v>
      </c>
      <c r="AO44">
        <v>98.519000000000005</v>
      </c>
      <c r="AP44">
        <v>1000</v>
      </c>
    </row>
    <row r="45" spans="2:42" x14ac:dyDescent="0.25">
      <c r="B45" t="s">
        <v>320</v>
      </c>
      <c r="C45" t="s">
        <v>62</v>
      </c>
      <c r="D45" t="s">
        <v>321</v>
      </c>
      <c r="E45" t="s">
        <v>322</v>
      </c>
      <c r="F45" t="s">
        <v>323</v>
      </c>
      <c r="G45" t="s">
        <v>324</v>
      </c>
      <c r="H45" t="s">
        <v>42</v>
      </c>
      <c r="I45" t="s">
        <v>43</v>
      </c>
      <c r="J45">
        <v>0.5</v>
      </c>
      <c r="K45" t="s">
        <v>44</v>
      </c>
      <c r="L45" t="s">
        <v>45</v>
      </c>
      <c r="M45">
        <v>1</v>
      </c>
      <c r="N45" t="s">
        <v>46</v>
      </c>
      <c r="O45" t="s">
        <v>44</v>
      </c>
      <c r="P45" t="s">
        <v>49</v>
      </c>
      <c r="Q45" t="s">
        <v>49</v>
      </c>
      <c r="R45" t="s">
        <v>49</v>
      </c>
      <c r="S45">
        <v>1</v>
      </c>
      <c r="T45">
        <v>-62.495194285957822</v>
      </c>
      <c r="U45">
        <v>13.020956999999999</v>
      </c>
      <c r="V45" t="s">
        <v>49</v>
      </c>
      <c r="W45" t="s">
        <v>49</v>
      </c>
      <c r="X45" t="s">
        <v>50</v>
      </c>
      <c r="Y45" t="s">
        <v>51</v>
      </c>
      <c r="Z45" t="s">
        <v>52</v>
      </c>
      <c r="AA45" t="s">
        <v>53</v>
      </c>
      <c r="AB45" t="s">
        <v>54</v>
      </c>
      <c r="AC45" t="s">
        <v>55</v>
      </c>
      <c r="AD45" t="s">
        <v>325</v>
      </c>
      <c r="AE45" t="s">
        <v>57</v>
      </c>
      <c r="AF45">
        <v>57000000</v>
      </c>
      <c r="AG45">
        <v>57000000</v>
      </c>
      <c r="AH45" t="s">
        <v>58</v>
      </c>
      <c r="AI45" t="s">
        <v>49</v>
      </c>
      <c r="AJ45" t="s">
        <v>59</v>
      </c>
      <c r="AK45" t="s">
        <v>60</v>
      </c>
      <c r="AL45" s="5">
        <f t="shared" ca="1" si="0"/>
        <v>850</v>
      </c>
      <c r="AM45" s="3">
        <f t="shared" ca="1" si="1"/>
        <v>2.3287671232876712</v>
      </c>
      <c r="AN45" t="str">
        <f t="shared" ca="1" si="2"/>
        <v>2y</v>
      </c>
      <c r="AO45">
        <v>75.546999999999997</v>
      </c>
      <c r="AP45">
        <v>1000</v>
      </c>
    </row>
    <row r="46" spans="2:42" x14ac:dyDescent="0.25">
      <c r="B46" t="s">
        <v>326</v>
      </c>
      <c r="C46" t="s">
        <v>135</v>
      </c>
      <c r="D46" t="s">
        <v>327</v>
      </c>
      <c r="E46" t="s">
        <v>328</v>
      </c>
      <c r="F46" t="s">
        <v>329</v>
      </c>
      <c r="G46" t="s">
        <v>330</v>
      </c>
      <c r="H46" t="s">
        <v>42</v>
      </c>
      <c r="I46" t="s">
        <v>79</v>
      </c>
      <c r="J46">
        <v>0</v>
      </c>
      <c r="K46" t="s">
        <v>44</v>
      </c>
      <c r="L46" t="s">
        <v>45</v>
      </c>
      <c r="M46">
        <v>1</v>
      </c>
      <c r="N46" t="s">
        <v>46</v>
      </c>
      <c r="O46" t="s">
        <v>44</v>
      </c>
      <c r="P46" t="s">
        <v>47</v>
      </c>
      <c r="Q46" t="s">
        <v>48</v>
      </c>
      <c r="R46" t="s">
        <v>47</v>
      </c>
      <c r="S46" t="s">
        <v>44</v>
      </c>
      <c r="T46">
        <v>-112.39571754161889</v>
      </c>
      <c r="U46">
        <v>12.771227</v>
      </c>
      <c r="V46" t="s">
        <v>49</v>
      </c>
      <c r="W46" t="s">
        <v>49</v>
      </c>
      <c r="X46" t="s">
        <v>140</v>
      </c>
      <c r="Y46" t="s">
        <v>51</v>
      </c>
      <c r="Z46" t="s">
        <v>52</v>
      </c>
      <c r="AA46" t="s">
        <v>53</v>
      </c>
      <c r="AB46" t="s">
        <v>141</v>
      </c>
      <c r="AC46" t="s">
        <v>55</v>
      </c>
      <c r="AD46" t="s">
        <v>44</v>
      </c>
      <c r="AE46" t="s">
        <v>57</v>
      </c>
      <c r="AF46">
        <v>330000000</v>
      </c>
      <c r="AG46">
        <v>330000000</v>
      </c>
      <c r="AH46" t="s">
        <v>58</v>
      </c>
      <c r="AI46" t="s">
        <v>49</v>
      </c>
      <c r="AJ46" t="s">
        <v>142</v>
      </c>
      <c r="AK46" t="s">
        <v>143</v>
      </c>
      <c r="AL46" s="5">
        <f t="shared" ca="1" si="0"/>
        <v>1828</v>
      </c>
      <c r="AM46" s="3">
        <f t="shared" ca="1" si="1"/>
        <v>5.0082191780821921</v>
      </c>
      <c r="AN46" t="str">
        <f t="shared" ca="1" si="2"/>
        <v>5y</v>
      </c>
      <c r="AO46">
        <v>55.167000000000002</v>
      </c>
      <c r="AP46">
        <v>1000</v>
      </c>
    </row>
    <row r="47" spans="2:42" x14ac:dyDescent="0.25">
      <c r="B47" t="s">
        <v>331</v>
      </c>
      <c r="C47" t="s">
        <v>112</v>
      </c>
      <c r="D47" t="s">
        <v>332</v>
      </c>
      <c r="E47" t="s">
        <v>333</v>
      </c>
      <c r="F47" t="s">
        <v>334</v>
      </c>
      <c r="G47" t="s">
        <v>335</v>
      </c>
      <c r="H47" t="s">
        <v>42</v>
      </c>
      <c r="I47" t="s">
        <v>43</v>
      </c>
      <c r="J47">
        <v>10.5</v>
      </c>
      <c r="K47" t="s">
        <v>44</v>
      </c>
      <c r="L47" t="s">
        <v>45</v>
      </c>
      <c r="M47">
        <v>1</v>
      </c>
      <c r="N47" t="s">
        <v>46</v>
      </c>
      <c r="O47" t="s">
        <v>44</v>
      </c>
      <c r="P47" t="s">
        <v>49</v>
      </c>
      <c r="Q47" t="s">
        <v>48</v>
      </c>
      <c r="R47" t="s">
        <v>49</v>
      </c>
      <c r="S47">
        <v>1</v>
      </c>
      <c r="T47">
        <v>-111.14538221997225</v>
      </c>
      <c r="U47">
        <v>13.502046</v>
      </c>
      <c r="V47" t="s">
        <v>49</v>
      </c>
      <c r="W47" t="s">
        <v>49</v>
      </c>
      <c r="X47" t="s">
        <v>117</v>
      </c>
      <c r="Y47" t="s">
        <v>51</v>
      </c>
      <c r="Z47" t="s">
        <v>52</v>
      </c>
      <c r="AA47" t="s">
        <v>53</v>
      </c>
      <c r="AB47" t="s">
        <v>54</v>
      </c>
      <c r="AC47" t="s">
        <v>55</v>
      </c>
      <c r="AD47" t="s">
        <v>336</v>
      </c>
      <c r="AE47" t="s">
        <v>57</v>
      </c>
      <c r="AF47">
        <v>110000000</v>
      </c>
      <c r="AG47">
        <v>110000000</v>
      </c>
      <c r="AH47" t="s">
        <v>58</v>
      </c>
      <c r="AI47" t="s">
        <v>49</v>
      </c>
      <c r="AJ47" t="s">
        <v>120</v>
      </c>
      <c r="AK47" t="s">
        <v>121</v>
      </c>
      <c r="AL47" s="5">
        <f t="shared" ca="1" si="0"/>
        <v>253</v>
      </c>
      <c r="AM47" s="3">
        <f t="shared" ca="1" si="1"/>
        <v>0.69315068493150689</v>
      </c>
      <c r="AN47" t="str">
        <f t="shared" ca="1" si="2"/>
        <v>1y</v>
      </c>
      <c r="AO47">
        <v>97.597999999999999</v>
      </c>
      <c r="AP47">
        <v>1000</v>
      </c>
    </row>
    <row r="48" spans="2:42" x14ac:dyDescent="0.25">
      <c r="B48" t="s">
        <v>337</v>
      </c>
      <c r="C48" t="s">
        <v>81</v>
      </c>
      <c r="D48" t="s">
        <v>338</v>
      </c>
      <c r="E48" t="s">
        <v>339</v>
      </c>
      <c r="F48" t="s">
        <v>340</v>
      </c>
      <c r="G48" t="s">
        <v>341</v>
      </c>
      <c r="H48" t="s">
        <v>42</v>
      </c>
      <c r="I48" t="s">
        <v>79</v>
      </c>
      <c r="J48">
        <v>0</v>
      </c>
      <c r="K48" t="s">
        <v>44</v>
      </c>
      <c r="L48" t="s">
        <v>45</v>
      </c>
      <c r="M48">
        <v>1</v>
      </c>
      <c r="N48" t="s">
        <v>46</v>
      </c>
      <c r="O48" t="s">
        <v>44</v>
      </c>
      <c r="P48" t="s">
        <v>47</v>
      </c>
      <c r="Q48" t="s">
        <v>49</v>
      </c>
      <c r="R48" t="s">
        <v>47</v>
      </c>
      <c r="S48" t="s">
        <v>44</v>
      </c>
      <c r="T48">
        <v>-110.62862080464804</v>
      </c>
      <c r="U48">
        <v>12.508848</v>
      </c>
      <c r="V48">
        <v>0</v>
      </c>
      <c r="W48" t="s">
        <v>49</v>
      </c>
      <c r="X48" t="s">
        <v>87</v>
      </c>
      <c r="Y48" t="s">
        <v>51</v>
      </c>
      <c r="Z48" t="s">
        <v>52</v>
      </c>
      <c r="AA48" t="s">
        <v>53</v>
      </c>
      <c r="AB48" t="s">
        <v>54</v>
      </c>
      <c r="AC48" t="s">
        <v>55</v>
      </c>
      <c r="AD48" t="s">
        <v>44</v>
      </c>
      <c r="AE48" t="s">
        <v>57</v>
      </c>
      <c r="AF48">
        <v>100000000</v>
      </c>
      <c r="AG48">
        <v>100000000</v>
      </c>
      <c r="AH48" t="s">
        <v>58</v>
      </c>
      <c r="AI48" t="s">
        <v>49</v>
      </c>
      <c r="AJ48" t="s">
        <v>88</v>
      </c>
      <c r="AK48" t="s">
        <v>89</v>
      </c>
      <c r="AL48" s="5">
        <f t="shared" ca="1" si="0"/>
        <v>961</v>
      </c>
      <c r="AM48" s="3">
        <f t="shared" ca="1" si="1"/>
        <v>2.6328767123287671</v>
      </c>
      <c r="AN48" t="str">
        <f t="shared" ca="1" si="2"/>
        <v>3y</v>
      </c>
      <c r="AO48">
        <v>73.364999999999995</v>
      </c>
      <c r="AP48">
        <v>1000</v>
      </c>
    </row>
    <row r="49" spans="2:42" x14ac:dyDescent="0.25">
      <c r="B49" t="s">
        <v>342</v>
      </c>
      <c r="C49" t="s">
        <v>37</v>
      </c>
      <c r="D49" t="s">
        <v>343</v>
      </c>
      <c r="E49" t="s">
        <v>344</v>
      </c>
      <c r="F49" t="s">
        <v>345</v>
      </c>
      <c r="G49" t="s">
        <v>346</v>
      </c>
      <c r="H49" t="s">
        <v>42</v>
      </c>
      <c r="I49" t="s">
        <v>79</v>
      </c>
      <c r="J49">
        <v>0</v>
      </c>
      <c r="K49" t="s">
        <v>44</v>
      </c>
      <c r="L49" t="s">
        <v>45</v>
      </c>
      <c r="M49">
        <v>1</v>
      </c>
      <c r="N49" t="s">
        <v>46</v>
      </c>
      <c r="O49" t="s">
        <v>44</v>
      </c>
      <c r="P49" t="s">
        <v>49</v>
      </c>
      <c r="Q49" t="s">
        <v>49</v>
      </c>
      <c r="R49" t="s">
        <v>49</v>
      </c>
      <c r="S49" t="s">
        <v>44</v>
      </c>
      <c r="T49">
        <v>-82.618448756819163</v>
      </c>
      <c r="U49">
        <v>13.775679</v>
      </c>
      <c r="V49">
        <v>0</v>
      </c>
      <c r="W49" t="s">
        <v>49</v>
      </c>
      <c r="X49" t="s">
        <v>50</v>
      </c>
      <c r="Y49" t="s">
        <v>51</v>
      </c>
      <c r="Z49" t="s">
        <v>52</v>
      </c>
      <c r="AA49" t="s">
        <v>53</v>
      </c>
      <c r="AB49" t="s">
        <v>141</v>
      </c>
      <c r="AC49" t="s">
        <v>55</v>
      </c>
      <c r="AD49" t="s">
        <v>44</v>
      </c>
      <c r="AE49" t="s">
        <v>57</v>
      </c>
      <c r="AF49">
        <v>80000000</v>
      </c>
      <c r="AG49">
        <v>80000000</v>
      </c>
      <c r="AH49" t="s">
        <v>58</v>
      </c>
      <c r="AI49" t="s">
        <v>49</v>
      </c>
      <c r="AJ49" t="s">
        <v>59</v>
      </c>
      <c r="AK49" t="s">
        <v>60</v>
      </c>
      <c r="AL49" s="5">
        <f t="shared" ca="1" si="0"/>
        <v>261</v>
      </c>
      <c r="AM49" s="3">
        <f t="shared" ca="1" si="1"/>
        <v>0.71506849315068488</v>
      </c>
      <c r="AN49" t="str">
        <f t="shared" ca="1" si="2"/>
        <v>1y</v>
      </c>
      <c r="AO49">
        <v>90.355000000000004</v>
      </c>
      <c r="AP49">
        <v>1000</v>
      </c>
    </row>
    <row r="50" spans="2:42" x14ac:dyDescent="0.25">
      <c r="B50" t="s">
        <v>347</v>
      </c>
      <c r="C50" t="s">
        <v>62</v>
      </c>
      <c r="D50" t="s">
        <v>348</v>
      </c>
      <c r="E50" t="s">
        <v>349</v>
      </c>
      <c r="F50" t="s">
        <v>350</v>
      </c>
      <c r="G50" t="s">
        <v>351</v>
      </c>
      <c r="H50" t="s">
        <v>42</v>
      </c>
      <c r="I50" t="s">
        <v>79</v>
      </c>
      <c r="J50">
        <v>0</v>
      </c>
      <c r="K50" t="s">
        <v>44</v>
      </c>
      <c r="L50" t="s">
        <v>45</v>
      </c>
      <c r="M50">
        <v>1</v>
      </c>
      <c r="N50" t="s">
        <v>46</v>
      </c>
      <c r="O50" t="s">
        <v>44</v>
      </c>
      <c r="P50" t="s">
        <v>49</v>
      </c>
      <c r="Q50" t="s">
        <v>49</v>
      </c>
      <c r="R50" t="s">
        <v>49</v>
      </c>
      <c r="S50" t="s">
        <v>44</v>
      </c>
      <c r="T50">
        <v>-121.54262157755227</v>
      </c>
      <c r="U50">
        <v>12.698236</v>
      </c>
      <c r="V50" t="s">
        <v>49</v>
      </c>
      <c r="W50" t="s">
        <v>49</v>
      </c>
      <c r="X50" t="s">
        <v>50</v>
      </c>
      <c r="Y50" t="s">
        <v>51</v>
      </c>
      <c r="Z50" t="s">
        <v>52</v>
      </c>
      <c r="AA50" t="s">
        <v>53</v>
      </c>
      <c r="AB50" t="s">
        <v>118</v>
      </c>
      <c r="AC50" t="s">
        <v>55</v>
      </c>
      <c r="AD50" t="s">
        <v>44</v>
      </c>
      <c r="AE50" t="s">
        <v>57</v>
      </c>
      <c r="AF50">
        <v>530000000</v>
      </c>
      <c r="AG50">
        <v>530000000</v>
      </c>
      <c r="AH50" t="s">
        <v>58</v>
      </c>
      <c r="AI50" t="s">
        <v>49</v>
      </c>
      <c r="AJ50" t="s">
        <v>59</v>
      </c>
      <c r="AK50" t="s">
        <v>60</v>
      </c>
      <c r="AL50" s="5">
        <f t="shared" ca="1" si="0"/>
        <v>1864</v>
      </c>
      <c r="AM50" s="3">
        <f t="shared" ca="1" si="1"/>
        <v>5.1068493150684935</v>
      </c>
      <c r="AN50" t="str">
        <f t="shared" ca="1" si="2"/>
        <v>5y</v>
      </c>
      <c r="AO50">
        <v>54.987000000000002</v>
      </c>
      <c r="AP50">
        <v>1000</v>
      </c>
    </row>
    <row r="51" spans="2:42" x14ac:dyDescent="0.25">
      <c r="B51" t="s">
        <v>352</v>
      </c>
      <c r="C51" t="s">
        <v>277</v>
      </c>
      <c r="D51" t="s">
        <v>353</v>
      </c>
      <c r="E51" t="s">
        <v>354</v>
      </c>
      <c r="F51" t="s">
        <v>258</v>
      </c>
      <c r="G51" t="s">
        <v>259</v>
      </c>
      <c r="H51" t="s">
        <v>42</v>
      </c>
      <c r="I51" t="s">
        <v>43</v>
      </c>
      <c r="J51">
        <v>8.3000000000000007</v>
      </c>
      <c r="K51" t="s">
        <v>44</v>
      </c>
      <c r="L51" t="s">
        <v>45</v>
      </c>
      <c r="M51">
        <v>1</v>
      </c>
      <c r="N51" t="s">
        <v>46</v>
      </c>
      <c r="O51" t="s">
        <v>44</v>
      </c>
      <c r="P51" t="s">
        <v>49</v>
      </c>
      <c r="Q51" t="s">
        <v>49</v>
      </c>
      <c r="R51" t="s">
        <v>49</v>
      </c>
      <c r="S51">
        <v>1</v>
      </c>
      <c r="T51">
        <v>-90.434904510439651</v>
      </c>
      <c r="U51">
        <v>13.055801000000001</v>
      </c>
      <c r="V51" t="s">
        <v>49</v>
      </c>
      <c r="W51" t="s">
        <v>49</v>
      </c>
      <c r="X51" t="s">
        <v>282</v>
      </c>
      <c r="Y51" t="s">
        <v>51</v>
      </c>
      <c r="Z51" t="s">
        <v>52</v>
      </c>
      <c r="AA51" t="s">
        <v>53</v>
      </c>
      <c r="AB51" t="s">
        <v>54</v>
      </c>
      <c r="AC51" t="s">
        <v>55</v>
      </c>
      <c r="AD51" t="s">
        <v>260</v>
      </c>
      <c r="AE51" t="s">
        <v>57</v>
      </c>
      <c r="AF51">
        <v>35770000</v>
      </c>
      <c r="AG51">
        <v>35770000</v>
      </c>
      <c r="AH51" t="s">
        <v>58</v>
      </c>
      <c r="AI51" t="s">
        <v>49</v>
      </c>
      <c r="AJ51" t="s">
        <v>59</v>
      </c>
      <c r="AK51" t="s">
        <v>284</v>
      </c>
      <c r="AL51" s="5">
        <f t="shared" ca="1" si="0"/>
        <v>2214</v>
      </c>
      <c r="AM51" s="3">
        <f t="shared" ca="1" si="1"/>
        <v>6.065753424657534</v>
      </c>
      <c r="AN51" t="str">
        <f t="shared" ca="1" si="2"/>
        <v>6y</v>
      </c>
      <c r="AO51">
        <v>81.403999999999996</v>
      </c>
      <c r="AP51">
        <v>1000</v>
      </c>
    </row>
    <row r="52" spans="2:42" x14ac:dyDescent="0.25">
      <c r="B52" t="s">
        <v>355</v>
      </c>
      <c r="C52" t="s">
        <v>135</v>
      </c>
      <c r="D52" t="s">
        <v>356</v>
      </c>
      <c r="E52" t="s">
        <v>357</v>
      </c>
      <c r="F52" t="s">
        <v>358</v>
      </c>
      <c r="G52" t="s">
        <v>359</v>
      </c>
      <c r="H52" t="s">
        <v>42</v>
      </c>
      <c r="I52" t="s">
        <v>79</v>
      </c>
      <c r="J52">
        <v>0</v>
      </c>
      <c r="K52" t="s">
        <v>44</v>
      </c>
      <c r="L52" t="s">
        <v>45</v>
      </c>
      <c r="M52">
        <v>1</v>
      </c>
      <c r="N52" t="s">
        <v>46</v>
      </c>
      <c r="O52" t="s">
        <v>44</v>
      </c>
      <c r="P52" t="s">
        <v>47</v>
      </c>
      <c r="Q52" t="s">
        <v>48</v>
      </c>
      <c r="R52" t="s">
        <v>47</v>
      </c>
      <c r="S52" t="s">
        <v>44</v>
      </c>
      <c r="T52">
        <v>-93.344250466893726</v>
      </c>
      <c r="U52">
        <v>13.680057</v>
      </c>
      <c r="V52" t="s">
        <v>49</v>
      </c>
      <c r="W52" t="s">
        <v>49</v>
      </c>
      <c r="X52" t="s">
        <v>140</v>
      </c>
      <c r="Y52" t="s">
        <v>51</v>
      </c>
      <c r="Z52" t="s">
        <v>52</v>
      </c>
      <c r="AA52" t="s">
        <v>53</v>
      </c>
      <c r="AB52" t="s">
        <v>54</v>
      </c>
      <c r="AC52" t="s">
        <v>55</v>
      </c>
      <c r="AD52" t="s">
        <v>44</v>
      </c>
      <c r="AE52" t="s">
        <v>57</v>
      </c>
      <c r="AF52">
        <v>200000000</v>
      </c>
      <c r="AG52">
        <v>200000000</v>
      </c>
      <c r="AH52" t="s">
        <v>58</v>
      </c>
      <c r="AI52" t="s">
        <v>49</v>
      </c>
      <c r="AJ52" t="s">
        <v>142</v>
      </c>
      <c r="AK52" t="s">
        <v>143</v>
      </c>
      <c r="AL52" s="5">
        <f t="shared" ca="1" si="0"/>
        <v>255</v>
      </c>
      <c r="AM52" s="3">
        <f t="shared" ca="1" si="1"/>
        <v>0.69863013698630139</v>
      </c>
      <c r="AN52" t="str">
        <f t="shared" ca="1" si="2"/>
        <v>1y</v>
      </c>
      <c r="AO52">
        <v>90.566000000000003</v>
      </c>
      <c r="AP52">
        <v>1000</v>
      </c>
    </row>
    <row r="53" spans="2:42" x14ac:dyDescent="0.25">
      <c r="B53" t="s">
        <v>360</v>
      </c>
      <c r="C53" t="s">
        <v>62</v>
      </c>
      <c r="D53" t="s">
        <v>361</v>
      </c>
      <c r="E53" t="s">
        <v>362</v>
      </c>
      <c r="F53" t="s">
        <v>363</v>
      </c>
      <c r="G53" t="s">
        <v>364</v>
      </c>
      <c r="H53" t="s">
        <v>42</v>
      </c>
      <c r="I53" t="s">
        <v>43</v>
      </c>
      <c r="J53">
        <v>8.27</v>
      </c>
      <c r="K53" t="s">
        <v>44</v>
      </c>
      <c r="L53" t="s">
        <v>45</v>
      </c>
      <c r="M53">
        <v>1</v>
      </c>
      <c r="N53" t="s">
        <v>46</v>
      </c>
      <c r="O53" t="s">
        <v>44</v>
      </c>
      <c r="P53" t="s">
        <v>49</v>
      </c>
      <c r="Q53" t="s">
        <v>48</v>
      </c>
      <c r="R53" t="s">
        <v>49</v>
      </c>
      <c r="S53">
        <v>1</v>
      </c>
      <c r="T53">
        <v>-104.26572917361358</v>
      </c>
      <c r="U53">
        <v>12.919924</v>
      </c>
      <c r="V53">
        <v>0</v>
      </c>
      <c r="W53" t="s">
        <v>49</v>
      </c>
      <c r="X53" t="s">
        <v>50</v>
      </c>
      <c r="Y53" t="s">
        <v>51</v>
      </c>
      <c r="Z53" t="s">
        <v>52</v>
      </c>
      <c r="AA53" t="s">
        <v>53</v>
      </c>
      <c r="AB53" t="s">
        <v>54</v>
      </c>
      <c r="AC53" t="s">
        <v>55</v>
      </c>
      <c r="AD53" t="s">
        <v>365</v>
      </c>
      <c r="AE53" t="s">
        <v>57</v>
      </c>
      <c r="AF53">
        <v>55000000</v>
      </c>
      <c r="AG53">
        <v>55000000</v>
      </c>
      <c r="AH53" t="s">
        <v>58</v>
      </c>
      <c r="AI53" t="s">
        <v>49</v>
      </c>
      <c r="AJ53" t="s">
        <v>59</v>
      </c>
      <c r="AK53" t="s">
        <v>60</v>
      </c>
      <c r="AL53" s="5">
        <f t="shared" ca="1" si="0"/>
        <v>2185</v>
      </c>
      <c r="AM53" s="3">
        <f t="shared" ca="1" si="1"/>
        <v>5.9863013698630141</v>
      </c>
      <c r="AN53" t="str">
        <f t="shared" ca="1" si="2"/>
        <v>6y</v>
      </c>
      <c r="AO53">
        <v>81.875</v>
      </c>
      <c r="AP53">
        <v>1000</v>
      </c>
    </row>
    <row r="54" spans="2:42" x14ac:dyDescent="0.25">
      <c r="B54" t="s">
        <v>366</v>
      </c>
      <c r="C54" t="s">
        <v>135</v>
      </c>
      <c r="D54" t="s">
        <v>367</v>
      </c>
      <c r="E54" t="s">
        <v>368</v>
      </c>
      <c r="F54" t="s">
        <v>369</v>
      </c>
      <c r="G54" t="s">
        <v>370</v>
      </c>
      <c r="H54" t="s">
        <v>42</v>
      </c>
      <c r="I54" t="s">
        <v>43</v>
      </c>
      <c r="J54">
        <v>7.5</v>
      </c>
      <c r="K54" t="s">
        <v>44</v>
      </c>
      <c r="L54" t="s">
        <v>45</v>
      </c>
      <c r="M54">
        <v>1</v>
      </c>
      <c r="N54" t="s">
        <v>46</v>
      </c>
      <c r="O54" t="s">
        <v>44</v>
      </c>
      <c r="P54" t="s">
        <v>47</v>
      </c>
      <c r="Q54" t="s">
        <v>48</v>
      </c>
      <c r="R54" t="s">
        <v>47</v>
      </c>
      <c r="S54">
        <v>2</v>
      </c>
      <c r="T54">
        <v>-137.13678648387173</v>
      </c>
      <c r="U54">
        <v>13.242132</v>
      </c>
      <c r="V54" t="s">
        <v>49</v>
      </c>
      <c r="W54" t="s">
        <v>49</v>
      </c>
      <c r="X54" t="s">
        <v>140</v>
      </c>
      <c r="Y54" t="s">
        <v>51</v>
      </c>
      <c r="Z54" t="s">
        <v>52</v>
      </c>
      <c r="AA54" t="s">
        <v>53</v>
      </c>
      <c r="AB54" t="s">
        <v>54</v>
      </c>
      <c r="AC54" t="s">
        <v>55</v>
      </c>
      <c r="AD54" t="s">
        <v>371</v>
      </c>
      <c r="AE54" t="s">
        <v>57</v>
      </c>
      <c r="AF54">
        <v>130000000</v>
      </c>
      <c r="AG54">
        <v>130000000</v>
      </c>
      <c r="AH54" t="s">
        <v>58</v>
      </c>
      <c r="AI54" t="s">
        <v>49</v>
      </c>
      <c r="AJ54" t="s">
        <v>142</v>
      </c>
      <c r="AK54" t="s">
        <v>143</v>
      </c>
      <c r="AL54" s="5">
        <f t="shared" ca="1" si="0"/>
        <v>107</v>
      </c>
      <c r="AM54" s="3">
        <f t="shared" ca="1" si="1"/>
        <v>0.29315068493150687</v>
      </c>
      <c r="AN54" t="str">
        <f t="shared" ca="1" si="2"/>
        <v>0y</v>
      </c>
      <c r="AO54">
        <v>98.064999999999998</v>
      </c>
      <c r="AP54">
        <v>1000</v>
      </c>
    </row>
    <row r="55" spans="2:42" x14ac:dyDescent="0.25">
      <c r="B55" t="s">
        <v>372</v>
      </c>
      <c r="C55" t="s">
        <v>277</v>
      </c>
      <c r="D55" t="s">
        <v>373</v>
      </c>
      <c r="E55" t="s">
        <v>374</v>
      </c>
      <c r="F55" t="s">
        <v>375</v>
      </c>
      <c r="G55" t="s">
        <v>376</v>
      </c>
      <c r="H55" t="s">
        <v>42</v>
      </c>
      <c r="I55" t="s">
        <v>43</v>
      </c>
      <c r="J55">
        <v>8.02</v>
      </c>
      <c r="K55" t="s">
        <v>44</v>
      </c>
      <c r="L55" t="s">
        <v>45</v>
      </c>
      <c r="M55">
        <v>1</v>
      </c>
      <c r="N55" t="s">
        <v>46</v>
      </c>
      <c r="O55" t="s">
        <v>44</v>
      </c>
      <c r="P55" t="s">
        <v>49</v>
      </c>
      <c r="Q55" t="s">
        <v>49</v>
      </c>
      <c r="R55" t="s">
        <v>49</v>
      </c>
      <c r="S55">
        <v>1</v>
      </c>
      <c r="T55">
        <v>-128.95226259222153</v>
      </c>
      <c r="U55">
        <v>12.678342000000001</v>
      </c>
      <c r="V55" t="s">
        <v>49</v>
      </c>
      <c r="W55" t="s">
        <v>49</v>
      </c>
      <c r="X55" t="s">
        <v>282</v>
      </c>
      <c r="Y55" t="s">
        <v>51</v>
      </c>
      <c r="Z55" t="s">
        <v>52</v>
      </c>
      <c r="AA55" t="s">
        <v>53</v>
      </c>
      <c r="AB55" t="s">
        <v>54</v>
      </c>
      <c r="AC55" t="s">
        <v>55</v>
      </c>
      <c r="AD55" t="s">
        <v>377</v>
      </c>
      <c r="AE55" t="s">
        <v>57</v>
      </c>
      <c r="AF55">
        <v>61310000</v>
      </c>
      <c r="AG55">
        <v>61310000</v>
      </c>
      <c r="AH55" t="s">
        <v>58</v>
      </c>
      <c r="AI55" t="s">
        <v>49</v>
      </c>
      <c r="AJ55" t="s">
        <v>59</v>
      </c>
      <c r="AK55" t="s">
        <v>284</v>
      </c>
      <c r="AL55" s="5">
        <f t="shared" ca="1" si="0"/>
        <v>2122</v>
      </c>
      <c r="AM55" s="3">
        <f t="shared" ca="1" si="1"/>
        <v>5.8136986301369866</v>
      </c>
      <c r="AN55" t="str">
        <f t="shared" ca="1" si="2"/>
        <v>6y</v>
      </c>
      <c r="AO55">
        <v>80.682000000000002</v>
      </c>
      <c r="AP55">
        <v>1000</v>
      </c>
    </row>
    <row r="56" spans="2:42" x14ac:dyDescent="0.25">
      <c r="B56" t="s">
        <v>378</v>
      </c>
      <c r="C56" t="s">
        <v>37</v>
      </c>
      <c r="D56" t="s">
        <v>379</v>
      </c>
      <c r="E56" t="s">
        <v>380</v>
      </c>
      <c r="F56" t="s">
        <v>381</v>
      </c>
      <c r="G56" t="s">
        <v>382</v>
      </c>
      <c r="H56" t="s">
        <v>42</v>
      </c>
      <c r="I56" t="s">
        <v>79</v>
      </c>
      <c r="J56">
        <v>0</v>
      </c>
      <c r="K56" t="s">
        <v>44</v>
      </c>
      <c r="L56" t="s">
        <v>45</v>
      </c>
      <c r="M56">
        <v>1</v>
      </c>
      <c r="N56" t="s">
        <v>46</v>
      </c>
      <c r="O56" t="s">
        <v>44</v>
      </c>
      <c r="P56" t="s">
        <v>49</v>
      </c>
      <c r="Q56" t="s">
        <v>49</v>
      </c>
      <c r="R56" t="s">
        <v>49</v>
      </c>
      <c r="S56" t="s">
        <v>44</v>
      </c>
      <c r="T56">
        <v>-61.790560609508915</v>
      </c>
      <c r="U56">
        <v>13.065263</v>
      </c>
      <c r="V56" t="s">
        <v>49</v>
      </c>
      <c r="W56" t="s">
        <v>49</v>
      </c>
      <c r="X56" t="s">
        <v>50</v>
      </c>
      <c r="Y56" t="s">
        <v>51</v>
      </c>
      <c r="Z56" t="s">
        <v>52</v>
      </c>
      <c r="AA56" t="s">
        <v>53</v>
      </c>
      <c r="AB56" t="s">
        <v>54</v>
      </c>
      <c r="AC56" t="s">
        <v>55</v>
      </c>
      <c r="AD56" t="s">
        <v>44</v>
      </c>
      <c r="AE56" t="s">
        <v>57</v>
      </c>
      <c r="AF56">
        <v>85000000</v>
      </c>
      <c r="AG56">
        <v>85000000</v>
      </c>
      <c r="AH56" t="s">
        <v>58</v>
      </c>
      <c r="AI56" t="s">
        <v>49</v>
      </c>
      <c r="AJ56" t="s">
        <v>59</v>
      </c>
      <c r="AK56" t="s">
        <v>60</v>
      </c>
      <c r="AL56" s="5">
        <f t="shared" ca="1" si="0"/>
        <v>817</v>
      </c>
      <c r="AM56" s="3">
        <f t="shared" ca="1" si="1"/>
        <v>2.2383561643835614</v>
      </c>
      <c r="AN56" t="str">
        <f t="shared" ca="1" si="2"/>
        <v>2y</v>
      </c>
      <c r="AO56">
        <v>75.802000000000007</v>
      </c>
      <c r="AP56">
        <v>1000</v>
      </c>
    </row>
    <row r="57" spans="2:42" x14ac:dyDescent="0.25">
      <c r="B57" t="s">
        <v>383</v>
      </c>
      <c r="C57" t="s">
        <v>135</v>
      </c>
      <c r="D57" t="s">
        <v>384</v>
      </c>
      <c r="E57" t="s">
        <v>385</v>
      </c>
      <c r="F57" t="s">
        <v>386</v>
      </c>
      <c r="G57" t="s">
        <v>387</v>
      </c>
      <c r="H57" t="s">
        <v>42</v>
      </c>
      <c r="I57" t="s">
        <v>43</v>
      </c>
      <c r="J57">
        <v>8.86</v>
      </c>
      <c r="K57" t="s">
        <v>44</v>
      </c>
      <c r="L57" t="s">
        <v>45</v>
      </c>
      <c r="M57">
        <v>1</v>
      </c>
      <c r="N57" t="s">
        <v>46</v>
      </c>
      <c r="O57" t="s">
        <v>44</v>
      </c>
      <c r="P57" t="s">
        <v>47</v>
      </c>
      <c r="Q57" t="s">
        <v>48</v>
      </c>
      <c r="R57" t="s">
        <v>47</v>
      </c>
      <c r="S57">
        <v>2</v>
      </c>
      <c r="T57">
        <v>-94.377194115754293</v>
      </c>
      <c r="U57">
        <v>13.016795999999999</v>
      </c>
      <c r="V57" t="s">
        <v>49</v>
      </c>
      <c r="W57" t="s">
        <v>49</v>
      </c>
      <c r="X57" t="s">
        <v>140</v>
      </c>
      <c r="Y57" t="s">
        <v>51</v>
      </c>
      <c r="Z57" t="s">
        <v>52</v>
      </c>
      <c r="AA57" t="s">
        <v>53</v>
      </c>
      <c r="AB57" t="s">
        <v>118</v>
      </c>
      <c r="AC57" t="s">
        <v>55</v>
      </c>
      <c r="AD57" t="s">
        <v>388</v>
      </c>
      <c r="AE57" t="s">
        <v>57</v>
      </c>
      <c r="AF57">
        <v>60000000</v>
      </c>
      <c r="AG57">
        <v>60000000</v>
      </c>
      <c r="AH57" t="s">
        <v>58</v>
      </c>
      <c r="AI57" t="s">
        <v>49</v>
      </c>
      <c r="AJ57" t="s">
        <v>142</v>
      </c>
      <c r="AK57" t="s">
        <v>143</v>
      </c>
      <c r="AL57" s="5">
        <f t="shared" ca="1" si="0"/>
        <v>3034</v>
      </c>
      <c r="AM57" s="3">
        <f t="shared" ca="1" si="1"/>
        <v>8.3123287671232884</v>
      </c>
      <c r="AN57" t="str">
        <f t="shared" ca="1" si="2"/>
        <v>8y</v>
      </c>
      <c r="AO57">
        <v>81.733999999999995</v>
      </c>
      <c r="AP57">
        <v>1000</v>
      </c>
    </row>
    <row r="58" spans="2:42" x14ac:dyDescent="0.25">
      <c r="B58" t="s">
        <v>389</v>
      </c>
      <c r="C58" t="s">
        <v>62</v>
      </c>
      <c r="D58" t="s">
        <v>390</v>
      </c>
      <c r="E58" t="s">
        <v>391</v>
      </c>
      <c r="F58" t="s">
        <v>392</v>
      </c>
      <c r="G58" t="s">
        <v>393</v>
      </c>
      <c r="H58" t="s">
        <v>42</v>
      </c>
      <c r="I58" t="s">
        <v>79</v>
      </c>
      <c r="J58">
        <v>0</v>
      </c>
      <c r="K58" t="s">
        <v>44</v>
      </c>
      <c r="L58" t="s">
        <v>45</v>
      </c>
      <c r="M58">
        <v>1</v>
      </c>
      <c r="N58" t="s">
        <v>46</v>
      </c>
      <c r="O58" t="s">
        <v>44</v>
      </c>
      <c r="P58" t="s">
        <v>49</v>
      </c>
      <c r="Q58" t="s">
        <v>49</v>
      </c>
      <c r="R58" t="s">
        <v>49</v>
      </c>
      <c r="S58" t="s">
        <v>44</v>
      </c>
      <c r="T58">
        <v>-17.23631939447845</v>
      </c>
      <c r="U58">
        <v>13.463384</v>
      </c>
      <c r="V58" t="s">
        <v>49</v>
      </c>
      <c r="W58" t="s">
        <v>49</v>
      </c>
      <c r="X58" t="s">
        <v>50</v>
      </c>
      <c r="Y58" t="s">
        <v>51</v>
      </c>
      <c r="Z58" t="s">
        <v>52</v>
      </c>
      <c r="AA58" t="s">
        <v>53</v>
      </c>
      <c r="AB58" t="s">
        <v>54</v>
      </c>
      <c r="AC58" t="s">
        <v>55</v>
      </c>
      <c r="AD58" t="s">
        <v>44</v>
      </c>
      <c r="AE58" t="s">
        <v>57</v>
      </c>
      <c r="AF58">
        <v>40230000</v>
      </c>
      <c r="AG58">
        <v>40230000</v>
      </c>
      <c r="AH58" t="s">
        <v>58</v>
      </c>
      <c r="AI58" t="s">
        <v>49</v>
      </c>
      <c r="AJ58" t="s">
        <v>59</v>
      </c>
      <c r="AK58" t="s">
        <v>60</v>
      </c>
      <c r="AL58" s="5">
        <f t="shared" ca="1" si="0"/>
        <v>859</v>
      </c>
      <c r="AM58" s="3">
        <f t="shared" ca="1" si="1"/>
        <v>2.3534246575342466</v>
      </c>
      <c r="AN58" t="str">
        <f t="shared" ca="1" si="2"/>
        <v>2y</v>
      </c>
      <c r="AO58">
        <v>74.078000000000003</v>
      </c>
      <c r="AP58">
        <v>1000</v>
      </c>
    </row>
    <row r="59" spans="2:42" x14ac:dyDescent="0.25">
      <c r="B59" t="s">
        <v>394</v>
      </c>
      <c r="C59" t="s">
        <v>62</v>
      </c>
      <c r="D59" t="s">
        <v>395</v>
      </c>
      <c r="E59" t="s">
        <v>396</v>
      </c>
      <c r="F59" t="s">
        <v>397</v>
      </c>
      <c r="G59" t="s">
        <v>398</v>
      </c>
      <c r="H59" t="s">
        <v>42</v>
      </c>
      <c r="I59" t="s">
        <v>79</v>
      </c>
      <c r="J59">
        <v>0</v>
      </c>
      <c r="K59" t="s">
        <v>44</v>
      </c>
      <c r="L59" t="s">
        <v>45</v>
      </c>
      <c r="M59">
        <v>1</v>
      </c>
      <c r="N59" t="s">
        <v>46</v>
      </c>
      <c r="O59" t="s">
        <v>44</v>
      </c>
      <c r="P59" t="s">
        <v>49</v>
      </c>
      <c r="Q59" t="s">
        <v>49</v>
      </c>
      <c r="R59" t="s">
        <v>49</v>
      </c>
      <c r="S59" t="s">
        <v>44</v>
      </c>
      <c r="T59">
        <v>-92.860341236572097</v>
      </c>
      <c r="U59">
        <v>13.684896999999999</v>
      </c>
      <c r="V59">
        <v>3</v>
      </c>
      <c r="W59">
        <v>880000</v>
      </c>
      <c r="X59" t="s">
        <v>50</v>
      </c>
      <c r="Y59" t="s">
        <v>51</v>
      </c>
      <c r="Z59" t="s">
        <v>52</v>
      </c>
      <c r="AA59" t="s">
        <v>53</v>
      </c>
      <c r="AB59" t="s">
        <v>141</v>
      </c>
      <c r="AC59" t="s">
        <v>55</v>
      </c>
      <c r="AD59" t="s">
        <v>44</v>
      </c>
      <c r="AE59" t="s">
        <v>57</v>
      </c>
      <c r="AF59">
        <v>180000000</v>
      </c>
      <c r="AG59">
        <v>120100000</v>
      </c>
      <c r="AH59" t="s">
        <v>58</v>
      </c>
      <c r="AI59" t="s">
        <v>49</v>
      </c>
      <c r="AJ59" t="s">
        <v>59</v>
      </c>
      <c r="AK59" t="s">
        <v>60</v>
      </c>
      <c r="AL59" s="5">
        <f t="shared" ca="1" si="0"/>
        <v>66</v>
      </c>
      <c r="AM59" s="3">
        <f t="shared" ca="1" si="1"/>
        <v>0.18082191780821918</v>
      </c>
      <c r="AN59" t="str">
        <f t="shared" ca="1" si="2"/>
        <v>0y</v>
      </c>
      <c r="AO59">
        <v>97.054000000000002</v>
      </c>
      <c r="AP59">
        <v>1000</v>
      </c>
    </row>
    <row r="60" spans="2:42" x14ac:dyDescent="0.25">
      <c r="B60" t="s">
        <v>399</v>
      </c>
      <c r="C60" t="s">
        <v>135</v>
      </c>
      <c r="D60" t="s">
        <v>400</v>
      </c>
      <c r="E60" t="s">
        <v>401</v>
      </c>
      <c r="F60" t="s">
        <v>402</v>
      </c>
      <c r="G60" t="s">
        <v>403</v>
      </c>
      <c r="H60" t="s">
        <v>42</v>
      </c>
      <c r="I60" t="s">
        <v>43</v>
      </c>
      <c r="J60">
        <v>9.7100000000000009</v>
      </c>
      <c r="K60" t="s">
        <v>44</v>
      </c>
      <c r="L60" t="s">
        <v>45</v>
      </c>
      <c r="M60">
        <v>1</v>
      </c>
      <c r="N60" t="s">
        <v>46</v>
      </c>
      <c r="O60" t="s">
        <v>44</v>
      </c>
      <c r="P60" t="s">
        <v>47</v>
      </c>
      <c r="Q60" t="s">
        <v>48</v>
      </c>
      <c r="R60" t="s">
        <v>47</v>
      </c>
      <c r="S60">
        <v>2</v>
      </c>
      <c r="T60">
        <v>-114.19046839371205</v>
      </c>
      <c r="U60">
        <v>13.281529000000001</v>
      </c>
      <c r="V60" t="s">
        <v>49</v>
      </c>
      <c r="W60" t="s">
        <v>49</v>
      </c>
      <c r="X60" t="s">
        <v>140</v>
      </c>
      <c r="Y60" t="s">
        <v>51</v>
      </c>
      <c r="Z60" t="s">
        <v>52</v>
      </c>
      <c r="AA60" t="s">
        <v>53</v>
      </c>
      <c r="AB60" t="s">
        <v>54</v>
      </c>
      <c r="AC60" t="s">
        <v>55</v>
      </c>
      <c r="AD60" t="s">
        <v>404</v>
      </c>
      <c r="AE60" t="s">
        <v>57</v>
      </c>
      <c r="AF60">
        <v>6000000</v>
      </c>
      <c r="AG60">
        <v>6000000</v>
      </c>
      <c r="AH60" t="s">
        <v>58</v>
      </c>
      <c r="AI60" t="s">
        <v>49</v>
      </c>
      <c r="AJ60" t="s">
        <v>142</v>
      </c>
      <c r="AK60" t="s">
        <v>143</v>
      </c>
      <c r="AL60" s="5">
        <f t="shared" ca="1" si="0"/>
        <v>353</v>
      </c>
      <c r="AM60" s="3">
        <f t="shared" ca="1" si="1"/>
        <v>0.9671232876712329</v>
      </c>
      <c r="AN60" t="str">
        <f t="shared" ca="1" si="2"/>
        <v>1y</v>
      </c>
      <c r="AO60">
        <v>97.043999999999997</v>
      </c>
      <c r="AP60">
        <v>1000</v>
      </c>
    </row>
    <row r="61" spans="2:42" x14ac:dyDescent="0.25">
      <c r="B61" t="s">
        <v>405</v>
      </c>
      <c r="C61" t="s">
        <v>37</v>
      </c>
      <c r="D61" t="s">
        <v>406</v>
      </c>
      <c r="E61" t="s">
        <v>407</v>
      </c>
      <c r="F61" t="s">
        <v>408</v>
      </c>
      <c r="G61" t="s">
        <v>409</v>
      </c>
      <c r="H61" t="s">
        <v>42</v>
      </c>
      <c r="I61" t="s">
        <v>43</v>
      </c>
      <c r="J61">
        <v>8</v>
      </c>
      <c r="K61" t="s">
        <v>44</v>
      </c>
      <c r="L61" t="s">
        <v>45</v>
      </c>
      <c r="M61">
        <v>1</v>
      </c>
      <c r="N61" t="s">
        <v>46</v>
      </c>
      <c r="O61" t="s">
        <v>44</v>
      </c>
      <c r="P61" t="s">
        <v>49</v>
      </c>
      <c r="Q61" t="s">
        <v>49</v>
      </c>
      <c r="R61" t="s">
        <v>49</v>
      </c>
      <c r="S61">
        <v>2</v>
      </c>
      <c r="T61">
        <v>-30.739862007838248</v>
      </c>
      <c r="U61">
        <v>13.359643</v>
      </c>
      <c r="V61" t="s">
        <v>49</v>
      </c>
      <c r="W61" t="s">
        <v>49</v>
      </c>
      <c r="X61" t="s">
        <v>50</v>
      </c>
      <c r="Y61" t="s">
        <v>51</v>
      </c>
      <c r="Z61" t="s">
        <v>52</v>
      </c>
      <c r="AA61" t="s">
        <v>53</v>
      </c>
      <c r="AB61" t="s">
        <v>54</v>
      </c>
      <c r="AC61" t="s">
        <v>55</v>
      </c>
      <c r="AD61" t="s">
        <v>410</v>
      </c>
      <c r="AE61" t="s">
        <v>57</v>
      </c>
      <c r="AF61">
        <v>19500000</v>
      </c>
      <c r="AG61">
        <v>19500000</v>
      </c>
      <c r="AH61" t="s">
        <v>58</v>
      </c>
      <c r="AI61" t="s">
        <v>49</v>
      </c>
      <c r="AJ61" t="s">
        <v>59</v>
      </c>
      <c r="AK61" t="s">
        <v>60</v>
      </c>
      <c r="AL61" s="5">
        <f t="shared" ca="1" si="0"/>
        <v>1132</v>
      </c>
      <c r="AM61" s="3">
        <f t="shared" ca="1" si="1"/>
        <v>3.1013698630136988</v>
      </c>
      <c r="AN61" t="str">
        <f t="shared" ca="1" si="2"/>
        <v>3y</v>
      </c>
      <c r="AO61">
        <v>88.266999999999996</v>
      </c>
      <c r="AP61">
        <v>1000</v>
      </c>
    </row>
    <row r="62" spans="2:42" x14ac:dyDescent="0.25">
      <c r="B62" t="s">
        <v>411</v>
      </c>
      <c r="C62" t="s">
        <v>277</v>
      </c>
      <c r="D62" t="s">
        <v>412</v>
      </c>
      <c r="E62" t="s">
        <v>413</v>
      </c>
      <c r="F62" t="s">
        <v>414</v>
      </c>
      <c r="G62" t="s">
        <v>415</v>
      </c>
      <c r="H62" t="s">
        <v>42</v>
      </c>
      <c r="I62" t="s">
        <v>43</v>
      </c>
      <c r="J62">
        <v>9.65</v>
      </c>
      <c r="K62" t="s">
        <v>44</v>
      </c>
      <c r="L62" t="s">
        <v>45</v>
      </c>
      <c r="M62">
        <v>1</v>
      </c>
      <c r="N62" t="s">
        <v>46</v>
      </c>
      <c r="O62" t="s">
        <v>44</v>
      </c>
      <c r="P62" t="s">
        <v>49</v>
      </c>
      <c r="Q62" t="s">
        <v>48</v>
      </c>
      <c r="R62" t="s">
        <v>49</v>
      </c>
      <c r="S62">
        <v>1</v>
      </c>
      <c r="T62">
        <v>-105.66356298379293</v>
      </c>
      <c r="U62">
        <v>12.899488999999999</v>
      </c>
      <c r="V62" t="s">
        <v>49</v>
      </c>
      <c r="W62" t="s">
        <v>49</v>
      </c>
      <c r="X62" t="s">
        <v>282</v>
      </c>
      <c r="Y62" t="s">
        <v>51</v>
      </c>
      <c r="Z62" t="s">
        <v>52</v>
      </c>
      <c r="AA62" t="s">
        <v>53</v>
      </c>
      <c r="AB62" t="s">
        <v>54</v>
      </c>
      <c r="AC62" t="s">
        <v>55</v>
      </c>
      <c r="AD62" t="s">
        <v>416</v>
      </c>
      <c r="AE62" t="s">
        <v>57</v>
      </c>
      <c r="AF62">
        <v>58800000</v>
      </c>
      <c r="AG62">
        <v>58800000</v>
      </c>
      <c r="AH62" t="s">
        <v>58</v>
      </c>
      <c r="AI62" t="s">
        <v>49</v>
      </c>
      <c r="AJ62" t="s">
        <v>59</v>
      </c>
      <c r="AK62" t="s">
        <v>284</v>
      </c>
      <c r="AL62" s="5">
        <f t="shared" ref="AL62:AL64" ca="1" si="3">G62-$AQ$2</f>
        <v>2262</v>
      </c>
      <c r="AM62" s="3">
        <f t="shared" ref="AM62:AM64" ca="1" si="4">AL62/365</f>
        <v>6.1972602739726028</v>
      </c>
      <c r="AN62" t="str">
        <f t="shared" ref="AN62:AN64" ca="1" si="5">IF(AM62&gt;36,"&gt;36y",ROUND(AM62,0)&amp;"y")</f>
        <v>6y</v>
      </c>
      <c r="AO62">
        <v>87.180999999999997</v>
      </c>
      <c r="AP62">
        <v>1000</v>
      </c>
    </row>
    <row r="63" spans="2:42" x14ac:dyDescent="0.25">
      <c r="B63" t="s">
        <v>417</v>
      </c>
      <c r="C63" t="s">
        <v>135</v>
      </c>
      <c r="D63" t="s">
        <v>418</v>
      </c>
      <c r="E63" t="s">
        <v>419</v>
      </c>
      <c r="F63" t="s">
        <v>420</v>
      </c>
      <c r="G63" t="s">
        <v>421</v>
      </c>
      <c r="H63" t="s">
        <v>42</v>
      </c>
      <c r="I63" t="s">
        <v>79</v>
      </c>
      <c r="J63">
        <v>0</v>
      </c>
      <c r="K63" t="s">
        <v>44</v>
      </c>
      <c r="L63" t="s">
        <v>45</v>
      </c>
      <c r="M63">
        <v>1</v>
      </c>
      <c r="N63" t="s">
        <v>46</v>
      </c>
      <c r="O63" t="s">
        <v>44</v>
      </c>
      <c r="P63" t="s">
        <v>47</v>
      </c>
      <c r="Q63" t="s">
        <v>48</v>
      </c>
      <c r="R63" t="s">
        <v>47</v>
      </c>
      <c r="S63" t="s">
        <v>44</v>
      </c>
      <c r="T63">
        <v>-94.463254019144216</v>
      </c>
      <c r="U63">
        <v>12.723623</v>
      </c>
      <c r="V63" t="s">
        <v>49</v>
      </c>
      <c r="W63" t="s">
        <v>49</v>
      </c>
      <c r="X63" t="s">
        <v>140</v>
      </c>
      <c r="Y63" t="s">
        <v>51</v>
      </c>
      <c r="Z63" t="s">
        <v>52</v>
      </c>
      <c r="AA63" t="s">
        <v>53</v>
      </c>
      <c r="AB63" t="s">
        <v>54</v>
      </c>
      <c r="AC63" t="s">
        <v>55</v>
      </c>
      <c r="AD63" t="s">
        <v>44</v>
      </c>
      <c r="AE63" t="s">
        <v>57</v>
      </c>
      <c r="AF63">
        <v>72000000</v>
      </c>
      <c r="AG63">
        <v>72000000</v>
      </c>
      <c r="AH63" t="s">
        <v>58</v>
      </c>
      <c r="AI63" t="s">
        <v>49</v>
      </c>
      <c r="AJ63" t="s">
        <v>142</v>
      </c>
      <c r="AK63" t="s">
        <v>143</v>
      </c>
      <c r="AL63" s="5">
        <f t="shared" ca="1" si="3"/>
        <v>1136</v>
      </c>
      <c r="AM63" s="3">
        <f t="shared" ca="1" si="4"/>
        <v>3.1123287671232878</v>
      </c>
      <c r="AN63" t="str">
        <f t="shared" ca="1" si="5"/>
        <v>3y</v>
      </c>
      <c r="AO63">
        <v>68.972999999999999</v>
      </c>
      <c r="AP63">
        <v>1000</v>
      </c>
    </row>
    <row r="64" spans="2:42" x14ac:dyDescent="0.25">
      <c r="B64" t="s">
        <v>422</v>
      </c>
      <c r="C64" t="s">
        <v>135</v>
      </c>
      <c r="D64" t="s">
        <v>423</v>
      </c>
      <c r="E64" t="s">
        <v>424</v>
      </c>
      <c r="F64" t="s">
        <v>425</v>
      </c>
      <c r="G64" t="s">
        <v>426</v>
      </c>
      <c r="H64" t="s">
        <v>42</v>
      </c>
      <c r="I64" t="s">
        <v>43</v>
      </c>
      <c r="J64">
        <v>9.5</v>
      </c>
      <c r="K64" t="s">
        <v>44</v>
      </c>
      <c r="L64" t="s">
        <v>45</v>
      </c>
      <c r="M64">
        <v>1</v>
      </c>
      <c r="N64" t="s">
        <v>46</v>
      </c>
      <c r="O64" t="s">
        <v>44</v>
      </c>
      <c r="P64" t="s">
        <v>47</v>
      </c>
      <c r="Q64" t="s">
        <v>48</v>
      </c>
      <c r="R64" t="s">
        <v>47</v>
      </c>
      <c r="S64">
        <v>2</v>
      </c>
      <c r="T64">
        <v>-62.836857008190528</v>
      </c>
      <c r="U64">
        <v>13.216260999999999</v>
      </c>
      <c r="V64" t="s">
        <v>49</v>
      </c>
      <c r="W64" t="s">
        <v>49</v>
      </c>
      <c r="X64" t="s">
        <v>140</v>
      </c>
      <c r="Y64" t="s">
        <v>51</v>
      </c>
      <c r="Z64" t="s">
        <v>52</v>
      </c>
      <c r="AA64" t="s">
        <v>53</v>
      </c>
      <c r="AB64" t="s">
        <v>54</v>
      </c>
      <c r="AC64" t="s">
        <v>55</v>
      </c>
      <c r="AD64" t="s">
        <v>427</v>
      </c>
      <c r="AE64" t="s">
        <v>57</v>
      </c>
      <c r="AF64">
        <v>6000000</v>
      </c>
      <c r="AG64">
        <v>6000000</v>
      </c>
      <c r="AH64" t="s">
        <v>58</v>
      </c>
      <c r="AI64" t="s">
        <v>49</v>
      </c>
      <c r="AJ64" t="s">
        <v>142</v>
      </c>
      <c r="AK64" t="s">
        <v>143</v>
      </c>
      <c r="AL64" s="5">
        <f t="shared" ca="1" si="3"/>
        <v>674</v>
      </c>
      <c r="AM64" s="3">
        <f t="shared" ca="1" si="4"/>
        <v>1.8465753424657534</v>
      </c>
      <c r="AN64" t="str">
        <f t="shared" ca="1" si="5"/>
        <v>2y</v>
      </c>
      <c r="AO64">
        <v>94.644000000000005</v>
      </c>
      <c r="AP64">
        <v>1000</v>
      </c>
    </row>
  </sheetData>
  <autoFilter ref="B1:AQ64" xr:uid="{3E3BFF2A-B712-459A-8265-CC1EA8C41DE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db_values_only</vt:lpstr>
    </vt:vector>
  </TitlesOfParts>
  <Company>Bloomberg 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Siqueira, Thiago</dc:creator>
  <cp:lastModifiedBy>Siqueira, Thiago</cp:lastModifiedBy>
  <dcterms:created xsi:type="dcterms:W3CDTF">2025-06-28T02:10:04Z</dcterms:created>
  <dcterms:modified xsi:type="dcterms:W3CDTF">2025-07-21T01:00:57Z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SR_MIGRATION_STATUS">
    <vt:lpwstr>2</vt:lpwstr>
  </property>
</Properties>
</file>