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bloomberglp-my.sharepoint.com/personal/tsiqueira4_bloomberg_com/Documents/Desktop/master_thesis_economics/datos_y_modelos/db/"/>
    </mc:Choice>
  </mc:AlternateContent>
  <xr:revisionPtr revIDLastSave="28" documentId="8_{B9992D04-64B0-473A-B0A9-9173346B8442}" xr6:coauthVersionLast="47" xr6:coauthVersionMax="47" xr10:uidLastSave="{0470415B-4043-4DEC-AAC7-BF80E2171B44}"/>
  <bookViews>
    <workbookView minimized="1" xWindow="7650" yWindow="1320" windowWidth="19425" windowHeight="11625" xr2:uid="{61E9FB20-36ED-4327-BC88-71CCE9CE576F}"/>
  </bookViews>
  <sheets>
    <sheet name="BRCH_as_of" sheetId="1" r:id="rId1"/>
    <sheet name="hp" sheetId="2" r:id="rId2"/>
    <sheet name="yld" sheetId="3" r:id="rId3"/>
  </sheets>
  <externalReferences>
    <externalReference r:id="rId4"/>
    <externalReference r:id="rId5"/>
  </externalReferences>
  <definedNames>
    <definedName name="_INH">'[1]Estimates Break Down'!$Y$1</definedName>
    <definedName name="bb_Mzk0MjlDQUYwQjg5NEJCM0" hidden="1">#REF!</definedName>
    <definedName name="bb_RjdDN0M0MkE1NDhCNEQyNj" hidden="1">#REF!</definedName>
    <definedName name="CFCapex">OFFSET(PerFstDate,MATCH(PerStartWith,PerRgn,0)-1, 22,NumPer,1)</definedName>
    <definedName name="CFDepr">OFFSET(PerFstDate,MATCH(PerStartWith,PerRgn,0)-1, 19,NumPer,1)</definedName>
    <definedName name="CFEbit">OFFSET(PerFstDate,MATCH(PerStartWith,PerRgn,0)-1, 10,NumPer,1)</definedName>
    <definedName name="CFFCFF">OFFSET(PerFstDate,MATCH(PerStartWith,PerRgn,0)-1, 28,NumPer,1)</definedName>
    <definedName name="CFIncTax">OFFSET(PerFstDate,MATCH(PerStartWith,PerRgn,0)-1, 13,NumPer,1)</definedName>
    <definedName name="CFNopat">OFFSET(PerFstDate,MATCH(PerStartWith,PerRgn,0)-1, 16,NumPer,1)</definedName>
    <definedName name="CFOpCostExp">OFFSET(PerFstDate,MATCH(PerStartWith,PerRgn,0)-1, 7,NumPer,1)</definedName>
    <definedName name="CFSales">OFFSET(PerFstDate,MATCH(PerStartWith,PerRgn,0)-1, 4,NumPer,1)</definedName>
    <definedName name="CFSalesPer">OFFSET(PerFstDate,MATCH(PerStartWith,PerRgn,0)-1, 0,NumPer,1)</definedName>
    <definedName name="CFWC">OFFSET(PerFstDate,MATCH(PerStartWith,PerRgn,0)-1, 25,NumPer,1)</definedName>
    <definedName name="chg">'[1]Estimates Break Down'!#REF!,'[1]Estimates Break Down'!$W$1,'[1]Estimates Break Down'!$W$2,'[1]Estimates Break Down'!$X$2</definedName>
    <definedName name="Currency">'[1]General Information'!$C$14</definedName>
    <definedName name="DateRngCorpBonds">#REF!</definedName>
    <definedName name="DateRngGovtBonds">#REF!</definedName>
    <definedName name="DebLT_Tax">#REF!</definedName>
    <definedName name="DebST_Tax">#REF!</definedName>
    <definedName name="DELETE2">'[1]Estimates Break Down'!$G$17:$M$90,'[1]Estimates Break Down'!$H$16:$M$16</definedName>
    <definedName name="EndDate">'[1]General Information'!$C$9</definedName>
    <definedName name="GraphBlank">[1]Sensitivity!$D$2:$J$2</definedName>
    <definedName name="GraphCapexDepr">[1]Sensitivity!$D$10:$J$10</definedName>
    <definedName name="GraphDDE">[1]Sensitivity!$D$22:$J$22</definedName>
    <definedName name="GraphDepr">[1]Sensitivity!$D$12:$J$12</definedName>
    <definedName name="GraphEbitdaMargin">[1]Sensitivity!$D$8:$J$8</definedName>
    <definedName name="GraphGrowthRate">[1]Sensitivity!$D$20:$J$20</definedName>
    <definedName name="GraphInventor">[1]Sensitivity!$D$14:$J$14</definedName>
    <definedName name="GraphNominalKD">[1]Sensitivity!$D$24:$J$24</definedName>
    <definedName name="GraphPayables">[1]Sensitivity!$D$18:$J$18</definedName>
    <definedName name="GraphRealKd">[1]Sensitivity!$D$26:$J$26</definedName>
    <definedName name="GraphReceivables">[1]Sensitivity!$D$16:$J$16</definedName>
    <definedName name="GraphSalesGrowth">[1]Sensitivity!$D$6:$J$6</definedName>
    <definedName name="GrowthRate">'[1]General Information'!$C$18</definedName>
    <definedName name="GrowthRateRng">'[1]Data - Growth Rate Index'!$A$2:$A$65536</definedName>
    <definedName name="GvtLT_Tax">#REF!</definedName>
    <definedName name="GvtST_Tax">#REF!</definedName>
    <definedName name="lookup">#REF!</definedName>
    <definedName name="LTMonth">'[1]General Information'!$D$27</definedName>
    <definedName name="LTYear">'[1]General Information'!$C$27</definedName>
    <definedName name="NumPer">'[1]Cash Flow'!$M$4</definedName>
    <definedName name="PerFstDate">'[1]Cash Flow'!$C$10</definedName>
    <definedName name="PerRgn">'[1]Cash Flow'!$C$10:$C$25</definedName>
    <definedName name="PerStartWith">'[1]Cash Flow'!$M$3</definedName>
    <definedName name="PriceRngCorpBonds">#REF!</definedName>
    <definedName name="PriceRngGovtBonds">#REF!</definedName>
    <definedName name="ProjectedSharePrice">'[1]Target Price'!$E$24</definedName>
    <definedName name="RngIndexList">'[1]Data - Equity Index'!$A$2:$A$65536</definedName>
    <definedName name="RngTickerList">[1]DB!$B$2:$B$65536</definedName>
    <definedName name="Security">'[1]General Information'!$C$6</definedName>
    <definedName name="Series_CapexDepr">IF(X_Show_CapexDepr,GraphCapexDepr,GraphBlank)</definedName>
    <definedName name="Series_DDE">IF(X_Show_DDE,GraphDDE,GraphBlank)</definedName>
    <definedName name="Series_Depr">IF(X_Show_Depr,GraphDepr,GraphBlank)</definedName>
    <definedName name="Series_DeprFixAsset">IF(X_Show_DeprFixAsset,GraphDeprFixAsset,GraphBlank)</definedName>
    <definedName name="Series_EbitdaMargin">IF(X_Show_EbitdaMargin,GraphEbitdaMargin,GraphBlank)</definedName>
    <definedName name="Series_Final">OFFSET('[1]Cash Flow'!XEZ3,MATCH('[1]Cash Flow'!XEY1048572,'[1]Cash Flow'!XEZ3:XEZ31993,1)-1, 1, '[1]Cash Flow'!XEY1048573,1)</definedName>
    <definedName name="Series_GrowthRate">IF(X_Show_GrowthRate,GraphGrowthRate,GraphBlank)</definedName>
    <definedName name="Series_Inventor">IF(X_Show_Inventor,GraphInventor,GraphBlank)</definedName>
    <definedName name="Series_NominalKd">IF(X_Show_NominalKd,GraphNominalKD,GraphBlank)</definedName>
    <definedName name="Series_Payables">IF(X_Show_Payables,GraphPayables,GraphBlank)</definedName>
    <definedName name="Series_RealKd">IF(X_Show_RealKd,GraphRealKd,GraphBlank)</definedName>
    <definedName name="Series_Receivables">IF(X_Show_Receivables,GraphReceivables,GraphBlank)</definedName>
    <definedName name="StartDate">'[1]General Information'!$C$8</definedName>
    <definedName name="STMonth">'[1]General Information'!$D$22</definedName>
    <definedName name="STYear">'[1]General Information'!$C$22</definedName>
    <definedName name="ticker">'[2]Price Recommendations'!$C$7</definedName>
    <definedName name="TICKERS">#REF!</definedName>
    <definedName name="X_Show_CapexDepr">[1]Sensitivity!$M$9</definedName>
    <definedName name="X_Show_DDE">[1]Sensitivity!$M$21</definedName>
    <definedName name="X_Show_Depr">[1]Sensitivity!$M$11</definedName>
    <definedName name="X_Show_EbitdaMargin">[1]Sensitivity!$M$7</definedName>
    <definedName name="X_Show_GrowthRate">[1]Sensitivity!$M$19</definedName>
    <definedName name="X_Show_Inventor">[1]Sensitivity!$M$13</definedName>
    <definedName name="X_Show_NominalKd">[1]Sensitivity!$M$23</definedName>
    <definedName name="X_Show_Payables">[1]Sensitivity!$M$17</definedName>
    <definedName name="X_Show_RealKd">[1]Sensitivity!$M$25</definedName>
    <definedName name="X_Show_Receivables">[1]Sensitivity!$M$15</definedName>
    <definedName name="X_Show_SalesGrowth">[1]Sensitivity!$M$5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 i="1" l="1" a="1"/>
  <c r="F3" i="1" a="1"/>
  <c r="F2" i="1" a="1"/>
  <c r="K4" i="1" a="1"/>
  <c r="K2" i="1" a="1"/>
  <c r="K3" i="1" a="1"/>
  <c r="G3" i="1" a="1"/>
  <c r="E4" i="1" a="1"/>
  <c r="D4" i="1" a="1"/>
  <c r="D3" i="1" a="1"/>
  <c r="H4" i="1" a="1"/>
  <c r="I3" i="1" a="1"/>
  <c r="J4" i="1" a="1"/>
  <c r="C3" i="1" a="1"/>
  <c r="C4" i="1" a="1"/>
  <c r="I2" i="1" a="1"/>
  <c r="G2" i="1" a="1"/>
  <c r="H2" i="1" a="1"/>
  <c r="G4" i="1" a="1"/>
  <c r="H3" i="1" a="1"/>
  <c r="J3" i="1" a="1"/>
  <c r="C2" i="1" a="1"/>
  <c r="I4" i="1" a="1"/>
  <c r="J2" i="1" a="1"/>
  <c r="D2" i="1" a="1"/>
  <c r="E3" i="1" a="1"/>
  <c r="E2" i="1" a="1"/>
  <c r="K3" i="1" l="1"/>
  <c r="K2" i="1"/>
  <c r="K4" i="1"/>
  <c r="G3" i="1"/>
  <c r="E2" i="1"/>
  <c r="E3" i="1"/>
  <c r="D2" i="1"/>
  <c r="J2" i="1"/>
  <c r="I4" i="1"/>
  <c r="C2" i="1"/>
  <c r="J3" i="1"/>
  <c r="H3" i="1"/>
  <c r="G4" i="1"/>
  <c r="H2" i="1"/>
  <c r="G2" i="1"/>
  <c r="I2" i="1"/>
  <c r="C4" i="1"/>
  <c r="C3" i="1"/>
  <c r="J4" i="1"/>
  <c r="I3" i="1"/>
  <c r="H4" i="1"/>
  <c r="D3" i="1"/>
  <c r="D4" i="1"/>
  <c r="E4" i="1"/>
  <c r="F2" i="1"/>
  <c r="F3" i="1"/>
  <c r="F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<sst xmlns="http://schemas.openxmlformats.org/spreadsheetml/2006/main" count="13" uniqueCount="13">
  <si>
    <t>As of date</t>
  </si>
  <si>
    <t>id</t>
  </si>
  <si>
    <t>ISSUE_DT</t>
  </si>
  <si>
    <t>MATURITY</t>
  </si>
  <si>
    <t>CPN_TYP</t>
  </si>
  <si>
    <t>PX_LAST</t>
  </si>
  <si>
    <t>YAS_BOND_YLD</t>
  </si>
  <si>
    <t>CPN_FREQ</t>
  </si>
  <si>
    <t>FIRST_CPN_DT</t>
  </si>
  <si>
    <t>ULT_PARENT_TICKER_EXCHANGE</t>
  </si>
  <si>
    <t>BT802365 Corp</t>
  </si>
  <si>
    <t>BM044614 Corp</t>
  </si>
  <si>
    <t>ZM903300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</si>
</sst>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4" fontId="0" fillId="2" borderId="0" xfId="0" applyNumberFormat="1" applyFill="1"/>
    <xf numFmtId="14" fontId="0" fillId="3" borderId="0" xfId="0" applyNumberFormat="1" applyFill="1"/>
    <xf numFmtId="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bofaddin.rtdserver">
      <tp t="s">
        <v>#N/A N/A</v>
        <stp/>
        <stp>BDS|13625705668608627283</stp>
        <tr r="K2" s="1"/>
        <tr r="K4" s="1"/>
      </tp>
      <tp t="s">
        <v>#N/A Requesting Data...3078079240</v>
        <stp/>
        <stp>BDP|17170363139112240779</stp>
        <tr r="I2" s="1"/>
      </tp>
      <tp t="s">
        <v>#N/A Requesting Data...2989160675</v>
        <stp/>
        <stp>BDP|14818789264377938212</stp>
        <tr r="H3" s="1"/>
      </tp>
      <tp t="s">
        <v>#N/A Requesting Data...3066310985</v>
        <stp/>
        <stp>BDP|12796472110672967452</stp>
        <tr r="G3" s="1"/>
      </tp>
      <tp t="s">
        <v>#N/A Requesting Data...3372346406</v>
        <stp/>
        <stp>BDP|17858104230643085220</stp>
        <tr r="E4" s="1"/>
      </tp>
      <tp t="s">
        <v>#N/A Requesting Data...3066897803</v>
        <stp/>
        <stp>BDP|10781102895888468431</stp>
        <tr r="J2" s="1"/>
      </tp>
      <tp t="e">
        <v>#N/A</v>
        <stp/>
        <stp>BDH|15952398464332654712</stp>
        <tr r="F2" s="1"/>
      </tp>
      <tp t="e">
        <v>#N/A</v>
        <stp/>
        <stp>BDH|15628491243609509962</stp>
        <tr r="F4" s="1"/>
      </tp>
    </main>
    <main first="bofaddin.rtdserver">
      <tp t="s">
        <v>#N/A Requesting Data...3599708668</v>
        <stp/>
        <stp>BDP|8693507024761537260</stp>
        <tr r="C2" s="1"/>
      </tp>
      <tp t="s">
        <v>#N/A Requesting Data...3704024663</v>
        <stp/>
        <stp>BDP|7489400194763090415</stp>
        <tr r="I4" s="1"/>
      </tp>
      <tp t="s">
        <v>#N/A Requesting Data...3562017706</v>
        <stp/>
        <stp>BDP|8751905161109018315</stp>
        <tr r="J3" s="1"/>
      </tp>
      <tp t="s">
        <v>#N/A Requesting Data...3706699467</v>
        <stp/>
        <stp>BDP|7789704784472508288</stp>
        <tr r="H4" s="1"/>
      </tp>
      <tp t="s">
        <v>#N/A Requesting Data...3350676161</v>
        <stp/>
        <stp>BDP|2860942686458454159</stp>
        <tr r="G2" s="1"/>
      </tp>
      <tp t="s">
        <v>#N/A Requesting Data...3956359011</v>
        <stp/>
        <stp>BDP|3923999244162182664</stp>
        <tr r="D2" s="1"/>
      </tp>
      <tp t="s">
        <v>#N/A Requesting Data...3063163963</v>
        <stp/>
        <stp>BDP|5128533093210834233</stp>
        <tr r="I3" s="1"/>
      </tp>
      <tp t="s">
        <v>#N/A Requesting Data...2713174224</v>
        <stp/>
        <stp>BDP|6745098027901324146</stp>
        <tr r="D4" s="1"/>
      </tp>
      <tp t="s">
        <v>#N/A Requesting Data...2624319233</v>
        <stp/>
        <stp>BDP|1868390134943515768</stp>
        <tr r="E2" s="1"/>
      </tp>
      <tp t="s">
        <v>#N/A Requesting Data...2811066630</v>
        <stp/>
        <stp>BDP|2788183349146486457</stp>
        <tr r="C4" s="1"/>
      </tp>
      <tp t="e">
        <v>#N/A</v>
        <stp/>
        <stp>BDH|7300408347172710398</stp>
        <tr r="F3" s="1"/>
      </tp>
      <tp t="s">
        <v>#N/A Requesting Data...2801281375</v>
        <stp/>
        <stp>BDP|4571665474170554717</stp>
        <tr r="H2" s="1"/>
      </tp>
      <tp t="s">
        <v>#N/A Requesting Data...2971579337</v>
        <stp/>
        <stp>BDP|3911399355522340533</stp>
        <tr r="E3" s="1"/>
      </tp>
      <tp t="s">
        <v>#N/A N/A</v>
        <stp/>
        <stp>BDS|1995678124271397736</stp>
        <tr r="K3" s="1"/>
      </tp>
      <tp t="s">
        <v>#N/A Requesting Data...3227723105</v>
        <stp/>
        <stp>BDP|3111950196836254670</stp>
        <tr r="C3" s="1"/>
      </tp>
      <tp t="s">
        <v>#N/A Requesting Data...3263785998</v>
        <stp/>
        <stp>BDP|968914367415357787</stp>
        <tr r="D3" s="1"/>
      </tp>
      <tp t="s">
        <v>#N/A Requesting Data...3526547852</v>
        <stp/>
        <stp>BDP|503267613766543855</stp>
        <tr r="G4" s="1"/>
      </tp>
      <tp t="s">
        <v>#N/A Requesting Data...2905906086</v>
        <stp/>
        <stp>BDP|863193354608573033</stp>
        <tr r="J4" s="1"/>
      </tp>
    </main>
  </volType>
</volType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volatileDependencies" Target="volatileDependenci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externalLink" Target="externalLinks/externalLink2.xml"/><Relationship Id="rId10" Type="http://schemas.microsoft.com/office/2017/10/relationships/person" Target="persons/person.xml"/><Relationship Id="rId4" Type="http://schemas.openxmlformats.org/officeDocument/2006/relationships/externalLink" Target="externalLinks/externalLink1.xml"/><Relationship Id="rId9"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loomberglp-my.sharepoint.com/personal/tsiqueira4_bloomberg_com/Documents/Desktop/master_thesis_economics/referencias/Templates%20xls/XBDCF.xls" TargetMode="External"/><Relationship Id="rId1" Type="http://schemas.openxmlformats.org/officeDocument/2006/relationships/externalLinkPath" Target="/personal/tsiqueira4_bloomberg_com/Documents/Desktop/master_thesis_economics/referencias/Templates%20xls/XBDCF.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TSIQUE~1/AppData/Local/Temp/BLOOMB~1/data/XCAR.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General Information"/>
      <sheetName val="Capex and Deprec"/>
      <sheetName val="Sales and EBITDA"/>
      <sheetName val="Inv in Working Cap"/>
      <sheetName val="Cash Flow"/>
      <sheetName val="WACC"/>
      <sheetName val="Target Price"/>
      <sheetName val="Sensitivity"/>
      <sheetName val="LayOut"/>
      <sheetName val="DB"/>
      <sheetName val="Data - Equity Index"/>
      <sheetName val="Data - Growth Rate Index"/>
      <sheetName val="Graphs"/>
      <sheetName val="Estimates Break Down"/>
      <sheetName val="Help"/>
      <sheetName val="CompanyDebt"/>
    </sheetNames>
    <sheetDataSet>
      <sheetData sheetId="0">
        <row r="6">
          <cell r="C6" t="str">
            <v>PETR4 BS EQUITY</v>
          </cell>
        </row>
        <row r="8">
          <cell r="C8">
            <v>38687</v>
          </cell>
        </row>
        <row r="9">
          <cell r="C9">
            <v>41347</v>
          </cell>
        </row>
        <row r="14">
          <cell r="C14" t="str">
            <v>BRL</v>
          </cell>
        </row>
        <row r="18">
          <cell r="C18">
            <v>5.0599999999999999E-2</v>
          </cell>
        </row>
        <row r="22">
          <cell r="C22">
            <v>1</v>
          </cell>
          <cell r="D22">
            <v>0</v>
          </cell>
        </row>
        <row r="27">
          <cell r="C27">
            <v>10</v>
          </cell>
          <cell r="D27">
            <v>0</v>
          </cell>
        </row>
      </sheetData>
      <sheetData sheetId="1"/>
      <sheetData sheetId="2"/>
      <sheetData sheetId="3"/>
      <sheetData sheetId="4">
        <row r="3">
          <cell r="M3">
            <v>2005</v>
          </cell>
        </row>
        <row r="4">
          <cell r="M4">
            <v>9</v>
          </cell>
        </row>
        <row r="10">
          <cell r="C10">
            <v>2005</v>
          </cell>
        </row>
        <row r="11">
          <cell r="C11">
            <v>2006</v>
          </cell>
        </row>
        <row r="12">
          <cell r="C12">
            <v>2007</v>
          </cell>
        </row>
        <row r="13">
          <cell r="C13">
            <v>2008</v>
          </cell>
        </row>
        <row r="14">
          <cell r="C14">
            <v>2009</v>
          </cell>
        </row>
        <row r="15">
          <cell r="C15">
            <v>2010</v>
          </cell>
        </row>
        <row r="16">
          <cell r="C16">
            <v>2011</v>
          </cell>
        </row>
        <row r="17">
          <cell r="C17">
            <v>2012</v>
          </cell>
        </row>
        <row r="18">
          <cell r="C18">
            <v>2013</v>
          </cell>
        </row>
        <row r="19">
          <cell r="C19">
            <v>2014</v>
          </cell>
        </row>
        <row r="20">
          <cell r="C20">
            <v>2015</v>
          </cell>
        </row>
        <row r="21">
          <cell r="C21">
            <v>2016</v>
          </cell>
        </row>
        <row r="22">
          <cell r="C22">
            <v>2017</v>
          </cell>
        </row>
        <row r="23">
          <cell r="C23">
            <v>2018</v>
          </cell>
        </row>
        <row r="24">
          <cell r="C24">
            <v>2019</v>
          </cell>
        </row>
        <row r="25">
          <cell r="C25">
            <v>2020</v>
          </cell>
        </row>
      </sheetData>
      <sheetData sheetId="5"/>
      <sheetData sheetId="6">
        <row r="24">
          <cell r="E24">
            <v>6.820743880473743</v>
          </cell>
        </row>
      </sheetData>
      <sheetData sheetId="7">
        <row r="5">
          <cell r="M5" t="b">
            <v>1</v>
          </cell>
        </row>
        <row r="6">
          <cell r="D6">
            <v>24.694379614572814</v>
          </cell>
          <cell r="E6">
            <v>26.859705972904617</v>
          </cell>
          <cell r="F6">
            <v>29.666239705181603</v>
          </cell>
          <cell r="G6">
            <v>33.337081036635972</v>
          </cell>
          <cell r="H6">
            <v>37.197255429327356</v>
          </cell>
          <cell r="I6">
            <v>42.09295472463269</v>
          </cell>
          <cell r="J6">
            <v>48.370882424243497</v>
          </cell>
        </row>
        <row r="7">
          <cell r="M7" t="b">
            <v>1</v>
          </cell>
        </row>
        <row r="8">
          <cell r="D8">
            <v>-9.700935279191123</v>
          </cell>
          <cell r="E8">
            <v>1.5877239513614576</v>
          </cell>
          <cell r="F8">
            <v>15.698548554549891</v>
          </cell>
          <cell r="G8">
            <v>33.337081036635972</v>
          </cell>
          <cell r="H8">
            <v>50.975613025491398</v>
          </cell>
          <cell r="I8">
            <v>72.14185203847174</v>
          </cell>
          <cell r="J8">
            <v>97.541334021102514</v>
          </cell>
        </row>
        <row r="9">
          <cell r="M9" t="b">
            <v>1</v>
          </cell>
        </row>
        <row r="10">
          <cell r="D10">
            <v>55.893108326823807</v>
          </cell>
          <cell r="E10">
            <v>49.976774752293743</v>
          </cell>
          <cell r="F10">
            <v>42.581354905447292</v>
          </cell>
          <cell r="G10">
            <v>33.337081036635972</v>
          </cell>
          <cell r="H10">
            <v>24.092810945337003</v>
          </cell>
          <cell r="I10">
            <v>12.999678654774875</v>
          </cell>
          <cell r="J10">
            <v>-0.31207000326726014</v>
          </cell>
        </row>
        <row r="11">
          <cell r="M11" t="b">
            <v>1</v>
          </cell>
        </row>
        <row r="12">
          <cell r="D12">
            <v>34.055847283130717</v>
          </cell>
          <cell r="E12">
            <v>33.867318296870266</v>
          </cell>
          <cell r="F12">
            <v>33.63165516299231</v>
          </cell>
          <cell r="G12">
            <v>33.337080116720315</v>
          </cell>
          <cell r="H12">
            <v>33.04250478668402</v>
          </cell>
          <cell r="I12">
            <v>32.689012203924975</v>
          </cell>
          <cell r="J12">
            <v>32.264819925347297</v>
          </cell>
        </row>
        <row r="13">
          <cell r="M13" t="b">
            <v>1</v>
          </cell>
        </row>
        <row r="14">
          <cell r="D14">
            <v>34.613232050341978</v>
          </cell>
          <cell r="E14">
            <v>34.278505013885891</v>
          </cell>
          <cell r="F14">
            <v>33.860093613121471</v>
          </cell>
          <cell r="G14">
            <v>33.337081036635972</v>
          </cell>
          <cell r="H14">
            <v>32.814070843020438</v>
          </cell>
          <cell r="I14">
            <v>32.186454040765895</v>
          </cell>
          <cell r="J14">
            <v>31.433316864663656</v>
          </cell>
        </row>
        <row r="15">
          <cell r="M15" t="b">
            <v>1</v>
          </cell>
        </row>
        <row r="16">
          <cell r="D16">
            <v>34.908978886441894</v>
          </cell>
          <cell r="E16">
            <v>34.49667845848353</v>
          </cell>
          <cell r="F16">
            <v>33.981302481113502</v>
          </cell>
          <cell r="G16">
            <v>33.337081036635972</v>
          </cell>
          <cell r="H16">
            <v>32.69286137505788</v>
          </cell>
          <cell r="I16">
            <v>31.919797326795663</v>
          </cell>
          <cell r="J16">
            <v>30.992118776207406</v>
          </cell>
        </row>
        <row r="17">
          <cell r="M17" t="b">
            <v>1</v>
          </cell>
        </row>
        <row r="18">
          <cell r="D18">
            <v>32.260977262177754</v>
          </cell>
          <cell r="E18">
            <v>32.543233377730736</v>
          </cell>
          <cell r="F18">
            <v>32.89605620945872</v>
          </cell>
          <cell r="G18">
            <v>33.337081036635972</v>
          </cell>
          <cell r="H18">
            <v>33.778110005130266</v>
          </cell>
          <cell r="I18">
            <v>34.307340771172591</v>
          </cell>
          <cell r="J18">
            <v>34.942419837007016</v>
          </cell>
        </row>
        <row r="19">
          <cell r="M19" t="b">
            <v>1</v>
          </cell>
        </row>
        <row r="20">
          <cell r="D20">
            <v>31.950278044800648</v>
          </cell>
          <cell r="E20">
            <v>32.292608428424188</v>
          </cell>
          <cell r="F20">
            <v>32.741223763257345</v>
          </cell>
          <cell r="G20">
            <v>33.337081036635972</v>
          </cell>
          <cell r="H20">
            <v>33.975861454489305</v>
          </cell>
          <cell r="I20">
            <v>34.805876189955114</v>
          </cell>
          <cell r="J20">
            <v>35.906548648250741</v>
          </cell>
        </row>
        <row r="21">
          <cell r="M21" t="b">
            <v>1</v>
          </cell>
        </row>
        <row r="22">
          <cell r="D22">
            <v>30.898863027519369</v>
          </cell>
          <cell r="E22">
            <v>31.468827046680914</v>
          </cell>
          <cell r="F22">
            <v>32.203898415425797</v>
          </cell>
          <cell r="G22">
            <v>33.15996631028559</v>
          </cell>
          <cell r="H22">
            <v>34.15998577561659</v>
          </cell>
          <cell r="I22">
            <v>35.422261854456188</v>
          </cell>
          <cell r="J22">
            <v>37.034373945219507</v>
          </cell>
        </row>
        <row r="23">
          <cell r="M23" t="b">
            <v>1</v>
          </cell>
        </row>
        <row r="24">
          <cell r="D24">
            <v>37.002724470935334</v>
          </cell>
          <cell r="E24">
            <v>35.980663030447865</v>
          </cell>
          <cell r="F24">
            <v>34.763215336522862</v>
          </cell>
          <cell r="G24">
            <v>33.328295867200232</v>
          </cell>
          <cell r="H24">
            <v>31.981824733530157</v>
          </cell>
          <cell r="I24">
            <v>30.472013371264755</v>
          </cell>
          <cell r="J24">
            <v>28.797382029382749</v>
          </cell>
        </row>
        <row r="25">
          <cell r="M25" t="b">
            <v>1</v>
          </cell>
        </row>
        <row r="26">
          <cell r="D26">
            <v>78.748026362700827</v>
          </cell>
          <cell r="E26">
            <v>59.818343534529717</v>
          </cell>
          <cell r="F26">
            <v>44.972084981635099</v>
          </cell>
          <cell r="G26">
            <v>33.337085663276568</v>
          </cell>
          <cell r="H26">
            <v>25.744111579776575</v>
          </cell>
          <cell r="I26">
            <v>19.558287535409256</v>
          </cell>
          <cell r="J26">
            <v>14.541695998704274</v>
          </cell>
        </row>
      </sheetData>
      <sheetData sheetId="8"/>
      <sheetData sheetId="9">
        <row r="2">
          <cell r="B2" t="str">
            <v>ABEV3 BS</v>
          </cell>
        </row>
        <row r="3">
          <cell r="B3" t="str">
            <v>ALOS3 BS</v>
          </cell>
        </row>
        <row r="4">
          <cell r="B4" t="str">
            <v>AMOB3 BS</v>
          </cell>
        </row>
        <row r="5">
          <cell r="B5" t="str">
            <v>ASAI3 BS</v>
          </cell>
        </row>
        <row r="6">
          <cell r="B6" t="str">
            <v>AURE3 BS</v>
          </cell>
        </row>
        <row r="7">
          <cell r="B7" t="str">
            <v>AZUL4 BS</v>
          </cell>
        </row>
        <row r="8">
          <cell r="B8" t="str">
            <v>AZZA3 BS</v>
          </cell>
        </row>
        <row r="9">
          <cell r="B9" t="str">
            <v>B3SA3 BS</v>
          </cell>
        </row>
        <row r="10">
          <cell r="B10" t="str">
            <v>BBAS3 BS</v>
          </cell>
        </row>
        <row r="11">
          <cell r="B11" t="str">
            <v>BBDC3 BS</v>
          </cell>
        </row>
        <row r="12">
          <cell r="B12" t="str">
            <v>BBDC4 BS</v>
          </cell>
        </row>
        <row r="13">
          <cell r="B13" t="str">
            <v>BBSE3 BS</v>
          </cell>
        </row>
        <row r="14">
          <cell r="B14" t="str">
            <v>BEEF3 BS</v>
          </cell>
        </row>
        <row r="15">
          <cell r="B15" t="str">
            <v>BPAC11 BS</v>
          </cell>
        </row>
        <row r="16">
          <cell r="B16" t="str">
            <v>BRAP4 BS</v>
          </cell>
        </row>
        <row r="17">
          <cell r="B17" t="str">
            <v>BRAV3 BS</v>
          </cell>
        </row>
        <row r="18">
          <cell r="B18" t="str">
            <v>BRFS3 BS</v>
          </cell>
        </row>
        <row r="19">
          <cell r="B19" t="str">
            <v>BRKM5 BS</v>
          </cell>
        </row>
        <row r="20">
          <cell r="B20" t="str">
            <v>CCRO3 BS</v>
          </cell>
        </row>
        <row r="21">
          <cell r="B21" t="str">
            <v>CMIG4 BS</v>
          </cell>
        </row>
        <row r="22">
          <cell r="B22" t="str">
            <v>CMIN3 BS</v>
          </cell>
        </row>
        <row r="23">
          <cell r="B23" t="str">
            <v>COGN3 BS</v>
          </cell>
        </row>
        <row r="24">
          <cell r="B24" t="str">
            <v>CPFE3 BS</v>
          </cell>
        </row>
        <row r="25">
          <cell r="B25" t="str">
            <v>CPLE6 BS</v>
          </cell>
        </row>
        <row r="26">
          <cell r="B26" t="str">
            <v>CRFB3 BS</v>
          </cell>
        </row>
        <row r="27">
          <cell r="B27" t="str">
            <v>CSAN3 BS</v>
          </cell>
        </row>
        <row r="28">
          <cell r="B28" t="str">
            <v>CSNA3 BS</v>
          </cell>
        </row>
        <row r="29">
          <cell r="B29" t="str">
            <v>CVCB3 BS</v>
          </cell>
        </row>
        <row r="30">
          <cell r="B30" t="str">
            <v>CXSE3 BS</v>
          </cell>
        </row>
        <row r="31">
          <cell r="B31" t="str">
            <v>CYRE3 BS</v>
          </cell>
        </row>
        <row r="32">
          <cell r="B32" t="str">
            <v>EGIE3 BS</v>
          </cell>
        </row>
        <row r="33">
          <cell r="B33" t="str">
            <v>ELET3 BS</v>
          </cell>
        </row>
        <row r="34">
          <cell r="B34" t="str">
            <v>ELET6 BS</v>
          </cell>
        </row>
        <row r="35">
          <cell r="B35" t="str">
            <v>EMBR3 BS</v>
          </cell>
        </row>
        <row r="36">
          <cell r="B36" t="str">
            <v>ENEV3 BS</v>
          </cell>
        </row>
        <row r="37">
          <cell r="B37" t="str">
            <v>ENGI11 BS</v>
          </cell>
        </row>
        <row r="38">
          <cell r="B38" t="str">
            <v>EQTL3 BS</v>
          </cell>
        </row>
        <row r="39">
          <cell r="B39" t="str">
            <v>FLRY3 BS</v>
          </cell>
        </row>
        <row r="40">
          <cell r="B40" t="str">
            <v>GGBR4 BS</v>
          </cell>
        </row>
        <row r="41">
          <cell r="B41" t="str">
            <v>GOAU4 BS</v>
          </cell>
        </row>
        <row r="42">
          <cell r="B42" t="str">
            <v>HAPV3 BS</v>
          </cell>
        </row>
        <row r="43">
          <cell r="B43" t="str">
            <v>HYPE3 BS</v>
          </cell>
        </row>
        <row r="44">
          <cell r="B44" t="str">
            <v>IGTI11 BS</v>
          </cell>
        </row>
        <row r="45">
          <cell r="B45" t="str">
            <v>IRBR3 BS</v>
          </cell>
        </row>
        <row r="46">
          <cell r="B46" t="str">
            <v>ISAE4 BS</v>
          </cell>
        </row>
        <row r="47">
          <cell r="B47" t="str">
            <v>ITSA4 BS</v>
          </cell>
        </row>
        <row r="48">
          <cell r="B48" t="str">
            <v>ITUB4 BS</v>
          </cell>
        </row>
        <row r="49">
          <cell r="B49" t="str">
            <v>JBSS3 BS</v>
          </cell>
        </row>
        <row r="50">
          <cell r="B50" t="str">
            <v>KLBN11 BS</v>
          </cell>
        </row>
        <row r="51">
          <cell r="B51" t="str">
            <v>LREN3 BS</v>
          </cell>
        </row>
        <row r="52">
          <cell r="B52" t="str">
            <v>LWSA3 BS</v>
          </cell>
        </row>
        <row r="53">
          <cell r="B53" t="str">
            <v>MGLU3 BS</v>
          </cell>
        </row>
        <row r="54">
          <cell r="B54" t="str">
            <v>MRFG3 BS</v>
          </cell>
        </row>
        <row r="55">
          <cell r="B55" t="str">
            <v>MRVE3 BS</v>
          </cell>
        </row>
        <row r="56">
          <cell r="B56" t="str">
            <v>MULT3 BS</v>
          </cell>
        </row>
        <row r="57">
          <cell r="B57" t="str">
            <v>NTCO3 BS</v>
          </cell>
        </row>
        <row r="58">
          <cell r="B58" t="str">
            <v>PCAR3 BS</v>
          </cell>
        </row>
        <row r="59">
          <cell r="B59" t="str">
            <v>PETR3 BS</v>
          </cell>
        </row>
        <row r="60">
          <cell r="B60" t="str">
            <v>PETR4 BS</v>
          </cell>
        </row>
        <row r="61">
          <cell r="B61" t="str">
            <v>PETZ3 BS</v>
          </cell>
        </row>
        <row r="62">
          <cell r="B62" t="str">
            <v>POMO4 BS</v>
          </cell>
        </row>
        <row r="63">
          <cell r="B63" t="str">
            <v>PRIO3 BS</v>
          </cell>
        </row>
        <row r="64">
          <cell r="B64" t="str">
            <v>PSSA3 BS</v>
          </cell>
        </row>
        <row r="65">
          <cell r="B65" t="str">
            <v>RADL3 BS</v>
          </cell>
        </row>
        <row r="66">
          <cell r="B66" t="str">
            <v>RAIL3 BS</v>
          </cell>
        </row>
        <row r="67">
          <cell r="B67" t="str">
            <v>RAIZ4 BS</v>
          </cell>
        </row>
        <row r="68">
          <cell r="B68" t="str">
            <v>RDOR3 BS</v>
          </cell>
        </row>
        <row r="69">
          <cell r="B69" t="str">
            <v>RECV3 BS</v>
          </cell>
        </row>
        <row r="70">
          <cell r="B70" t="str">
            <v>RENT3 BS</v>
          </cell>
        </row>
        <row r="71">
          <cell r="B71" t="str">
            <v>SANB11 BS</v>
          </cell>
        </row>
        <row r="72">
          <cell r="B72" t="str">
            <v>SBSP3 BS</v>
          </cell>
        </row>
        <row r="73">
          <cell r="B73" t="str">
            <v>SLCE3 BS</v>
          </cell>
        </row>
        <row r="74">
          <cell r="B74" t="str">
            <v>SMTO3 BS</v>
          </cell>
        </row>
        <row r="75">
          <cell r="B75" t="str">
            <v>STBP3 BS</v>
          </cell>
        </row>
        <row r="76">
          <cell r="B76" t="str">
            <v>SUZB3 BS</v>
          </cell>
        </row>
        <row r="77">
          <cell r="B77" t="str">
            <v>TAEE11 BS</v>
          </cell>
        </row>
        <row r="78">
          <cell r="B78" t="str">
            <v>TIMS3 BS</v>
          </cell>
        </row>
        <row r="79">
          <cell r="B79" t="str">
            <v>TOTS3 BS</v>
          </cell>
        </row>
        <row r="80">
          <cell r="B80" t="str">
            <v>UGPA3 BS</v>
          </cell>
        </row>
        <row r="81">
          <cell r="B81" t="str">
            <v>USIM5 BS</v>
          </cell>
        </row>
        <row r="82">
          <cell r="B82" t="str">
            <v>VALE3 BS</v>
          </cell>
        </row>
        <row r="83">
          <cell r="B83" t="str">
            <v>VAMO3 BS</v>
          </cell>
        </row>
        <row r="84">
          <cell r="B84" t="str">
            <v>VBBR3 BS</v>
          </cell>
        </row>
        <row r="85">
          <cell r="B85" t="str">
            <v>VIVA3 BS</v>
          </cell>
        </row>
        <row r="86">
          <cell r="B86" t="str">
            <v>VIVT3 BS</v>
          </cell>
        </row>
        <row r="87">
          <cell r="B87" t="str">
            <v>WEGE3 BS</v>
          </cell>
        </row>
        <row r="88">
          <cell r="B88" t="str">
            <v>YDUQ3 BS</v>
          </cell>
        </row>
      </sheetData>
      <sheetData sheetId="10">
        <row r="2">
          <cell r="A2" t="str">
            <v>SPX Index</v>
          </cell>
        </row>
        <row r="3">
          <cell r="A3" t="str">
            <v>INDU Index</v>
          </cell>
        </row>
        <row r="4">
          <cell r="A4" t="str">
            <v>ESA Index</v>
          </cell>
        </row>
        <row r="5">
          <cell r="A5" t="str">
            <v>DAX Index</v>
          </cell>
        </row>
        <row r="6">
          <cell r="A6" t="str">
            <v>SX5E Index</v>
          </cell>
        </row>
        <row r="7">
          <cell r="A7" t="str">
            <v>VIX Index</v>
          </cell>
        </row>
        <row r="8">
          <cell r="A8" t="str">
            <v>NKY Index</v>
          </cell>
        </row>
        <row r="9">
          <cell r="A9" t="str">
            <v>UKX Index</v>
          </cell>
        </row>
        <row r="10">
          <cell r="A10" t="str">
            <v>HSI Index</v>
          </cell>
        </row>
        <row r="11">
          <cell r="A11" t="str">
            <v>SHCOMP Index</v>
          </cell>
        </row>
        <row r="12">
          <cell r="A12" t="str">
            <v>CAC Index</v>
          </cell>
        </row>
        <row r="13">
          <cell r="A13" t="str">
            <v>SXXP Index</v>
          </cell>
        </row>
        <row r="14">
          <cell r="A14" t="str">
            <v>TPX Index</v>
          </cell>
        </row>
        <row r="15">
          <cell r="A15" t="str">
            <v>HSCEI Index</v>
          </cell>
        </row>
        <row r="16">
          <cell r="A16" t="str">
            <v>CCMP Index</v>
          </cell>
        </row>
        <row r="17">
          <cell r="A17" t="str">
            <v>IBOV Index</v>
          </cell>
        </row>
        <row r="18">
          <cell r="A18" t="str">
            <v>NIFTY Index</v>
          </cell>
        </row>
        <row r="19">
          <cell r="A19" t="str">
            <v>AS51 Index</v>
          </cell>
        </row>
        <row r="20">
          <cell r="A20" t="str">
            <v>NDX Index</v>
          </cell>
        </row>
        <row r="21">
          <cell r="A21" t="str">
            <v>FTSEMIB Index</v>
          </cell>
        </row>
        <row r="22">
          <cell r="A22" t="str">
            <v>SMI Index</v>
          </cell>
        </row>
        <row r="23">
          <cell r="A23" t="str">
            <v>IBEX Index</v>
          </cell>
        </row>
        <row r="24">
          <cell r="A24" t="str">
            <v>RTY Index</v>
          </cell>
        </row>
        <row r="25">
          <cell r="A25" t="str">
            <v>SPXFAST Index</v>
          </cell>
        </row>
        <row r="26">
          <cell r="A26" t="str">
            <v>KOSPI Index</v>
          </cell>
        </row>
        <row r="27">
          <cell r="A27" t="str">
            <v>MXWO Index</v>
          </cell>
        </row>
        <row r="28">
          <cell r="A28" t="str">
            <v>TWSE Index</v>
          </cell>
        </row>
        <row r="29">
          <cell r="A29" t="str">
            <v>EUR003M Index</v>
          </cell>
        </row>
        <row r="30">
          <cell r="A30" t="str">
            <v>SPTSX Index</v>
          </cell>
        </row>
        <row r="31">
          <cell r="A31" t="str">
            <v>OMX Index</v>
          </cell>
        </row>
        <row r="32">
          <cell r="A32" t="str">
            <v>V2X Index</v>
          </cell>
        </row>
        <row r="33">
          <cell r="A33" t="str">
            <v>AEX Index</v>
          </cell>
        </row>
        <row r="34">
          <cell r="A34" t="str">
            <v>GJGB10 Index</v>
          </cell>
        </row>
        <row r="35">
          <cell r="A35" t="str">
            <v>SENSEX Index</v>
          </cell>
        </row>
        <row r="36">
          <cell r="A36" t="str">
            <v>MXEF Index</v>
          </cell>
        </row>
        <row r="37">
          <cell r="A37" t="str">
            <v>CDXIG519 Curncy</v>
          </cell>
        </row>
        <row r="38">
          <cell r="A38" t="str">
            <v>FSSTI Index</v>
          </cell>
        </row>
        <row r="39">
          <cell r="A39" t="str">
            <v>BDIY Index</v>
          </cell>
        </row>
        <row r="40">
          <cell r="A40" t="str">
            <v>ITRXEBE Curncy</v>
          </cell>
        </row>
        <row r="41">
          <cell r="A41" t="str">
            <v>ITRXEXE Curncy</v>
          </cell>
        </row>
        <row r="42">
          <cell r="A42" t="str">
            <v>JCI Index</v>
          </cell>
        </row>
        <row r="43">
          <cell r="A43" t="str">
            <v>RTSI$ Index</v>
          </cell>
        </row>
        <row r="44">
          <cell r="A44" t="str">
            <v>MEXBOL Index</v>
          </cell>
        </row>
        <row r="45">
          <cell r="A45" t="str">
            <v>INDEXCF Index</v>
          </cell>
        </row>
        <row r="46">
          <cell r="A46" t="str">
            <v>FBMKLCI Index</v>
          </cell>
        </row>
        <row r="47">
          <cell r="A47" t="str">
            <v>CXPHY519 Curncy</v>
          </cell>
        </row>
        <row r="48">
          <cell r="A48" t="str">
            <v>KOSPI2 Index</v>
          </cell>
        </row>
        <row r="49">
          <cell r="A49" t="str">
            <v>IBOXUMAE Curncy</v>
          </cell>
        </row>
        <row r="50">
          <cell r="A50" t="str">
            <v>ITXEX518 Curncy</v>
          </cell>
        </row>
        <row r="51">
          <cell r="A51" t="str">
            <v>DJI Index</v>
          </cell>
        </row>
        <row r="52">
          <cell r="A52" t="str">
            <v>SHSZ300 Index</v>
          </cell>
        </row>
        <row r="53">
          <cell r="A53" t="str">
            <v>SX7P Index</v>
          </cell>
        </row>
        <row r="54">
          <cell r="A54" t="str">
            <v>NIA Index</v>
          </cell>
        </row>
        <row r="55">
          <cell r="A55" t="str">
            <v>SX7E Index</v>
          </cell>
        </row>
        <row r="56">
          <cell r="A56" t="str">
            <v>ASE Index</v>
          </cell>
        </row>
        <row r="57">
          <cell r="A57" t="str">
            <v>SOX Index</v>
          </cell>
        </row>
        <row r="58">
          <cell r="A58" t="str">
            <v>ITXEB518 Curncy</v>
          </cell>
        </row>
        <row r="59">
          <cell r="A59" t="str">
            <v>TSEREIT Index</v>
          </cell>
        </row>
        <row r="60">
          <cell r="A60" t="str">
            <v>NFP TCH Index</v>
          </cell>
        </row>
        <row r="61">
          <cell r="A61" t="str">
            <v>EURR002W Index</v>
          </cell>
        </row>
      </sheetData>
      <sheetData sheetId="11">
        <row r="2">
          <cell r="A2" t="str">
            <v>CPI IPCA YoY</v>
          </cell>
        </row>
        <row r="3">
          <cell r="A3" t="str">
            <v>CPI IPCA MoM</v>
          </cell>
        </row>
        <row r="4">
          <cell r="A4" t="str">
            <v>IGP-M Y0Y</v>
          </cell>
        </row>
        <row r="5">
          <cell r="A5" t="str">
            <v>IGP-M MoM</v>
          </cell>
        </row>
        <row r="6">
          <cell r="A6" t="str">
            <v>IGPM Weekly</v>
          </cell>
        </row>
        <row r="7">
          <cell r="A7" t="str">
            <v>IGP-DI YoY</v>
          </cell>
        </row>
        <row r="8">
          <cell r="A8" t="str">
            <v>IGP-DI MoM</v>
          </cell>
        </row>
        <row r="9">
          <cell r="A9" t="str">
            <v>CPI INPC YoY</v>
          </cell>
        </row>
        <row r="10">
          <cell r="A10" t="str">
            <v>CPI INPC MoM</v>
          </cell>
        </row>
        <row r="11">
          <cell r="A11" t="str">
            <v>CPI IPC YoY</v>
          </cell>
        </row>
        <row r="12">
          <cell r="A12" t="str">
            <v>CPI IPC MoM</v>
          </cell>
        </row>
        <row r="13">
          <cell r="A13" t="str">
            <v>CPI IPCS Weekly</v>
          </cell>
        </row>
        <row r="14">
          <cell r="A14" t="str">
            <v>CPI Fipe MoM</v>
          </cell>
        </row>
        <row r="15">
          <cell r="A15" t="str">
            <v>CPI Fipe Weekly</v>
          </cell>
        </row>
      </sheetData>
      <sheetData sheetId="12"/>
      <sheetData sheetId="13">
        <row r="1">
          <cell r="W1" t="str">
            <v>BEST CAPEX</v>
          </cell>
          <cell r="Y1" t="b">
            <v>0</v>
          </cell>
        </row>
        <row r="2">
          <cell r="W2">
            <v>2013</v>
          </cell>
          <cell r="X2" t="str">
            <v>Y</v>
          </cell>
        </row>
        <row r="16">
          <cell r="H16" t="str">
            <v>Christian Audi</v>
          </cell>
          <cell r="I16" t="str">
            <v>04/17/15</v>
          </cell>
          <cell r="J16" t="str">
            <v>PERM DENIED</v>
          </cell>
          <cell r="K16" t="str">
            <v>PERM DENIED</v>
          </cell>
          <cell r="L16" t="str">
            <v>PERM DENIED</v>
          </cell>
          <cell r="M16" t="str">
            <v>PERM DENIED</v>
          </cell>
        </row>
        <row r="17">
          <cell r="G17" t="str">
            <v>UBS</v>
          </cell>
          <cell r="H17" t="str">
            <v>Lilyanna Yang</v>
          </cell>
          <cell r="I17" t="str">
            <v>04/13/15</v>
          </cell>
          <cell r="J17" t="str">
            <v>PERM DENIED</v>
          </cell>
          <cell r="K17" t="str">
            <v>PERM DENIED</v>
          </cell>
          <cell r="L17" t="str">
            <v>PERM DENIED</v>
          </cell>
          <cell r="M17" t="str">
            <v>PERM DENIED</v>
          </cell>
        </row>
        <row r="18">
          <cell r="G18" t="str">
            <v>Itau BBA Securities</v>
          </cell>
          <cell r="H18" t="str">
            <v>Paula Rotta</v>
          </cell>
          <cell r="I18" t="str">
            <v>04/07/15</v>
          </cell>
          <cell r="J18" t="str">
            <v>PERM DENIED</v>
          </cell>
          <cell r="K18" t="str">
            <v>PERM DENIED</v>
          </cell>
          <cell r="L18" t="str">
            <v>PERM DENIED</v>
          </cell>
          <cell r="M18" t="str">
            <v>PERM DENIED</v>
          </cell>
        </row>
        <row r="19">
          <cell r="G19" t="str">
            <v>JP Morgan</v>
          </cell>
          <cell r="H19" t="str">
            <v>Felipe Santos</v>
          </cell>
          <cell r="I19" t="str">
            <v>04/07/15</v>
          </cell>
          <cell r="J19" t="str">
            <v>PERM DENIED</v>
          </cell>
          <cell r="K19" t="str">
            <v>PERM DENIED</v>
          </cell>
          <cell r="L19" t="str">
            <v>PERM DENIED</v>
          </cell>
          <cell r="M19" t="str">
            <v>PERM DENIED</v>
          </cell>
        </row>
        <row r="20">
          <cell r="G20" t="str">
            <v>Societe Generale</v>
          </cell>
          <cell r="H20" t="str">
            <v>John Herrlin</v>
          </cell>
          <cell r="I20" t="str">
            <v>03/25/15</v>
          </cell>
          <cell r="J20" t="str">
            <v>PERM DENIED</v>
          </cell>
          <cell r="K20" t="str">
            <v>PERM DENIED</v>
          </cell>
          <cell r="L20" t="str">
            <v>PERM DENIED</v>
          </cell>
          <cell r="M20" t="str">
            <v>PERM DENIED</v>
          </cell>
        </row>
        <row r="21">
          <cell r="G21" t="str">
            <v>Morningstar</v>
          </cell>
          <cell r="H21" t="str">
            <v>Allen Good</v>
          </cell>
          <cell r="I21" t="str">
            <v>03/17/15</v>
          </cell>
          <cell r="J21" t="str">
            <v>PERM DENIED</v>
          </cell>
          <cell r="K21" t="str">
            <v>PERM DENIED</v>
          </cell>
          <cell r="L21" t="str">
            <v>PERM DENIED</v>
          </cell>
          <cell r="M21" t="str">
            <v>PERM DENIED</v>
          </cell>
        </row>
        <row r="22">
          <cell r="G22" t="str">
            <v>Erste Group</v>
          </cell>
          <cell r="H22" t="str">
            <v>Hans Engel</v>
          </cell>
          <cell r="I22" t="str">
            <v>03/09/15</v>
          </cell>
          <cell r="J22" t="str">
            <v/>
          </cell>
          <cell r="K22" t="str">
            <v/>
          </cell>
          <cell r="L22" t="str">
            <v>-120609.000</v>
          </cell>
          <cell r="M22" t="str">
            <v>-6830.000</v>
          </cell>
        </row>
        <row r="23">
          <cell r="G23" t="str">
            <v>GBM Grupo Bursatil Mexicano</v>
          </cell>
          <cell r="H23" t="str">
            <v>Mariana de Barros Bertone</v>
          </cell>
          <cell r="I23" t="str">
            <v>02/23/15</v>
          </cell>
          <cell r="J23" t="str">
            <v>PERM DENIED</v>
          </cell>
          <cell r="K23" t="str">
            <v>PERM DENIED</v>
          </cell>
          <cell r="L23" t="str">
            <v>PERM DENIED</v>
          </cell>
          <cell r="M23" t="str">
            <v>PERM DENIED</v>
          </cell>
        </row>
        <row r="24">
          <cell r="G24" t="str">
            <v>Bradesco BBI</v>
          </cell>
          <cell r="H24" t="str">
            <v>Auro Rozenbaum</v>
          </cell>
          <cell r="I24" t="str">
            <v>02/19/15</v>
          </cell>
          <cell r="J24" t="str">
            <v>-95581.000</v>
          </cell>
          <cell r="K24" t="str">
            <v>1684.000</v>
          </cell>
          <cell r="L24" t="str">
            <v>-93334.000</v>
          </cell>
          <cell r="M24" t="str">
            <v>6274.000</v>
          </cell>
        </row>
        <row r="25">
          <cell r="G25" t="str">
            <v>HSBC</v>
          </cell>
          <cell r="H25" t="str">
            <v>Luiz Carvalho</v>
          </cell>
          <cell r="I25" t="str">
            <v>01/29/15</v>
          </cell>
          <cell r="J25" t="str">
            <v>PERM DENIED</v>
          </cell>
          <cell r="K25" t="str">
            <v>PERM DENIED</v>
          </cell>
          <cell r="L25" t="str">
            <v>PERM DENIED</v>
          </cell>
          <cell r="M25" t="str">
            <v>PERM DENIED</v>
          </cell>
        </row>
        <row r="26">
          <cell r="G26" t="str">
            <v>Deutsche Bank</v>
          </cell>
          <cell r="H26" t="str">
            <v>Eduardo Vieira</v>
          </cell>
          <cell r="I26" t="str">
            <v>01/14/15</v>
          </cell>
          <cell r="J26" t="str">
            <v>PERM DENIED</v>
          </cell>
          <cell r="K26" t="str">
            <v>PERM DENIED</v>
          </cell>
          <cell r="L26" t="str">
            <v>PERM DENIED</v>
          </cell>
          <cell r="M26" t="str">
            <v>PERM DENIED</v>
          </cell>
        </row>
        <row r="27">
          <cell r="G27" t="str">
            <v>Banco BTG Pactual</v>
          </cell>
          <cell r="H27" t="str">
            <v>Gustavo Gattass</v>
          </cell>
          <cell r="I27" t="str">
            <v>11/07/14</v>
          </cell>
          <cell r="J27" t="str">
            <v>PERM DENIED</v>
          </cell>
          <cell r="K27" t="str">
            <v>PERM DENIED</v>
          </cell>
          <cell r="L27" t="str">
            <v>PERM DENIED</v>
          </cell>
          <cell r="M27" t="str">
            <v>PERM DENIED</v>
          </cell>
        </row>
        <row r="28">
          <cell r="G28" t="str">
            <v>Votorantim CTVM Research</v>
          </cell>
          <cell r="H28" t="str">
            <v>Leonardo Alves</v>
          </cell>
          <cell r="I28" t="str">
            <v>10/29/14</v>
          </cell>
          <cell r="J28" t="str">
            <v>-104920.000</v>
          </cell>
          <cell r="K28" t="str">
            <v>0.000</v>
          </cell>
          <cell r="L28" t="str">
            <v>-92383.000</v>
          </cell>
          <cell r="M28" t="str">
            <v>11314.000</v>
          </cell>
        </row>
        <row r="29">
          <cell r="G29" t="str">
            <v>TD Cowen</v>
          </cell>
          <cell r="H29" t="str">
            <v>Asit Sen</v>
          </cell>
          <cell r="I29" t="str">
            <v>09/10/14</v>
          </cell>
          <cell r="J29" t="str">
            <v>PERM DENIED</v>
          </cell>
          <cell r="K29" t="str">
            <v>PERM DENIED</v>
          </cell>
          <cell r="L29" t="str">
            <v>PERM DENIED</v>
          </cell>
          <cell r="M29" t="str">
            <v>PERM DENIED</v>
          </cell>
        </row>
        <row r="30">
          <cell r="G30" t="str">
            <v>VTB Capital</v>
          </cell>
          <cell r="H30" t="str">
            <v/>
          </cell>
          <cell r="I30" t="str">
            <v>01/23/14</v>
          </cell>
          <cell r="J30" t="str">
            <v>-101399.000</v>
          </cell>
          <cell r="K30" t="str">
            <v>-1882.000</v>
          </cell>
          <cell r="L30" t="str">
            <v/>
          </cell>
          <cell r="M30" t="str">
            <v/>
          </cell>
        </row>
        <row r="31">
          <cell r="G31" t="str">
            <v>Prime Executions</v>
          </cell>
          <cell r="H31" t="str">
            <v>Chris Kettenmann</v>
          </cell>
          <cell r="I31" t="str">
            <v>10/29/13</v>
          </cell>
          <cell r="J31" t="str">
            <v>-76048.000</v>
          </cell>
          <cell r="K31" t="str">
            <v>-5999.000</v>
          </cell>
          <cell r="L31" t="str">
            <v/>
          </cell>
          <cell r="M31" t="str">
            <v/>
          </cell>
        </row>
        <row r="32">
          <cell r="G32" t="str">
            <v>Company Data</v>
          </cell>
          <cell r="H32" t="str">
            <v>Company Guidance</v>
          </cell>
          <cell r="I32" t="str">
            <v>04/29/13</v>
          </cell>
          <cell r="J32" t="str">
            <v>-96249.602</v>
          </cell>
          <cell r="K32" t="str">
            <v>NA</v>
          </cell>
          <cell r="L32" t="str">
            <v/>
          </cell>
          <cell r="M32" t="str">
            <v/>
          </cell>
        </row>
      </sheetData>
      <sheetData sheetId="14"/>
      <sheetData sheetId="1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ice Recommendations"/>
      <sheetName val="Earnings Estimates"/>
      <sheetName val="HELP"/>
      <sheetName val="XCAR"/>
    </sheetNames>
    <sheetDataSet>
      <sheetData sheetId="0">
        <row r="7">
          <cell r="C7" t="str">
            <v>IBM US</v>
          </cell>
        </row>
      </sheetData>
      <sheetData sheetId="1"/>
      <sheetData sheetId="2" refreshError="1"/>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5490-D740-46EB-B408-CB2045AFDA0E}">
  <sheetPr codeName="Sheet2"/>
  <dimension ref="A1:Q44"/>
  <sheetViews>
    <sheetView tabSelected="1" workbookViewId="0">
      <selection activeCell="G2" sqref="G2"/>
    </sheetView>
  </sheetViews>
  <sheetFormatPr defaultRowHeight="15" x14ac:dyDescent="0.25"/>
  <cols>
    <col min="1" max="1" width="9.5703125" bestFit="1" customWidth="1"/>
    <col min="2" max="2" width="14.42578125" bestFit="1" customWidth="1"/>
    <col min="3" max="4" width="10.42578125" bestFit="1" customWidth="1"/>
    <col min="5" max="5" width="8.7109375" bestFit="1" customWidth="1"/>
    <col min="6" max="6" width="8.140625" bestFit="1" customWidth="1"/>
    <col min="7" max="7" width="14.42578125" bestFit="1" customWidth="1"/>
    <col min="8" max="8" width="10.140625" bestFit="1" customWidth="1"/>
    <col min="9" max="9" width="13.5703125" bestFit="1" customWidth="1"/>
    <col min="10" max="10" width="13.28515625" customWidth="1"/>
  </cols>
  <sheetData>
    <row r="1" spans="1:17" x14ac:dyDescent="0.25">
      <c r="A1" t="s">
        <v>0</v>
      </c>
      <c r="B1" t="s">
        <v>1</v>
      </c>
      <c r="C1" s="1" t="s">
        <v>2</v>
      </c>
      <c r="D1" s="1" t="s">
        <v>3</v>
      </c>
      <c r="E1" s="1" t="s">
        <v>4</v>
      </c>
      <c r="F1" s="2" t="s">
        <v>5</v>
      </c>
      <c r="G1" s="2" t="s">
        <v>6</v>
      </c>
      <c r="H1" s="1" t="s">
        <v>7</v>
      </c>
      <c r="I1" s="1" t="s">
        <v>8</v>
      </c>
      <c r="J1" s="1" t="s">
        <v>9</v>
      </c>
      <c r="K1" s="2"/>
      <c r="L1" s="1"/>
      <c r="M1" s="1"/>
      <c r="N1" s="1"/>
      <c r="O1" s="1"/>
      <c r="P1" s="1"/>
      <c r="Q1" s="1"/>
    </row>
    <row r="2" spans="1:17" x14ac:dyDescent="0.25">
      <c r="A2" s="3">
        <v>45840</v>
      </c>
      <c r="B2" t="s">
        <v>10</v>
      </c>
      <c r="C2" t="str" cm="1">
        <f t="array" ref="C2">_xll.BDP($B2,C$1)</f>
        <v>2/9/2022</v>
      </c>
      <c r="D2" t="str" cm="1">
        <f t="array" ref="D2">_xll.BDP($B2,D$1)</f>
        <v>2/9/2029</v>
      </c>
      <c r="E2" t="str" cm="1">
        <f t="array" ref="E2">_xll.BDP($B2,E$1)</f>
        <v>FIXED</v>
      </c>
      <c r="F2" cm="1">
        <f t="array" ref="F2">_xll.BDH($B2,F$1,$A2,$A2,"dts","h")</f>
        <v>93.334000000000003</v>
      </c>
      <c r="G2" cm="1">
        <f t="array" ref="G2">_xll.BDP($B2,G$1, "YAS_BOND_PX",$F2, "SETTLE_DT", TEXT($A2,"YYYYMMDD"))</f>
        <v>11.830541999999999</v>
      </c>
      <c r="H2" cm="1">
        <f t="array" ref="H2">_xll.BDP($B2,H$1)</f>
        <v>1</v>
      </c>
      <c r="I2" t="str" cm="1">
        <f t="array" ref="I2">_xll.BDP($B2,I$1)</f>
        <v>2/9/2023</v>
      </c>
      <c r="J2" t="str" cm="1">
        <f t="array" ref="J2">_xll.BDP($B2,J$1)</f>
        <v>8176888Z US</v>
      </c>
      <c r="K2" t="str" cm="1">
        <f t="array" ref="K2">_xll.BDS($J2&amp;" Equity","CIE DES BULK","FILL=NA","Aggregate=y")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3" spans="1:17" x14ac:dyDescent="0.25">
      <c r="A3" s="3">
        <v>45839</v>
      </c>
      <c r="B3" t="s">
        <v>11</v>
      </c>
      <c r="C3" t="str" cm="1">
        <f t="array" ref="C3">_xll.BDP($B3,C$1)</f>
        <v>10/29/2020</v>
      </c>
      <c r="D3" t="str" cm="1">
        <f t="array" ref="D3">_xll.BDP($B3,D$1)</f>
        <v>10/29/2025</v>
      </c>
      <c r="E3" t="str" cm="1">
        <f t="array" ref="E3">_xll.BDP($B3,E$1)</f>
        <v>FIXED</v>
      </c>
      <c r="F3" cm="1">
        <f t="array" ref="F3">_xll.BDH($B3,F$1,$A3,$A3,"dts","h")</f>
        <v>97.245999999999995</v>
      </c>
      <c r="G3" cm="1">
        <f t="array" ref="G3">_xll.BDP($B3,G$1, "YAS_BOND_PX",$F3, "SETTLE_DT", TEXT($A3,"YYYYMMDD"))</f>
        <v>13.069979999999999</v>
      </c>
      <c r="H3" cm="1">
        <f t="array" ref="H3">_xll.BDP($B3,H$1)</f>
        <v>1</v>
      </c>
      <c r="I3" t="str" cm="1">
        <f t="array" ref="I3">_xll.BDP($B3,I$1)</f>
        <v>10/29/2021</v>
      </c>
      <c r="J3" t="str" cm="1">
        <f t="array" ref="J3">_xll.BDP($B3,J$1)</f>
        <v>654429Z LX</v>
      </c>
      <c r="K3" t="str" cm="1">
        <f t="array" ref="K3">_xll.BDS($J3&amp;" Equity","CIE DES BULK","FILL=NA","Aggregate=y")</f>
        <v>European Investment Bank operates as a financing institution. The Bank offers project loans, bonds, venture capital, transport infrastructure, project funding, guarantees, microfinance, equity investment, and urban development solutions. European Investment Bank serves clients worldwide.</v>
      </c>
    </row>
    <row r="4" spans="1:17" x14ac:dyDescent="0.25">
      <c r="A4" s="3">
        <v>45475</v>
      </c>
      <c r="B4" t="s">
        <v>12</v>
      </c>
      <c r="C4" t="str" cm="1">
        <f t="array" ref="C4">_xll.BDP($B4,C$1)</f>
        <v>2/15/2023</v>
      </c>
      <c r="D4" t="str" cm="1">
        <f t="array" ref="D4">_xll.BDP($B4,D$1)</f>
        <v>2/15/2028</v>
      </c>
      <c r="E4" t="str" cm="1">
        <f t="array" ref="E4">_xll.BDP($B4,E$1)</f>
        <v>FIXED</v>
      </c>
      <c r="F4" cm="1">
        <f t="array" ref="F4">_xll.BDH($B4,F$1,$A4,$A4,"dts","h")</f>
        <v>100.02</v>
      </c>
      <c r="G4" cm="1">
        <f t="array" ref="G4">_xll.BDP($B4,G$1, "YAS_BOND_PX",$F4, "SETTLE_DT", TEXT($A4,"YYYYMMDD"))</f>
        <v>10.698682</v>
      </c>
      <c r="H4" cm="1">
        <f t="array" ref="H4">_xll.BDP($B4,H$1)</f>
        <v>1</v>
      </c>
      <c r="I4" t="str" cm="1">
        <f t="array" ref="I4">_xll.BDP($B4,I$1)</f>
        <v>2/15/2024</v>
      </c>
      <c r="J4" t="str" cm="1">
        <f t="array" ref="J4">_xll.BDP($B4,J$1)</f>
        <v>8176888Z US</v>
      </c>
      <c r="K4" t="str" cm="1">
        <f t="array" ref="K4">_xll.BDS($J4&amp;" Equity","CIE DES BULK","FILL=NA","Aggregate=y")</f>
        <v>The World Bank Group provides financial and technical services. The Company offers low-interest loans, interest-free credit, grants, policy advice, research, analysis, and technical assistance. The World Bank provides its services to developing countries to support areas such as education, health, agriculture, environmental, and natural resource management.</v>
      </c>
    </row>
    <row r="5" spans="1:17" x14ac:dyDescent="0.25">
      <c r="A5" s="1"/>
    </row>
    <row r="6" spans="1:17" x14ac:dyDescent="0.25">
      <c r="A6" s="1"/>
    </row>
    <row r="7" spans="1:17" x14ac:dyDescent="0.25">
      <c r="A7" s="1"/>
    </row>
    <row r="8" spans="1:17" x14ac:dyDescent="0.25">
      <c r="A8" s="1"/>
    </row>
    <row r="9" spans="1:17" x14ac:dyDescent="0.25">
      <c r="A9" s="1"/>
    </row>
    <row r="10" spans="1:17" x14ac:dyDescent="0.25">
      <c r="A10" s="1"/>
    </row>
    <row r="11" spans="1:17" x14ac:dyDescent="0.25">
      <c r="I11" s="4"/>
    </row>
    <row r="12" spans="1:17" x14ac:dyDescent="0.25">
      <c r="I12" s="4"/>
    </row>
    <row r="13" spans="1:17" x14ac:dyDescent="0.25">
      <c r="I13" s="4"/>
    </row>
    <row r="14" spans="1:17" x14ac:dyDescent="0.25">
      <c r="I14" s="4"/>
    </row>
    <row r="15" spans="1:17" x14ac:dyDescent="0.25">
      <c r="I15" s="4"/>
    </row>
    <row r="16" spans="1:17" x14ac:dyDescent="0.25">
      <c r="I16" s="4"/>
    </row>
    <row r="17" spans="9:9" x14ac:dyDescent="0.25">
      <c r="I17" s="4"/>
    </row>
    <row r="18" spans="9:9" x14ac:dyDescent="0.25">
      <c r="I18" s="4"/>
    </row>
    <row r="19" spans="9:9" x14ac:dyDescent="0.25">
      <c r="I19" s="4"/>
    </row>
    <row r="20" spans="9:9" x14ac:dyDescent="0.25">
      <c r="I20" s="4"/>
    </row>
    <row r="21" spans="9:9" x14ac:dyDescent="0.25">
      <c r="I21" s="4"/>
    </row>
    <row r="22" spans="9:9" x14ac:dyDescent="0.25">
      <c r="I22" s="4"/>
    </row>
    <row r="23" spans="9:9" x14ac:dyDescent="0.25">
      <c r="I23" s="4"/>
    </row>
    <row r="24" spans="9:9" x14ac:dyDescent="0.25">
      <c r="I24" s="4"/>
    </row>
    <row r="25" spans="9:9" x14ac:dyDescent="0.25">
      <c r="I25" s="4"/>
    </row>
    <row r="26" spans="9:9" x14ac:dyDescent="0.25">
      <c r="I26" s="4"/>
    </row>
    <row r="27" spans="9:9" x14ac:dyDescent="0.25">
      <c r="I27" s="4"/>
    </row>
    <row r="28" spans="9:9" x14ac:dyDescent="0.25">
      <c r="I28" s="4"/>
    </row>
    <row r="29" spans="9:9" x14ac:dyDescent="0.25">
      <c r="I29" s="4"/>
    </row>
    <row r="30" spans="9:9" x14ac:dyDescent="0.25">
      <c r="I30" s="4"/>
    </row>
    <row r="31" spans="9:9" x14ac:dyDescent="0.25">
      <c r="I31" s="4"/>
    </row>
    <row r="32" spans="9:9" x14ac:dyDescent="0.25">
      <c r="I32" s="4"/>
    </row>
    <row r="33" spans="9:9" x14ac:dyDescent="0.25">
      <c r="I33" s="4"/>
    </row>
    <row r="34" spans="9:9" x14ac:dyDescent="0.25">
      <c r="I34" s="4"/>
    </row>
    <row r="35" spans="9:9" x14ac:dyDescent="0.25">
      <c r="I35" s="4"/>
    </row>
    <row r="36" spans="9:9" x14ac:dyDescent="0.25">
      <c r="I36" s="4"/>
    </row>
    <row r="37" spans="9:9" x14ac:dyDescent="0.25">
      <c r="I37" s="4"/>
    </row>
    <row r="38" spans="9:9" x14ac:dyDescent="0.25">
      <c r="I38" s="4"/>
    </row>
    <row r="39" spans="9:9" x14ac:dyDescent="0.25">
      <c r="I39" s="4"/>
    </row>
    <row r="40" spans="9:9" x14ac:dyDescent="0.25">
      <c r="I40" s="4"/>
    </row>
    <row r="41" spans="9:9" x14ac:dyDescent="0.25">
      <c r="I41" s="4"/>
    </row>
    <row r="42" spans="9:9" x14ac:dyDescent="0.25">
      <c r="I42" s="4"/>
    </row>
    <row r="43" spans="9:9" x14ac:dyDescent="0.25">
      <c r="I43" s="4"/>
    </row>
    <row r="44" spans="9:9" x14ac:dyDescent="0.25">
      <c r="I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FFC06-5EBF-4C61-8DB1-892C219A3965}">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25E1A-A16B-48DC-9533-8E07B47CED60}">
  <dimension ref="A1"/>
  <sheetViews>
    <sheetView workbookViewId="0">
      <selection activeCell="C4" sqref="C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BRCH_as_of</vt:lpstr>
      <vt:lpstr>hp</vt:lpstr>
      <vt:lpstr>yld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Siqueira, Thiago</dc:creator>
  <cp:lastModifiedBy>Siqueira, Thiago</cp:lastModifiedBy>
  <dcterms:created xsi:type="dcterms:W3CDTF">2025-07-05T12:05:18Z</dcterms:created>
  <dcterms:modified xsi:type="dcterms:W3CDTF">2025-07-05T21:27:48Z</dcterms:modified>
</cp:coreProperties>
</file>