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el\Desktop\Cours Master\Git_dossier\ADA-Rapport-Dept-13\render\"/>
    </mc:Choice>
  </mc:AlternateContent>
  <xr:revisionPtr revIDLastSave="0" documentId="13_ncr:1_{40CE4F03-6E3A-47A5-B001-3076E629C9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phs" sheetId="2" r:id="rId1"/>
    <sheet name="Feuil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2" l="1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48" i="2"/>
  <c r="E84" i="2"/>
  <c r="E85" i="2"/>
  <c r="E86" i="2"/>
  <c r="E87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48" i="2"/>
  <c r="L85" i="3"/>
  <c r="M85" i="3"/>
  <c r="K85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2" i="3"/>
  <c r="D4" i="3"/>
  <c r="D5" i="3" s="1"/>
  <c r="D6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" i="2"/>
  <c r="S42" i="2"/>
  <c r="S41" i="2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</calcChain>
</file>

<file path=xl/sharedStrings.xml><?xml version="1.0" encoding="utf-8"?>
<sst xmlns="http://schemas.openxmlformats.org/spreadsheetml/2006/main" count="151" uniqueCount="133">
  <si>
    <t>age</t>
  </si>
  <si>
    <t>ex</t>
  </si>
  <si>
    <t>DFLEx</t>
  </si>
  <si>
    <t>DLEx</t>
  </si>
  <si>
    <t>Hommes</t>
  </si>
  <si>
    <t>Femmes</t>
  </si>
  <si>
    <t>France</t>
  </si>
  <si>
    <t>Non-natif</t>
  </si>
  <si>
    <t>Natifs</t>
  </si>
  <si>
    <t>Moy</t>
  </si>
  <si>
    <t>moy</t>
  </si>
  <si>
    <t>Bouches du rhone : Natifs/Non-natifs</t>
  </si>
  <si>
    <t>Moins de 1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</si>
  <si>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</si>
  <si>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</si>
  <si>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</si>
  <si>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</si>
  <si>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</si>
  <si>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</si>
  <si>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</si>
  <si>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</si>
  <si>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</si>
  <si>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</si>
  <si>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</si>
  <si>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</si>
  <si>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</si>
  <si>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</si>
  <si>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</si>
  <si>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</si>
  <si>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</si>
  <si>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</si>
  <si>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</si>
  <si>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</si>
  <si>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</si>
  <si>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</si>
  <si>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</si>
  <si>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</si>
  <si>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</si>
  <si>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</si>
  <si>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</si>
  <si>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</si>
  <si>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</si>
  <si>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</si>
  <si>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</si>
  <si>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</si>
  <si>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</si>
  <si>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</si>
  <si>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</si>
  <si>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</si>
  <si>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</si>
  <si>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</si>
  <si>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</si>
  <si>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</si>
  <si>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</si>
  <si>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</si>
  <si>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</si>
  <si>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</si>
  <si>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</si>
  <si>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</si>
  <si>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</si>
  <si>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</si>
  <si>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</si>
  <si>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</si>
  <si>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</si>
  <si>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</si>
  <si>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</si>
  <si>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</si>
  <si>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</si>
  <si>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</si>
  <si>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</si>
  <si>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</si>
  <si>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</si>
  <si>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</si>
  <si>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</si>
  <si>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</si>
  <si>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</si>
  <si>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</si>
  <si>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</si>
  <si>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</si>
  <si>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</si>
  <si>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</si>
  <si>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</si>
  <si>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</si>
  <si>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</si>
  <si>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</si>
  <si>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</si>
  <si>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</si>
  <si>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</si>
  <si>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</si>
  <si>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</si>
  <si>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</si>
  <si>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</si>
  <si>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</si>
  <si>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</si>
  <si>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</si>
  <si>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</si>
  <si>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</si>
  <si>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 ou plus</t>
  </si>
  <si>
    <t>PACA</t>
  </si>
  <si>
    <t>Homme</t>
  </si>
  <si>
    <t>FEMME</t>
  </si>
  <si>
    <t>ENSEMBLE</t>
  </si>
  <si>
    <t>Age</t>
  </si>
  <si>
    <t>Ensemble</t>
  </si>
  <si>
    <t>1 967 299</t>
  </si>
  <si>
    <t>2 006 069</t>
  </si>
  <si>
    <t>2 048 070</t>
  </si>
  <si>
    <t>0 à 14 ans</t>
  </si>
  <si>
    <t>350 152</t>
  </si>
  <si>
    <t>357 911</t>
  </si>
  <si>
    <t>357 129</t>
  </si>
  <si>
    <t>15 à 29 ans</t>
  </si>
  <si>
    <t>378 394</t>
  </si>
  <si>
    <t>366 747</t>
  </si>
  <si>
    <t>361 470</t>
  </si>
  <si>
    <t>30 à 44 ans</t>
  </si>
  <si>
    <t>392 494</t>
  </si>
  <si>
    <t>384 729</t>
  </si>
  <si>
    <t>382 737</t>
  </si>
  <si>
    <t>45 à 59 ans</t>
  </si>
  <si>
    <t>391 325</t>
  </si>
  <si>
    <t>396 559</t>
  </si>
  <si>
    <t>401 976</t>
  </si>
  <si>
    <t>60 à 74 ans</t>
  </si>
  <si>
    <t>278 861</t>
  </si>
  <si>
    <t>310 977</t>
  </si>
  <si>
    <t>341 102</t>
  </si>
  <si>
    <t>75 ans ou plus</t>
  </si>
  <si>
    <t>176 073</t>
  </si>
  <si>
    <t>189 146</t>
  </si>
  <si>
    <t>203 655</t>
  </si>
  <si>
    <t>diff</t>
  </si>
  <si>
    <t xml:space="preserve">Femmes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</si>
</sst>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8"/>
      <color rgb="FF525457"/>
      <name val="Inherit"/>
    </font>
    <font>
      <sz val="8"/>
      <color rgb="FF525457"/>
      <name val="Inherit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6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/>
      <bottom style="medium">
        <color rgb="FFE0E0E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1" xfId="0" applyFont="1" applyFill="1" applyBorder="1" applyAlignment="1">
      <alignment horizontal="left" vertical="center"/>
    </xf>
    <xf numFmtId="0" fontId="0" fillId="4" borderId="0" xfId="0" applyFill="1"/>
    <xf numFmtId="0" fontId="2" fillId="5" borderId="1" xfId="0" applyFont="1" applyFill="1" applyBorder="1" applyAlignment="1">
      <alignment horizontal="left" vertical="center"/>
    </xf>
    <xf numFmtId="164" fontId="3" fillId="6" borderId="0" xfId="0" applyNumberFormat="1" applyFont="1" applyFill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165" fontId="3" fillId="6" borderId="0" xfId="0" applyNumberFormat="1" applyFont="1" applyFill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0" fontId="5" fillId="7" borderId="2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right" vertical="center"/>
    </xf>
    <xf numFmtId="0" fontId="5" fillId="7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Hommes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22471466180882646"/>
                  <c:y val="5.64930167919725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(sans incapacité)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Graphs!$C$3:$C$38</c:f>
              <c:numCache>
                <c:formatCode>General</c:formatCode>
                <c:ptCount val="36"/>
                <c:pt idx="0">
                  <c:v>14.414561247262091</c:v>
                </c:pt>
                <c:pt idx="1">
                  <c:v>13.767337991936479</c:v>
                </c:pt>
                <c:pt idx="2">
                  <c:v>13.176248659160549</c:v>
                </c:pt>
                <c:pt idx="3">
                  <c:v>12.591933320014119</c:v>
                </c:pt>
                <c:pt idx="4">
                  <c:v>12.02247496144903</c:v>
                </c:pt>
                <c:pt idx="5">
                  <c:v>11.394664345396031</c:v>
                </c:pt>
                <c:pt idx="6">
                  <c:v>10.80337759255095</c:v>
                </c:pt>
                <c:pt idx="7">
                  <c:v>10.33631078470666</c:v>
                </c:pt>
                <c:pt idx="8">
                  <c:v>9.6869476617034032</c:v>
                </c:pt>
                <c:pt idx="9">
                  <c:v>9.1819944081816818</c:v>
                </c:pt>
                <c:pt idx="10">
                  <c:v>8.6113037667880938</c:v>
                </c:pt>
                <c:pt idx="11">
                  <c:v>8.0331422597064801</c:v>
                </c:pt>
                <c:pt idx="12">
                  <c:v>7.5145603686673272</c:v>
                </c:pt>
                <c:pt idx="13">
                  <c:v>6.9686940661547796</c:v>
                </c:pt>
                <c:pt idx="14">
                  <c:v>6.4712818164351908</c:v>
                </c:pt>
                <c:pt idx="15">
                  <c:v>5.983162869888246</c:v>
                </c:pt>
                <c:pt idx="16">
                  <c:v>5.534352006779959</c:v>
                </c:pt>
                <c:pt idx="17">
                  <c:v>5.0274829948917477</c:v>
                </c:pt>
                <c:pt idx="18">
                  <c:v>4.588806938259685</c:v>
                </c:pt>
                <c:pt idx="19">
                  <c:v>4.1317783034229132</c:v>
                </c:pt>
                <c:pt idx="20">
                  <c:v>3.836817999817391</c:v>
                </c:pt>
                <c:pt idx="21">
                  <c:v>3.4465945564569811</c:v>
                </c:pt>
                <c:pt idx="22">
                  <c:v>3.1070169649509101</c:v>
                </c:pt>
                <c:pt idx="23">
                  <c:v>2.7876950758356909</c:v>
                </c:pt>
                <c:pt idx="24">
                  <c:v>2.507940520966796</c:v>
                </c:pt>
                <c:pt idx="25">
                  <c:v>2.3026387232277599</c:v>
                </c:pt>
                <c:pt idx="26">
                  <c:v>1.975003411570774</c:v>
                </c:pt>
                <c:pt idx="27">
                  <c:v>1.7624892961156939</c:v>
                </c:pt>
                <c:pt idx="28">
                  <c:v>1.6681084079666231</c:v>
                </c:pt>
                <c:pt idx="29">
                  <c:v>1.446801201856678</c:v>
                </c:pt>
                <c:pt idx="30">
                  <c:v>1.3997697683778709</c:v>
                </c:pt>
                <c:pt idx="31">
                  <c:v>1.208264869801301</c:v>
                </c:pt>
                <c:pt idx="32">
                  <c:v>1.015108733924224</c:v>
                </c:pt>
                <c:pt idx="33">
                  <c:v>0.56472108924843423</c:v>
                </c:pt>
                <c:pt idx="34">
                  <c:v>0.40354626969986718</c:v>
                </c:pt>
                <c:pt idx="35">
                  <c:v>0.15761321516130539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13-40EB-9BDC-18C3A97773A9}"/>
            </c:ext>
          </c:extLst>
        </c:ser>
        <c:ser>
          <c:idx val="1"/>
          <c:order val="1"/>
          <c:tx>
            <c:v>Femmes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23952308472856418"/>
                  <c:y val="2.51570028025041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(sans 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Graphs!$H$3:$H$38</c:f>
              <c:numCache>
                <c:formatCode>General</c:formatCode>
                <c:ptCount val="36"/>
                <c:pt idx="0">
                  <c:v>14.897646088137281</c:v>
                </c:pt>
                <c:pt idx="1">
                  <c:v>14.222106756973391</c:v>
                </c:pt>
                <c:pt idx="2">
                  <c:v>13.50574492545976</c:v>
                </c:pt>
                <c:pt idx="3">
                  <c:v>12.846269652538281</c:v>
                </c:pt>
                <c:pt idx="4">
                  <c:v>12.133837473926111</c:v>
                </c:pt>
                <c:pt idx="5">
                  <c:v>11.46134460100847</c:v>
                </c:pt>
                <c:pt idx="6">
                  <c:v>10.780484165407181</c:v>
                </c:pt>
                <c:pt idx="7">
                  <c:v>10.130003216332961</c:v>
                </c:pt>
                <c:pt idx="8">
                  <c:v>9.5415073738217409</c:v>
                </c:pt>
                <c:pt idx="9">
                  <c:v>8.8839395806686365</c:v>
                </c:pt>
                <c:pt idx="10">
                  <c:v>8.2396256504219227</c:v>
                </c:pt>
                <c:pt idx="11">
                  <c:v>7.58736793941803</c:v>
                </c:pt>
                <c:pt idx="12">
                  <c:v>6.9989321444785082</c:v>
                </c:pt>
                <c:pt idx="13">
                  <c:v>6.369376222797615</c:v>
                </c:pt>
                <c:pt idx="14">
                  <c:v>5.8029399382598177</c:v>
                </c:pt>
                <c:pt idx="15">
                  <c:v>5.1751003681608161</c:v>
                </c:pt>
                <c:pt idx="16">
                  <c:v>4.5869697505149691</c:v>
                </c:pt>
                <c:pt idx="17">
                  <c:v>4.0922605729057064</c:v>
                </c:pt>
                <c:pt idx="18">
                  <c:v>3.6450662052168652</c:v>
                </c:pt>
                <c:pt idx="19">
                  <c:v>3.160717856039839</c:v>
                </c:pt>
                <c:pt idx="20">
                  <c:v>2.739384501619829</c:v>
                </c:pt>
                <c:pt idx="21">
                  <c:v>2.398984514832383</c:v>
                </c:pt>
                <c:pt idx="22">
                  <c:v>2.0353589972012922</c:v>
                </c:pt>
                <c:pt idx="23">
                  <c:v>1.8280775394215341</c:v>
                </c:pt>
                <c:pt idx="24">
                  <c:v>1.6067095325849641</c:v>
                </c:pt>
                <c:pt idx="25">
                  <c:v>1.440414333908252</c:v>
                </c:pt>
                <c:pt idx="26">
                  <c:v>1.207254073117328</c:v>
                </c:pt>
                <c:pt idx="27">
                  <c:v>1.0080013621055159</c:v>
                </c:pt>
                <c:pt idx="28">
                  <c:v>0.8852242164595594</c:v>
                </c:pt>
                <c:pt idx="29">
                  <c:v>0.78090769346463829</c:v>
                </c:pt>
                <c:pt idx="30">
                  <c:v>0.69527705081840252</c:v>
                </c:pt>
                <c:pt idx="31">
                  <c:v>0.62782380573130814</c:v>
                </c:pt>
                <c:pt idx="32">
                  <c:v>0.54093972912648169</c:v>
                </c:pt>
                <c:pt idx="33">
                  <c:v>0.45204428607704628</c:v>
                </c:pt>
                <c:pt idx="34">
                  <c:v>0.37434030158888809</c:v>
                </c:pt>
                <c:pt idx="35">
                  <c:v>0.41000897229155853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13-40EB-9BDC-18C3A97773A9}"/>
            </c:ext>
          </c:extLst>
        </c:ser>
        <c:ser>
          <c:idx val="2"/>
          <c:order val="2"/>
          <c:tx>
            <c:v>Hommes 2</c:v>
          </c:tx>
          <c:spPr>
            <a:ln w="2857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0.12401714625854426"/>
                  <c:y val="-8.3647009619406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Hommes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Graphs!$D$3:$D$38</c:f>
              <c:numCache>
                <c:formatCode>General</c:formatCode>
                <c:ptCount val="36"/>
                <c:pt idx="0">
                  <c:v>9.5655753700976334</c:v>
                </c:pt>
                <c:pt idx="1">
                  <c:v>9.4128966077909464</c:v>
                </c:pt>
                <c:pt idx="2">
                  <c:v>9.2108856345823096</c:v>
                </c:pt>
                <c:pt idx="3">
                  <c:v>8.9761593334874554</c:v>
                </c:pt>
                <c:pt idx="4">
                  <c:v>8.790503818231068</c:v>
                </c:pt>
                <c:pt idx="5">
                  <c:v>8.6463193533400382</c:v>
                </c:pt>
                <c:pt idx="6">
                  <c:v>8.4433671867858031</c:v>
                </c:pt>
                <c:pt idx="7">
                  <c:v>8.1797007175013565</c:v>
                </c:pt>
                <c:pt idx="8">
                  <c:v>8.0735722014725404</c:v>
                </c:pt>
                <c:pt idx="9">
                  <c:v>7.880959521666246</c:v>
                </c:pt>
                <c:pt idx="10">
                  <c:v>7.6968815873771028</c:v>
                </c:pt>
                <c:pt idx="11">
                  <c:v>7.5707098186167299</c:v>
                </c:pt>
                <c:pt idx="12">
                  <c:v>7.3760181881697582</c:v>
                </c:pt>
                <c:pt idx="13">
                  <c:v>7.2098780761136112</c:v>
                </c:pt>
                <c:pt idx="14">
                  <c:v>6.9673858647643829</c:v>
                </c:pt>
                <c:pt idx="15">
                  <c:v>6.7410148073631859</c:v>
                </c:pt>
                <c:pt idx="16">
                  <c:v>6.5145923504362289</c:v>
                </c:pt>
                <c:pt idx="17">
                  <c:v>6.35720376324171</c:v>
                </c:pt>
                <c:pt idx="18">
                  <c:v>6.1215404103509119</c:v>
                </c:pt>
                <c:pt idx="19">
                  <c:v>5.941222989536179</c:v>
                </c:pt>
                <c:pt idx="20">
                  <c:v>5.6124651831204089</c:v>
                </c:pt>
                <c:pt idx="21">
                  <c:v>5.4136012211162869</c:v>
                </c:pt>
                <c:pt idx="22">
                  <c:v>5.1845826034434701</c:v>
                </c:pt>
                <c:pt idx="23">
                  <c:v>4.9430127553525844</c:v>
                </c:pt>
                <c:pt idx="24">
                  <c:v>4.7400212371964576</c:v>
                </c:pt>
                <c:pt idx="25">
                  <c:v>4.4487117873820248</c:v>
                </c:pt>
                <c:pt idx="26">
                  <c:v>4.3314842311819213</c:v>
                </c:pt>
                <c:pt idx="27">
                  <c:v>4.1913866419882027</c:v>
                </c:pt>
                <c:pt idx="28">
                  <c:v>3.9021406160343308</c:v>
                </c:pt>
                <c:pt idx="29">
                  <c:v>3.8105927957598031</c:v>
                </c:pt>
                <c:pt idx="30">
                  <c:v>3.673886136509342</c:v>
                </c:pt>
                <c:pt idx="31">
                  <c:v>3.713071132388273</c:v>
                </c:pt>
                <c:pt idx="32">
                  <c:v>3.8449310325717998</c:v>
                </c:pt>
                <c:pt idx="33">
                  <c:v>4.3534292586980596</c:v>
                </c:pt>
                <c:pt idx="34">
                  <c:v>4.7372457481060621</c:v>
                </c:pt>
                <c:pt idx="35">
                  <c:v>5.4436344582225074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13-40EB-9BDC-18C3A97773A9}"/>
            </c:ext>
          </c:extLst>
        </c:ser>
        <c:ser>
          <c:idx val="3"/>
          <c:order val="3"/>
          <c:tx>
            <c:v>Femmes2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8.5965395878026665E-2"/>
                  <c:y val="-0.104495862107575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Femmes (incapacité)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B13-40EB-9BDC-18C3A9777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Graphs!$A$3:$A$38</c:f>
              <c:numCache>
                <c:formatCode>General</c:formatCode>
                <c:ptCount val="3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</c:numCache>
            </c:numRef>
          </c:cat>
          <c:val>
            <c:numRef>
              <c:f>Graphs!$I$3:$I$38</c:f>
              <c:numCache>
                <c:formatCode>General</c:formatCode>
                <c:ptCount val="36"/>
                <c:pt idx="0">
                  <c:v>13.532259971014691</c:v>
                </c:pt>
                <c:pt idx="1">
                  <c:v>13.28425667434608</c:v>
                </c:pt>
                <c:pt idx="2">
                  <c:v>13.117792186181999</c:v>
                </c:pt>
                <c:pt idx="3">
                  <c:v>12.90062787749463</c:v>
                </c:pt>
                <c:pt idx="4">
                  <c:v>12.75855848495117</c:v>
                </c:pt>
                <c:pt idx="5">
                  <c:v>12.55264072508624</c:v>
                </c:pt>
                <c:pt idx="6">
                  <c:v>12.36901277817425</c:v>
                </c:pt>
                <c:pt idx="7">
                  <c:v>12.186510608445859</c:v>
                </c:pt>
                <c:pt idx="8">
                  <c:v>11.945848203795149</c:v>
                </c:pt>
                <c:pt idx="9">
                  <c:v>11.75498206514877</c:v>
                </c:pt>
                <c:pt idx="10">
                  <c:v>11.54207919752503</c:v>
                </c:pt>
                <c:pt idx="11">
                  <c:v>11.357086996341231</c:v>
                </c:pt>
                <c:pt idx="12">
                  <c:v>11.125810298125151</c:v>
                </c:pt>
                <c:pt idx="13">
                  <c:v>10.919198997585781</c:v>
                </c:pt>
                <c:pt idx="14">
                  <c:v>10.667215950129339</c:v>
                </c:pt>
                <c:pt idx="15">
                  <c:v>10.450994861095239</c:v>
                </c:pt>
                <c:pt idx="16">
                  <c:v>10.265419699230341</c:v>
                </c:pt>
                <c:pt idx="17">
                  <c:v>9.9351845910654522</c:v>
                </c:pt>
                <c:pt idx="18">
                  <c:v>9.5984266667008402</c:v>
                </c:pt>
                <c:pt idx="19">
                  <c:v>9.3051394690023397</c:v>
                </c:pt>
                <c:pt idx="20">
                  <c:v>8.9875171742011268</c:v>
                </c:pt>
                <c:pt idx="21">
                  <c:v>8.5812867477538521</c:v>
                </c:pt>
                <c:pt idx="22">
                  <c:v>8.2444841052006943</c:v>
                </c:pt>
                <c:pt idx="23">
                  <c:v>7.783840966722213</c:v>
                </c:pt>
                <c:pt idx="24">
                  <c:v>7.3580554106422964</c:v>
                </c:pt>
                <c:pt idx="25">
                  <c:v>6.9426543118476518</c:v>
                </c:pt>
                <c:pt idx="26">
                  <c:v>6.595694691674078</c:v>
                </c:pt>
                <c:pt idx="27">
                  <c:v>6.2586969594669846</c:v>
                </c:pt>
                <c:pt idx="28">
                  <c:v>5.8342044785787959</c:v>
                </c:pt>
                <c:pt idx="29">
                  <c:v>5.4978350667162417</c:v>
                </c:pt>
                <c:pt idx="30">
                  <c:v>5.1159433768443874</c:v>
                </c:pt>
                <c:pt idx="31">
                  <c:v>4.7893112518252758</c:v>
                </c:pt>
                <c:pt idx="32">
                  <c:v>4.527477395303424</c:v>
                </c:pt>
                <c:pt idx="33">
                  <c:v>4.3178482313472024</c:v>
                </c:pt>
                <c:pt idx="34">
                  <c:v>4.1542687494571906</c:v>
                </c:pt>
                <c:pt idx="35">
                  <c:v>3.9452577992827651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13-40EB-9BDC-18C3A977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67919"/>
        <c:axId val="140866591"/>
      </c:lineChart>
      <c:catAx>
        <c:axId val="2064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6659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08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 d'espérance de vie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456791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Non-natifs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layout>
                <c:manualLayout>
                  <c:x val="-0.27351399825021872"/>
                  <c:y val="1.39585156022163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en dehors du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6C1E-4558-84FB-96BE9A43D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Graphs!$Q$3:$Q$83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Graphs!$R$3:$R$83</c:f>
              <c:numCache>
                <c:formatCode>General</c:formatCode>
                <c:ptCount val="81"/>
                <c:pt idx="0">
                  <c:v>64.56</c:v>
                </c:pt>
                <c:pt idx="1">
                  <c:v>63.56</c:v>
                </c:pt>
                <c:pt idx="2">
                  <c:v>62.57</c:v>
                </c:pt>
                <c:pt idx="3">
                  <c:v>61.59</c:v>
                </c:pt>
                <c:pt idx="4">
                  <c:v>60.61</c:v>
                </c:pt>
                <c:pt idx="5">
                  <c:v>59.64</c:v>
                </c:pt>
                <c:pt idx="6">
                  <c:v>58.67</c:v>
                </c:pt>
                <c:pt idx="7">
                  <c:v>57.7</c:v>
                </c:pt>
                <c:pt idx="8">
                  <c:v>56.73</c:v>
                </c:pt>
                <c:pt idx="9">
                  <c:v>55.76</c:v>
                </c:pt>
                <c:pt idx="10">
                  <c:v>54.79</c:v>
                </c:pt>
                <c:pt idx="11">
                  <c:v>53.81</c:v>
                </c:pt>
                <c:pt idx="12">
                  <c:v>52.82</c:v>
                </c:pt>
                <c:pt idx="13">
                  <c:v>51.84</c:v>
                </c:pt>
                <c:pt idx="14">
                  <c:v>50.84</c:v>
                </c:pt>
                <c:pt idx="15">
                  <c:v>49.88</c:v>
                </c:pt>
                <c:pt idx="16">
                  <c:v>48.9</c:v>
                </c:pt>
                <c:pt idx="17">
                  <c:v>47.93</c:v>
                </c:pt>
                <c:pt idx="18">
                  <c:v>46.99</c:v>
                </c:pt>
                <c:pt idx="19">
                  <c:v>46.05</c:v>
                </c:pt>
                <c:pt idx="20">
                  <c:v>45.08</c:v>
                </c:pt>
                <c:pt idx="21">
                  <c:v>44.11</c:v>
                </c:pt>
                <c:pt idx="22">
                  <c:v>43.16</c:v>
                </c:pt>
                <c:pt idx="23">
                  <c:v>42.19</c:v>
                </c:pt>
                <c:pt idx="24">
                  <c:v>41.24</c:v>
                </c:pt>
                <c:pt idx="25">
                  <c:v>40.29</c:v>
                </c:pt>
                <c:pt idx="26">
                  <c:v>39.340000000000003</c:v>
                </c:pt>
                <c:pt idx="27">
                  <c:v>38.39</c:v>
                </c:pt>
                <c:pt idx="28">
                  <c:v>37.44</c:v>
                </c:pt>
                <c:pt idx="29">
                  <c:v>36.479999999999997</c:v>
                </c:pt>
                <c:pt idx="30">
                  <c:v>35.549999999999997</c:v>
                </c:pt>
                <c:pt idx="31">
                  <c:v>34.630000000000003</c:v>
                </c:pt>
                <c:pt idx="32">
                  <c:v>33.729999999999997</c:v>
                </c:pt>
                <c:pt idx="33">
                  <c:v>32.81</c:v>
                </c:pt>
                <c:pt idx="34">
                  <c:v>31.91</c:v>
                </c:pt>
                <c:pt idx="35">
                  <c:v>31.01</c:v>
                </c:pt>
                <c:pt idx="36">
                  <c:v>30.1</c:v>
                </c:pt>
                <c:pt idx="37">
                  <c:v>29.22</c:v>
                </c:pt>
                <c:pt idx="38">
                  <c:v>28.34</c:v>
                </c:pt>
                <c:pt idx="39">
                  <c:v>27.48</c:v>
                </c:pt>
                <c:pt idx="40">
                  <c:v>26.62</c:v>
                </c:pt>
                <c:pt idx="41">
                  <c:v>25.76</c:v>
                </c:pt>
                <c:pt idx="42">
                  <c:v>24.91</c:v>
                </c:pt>
                <c:pt idx="43">
                  <c:v>24.1</c:v>
                </c:pt>
                <c:pt idx="44">
                  <c:v>23.3</c:v>
                </c:pt>
                <c:pt idx="45">
                  <c:v>22.49</c:v>
                </c:pt>
                <c:pt idx="46">
                  <c:v>21.68</c:v>
                </c:pt>
                <c:pt idx="47">
                  <c:v>20.89</c:v>
                </c:pt>
                <c:pt idx="48">
                  <c:v>20.079999999999998</c:v>
                </c:pt>
                <c:pt idx="49">
                  <c:v>19.3</c:v>
                </c:pt>
                <c:pt idx="50">
                  <c:v>18.510000000000002</c:v>
                </c:pt>
                <c:pt idx="51">
                  <c:v>17.739999999999998</c:v>
                </c:pt>
                <c:pt idx="52">
                  <c:v>16.98</c:v>
                </c:pt>
                <c:pt idx="53">
                  <c:v>16.21</c:v>
                </c:pt>
                <c:pt idx="54">
                  <c:v>15.49</c:v>
                </c:pt>
                <c:pt idx="55">
                  <c:v>14.73</c:v>
                </c:pt>
                <c:pt idx="56">
                  <c:v>14</c:v>
                </c:pt>
                <c:pt idx="57">
                  <c:v>13.29</c:v>
                </c:pt>
                <c:pt idx="58">
                  <c:v>12.59</c:v>
                </c:pt>
                <c:pt idx="59">
                  <c:v>11.89</c:v>
                </c:pt>
                <c:pt idx="60">
                  <c:v>11.21</c:v>
                </c:pt>
                <c:pt idx="61">
                  <c:v>10.56</c:v>
                </c:pt>
                <c:pt idx="62">
                  <c:v>9.92</c:v>
                </c:pt>
                <c:pt idx="63">
                  <c:v>9.32</c:v>
                </c:pt>
                <c:pt idx="64">
                  <c:v>8.7899999999999991</c:v>
                </c:pt>
                <c:pt idx="65">
                  <c:v>8.19</c:v>
                </c:pt>
                <c:pt idx="66">
                  <c:v>7.64</c:v>
                </c:pt>
                <c:pt idx="67">
                  <c:v>7.16</c:v>
                </c:pt>
                <c:pt idx="68">
                  <c:v>6.65</c:v>
                </c:pt>
                <c:pt idx="69">
                  <c:v>6.26</c:v>
                </c:pt>
                <c:pt idx="70">
                  <c:v>5.9</c:v>
                </c:pt>
                <c:pt idx="71">
                  <c:v>5.57</c:v>
                </c:pt>
                <c:pt idx="72">
                  <c:v>5.32</c:v>
                </c:pt>
                <c:pt idx="73">
                  <c:v>5.0199999999999996</c:v>
                </c:pt>
                <c:pt idx="74">
                  <c:v>4.7699999999999996</c:v>
                </c:pt>
                <c:pt idx="75">
                  <c:v>4.54</c:v>
                </c:pt>
                <c:pt idx="76">
                  <c:v>4.3099999999999996</c:v>
                </c:pt>
                <c:pt idx="77">
                  <c:v>4.0999999999999996</c:v>
                </c:pt>
                <c:pt idx="78">
                  <c:v>3.91</c:v>
                </c:pt>
                <c:pt idx="79">
                  <c:v>3.76</c:v>
                </c:pt>
                <c:pt idx="8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C1E-4558-84FB-96BE9A43D136}"/>
            </c:ext>
          </c:extLst>
        </c:ser>
        <c:ser>
          <c:idx val="1"/>
          <c:order val="1"/>
          <c:tx>
            <c:v>Natifs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46"/>
              <c:layout>
                <c:manualLayout>
                  <c:x val="-3.2361111111111111E-2"/>
                  <c:y val="-9.25925925925925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Nés</a:t>
                    </a:r>
                    <a:r>
                      <a:rPr lang="en-US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 dans le département</a:t>
                    </a:r>
                    <a:endParaRPr lang="en-US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6C1E-4558-84FB-96BE9A43D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Graphs!$Q$3:$Q$83</c:f>
              <c:numCache>
                <c:formatCode>General</c:formatCode>
                <c:ptCount val="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</c:numCache>
            </c:numRef>
          </c:cat>
          <c:val>
            <c:numRef>
              <c:f>Graphs!$S$3:$S$83</c:f>
              <c:numCache>
                <c:formatCode>General</c:formatCode>
                <c:ptCount val="81"/>
                <c:pt idx="0">
                  <c:v>65.81</c:v>
                </c:pt>
                <c:pt idx="1">
                  <c:v>64.84</c:v>
                </c:pt>
                <c:pt idx="2">
                  <c:v>63.86</c:v>
                </c:pt>
                <c:pt idx="3">
                  <c:v>62.89</c:v>
                </c:pt>
                <c:pt idx="4">
                  <c:v>61.9</c:v>
                </c:pt>
                <c:pt idx="5">
                  <c:v>60.93</c:v>
                </c:pt>
                <c:pt idx="6">
                  <c:v>59.96</c:v>
                </c:pt>
                <c:pt idx="7">
                  <c:v>59</c:v>
                </c:pt>
                <c:pt idx="8">
                  <c:v>58.02</c:v>
                </c:pt>
                <c:pt idx="9">
                  <c:v>57.06</c:v>
                </c:pt>
                <c:pt idx="10">
                  <c:v>56.08</c:v>
                </c:pt>
                <c:pt idx="11">
                  <c:v>55.11</c:v>
                </c:pt>
                <c:pt idx="12">
                  <c:v>54.13</c:v>
                </c:pt>
                <c:pt idx="13">
                  <c:v>53.16</c:v>
                </c:pt>
                <c:pt idx="14">
                  <c:v>52.19</c:v>
                </c:pt>
                <c:pt idx="15">
                  <c:v>51.23</c:v>
                </c:pt>
                <c:pt idx="16">
                  <c:v>50.25</c:v>
                </c:pt>
                <c:pt idx="17">
                  <c:v>49.29</c:v>
                </c:pt>
                <c:pt idx="18">
                  <c:v>48.31</c:v>
                </c:pt>
                <c:pt idx="19">
                  <c:v>47.35</c:v>
                </c:pt>
                <c:pt idx="20">
                  <c:v>46.38</c:v>
                </c:pt>
                <c:pt idx="21">
                  <c:v>45.43</c:v>
                </c:pt>
                <c:pt idx="22">
                  <c:v>44.47</c:v>
                </c:pt>
                <c:pt idx="23">
                  <c:v>43.5</c:v>
                </c:pt>
                <c:pt idx="24">
                  <c:v>42.54</c:v>
                </c:pt>
                <c:pt idx="25">
                  <c:v>41.59</c:v>
                </c:pt>
                <c:pt idx="26">
                  <c:v>40.659999999999997</c:v>
                </c:pt>
                <c:pt idx="27">
                  <c:v>39.72</c:v>
                </c:pt>
                <c:pt idx="28">
                  <c:v>38.78</c:v>
                </c:pt>
                <c:pt idx="29">
                  <c:v>37.86</c:v>
                </c:pt>
                <c:pt idx="30">
                  <c:v>36.950000000000003</c:v>
                </c:pt>
                <c:pt idx="31">
                  <c:v>36.049999999999997</c:v>
                </c:pt>
                <c:pt idx="32">
                  <c:v>35.18</c:v>
                </c:pt>
                <c:pt idx="33">
                  <c:v>34.29</c:v>
                </c:pt>
                <c:pt idx="34">
                  <c:v>33.44</c:v>
                </c:pt>
                <c:pt idx="35">
                  <c:v>32.6</c:v>
                </c:pt>
                <c:pt idx="36">
                  <c:v>31.71</c:v>
                </c:pt>
                <c:pt idx="37">
                  <c:v>30.83</c:v>
                </c:pt>
                <c:pt idx="38">
                  <c:v>29.95</c:v>
                </c:pt>
                <c:pt idx="39">
                  <c:v>29.12</c:v>
                </c:pt>
                <c:pt idx="40">
                  <c:v>28.26</c:v>
                </c:pt>
                <c:pt idx="41">
                  <c:v>27.45</c:v>
                </c:pt>
                <c:pt idx="42">
                  <c:v>26.62</c:v>
                </c:pt>
                <c:pt idx="43">
                  <c:v>25.75</c:v>
                </c:pt>
                <c:pt idx="44">
                  <c:v>24.93</c:v>
                </c:pt>
                <c:pt idx="45">
                  <c:v>24.11</c:v>
                </c:pt>
                <c:pt idx="46">
                  <c:v>23.3</c:v>
                </c:pt>
                <c:pt idx="47">
                  <c:v>22.51</c:v>
                </c:pt>
                <c:pt idx="48">
                  <c:v>21.72</c:v>
                </c:pt>
                <c:pt idx="49">
                  <c:v>20.98</c:v>
                </c:pt>
                <c:pt idx="50">
                  <c:v>20.18</c:v>
                </c:pt>
                <c:pt idx="51">
                  <c:v>19.420000000000002</c:v>
                </c:pt>
                <c:pt idx="52">
                  <c:v>18.68</c:v>
                </c:pt>
                <c:pt idx="53">
                  <c:v>17.93</c:v>
                </c:pt>
                <c:pt idx="54">
                  <c:v>17.18</c:v>
                </c:pt>
                <c:pt idx="55">
                  <c:v>16.420000000000002</c:v>
                </c:pt>
                <c:pt idx="56">
                  <c:v>15.74</c:v>
                </c:pt>
                <c:pt idx="57">
                  <c:v>14.99</c:v>
                </c:pt>
                <c:pt idx="58">
                  <c:v>14.23</c:v>
                </c:pt>
                <c:pt idx="59">
                  <c:v>13.53</c:v>
                </c:pt>
                <c:pt idx="60">
                  <c:v>12.83</c:v>
                </c:pt>
                <c:pt idx="61">
                  <c:v>12.15</c:v>
                </c:pt>
                <c:pt idx="62">
                  <c:v>11.46</c:v>
                </c:pt>
                <c:pt idx="63">
                  <c:v>10.83</c:v>
                </c:pt>
                <c:pt idx="64">
                  <c:v>10.220000000000001</c:v>
                </c:pt>
                <c:pt idx="65">
                  <c:v>9.69</c:v>
                </c:pt>
                <c:pt idx="66">
                  <c:v>9.14</c:v>
                </c:pt>
                <c:pt idx="67">
                  <c:v>8.73</c:v>
                </c:pt>
                <c:pt idx="68">
                  <c:v>8.31</c:v>
                </c:pt>
                <c:pt idx="69">
                  <c:v>7.88</c:v>
                </c:pt>
                <c:pt idx="70">
                  <c:v>7.48</c:v>
                </c:pt>
                <c:pt idx="71">
                  <c:v>7.25</c:v>
                </c:pt>
                <c:pt idx="72">
                  <c:v>6.07</c:v>
                </c:pt>
                <c:pt idx="73">
                  <c:v>6.8</c:v>
                </c:pt>
                <c:pt idx="74">
                  <c:v>6.66</c:v>
                </c:pt>
                <c:pt idx="75">
                  <c:v>6.64</c:v>
                </c:pt>
                <c:pt idx="76">
                  <c:v>6.84</c:v>
                </c:pt>
                <c:pt idx="77">
                  <c:v>6.93</c:v>
                </c:pt>
                <c:pt idx="78">
                  <c:v>7.04</c:v>
                </c:pt>
                <c:pt idx="79">
                  <c:v>7.28</c:v>
                </c:pt>
                <c:pt idx="80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C1E-4558-84FB-96BE9A43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1743"/>
        <c:axId val="2030133823"/>
      </c:lineChart>
      <c:catAx>
        <c:axId val="17633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133823"/>
        <c:crosses val="autoZero"/>
        <c:auto val="1"/>
        <c:lblAlgn val="ctr"/>
        <c:lblOffset val="100"/>
        <c:tickLblSkip val="5"/>
        <c:noMultiLvlLbl val="0"/>
      </c:catAx>
      <c:valAx>
        <c:axId val="2030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Espérance</a:t>
                </a:r>
                <a:r>
                  <a:rPr lang="fr-FR" baseline="0"/>
                  <a:t> de vie en année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33174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SansIncapH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Graphs!$W$5:$W$30</c:f>
              <c:numCache>
                <c:formatCode>General</c:formatCode>
                <c:ptCount val="26"/>
                <c:pt idx="0">
                  <c:v>14.69281486841663</c:v>
                </c:pt>
                <c:pt idx="1">
                  <c:v>14.090372078673299</c:v>
                </c:pt>
                <c:pt idx="2">
                  <c:v>13.480681584937329</c:v>
                </c:pt>
                <c:pt idx="3">
                  <c:v>12.87008240813819</c:v>
                </c:pt>
                <c:pt idx="4">
                  <c:v>12.260841165605919</c:v>
                </c:pt>
                <c:pt idx="5">
                  <c:v>11.653727886648239</c:v>
                </c:pt>
                <c:pt idx="6">
                  <c:v>11.054636686806059</c:v>
                </c:pt>
                <c:pt idx="7">
                  <c:v>10.44701877003806</c:v>
                </c:pt>
                <c:pt idx="8">
                  <c:v>9.8614291061731443</c:v>
                </c:pt>
                <c:pt idx="9">
                  <c:v>9.2933067504985232</c:v>
                </c:pt>
                <c:pt idx="10">
                  <c:v>8.7588074048296818</c:v>
                </c:pt>
                <c:pt idx="11">
                  <c:v>8.2170695207394306</c:v>
                </c:pt>
                <c:pt idx="12">
                  <c:v>7.689611322324998</c:v>
                </c:pt>
                <c:pt idx="13">
                  <c:v>7.1737088503771318</c:v>
                </c:pt>
                <c:pt idx="14">
                  <c:v>6.6546567877681033</c:v>
                </c:pt>
                <c:pt idx="15">
                  <c:v>6.170797953096482</c:v>
                </c:pt>
                <c:pt idx="16">
                  <c:v>5.7086262329352184</c:v>
                </c:pt>
                <c:pt idx="17">
                  <c:v>5.2561137717314299</c:v>
                </c:pt>
                <c:pt idx="18">
                  <c:v>4.8403926684817433</c:v>
                </c:pt>
                <c:pt idx="19">
                  <c:v>4.4550109155497744</c:v>
                </c:pt>
                <c:pt idx="20">
                  <c:v>4.0702837158226943</c:v>
                </c:pt>
                <c:pt idx="21">
                  <c:v>3.732964831196496</c:v>
                </c:pt>
                <c:pt idx="22">
                  <c:v>3.4410907681823568</c:v>
                </c:pt>
                <c:pt idx="23">
                  <c:v>3.1814638250712628</c:v>
                </c:pt>
                <c:pt idx="24">
                  <c:v>2.921716494243646</c:v>
                </c:pt>
                <c:pt idx="25">
                  <c:v>2.7133984419249222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10-4E9D-9D72-CD2BC588FF73}"/>
            </c:ext>
          </c:extLst>
        </c:ser>
        <c:ser>
          <c:idx val="1"/>
          <c:order val="1"/>
          <c:tx>
            <c:v>SansIncapF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Graphs!$Y$5:$Y$30</c:f>
              <c:numCache>
                <c:formatCode>General</c:formatCode>
                <c:ptCount val="26"/>
                <c:pt idx="0">
                  <c:v>16.21347140820777</c:v>
                </c:pt>
                <c:pt idx="1">
                  <c:v>15.53501983088146</c:v>
                </c:pt>
                <c:pt idx="2">
                  <c:v>14.847536370309999</c:v>
                </c:pt>
                <c:pt idx="3">
                  <c:v>14.145235440718389</c:v>
                </c:pt>
                <c:pt idx="4">
                  <c:v>13.445103696465299</c:v>
                </c:pt>
                <c:pt idx="5">
                  <c:v>12.752838716767389</c:v>
                </c:pt>
                <c:pt idx="6">
                  <c:v>12.06238078920174</c:v>
                </c:pt>
                <c:pt idx="7">
                  <c:v>11.380113368711021</c:v>
                </c:pt>
                <c:pt idx="8">
                  <c:v>10.69795310720391</c:v>
                </c:pt>
                <c:pt idx="9">
                  <c:v>10.05654145949743</c:v>
                </c:pt>
                <c:pt idx="10">
                  <c:v>9.4288138256657064</c:v>
                </c:pt>
                <c:pt idx="11">
                  <c:v>8.8245755511976185</c:v>
                </c:pt>
                <c:pt idx="12">
                  <c:v>8.231189997843579</c:v>
                </c:pt>
                <c:pt idx="13">
                  <c:v>7.6429643452774636</c:v>
                </c:pt>
                <c:pt idx="14">
                  <c:v>7.0852168582577679</c:v>
                </c:pt>
                <c:pt idx="15">
                  <c:v>6.5304415198621308</c:v>
                </c:pt>
                <c:pt idx="16">
                  <c:v>6.0184392424744404</c:v>
                </c:pt>
                <c:pt idx="17">
                  <c:v>5.5232045970700749</c:v>
                </c:pt>
                <c:pt idx="18">
                  <c:v>5.0604615911109789</c:v>
                </c:pt>
                <c:pt idx="19">
                  <c:v>4.6157216729817607</c:v>
                </c:pt>
                <c:pt idx="20">
                  <c:v>4.2011518574350637</c:v>
                </c:pt>
                <c:pt idx="21">
                  <c:v>3.8294867764409899</c:v>
                </c:pt>
                <c:pt idx="22">
                  <c:v>3.508805225754378</c:v>
                </c:pt>
                <c:pt idx="23">
                  <c:v>3.2017591308488398</c:v>
                </c:pt>
                <c:pt idx="24">
                  <c:v>2.9502496953593038</c:v>
                </c:pt>
                <c:pt idx="25">
                  <c:v>2.7032312979601958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10-4E9D-9D72-CD2BC588FF73}"/>
            </c:ext>
          </c:extLst>
        </c:ser>
        <c:ser>
          <c:idx val="2"/>
          <c:order val="2"/>
          <c:tx>
            <c:v>IncapH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Graphs!$X$5:$X$30</c:f>
              <c:numCache>
                <c:formatCode>General</c:formatCode>
                <c:ptCount val="26"/>
                <c:pt idx="0">
                  <c:v>8.7722943800805737</c:v>
                </c:pt>
                <c:pt idx="1">
                  <c:v>8.6010857987071336</c:v>
                </c:pt>
                <c:pt idx="2">
                  <c:v>8.4473924737623882</c:v>
                </c:pt>
                <c:pt idx="3">
                  <c:v>8.3057463735360688</c:v>
                </c:pt>
                <c:pt idx="4">
                  <c:v>8.1635696161556659</c:v>
                </c:pt>
                <c:pt idx="5">
                  <c:v>8.0257515147469753</c:v>
                </c:pt>
                <c:pt idx="6">
                  <c:v>7.8796258970636837</c:v>
                </c:pt>
                <c:pt idx="7">
                  <c:v>7.7505049477785422</c:v>
                </c:pt>
                <c:pt idx="8">
                  <c:v>7.6046880633274974</c:v>
                </c:pt>
                <c:pt idx="9">
                  <c:v>7.453414574967451</c:v>
                </c:pt>
                <c:pt idx="10">
                  <c:v>7.2799890663167401</c:v>
                </c:pt>
                <c:pt idx="11">
                  <c:v>7.119776390455681</c:v>
                </c:pt>
                <c:pt idx="12">
                  <c:v>6.9455485907569594</c:v>
                </c:pt>
                <c:pt idx="13">
                  <c:v>6.7770557618355474</c:v>
                </c:pt>
                <c:pt idx="14">
                  <c:v>6.6052939167756746</c:v>
                </c:pt>
                <c:pt idx="15">
                  <c:v>6.4253303653826563</c:v>
                </c:pt>
                <c:pt idx="16">
                  <c:v>6.2350540765889297</c:v>
                </c:pt>
                <c:pt idx="17">
                  <c:v>6.0399138838653954</c:v>
                </c:pt>
                <c:pt idx="18">
                  <c:v>5.8313403691713566</c:v>
                </c:pt>
                <c:pt idx="19">
                  <c:v>5.6060010221260557</c:v>
                </c:pt>
                <c:pt idx="20">
                  <c:v>5.4055222332140849</c:v>
                </c:pt>
                <c:pt idx="21">
                  <c:v>5.1840271942315876</c:v>
                </c:pt>
                <c:pt idx="22">
                  <c:v>4.9452793255992722</c:v>
                </c:pt>
                <c:pt idx="23">
                  <c:v>4.7074883962922547</c:v>
                </c:pt>
                <c:pt idx="24">
                  <c:v>4.4957249430598818</c:v>
                </c:pt>
                <c:pt idx="25">
                  <c:v>4.2722809153925771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10-4E9D-9D72-CD2BC588FF73}"/>
            </c:ext>
          </c:extLst>
        </c:ser>
        <c:ser>
          <c:idx val="3"/>
          <c:order val="3"/>
          <c:tx>
            <c:v>IncapF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Graphs!$V$5:$V$30</c:f>
              <c:numCache>
                <c:formatCode>General</c:formatCode>
                <c:ptCount val="2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</c:numCache>
            </c:numRef>
          </c:cat>
          <c:val>
            <c:numRef>
              <c:f>Graphs!$Z$5:$Z$30</c:f>
              <c:numCache>
                <c:formatCode>General</c:formatCode>
                <c:ptCount val="26"/>
                <c:pt idx="0">
                  <c:v>12.18603046215007</c:v>
                </c:pt>
                <c:pt idx="1">
                  <c:v>11.98243552653109</c:v>
                </c:pt>
                <c:pt idx="2">
                  <c:v>11.797227931678879</c:v>
                </c:pt>
                <c:pt idx="3">
                  <c:v>11.62853306463175</c:v>
                </c:pt>
                <c:pt idx="4">
                  <c:v>11.46179696836858</c:v>
                </c:pt>
                <c:pt idx="5">
                  <c:v>11.29225080205747</c:v>
                </c:pt>
                <c:pt idx="6">
                  <c:v>11.124593706854499</c:v>
                </c:pt>
                <c:pt idx="7">
                  <c:v>10.94931677141963</c:v>
                </c:pt>
                <c:pt idx="8">
                  <c:v>10.77562369676075</c:v>
                </c:pt>
                <c:pt idx="9">
                  <c:v>10.580424088150551</c:v>
                </c:pt>
                <c:pt idx="10">
                  <c:v>10.36645481739817</c:v>
                </c:pt>
                <c:pt idx="11">
                  <c:v>10.14180255542346</c:v>
                </c:pt>
                <c:pt idx="12">
                  <c:v>9.9121130547465821</c:v>
                </c:pt>
                <c:pt idx="13">
                  <c:v>9.6911638793158463</c:v>
                </c:pt>
                <c:pt idx="14">
                  <c:v>9.4352858712233623</c:v>
                </c:pt>
                <c:pt idx="15">
                  <c:v>9.1995909285277122</c:v>
                </c:pt>
                <c:pt idx="16">
                  <c:v>8.9275278255260506</c:v>
                </c:pt>
                <c:pt idx="17">
                  <c:v>8.664223793674255</c:v>
                </c:pt>
                <c:pt idx="18">
                  <c:v>8.3741671128414659</c:v>
                </c:pt>
                <c:pt idx="19">
                  <c:v>8.0824750189077168</c:v>
                </c:pt>
                <c:pt idx="20">
                  <c:v>7.7829303162313774</c:v>
                </c:pt>
                <c:pt idx="21">
                  <c:v>7.4661173009082429</c:v>
                </c:pt>
                <c:pt idx="22">
                  <c:v>7.128376206110139</c:v>
                </c:pt>
                <c:pt idx="23">
                  <c:v>6.7997185621870937</c:v>
                </c:pt>
                <c:pt idx="24">
                  <c:v>6.4575467290412982</c:v>
                </c:pt>
                <c:pt idx="25">
                  <c:v>6.1439774076931686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10-4E9D-9D72-CD2BC588F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960864"/>
        <c:axId val="1349066208"/>
      </c:lineChart>
      <c:catAx>
        <c:axId val="14059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9066208"/>
        <c:crosses val="autoZero"/>
        <c:auto val="1"/>
        <c:lblAlgn val="ctr"/>
        <c:lblOffset val="100"/>
        <c:noMultiLvlLbl val="0"/>
      </c:catAx>
      <c:valAx>
        <c:axId val="13490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9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FRANCE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1"/>
              <c:layout>
                <c:manualLayout>
                  <c:x val="-4.3845762381140088E-2"/>
                  <c:y val="-7.70914773716427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France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195A-43B5-AEE4-DA5E2FAF5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Feuil1!$A$62:$A$87</c:f>
              <c:strCache>
                <c:ptCount val="26"/>
                <c:pt idx="0">
                  <c:v>60 ans</c:v>
                </c:pt>
                <c:pt idx="1">
                  <c:v>61 ans</c:v>
                </c:pt>
                <c:pt idx="2">
                  <c:v>62 ans</c:v>
                </c:pt>
                <c:pt idx="3">
                  <c:v>63 ans</c:v>
                </c:pt>
                <c:pt idx="4">
                  <c:v>64 ans</c:v>
                </c:pt>
                <c:pt idx="5">
                  <c:v>65 ans</c:v>
                </c:pt>
                <c:pt idx="6">
                  <c:v>66 ans</c:v>
                </c:pt>
                <c:pt idx="7">
                  <c:v>67 ans</c:v>
                </c:pt>
                <c:pt idx="8">
                  <c:v>68 ans</c:v>
                </c:pt>
                <c:pt idx="9">
                  <c:v>69 ans</c:v>
                </c:pt>
                <c:pt idx="10">
                  <c:v>70 ans</c:v>
                </c:pt>
                <c:pt idx="11">
                  <c:v>71 ans</c:v>
                </c:pt>
                <c:pt idx="12">
                  <c:v>72 ans</c:v>
                </c:pt>
                <c:pt idx="13">
                  <c:v>73 ans</c:v>
                </c:pt>
                <c:pt idx="14">
                  <c:v>74 ans</c:v>
                </c:pt>
                <c:pt idx="15">
                  <c:v>75 ans</c:v>
                </c:pt>
                <c:pt idx="16">
                  <c:v>76 ans</c:v>
                </c:pt>
                <c:pt idx="17">
                  <c:v>77 ans</c:v>
                </c:pt>
                <c:pt idx="18">
                  <c:v>78 ans</c:v>
                </c:pt>
                <c:pt idx="19">
                  <c:v>79 ans</c:v>
                </c:pt>
                <c:pt idx="20">
                  <c:v>80 ans</c:v>
                </c:pt>
                <c:pt idx="21">
                  <c:v>81 ans</c:v>
                </c:pt>
                <c:pt idx="22">
                  <c:v>82 ans</c:v>
                </c:pt>
                <c:pt idx="23">
                  <c:v>83 ans</c:v>
                </c:pt>
                <c:pt idx="24">
                  <c:v>84 ans</c:v>
                </c:pt>
                <c:pt idx="25">
                  <c:v>85 ans ou plus</c:v>
                </c:pt>
              </c:strCache>
            </c:strRef>
          </c:cat>
          <c:val>
            <c:numRef>
              <c:f>Feuil1!$B$62:$B$87</c:f>
              <c:numCache>
                <c:formatCode>#,##0.##########</c:formatCode>
                <c:ptCount val="26"/>
                <c:pt idx="0">
                  <c:v>26.1</c:v>
                </c:pt>
                <c:pt idx="1">
                  <c:v>25.3</c:v>
                </c:pt>
                <c:pt idx="2">
                  <c:v>24.4</c:v>
                </c:pt>
                <c:pt idx="3">
                  <c:v>23.6</c:v>
                </c:pt>
                <c:pt idx="4">
                  <c:v>22.8</c:v>
                </c:pt>
                <c:pt idx="5" formatCode="#,##0.0">
                  <c:v>22</c:v>
                </c:pt>
                <c:pt idx="6">
                  <c:v>21.2</c:v>
                </c:pt>
                <c:pt idx="7">
                  <c:v>20.5</c:v>
                </c:pt>
                <c:pt idx="8">
                  <c:v>19.7</c:v>
                </c:pt>
                <c:pt idx="9">
                  <c:v>18.899999999999999</c:v>
                </c:pt>
                <c:pt idx="10">
                  <c:v>18.100000000000001</c:v>
                </c:pt>
                <c:pt idx="11">
                  <c:v>17.399999999999999</c:v>
                </c:pt>
                <c:pt idx="12">
                  <c:v>16.600000000000001</c:v>
                </c:pt>
                <c:pt idx="13">
                  <c:v>15.9</c:v>
                </c:pt>
                <c:pt idx="14">
                  <c:v>15.1</c:v>
                </c:pt>
                <c:pt idx="15">
                  <c:v>14.4</c:v>
                </c:pt>
                <c:pt idx="16">
                  <c:v>13.7</c:v>
                </c:pt>
                <c:pt idx="17" formatCode="#,##0.0">
                  <c:v>13</c:v>
                </c:pt>
                <c:pt idx="18">
                  <c:v>12.3</c:v>
                </c:pt>
                <c:pt idx="19">
                  <c:v>11.6</c:v>
                </c:pt>
                <c:pt idx="20" formatCode="#,##0.0">
                  <c:v>11</c:v>
                </c:pt>
                <c:pt idx="21">
                  <c:v>10.4</c:v>
                </c:pt>
                <c:pt idx="22">
                  <c:v>9.8000000000000007</c:v>
                </c:pt>
                <c:pt idx="23">
                  <c:v>9.1999999999999993</c:v>
                </c:pt>
                <c:pt idx="24">
                  <c:v>8.6999999999999993</c:v>
                </c:pt>
                <c:pt idx="2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A-43B5-AEE4-DA5E2FAF5925}"/>
            </c:ext>
          </c:extLst>
        </c:ser>
        <c:ser>
          <c:idx val="2"/>
          <c:order val="1"/>
          <c:tx>
            <c:v>BOUCHE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>
                <c:manualLayout>
                  <c:x val="-0.27786470743889935"/>
                  <c:y val="4.67432986856298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ln>
                          <a:solidFill>
                            <a:schemeClr val="tx1">
                              <a:alpha val="50000"/>
                            </a:schemeClr>
                          </a:solidFill>
                        </a:ln>
                      </a:rPr>
                      <a:t>Bouches-du-Rhône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>
                            <a:alpha val="50000"/>
                          </a:schemeClr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195A-43B5-AEE4-DA5E2FAF59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Feuil1!$A$62:$A$87</c:f>
              <c:strCache>
                <c:ptCount val="26"/>
                <c:pt idx="0">
                  <c:v>60 ans</c:v>
                </c:pt>
                <c:pt idx="1">
                  <c:v>61 ans</c:v>
                </c:pt>
                <c:pt idx="2">
                  <c:v>62 ans</c:v>
                </c:pt>
                <c:pt idx="3">
                  <c:v>63 ans</c:v>
                </c:pt>
                <c:pt idx="4">
                  <c:v>64 ans</c:v>
                </c:pt>
                <c:pt idx="5">
                  <c:v>65 ans</c:v>
                </c:pt>
                <c:pt idx="6">
                  <c:v>66 ans</c:v>
                </c:pt>
                <c:pt idx="7">
                  <c:v>67 ans</c:v>
                </c:pt>
                <c:pt idx="8">
                  <c:v>68 ans</c:v>
                </c:pt>
                <c:pt idx="9">
                  <c:v>69 ans</c:v>
                </c:pt>
                <c:pt idx="10">
                  <c:v>70 ans</c:v>
                </c:pt>
                <c:pt idx="11">
                  <c:v>71 ans</c:v>
                </c:pt>
                <c:pt idx="12">
                  <c:v>72 ans</c:v>
                </c:pt>
                <c:pt idx="13">
                  <c:v>73 ans</c:v>
                </c:pt>
                <c:pt idx="14">
                  <c:v>74 ans</c:v>
                </c:pt>
                <c:pt idx="15">
                  <c:v>75 ans</c:v>
                </c:pt>
                <c:pt idx="16">
                  <c:v>76 ans</c:v>
                </c:pt>
                <c:pt idx="17">
                  <c:v>77 ans</c:v>
                </c:pt>
                <c:pt idx="18">
                  <c:v>78 ans</c:v>
                </c:pt>
                <c:pt idx="19">
                  <c:v>79 ans</c:v>
                </c:pt>
                <c:pt idx="20">
                  <c:v>80 ans</c:v>
                </c:pt>
                <c:pt idx="21">
                  <c:v>81 ans</c:v>
                </c:pt>
                <c:pt idx="22">
                  <c:v>82 ans</c:v>
                </c:pt>
                <c:pt idx="23">
                  <c:v>83 ans</c:v>
                </c:pt>
                <c:pt idx="24">
                  <c:v>84 ans</c:v>
                </c:pt>
                <c:pt idx="25">
                  <c:v>85 ans ou plus</c:v>
                </c:pt>
              </c:strCache>
            </c:strRef>
          </c:cat>
          <c:val>
            <c:numRef>
              <c:f>Feuil1!$G$62:$G$87</c:f>
              <c:numCache>
                <c:formatCode>General</c:formatCode>
                <c:ptCount val="26"/>
                <c:pt idx="0">
                  <c:v>25.9665</c:v>
                </c:pt>
                <c:pt idx="1">
                  <c:v>25.103499999999997</c:v>
                </c:pt>
                <c:pt idx="2">
                  <c:v>24.263500000000001</c:v>
                </c:pt>
                <c:pt idx="3">
                  <c:v>23.4145</c:v>
                </c:pt>
                <c:pt idx="4">
                  <c:v>22.607500000000002</c:v>
                </c:pt>
                <c:pt idx="5">
                  <c:v>21.7805</c:v>
                </c:pt>
                <c:pt idx="6">
                  <c:v>20.948499999999999</c:v>
                </c:pt>
                <c:pt idx="7">
                  <c:v>20.163499999999999</c:v>
                </c:pt>
                <c:pt idx="8">
                  <c:v>19.369</c:v>
                </c:pt>
                <c:pt idx="9">
                  <c:v>18.592500000000001</c:v>
                </c:pt>
                <c:pt idx="10">
                  <c:v>17.7835</c:v>
                </c:pt>
                <c:pt idx="11">
                  <c:v>17.009</c:v>
                </c:pt>
                <c:pt idx="12">
                  <c:v>16.238</c:v>
                </c:pt>
                <c:pt idx="13">
                  <c:v>15.46</c:v>
                </c:pt>
                <c:pt idx="14">
                  <c:v>14.676500000000001</c:v>
                </c:pt>
                <c:pt idx="15">
                  <c:v>13.892499999999998</c:v>
                </c:pt>
                <c:pt idx="16">
                  <c:v>13.161999999999999</c:v>
                </c:pt>
                <c:pt idx="17">
                  <c:v>12.410499999999999</c:v>
                </c:pt>
                <c:pt idx="18">
                  <c:v>11.673999999999999</c:v>
                </c:pt>
                <c:pt idx="19">
                  <c:v>10.958500000000001</c:v>
                </c:pt>
                <c:pt idx="20">
                  <c:v>10.266999999999999</c:v>
                </c:pt>
                <c:pt idx="21">
                  <c:v>9.5869999999999997</c:v>
                </c:pt>
                <c:pt idx="22">
                  <c:v>8.9379999999999988</c:v>
                </c:pt>
                <c:pt idx="23">
                  <c:v>8.3064999999999998</c:v>
                </c:pt>
                <c:pt idx="24">
                  <c:v>7.72</c:v>
                </c:pt>
                <c:pt idx="25">
                  <c:v>7.0119999999999996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5A-43B5-AEE4-DA5E2FAF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239279"/>
        <c:axId val="989755183"/>
      </c:lineChart>
      <c:catAx>
        <c:axId val="110923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9755183"/>
        <c:crosses val="autoZero"/>
        <c:auto val="1"/>
        <c:lblAlgn val="ctr"/>
        <c:lblOffset val="100"/>
        <c:tickLblSkip val="5"/>
        <c:noMultiLvlLbl val="0"/>
      </c:catAx>
      <c:valAx>
        <c:axId val="989755183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Espérance</a:t>
                </a:r>
                <a:r>
                  <a:rPr lang="fr-FR" baseline="0"/>
                  <a:t> de vie en années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923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3</xdr:row>
      <xdr:rowOff>30480</xdr:rowOff>
    </xdr:from>
    <xdr:to>
      <xdr:col>9</xdr:col>
      <xdr:colOff>38100</xdr:colOff>
      <xdr:row>19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491E96-8AA0-116A-0B37-A6E314856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5</xdr:row>
      <xdr:rowOff>163830</xdr:rowOff>
    </xdr:from>
    <xdr:to>
      <xdr:col>19</xdr:col>
      <xdr:colOff>647700</xdr:colOff>
      <xdr:row>20</xdr:row>
      <xdr:rowOff>163830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CF688D2-F31C-55D2-4573-5EA37266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632460</xdr:colOff>
      <xdr:row>6</xdr:row>
      <xdr:rowOff>41910</xdr:rowOff>
    </xdr:from>
    <xdr:to>
      <xdr:col>25</xdr:col>
      <xdr:colOff>449580</xdr:colOff>
      <xdr:row>21</xdr:row>
      <xdr:rowOff>41910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5B7BD5-4B71-C799-8FC5-AB5DD1EE4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4</xdr:row>
      <xdr:rowOff>156210</xdr:rowOff>
    </xdr:from>
    <xdr:to>
      <xdr:col>14</xdr:col>
      <xdr:colOff>182880</xdr:colOff>
      <xdr:row>19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F2ED50-1B99-E952-E888-927970360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06B2-9E81-4121-BCA8-6C74D1B76C49}">
  <dimension ref="A1:Z87"/>
  <sheetViews>
    <sheetView tabSelected="1" topLeftCell="O3" workbookViewId="0">
      <selection activeCell="AA3" sqref="AA3"/>
    </sheetView>
  </sheetViews>
  <sheetFormatPr baseColWidth="10" defaultRowHeight="14.4"/>
  <cols>
    <col min="1" max="10" width="11.5546875" style="2"/>
  </cols>
  <sheetData>
    <row r="1" spans="1:26">
      <c r="A1" s="18" t="s">
        <v>4</v>
      </c>
      <c r="B1" s="18"/>
      <c r="C1" s="18"/>
      <c r="D1" s="18"/>
      <c r="E1" s="2">
        <v>13</v>
      </c>
      <c r="F1" s="18" t="s">
        <v>5</v>
      </c>
      <c r="G1" s="18"/>
      <c r="H1" s="18"/>
      <c r="I1" s="18"/>
      <c r="K1" t="s">
        <v>6</v>
      </c>
      <c r="M1" t="s">
        <v>4</v>
      </c>
      <c r="N1" t="s">
        <v>5</v>
      </c>
      <c r="P1" t="s">
        <v>11</v>
      </c>
      <c r="W1" t="s">
        <v>6</v>
      </c>
    </row>
    <row r="2" spans="1:26">
      <c r="A2" s="3" t="s">
        <v>0</v>
      </c>
      <c r="B2" s="3" t="s">
        <v>1</v>
      </c>
      <c r="C2" s="3" t="s">
        <v>2</v>
      </c>
      <c r="D2" s="3" t="s">
        <v>3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9</v>
      </c>
      <c r="L2" s="1" t="s">
        <v>0</v>
      </c>
      <c r="M2" s="1" t="s">
        <v>1</v>
      </c>
      <c r="N2" s="1" t="s">
        <v>1</v>
      </c>
      <c r="O2" s="1" t="s">
        <v>10</v>
      </c>
      <c r="Q2" t="s">
        <v>0</v>
      </c>
      <c r="R2" t="s">
        <v>7</v>
      </c>
      <c r="S2" t="s">
        <v>8</v>
      </c>
      <c r="T2" s="4"/>
    </row>
    <row r="3" spans="1:26">
      <c r="A3" s="2">
        <v>60</v>
      </c>
      <c r="B3" s="2">
        <v>23.980136617359719</v>
      </c>
      <c r="C3" s="2">
        <v>14.414561247262091</v>
      </c>
      <c r="D3" s="2">
        <v>9.5655753700976334</v>
      </c>
      <c r="F3" s="2">
        <v>60</v>
      </c>
      <c r="G3" s="2">
        <v>28.429906059151961</v>
      </c>
      <c r="H3" s="2">
        <v>14.897646088137281</v>
      </c>
      <c r="I3" s="2">
        <v>13.532259971014691</v>
      </c>
      <c r="J3" s="2">
        <f>AVERAGE(G3,B3)</f>
        <v>26.20502133825584</v>
      </c>
      <c r="L3">
        <v>60</v>
      </c>
      <c r="M3">
        <v>23.4651092484972</v>
      </c>
      <c r="N3">
        <v>28.399501870357842</v>
      </c>
      <c r="O3">
        <f>AVERAGE(M3:N3)</f>
        <v>25.932305559427519</v>
      </c>
      <c r="Q3">
        <v>20</v>
      </c>
      <c r="R3">
        <v>64.56</v>
      </c>
      <c r="S3">
        <v>65.81</v>
      </c>
      <c r="T3" s="4"/>
      <c r="W3" t="s">
        <v>4</v>
      </c>
      <c r="Y3" t="s">
        <v>132</v>
      </c>
    </row>
    <row r="4" spans="1:26">
      <c r="A4" s="2">
        <v>61</v>
      </c>
      <c r="B4" s="2">
        <v>23.18023459972742</v>
      </c>
      <c r="C4" s="2">
        <v>13.767337991936479</v>
      </c>
      <c r="D4" s="2">
        <v>9.4128966077909464</v>
      </c>
      <c r="F4" s="2">
        <v>61</v>
      </c>
      <c r="G4" s="2">
        <v>27.50636343131946</v>
      </c>
      <c r="H4" s="2">
        <v>14.222106756973391</v>
      </c>
      <c r="I4" s="2">
        <v>13.28425667434608</v>
      </c>
      <c r="J4" s="2">
        <f t="shared" ref="J4:J28" si="0">AVERAGE(G4,B4)</f>
        <v>25.343299015523442</v>
      </c>
      <c r="L4">
        <v>61</v>
      </c>
      <c r="M4">
        <v>22.69145787738044</v>
      </c>
      <c r="N4">
        <v>27.517455357412551</v>
      </c>
      <c r="O4">
        <f t="shared" ref="O4:O28" si="1">AVERAGE(M4:N4)</f>
        <v>25.104456617396494</v>
      </c>
      <c r="Q4">
        <f>Q3+1</f>
        <v>21</v>
      </c>
      <c r="R4">
        <v>63.56</v>
      </c>
      <c r="S4">
        <v>64.84</v>
      </c>
      <c r="V4" s="1" t="s">
        <v>0</v>
      </c>
      <c r="W4" s="1" t="s">
        <v>2</v>
      </c>
      <c r="X4" s="1" t="s">
        <v>3</v>
      </c>
      <c r="Y4" s="1" t="s">
        <v>2</v>
      </c>
      <c r="Z4" s="1" t="s">
        <v>3</v>
      </c>
    </row>
    <row r="5" spans="1:26">
      <c r="A5" s="2">
        <v>62</v>
      </c>
      <c r="B5" s="2">
        <v>22.387134293742861</v>
      </c>
      <c r="C5" s="2">
        <v>13.176248659160549</v>
      </c>
      <c r="D5" s="2">
        <v>9.2108856345823096</v>
      </c>
      <c r="F5" s="2">
        <v>62</v>
      </c>
      <c r="G5" s="2">
        <v>26.62353711164176</v>
      </c>
      <c r="H5" s="2">
        <v>13.50574492545976</v>
      </c>
      <c r="I5" s="2">
        <v>13.117792186181999</v>
      </c>
      <c r="J5" s="2">
        <f t="shared" si="0"/>
        <v>24.50533570269231</v>
      </c>
      <c r="L5">
        <v>62</v>
      </c>
      <c r="M5">
        <v>21.928074058699721</v>
      </c>
      <c r="N5">
        <v>26.644764301988879</v>
      </c>
      <c r="O5">
        <f t="shared" si="1"/>
        <v>24.2864191803443</v>
      </c>
      <c r="Q5">
        <f t="shared" ref="Q5:Q68" si="2">Q4+1</f>
        <v>22</v>
      </c>
      <c r="R5">
        <v>62.57</v>
      </c>
      <c r="S5">
        <v>63.86</v>
      </c>
      <c r="V5">
        <v>60</v>
      </c>
      <c r="W5">
        <v>14.69281486841663</v>
      </c>
      <c r="X5">
        <v>8.7722943800805737</v>
      </c>
      <c r="Y5">
        <v>16.21347140820777</v>
      </c>
      <c r="Z5">
        <v>12.18603046215007</v>
      </c>
    </row>
    <row r="6" spans="1:26">
      <c r="A6" s="2">
        <v>63</v>
      </c>
      <c r="B6" s="2">
        <v>21.568092653501569</v>
      </c>
      <c r="C6" s="2">
        <v>12.591933320014119</v>
      </c>
      <c r="D6" s="2">
        <v>8.9761593334874554</v>
      </c>
      <c r="F6" s="2">
        <v>63</v>
      </c>
      <c r="G6" s="2">
        <v>25.746897530032911</v>
      </c>
      <c r="H6" s="2">
        <v>12.846269652538281</v>
      </c>
      <c r="I6" s="2">
        <v>12.90062787749463</v>
      </c>
      <c r="J6" s="2">
        <f t="shared" si="0"/>
        <v>23.657495091767238</v>
      </c>
      <c r="L6">
        <v>63</v>
      </c>
      <c r="M6">
        <v>21.175828781674259</v>
      </c>
      <c r="N6">
        <v>25.773768505350152</v>
      </c>
      <c r="O6">
        <f t="shared" si="1"/>
        <v>23.474798643512205</v>
      </c>
      <c r="Q6">
        <f t="shared" si="2"/>
        <v>23</v>
      </c>
      <c r="R6">
        <v>61.59</v>
      </c>
      <c r="S6">
        <v>62.89</v>
      </c>
      <c r="V6">
        <v>61</v>
      </c>
      <c r="W6">
        <v>14.090372078673299</v>
      </c>
      <c r="X6">
        <v>8.6010857987071336</v>
      </c>
      <c r="Y6">
        <v>15.53501983088146</v>
      </c>
      <c r="Z6">
        <v>11.98243552653109</v>
      </c>
    </row>
    <row r="7" spans="1:26">
      <c r="A7" s="2">
        <v>64</v>
      </c>
      <c r="B7" s="2">
        <v>20.812978779680101</v>
      </c>
      <c r="C7" s="2">
        <v>12.02247496144903</v>
      </c>
      <c r="D7" s="2">
        <v>8.790503818231068</v>
      </c>
      <c r="F7" s="2">
        <v>64</v>
      </c>
      <c r="G7" s="2">
        <v>24.89239595887728</v>
      </c>
      <c r="H7" s="2">
        <v>12.133837473926111</v>
      </c>
      <c r="I7" s="2">
        <v>12.75855848495117</v>
      </c>
      <c r="J7" s="2">
        <f t="shared" si="0"/>
        <v>22.852687369278691</v>
      </c>
      <c r="L7">
        <v>64</v>
      </c>
      <c r="M7">
        <v>20.42441078176158</v>
      </c>
      <c r="N7">
        <v>24.906900664833881</v>
      </c>
      <c r="O7">
        <f t="shared" si="1"/>
        <v>22.665655723297732</v>
      </c>
      <c r="Q7">
        <f t="shared" si="2"/>
        <v>24</v>
      </c>
      <c r="R7">
        <v>60.61</v>
      </c>
      <c r="S7">
        <v>61.9</v>
      </c>
      <c r="V7">
        <v>62</v>
      </c>
      <c r="W7">
        <v>13.480681584937329</v>
      </c>
      <c r="X7">
        <v>8.4473924737623882</v>
      </c>
      <c r="Y7">
        <v>14.847536370309999</v>
      </c>
      <c r="Z7">
        <v>11.797227931678879</v>
      </c>
    </row>
    <row r="8" spans="1:26">
      <c r="A8" s="2">
        <v>65</v>
      </c>
      <c r="B8" s="2">
        <v>20.040983698736071</v>
      </c>
      <c r="C8" s="2">
        <v>11.394664345396031</v>
      </c>
      <c r="D8" s="2">
        <v>8.6463193533400382</v>
      </c>
      <c r="F8" s="2">
        <v>65</v>
      </c>
      <c r="G8" s="2">
        <v>24.013985326094708</v>
      </c>
      <c r="H8" s="2">
        <v>11.46134460100847</v>
      </c>
      <c r="I8" s="2">
        <v>12.55264072508624</v>
      </c>
      <c r="J8" s="2">
        <f t="shared" si="0"/>
        <v>22.027484512415391</v>
      </c>
      <c r="L8">
        <v>65</v>
      </c>
      <c r="M8">
        <v>19.67947940139522</v>
      </c>
      <c r="N8">
        <v>24.045089518824859</v>
      </c>
      <c r="O8">
        <f t="shared" si="1"/>
        <v>21.86228446011004</v>
      </c>
      <c r="Q8">
        <f t="shared" si="2"/>
        <v>25</v>
      </c>
      <c r="R8">
        <v>59.64</v>
      </c>
      <c r="S8">
        <v>60.93</v>
      </c>
      <c r="V8">
        <v>63</v>
      </c>
      <c r="W8">
        <v>12.87008240813819</v>
      </c>
      <c r="X8">
        <v>8.3057463735360688</v>
      </c>
      <c r="Y8">
        <v>14.145235440718389</v>
      </c>
      <c r="Z8">
        <v>11.62853306463175</v>
      </c>
    </row>
    <row r="9" spans="1:26">
      <c r="A9" s="2">
        <v>66</v>
      </c>
      <c r="B9" s="2">
        <v>19.246744779336751</v>
      </c>
      <c r="C9" s="2">
        <v>10.80337759255095</v>
      </c>
      <c r="D9" s="2">
        <v>8.4433671867858031</v>
      </c>
      <c r="F9" s="2">
        <v>66</v>
      </c>
      <c r="G9" s="2">
        <v>23.149496943581429</v>
      </c>
      <c r="H9" s="2">
        <v>10.780484165407181</v>
      </c>
      <c r="I9" s="2">
        <v>12.36901277817425</v>
      </c>
      <c r="J9" s="2">
        <f t="shared" si="0"/>
        <v>21.198120861459088</v>
      </c>
      <c r="L9">
        <v>66</v>
      </c>
      <c r="M9">
        <v>18.934262583869749</v>
      </c>
      <c r="N9">
        <v>23.186974496056241</v>
      </c>
      <c r="O9">
        <f t="shared" si="1"/>
        <v>21.060618539962995</v>
      </c>
      <c r="Q9">
        <f t="shared" si="2"/>
        <v>26</v>
      </c>
      <c r="R9">
        <v>58.67</v>
      </c>
      <c r="S9">
        <v>59.96</v>
      </c>
      <c r="V9">
        <v>64</v>
      </c>
      <c r="W9">
        <v>12.260841165605919</v>
      </c>
      <c r="X9">
        <v>8.1635696161556659</v>
      </c>
      <c r="Y9">
        <v>13.445103696465299</v>
      </c>
      <c r="Z9">
        <v>11.46179696836858</v>
      </c>
    </row>
    <row r="10" spans="1:26">
      <c r="A10" s="2">
        <v>67</v>
      </c>
      <c r="B10" s="2">
        <v>18.51601150220802</v>
      </c>
      <c r="C10" s="2">
        <v>10.33631078470666</v>
      </c>
      <c r="D10" s="2">
        <v>8.1797007175013565</v>
      </c>
      <c r="F10" s="2">
        <v>67</v>
      </c>
      <c r="G10" s="2">
        <v>22.316513824778809</v>
      </c>
      <c r="H10" s="2">
        <v>10.130003216332961</v>
      </c>
      <c r="I10" s="2">
        <v>12.186510608445859</v>
      </c>
      <c r="J10" s="2">
        <f t="shared" si="0"/>
        <v>20.416262663493413</v>
      </c>
      <c r="L10">
        <v>67</v>
      </c>
      <c r="M10">
        <v>18.197523717816601</v>
      </c>
      <c r="N10">
        <v>22.329430140130661</v>
      </c>
      <c r="O10">
        <f t="shared" si="1"/>
        <v>20.263476928973631</v>
      </c>
      <c r="Q10">
        <f t="shared" si="2"/>
        <v>27</v>
      </c>
      <c r="R10">
        <v>57.7</v>
      </c>
      <c r="S10">
        <v>59</v>
      </c>
      <c r="V10">
        <v>65</v>
      </c>
      <c r="W10">
        <v>11.653727886648239</v>
      </c>
      <c r="X10">
        <v>8.0257515147469753</v>
      </c>
      <c r="Y10">
        <v>12.752838716767389</v>
      </c>
      <c r="Z10">
        <v>11.29225080205747</v>
      </c>
    </row>
    <row r="11" spans="1:26">
      <c r="A11" s="2">
        <v>68</v>
      </c>
      <c r="B11" s="2">
        <v>17.76051986317594</v>
      </c>
      <c r="C11" s="2">
        <v>9.6869476617034032</v>
      </c>
      <c r="D11" s="2">
        <v>8.0735722014725404</v>
      </c>
      <c r="F11" s="2">
        <v>68</v>
      </c>
      <c r="G11" s="2">
        <v>21.487355577616889</v>
      </c>
      <c r="H11" s="2">
        <v>9.5415073738217409</v>
      </c>
      <c r="I11" s="2">
        <v>11.945848203795149</v>
      </c>
      <c r="J11" s="2">
        <f t="shared" si="0"/>
        <v>19.623937720396412</v>
      </c>
      <c r="L11">
        <v>68</v>
      </c>
      <c r="M11">
        <v>17.466117169500642</v>
      </c>
      <c r="N11">
        <v>21.473576803964669</v>
      </c>
      <c r="O11">
        <f t="shared" si="1"/>
        <v>19.469846986732655</v>
      </c>
      <c r="Q11">
        <f t="shared" si="2"/>
        <v>28</v>
      </c>
      <c r="R11">
        <v>56.73</v>
      </c>
      <c r="S11">
        <v>58.02</v>
      </c>
      <c r="V11">
        <v>66</v>
      </c>
      <c r="W11">
        <v>11.054636686806059</v>
      </c>
      <c r="X11">
        <v>7.8796258970636837</v>
      </c>
      <c r="Y11">
        <v>12.06238078920174</v>
      </c>
      <c r="Z11">
        <v>11.124593706854499</v>
      </c>
    </row>
    <row r="12" spans="1:26">
      <c r="A12" s="2">
        <v>69</v>
      </c>
      <c r="B12" s="2">
        <v>17.062953929847929</v>
      </c>
      <c r="C12" s="2">
        <v>9.1819944081816818</v>
      </c>
      <c r="D12" s="2">
        <v>7.880959521666246</v>
      </c>
      <c r="F12" s="2">
        <v>69</v>
      </c>
      <c r="G12" s="2">
        <v>20.638921645817401</v>
      </c>
      <c r="H12" s="2">
        <v>8.8839395806686365</v>
      </c>
      <c r="I12" s="2">
        <v>11.75498206514877</v>
      </c>
      <c r="J12" s="2">
        <f t="shared" si="0"/>
        <v>18.850937787832663</v>
      </c>
      <c r="L12">
        <v>69</v>
      </c>
      <c r="M12">
        <v>16.74672132546597</v>
      </c>
      <c r="N12">
        <v>20.636965547647989</v>
      </c>
      <c r="O12">
        <f t="shared" si="1"/>
        <v>18.691843436556979</v>
      </c>
      <c r="Q12">
        <f t="shared" si="2"/>
        <v>29</v>
      </c>
      <c r="R12">
        <v>55.76</v>
      </c>
      <c r="S12">
        <v>57.06</v>
      </c>
      <c r="V12">
        <v>67</v>
      </c>
      <c r="W12">
        <v>10.44701877003806</v>
      </c>
      <c r="X12">
        <v>7.7505049477785422</v>
      </c>
      <c r="Y12">
        <v>11.380113368711021</v>
      </c>
      <c r="Z12">
        <v>10.94931677141963</v>
      </c>
    </row>
    <row r="13" spans="1:26">
      <c r="A13" s="2">
        <v>70</v>
      </c>
      <c r="B13" s="2">
        <v>16.3081853541652</v>
      </c>
      <c r="C13" s="2">
        <v>8.6113037667880938</v>
      </c>
      <c r="D13" s="2">
        <v>7.6968815873771028</v>
      </c>
      <c r="F13" s="2">
        <v>70</v>
      </c>
      <c r="G13" s="2">
        <v>19.781704847946951</v>
      </c>
      <c r="H13" s="2">
        <v>8.2396256504219227</v>
      </c>
      <c r="I13" s="2">
        <v>11.54207919752503</v>
      </c>
      <c r="J13" s="2">
        <f t="shared" si="0"/>
        <v>18.044945101056076</v>
      </c>
      <c r="L13">
        <v>70</v>
      </c>
      <c r="M13">
        <v>16.038796471146419</v>
      </c>
      <c r="N13">
        <v>19.795268643063881</v>
      </c>
      <c r="O13">
        <f t="shared" si="1"/>
        <v>17.917032557105152</v>
      </c>
      <c r="Q13">
        <f t="shared" si="2"/>
        <v>30</v>
      </c>
      <c r="R13">
        <v>54.79</v>
      </c>
      <c r="S13">
        <v>56.08</v>
      </c>
      <c r="V13">
        <v>68</v>
      </c>
      <c r="W13">
        <v>9.8614291061731443</v>
      </c>
      <c r="X13">
        <v>7.6046880633274974</v>
      </c>
      <c r="Y13">
        <v>10.69795310720391</v>
      </c>
      <c r="Z13">
        <v>10.77562369676075</v>
      </c>
    </row>
    <row r="14" spans="1:26">
      <c r="A14" s="2">
        <v>71</v>
      </c>
      <c r="B14" s="2">
        <v>15.603852078323211</v>
      </c>
      <c r="C14" s="2">
        <v>8.0331422597064801</v>
      </c>
      <c r="D14" s="2">
        <v>7.5707098186167299</v>
      </c>
      <c r="F14" s="2">
        <v>71</v>
      </c>
      <c r="G14" s="2">
        <v>18.944454935759261</v>
      </c>
      <c r="H14" s="2">
        <v>7.58736793941803</v>
      </c>
      <c r="I14" s="2">
        <v>11.357086996341231</v>
      </c>
      <c r="J14" s="2">
        <f t="shared" si="0"/>
        <v>17.274153507041234</v>
      </c>
      <c r="L14">
        <v>71</v>
      </c>
      <c r="M14">
        <v>15.336845911195111</v>
      </c>
      <c r="N14">
        <v>18.966378106621079</v>
      </c>
      <c r="O14">
        <f t="shared" si="1"/>
        <v>17.151612008908096</v>
      </c>
      <c r="Q14">
        <f t="shared" si="2"/>
        <v>31</v>
      </c>
      <c r="R14">
        <v>53.81</v>
      </c>
      <c r="S14">
        <v>55.11</v>
      </c>
      <c r="V14">
        <v>69</v>
      </c>
      <c r="W14">
        <v>9.2933067504985232</v>
      </c>
      <c r="X14">
        <v>7.453414574967451</v>
      </c>
      <c r="Y14">
        <v>10.05654145949743</v>
      </c>
      <c r="Z14">
        <v>10.580424088150551</v>
      </c>
    </row>
    <row r="15" spans="1:26">
      <c r="A15" s="2">
        <v>72</v>
      </c>
      <c r="B15" s="2">
        <v>14.890578556837079</v>
      </c>
      <c r="C15" s="2">
        <v>7.5145603686673272</v>
      </c>
      <c r="D15" s="2">
        <v>7.3760181881697582</v>
      </c>
      <c r="F15" s="2">
        <v>72</v>
      </c>
      <c r="G15" s="2">
        <v>18.124742442603662</v>
      </c>
      <c r="H15" s="2">
        <v>6.9989321444785082</v>
      </c>
      <c r="I15" s="2">
        <v>11.125810298125151</v>
      </c>
      <c r="J15" s="2">
        <f t="shared" si="0"/>
        <v>16.50766049972037</v>
      </c>
      <c r="L15">
        <v>72</v>
      </c>
      <c r="M15">
        <v>14.63515991308196</v>
      </c>
      <c r="N15">
        <v>18.143303052590159</v>
      </c>
      <c r="O15">
        <f t="shared" si="1"/>
        <v>16.38923148283606</v>
      </c>
      <c r="Q15">
        <f t="shared" si="2"/>
        <v>32</v>
      </c>
      <c r="R15">
        <v>52.82</v>
      </c>
      <c r="S15">
        <v>54.13</v>
      </c>
      <c r="V15">
        <v>70</v>
      </c>
      <c r="W15">
        <v>8.7588074048296818</v>
      </c>
      <c r="X15">
        <v>7.2799890663167401</v>
      </c>
      <c r="Y15">
        <v>9.4288138256657064</v>
      </c>
      <c r="Z15">
        <v>10.36645481739817</v>
      </c>
    </row>
    <row r="16" spans="1:26">
      <c r="A16" s="2">
        <v>73</v>
      </c>
      <c r="B16" s="2">
        <v>14.17857214226839</v>
      </c>
      <c r="C16" s="2">
        <v>6.9686940661547796</v>
      </c>
      <c r="D16" s="2">
        <v>7.2098780761136112</v>
      </c>
      <c r="F16" s="2">
        <v>73</v>
      </c>
      <c r="G16" s="2">
        <v>17.28857522038339</v>
      </c>
      <c r="H16" s="2">
        <v>6.369376222797615</v>
      </c>
      <c r="I16" s="2">
        <v>10.919198997585781</v>
      </c>
      <c r="J16" s="2">
        <f t="shared" si="0"/>
        <v>15.73357368132589</v>
      </c>
      <c r="L16">
        <v>73</v>
      </c>
      <c r="M16">
        <v>13.95076461221268</v>
      </c>
      <c r="N16">
        <v>17.334128224593311</v>
      </c>
      <c r="O16">
        <f t="shared" si="1"/>
        <v>15.642446418402995</v>
      </c>
      <c r="Q16">
        <f t="shared" si="2"/>
        <v>33</v>
      </c>
      <c r="R16">
        <v>51.84</v>
      </c>
      <c r="S16">
        <v>53.16</v>
      </c>
      <c r="V16">
        <v>71</v>
      </c>
      <c r="W16">
        <v>8.2170695207394306</v>
      </c>
      <c r="X16">
        <v>7.119776390455681</v>
      </c>
      <c r="Y16">
        <v>8.8245755511976185</v>
      </c>
      <c r="Z16">
        <v>10.14180255542346</v>
      </c>
    </row>
    <row r="17" spans="1:26">
      <c r="A17" s="2">
        <v>74</v>
      </c>
      <c r="B17" s="2">
        <v>13.43866768119957</v>
      </c>
      <c r="C17" s="2">
        <v>6.4712818164351908</v>
      </c>
      <c r="D17" s="2">
        <v>6.9673858647643829</v>
      </c>
      <c r="F17" s="2">
        <v>74</v>
      </c>
      <c r="G17" s="2">
        <v>16.470155888389151</v>
      </c>
      <c r="H17" s="2">
        <v>5.8029399382598177</v>
      </c>
      <c r="I17" s="2">
        <v>10.667215950129339</v>
      </c>
      <c r="J17" s="2">
        <f t="shared" si="0"/>
        <v>14.95441178479436</v>
      </c>
      <c r="L17">
        <v>74</v>
      </c>
      <c r="M17">
        <v>13.25995070454378</v>
      </c>
      <c r="N17">
        <v>16.52050272948113</v>
      </c>
      <c r="O17">
        <f t="shared" si="1"/>
        <v>14.890226717012455</v>
      </c>
      <c r="Q17">
        <f t="shared" si="2"/>
        <v>34</v>
      </c>
      <c r="R17">
        <v>50.84</v>
      </c>
      <c r="S17">
        <v>52.19</v>
      </c>
      <c r="V17">
        <v>72</v>
      </c>
      <c r="W17">
        <v>7.689611322324998</v>
      </c>
      <c r="X17">
        <v>6.9455485907569594</v>
      </c>
      <c r="Y17">
        <v>8.231189997843579</v>
      </c>
      <c r="Z17">
        <v>9.9121130547465821</v>
      </c>
    </row>
    <row r="18" spans="1:26">
      <c r="A18" s="2">
        <v>75</v>
      </c>
      <c r="B18" s="2">
        <v>12.724177677251429</v>
      </c>
      <c r="C18" s="2">
        <v>5.983162869888246</v>
      </c>
      <c r="D18" s="2">
        <v>6.7410148073631859</v>
      </c>
      <c r="F18" s="2">
        <v>75</v>
      </c>
      <c r="G18" s="2">
        <v>15.626095229256061</v>
      </c>
      <c r="H18" s="2">
        <v>5.1751003681608161</v>
      </c>
      <c r="I18" s="2">
        <v>10.450994861095239</v>
      </c>
      <c r="J18" s="2">
        <f t="shared" si="0"/>
        <v>14.175136453253746</v>
      </c>
      <c r="L18">
        <v>75</v>
      </c>
      <c r="M18">
        <v>12.59612831847914</v>
      </c>
      <c r="N18">
        <v>15.73003244838984</v>
      </c>
      <c r="O18">
        <f t="shared" si="1"/>
        <v>14.16308038343449</v>
      </c>
      <c r="Q18">
        <f t="shared" si="2"/>
        <v>35</v>
      </c>
      <c r="R18">
        <v>49.88</v>
      </c>
      <c r="S18">
        <v>51.23</v>
      </c>
      <c r="V18">
        <v>73</v>
      </c>
      <c r="W18">
        <v>7.1737088503771318</v>
      </c>
      <c r="X18">
        <v>6.7770557618355474</v>
      </c>
      <c r="Y18">
        <v>7.6429643452774636</v>
      </c>
      <c r="Z18">
        <v>9.6911638793158463</v>
      </c>
    </row>
    <row r="19" spans="1:26">
      <c r="A19" s="2">
        <v>76</v>
      </c>
      <c r="B19" s="2">
        <v>12.04894435721619</v>
      </c>
      <c r="C19" s="2">
        <v>5.534352006779959</v>
      </c>
      <c r="D19" s="2">
        <v>6.5145923504362289</v>
      </c>
      <c r="F19" s="2">
        <v>76</v>
      </c>
      <c r="G19" s="2">
        <v>14.852389449745299</v>
      </c>
      <c r="H19" s="2">
        <v>4.5869697505149691</v>
      </c>
      <c r="I19" s="2">
        <v>10.265419699230341</v>
      </c>
      <c r="J19" s="2">
        <f t="shared" si="0"/>
        <v>13.450666903480744</v>
      </c>
      <c r="L19">
        <v>76</v>
      </c>
      <c r="M19">
        <v>11.943680309524151</v>
      </c>
      <c r="N19">
        <v>14.94596706800049</v>
      </c>
      <c r="O19">
        <f t="shared" si="1"/>
        <v>13.44482368876232</v>
      </c>
      <c r="Q19">
        <f t="shared" si="2"/>
        <v>36</v>
      </c>
      <c r="R19">
        <v>48.9</v>
      </c>
      <c r="S19">
        <v>50.25</v>
      </c>
      <c r="V19">
        <v>74</v>
      </c>
      <c r="W19">
        <v>6.6546567877681033</v>
      </c>
      <c r="X19">
        <v>6.6052939167756746</v>
      </c>
      <c r="Y19">
        <v>7.0852168582577679</v>
      </c>
      <c r="Z19">
        <v>9.4352858712233623</v>
      </c>
    </row>
    <row r="20" spans="1:26">
      <c r="A20" s="2">
        <v>77</v>
      </c>
      <c r="B20" s="2">
        <v>11.38468675813346</v>
      </c>
      <c r="C20" s="2">
        <v>5.0274829948917477</v>
      </c>
      <c r="D20" s="2">
        <v>6.35720376324171</v>
      </c>
      <c r="F20" s="2">
        <v>77</v>
      </c>
      <c r="G20" s="2">
        <v>14.02744516397116</v>
      </c>
      <c r="H20" s="2">
        <v>4.0922605729057064</v>
      </c>
      <c r="I20" s="2">
        <v>9.9351845910654522</v>
      </c>
      <c r="J20" s="2">
        <f t="shared" si="0"/>
        <v>12.70606596105231</v>
      </c>
      <c r="L20">
        <v>77</v>
      </c>
      <c r="M20">
        <v>11.296027655596831</v>
      </c>
      <c r="N20">
        <v>14.18742839074433</v>
      </c>
      <c r="O20">
        <f t="shared" si="1"/>
        <v>12.74172802317058</v>
      </c>
      <c r="Q20">
        <f t="shared" si="2"/>
        <v>37</v>
      </c>
      <c r="R20">
        <v>47.93</v>
      </c>
      <c r="S20">
        <v>49.29</v>
      </c>
      <c r="V20">
        <v>75</v>
      </c>
      <c r="W20">
        <v>6.170797953096482</v>
      </c>
      <c r="X20">
        <v>6.4253303653826563</v>
      </c>
      <c r="Y20">
        <v>6.5304415198621308</v>
      </c>
      <c r="Z20">
        <v>9.1995909285277122</v>
      </c>
    </row>
    <row r="21" spans="1:26">
      <c r="A21" s="2">
        <v>78</v>
      </c>
      <c r="B21" s="2">
        <v>10.7103473486106</v>
      </c>
      <c r="C21" s="2">
        <v>4.588806938259685</v>
      </c>
      <c r="D21" s="2">
        <v>6.1215404103509119</v>
      </c>
      <c r="F21" s="2">
        <v>78</v>
      </c>
      <c r="G21" s="2">
        <v>13.243492871917709</v>
      </c>
      <c r="H21" s="2">
        <v>3.6450662052168652</v>
      </c>
      <c r="I21" s="2">
        <v>9.5984266667008402</v>
      </c>
      <c r="J21" s="2">
        <f t="shared" si="0"/>
        <v>11.976920110264155</v>
      </c>
      <c r="L21">
        <v>78</v>
      </c>
      <c r="M21">
        <v>10.6717330376531</v>
      </c>
      <c r="N21">
        <v>13.434628703952439</v>
      </c>
      <c r="O21">
        <f t="shared" si="1"/>
        <v>12.05318087080277</v>
      </c>
      <c r="Q21">
        <f t="shared" si="2"/>
        <v>38</v>
      </c>
      <c r="R21">
        <v>46.99</v>
      </c>
      <c r="S21">
        <v>48.31</v>
      </c>
      <c r="V21">
        <v>76</v>
      </c>
      <c r="W21">
        <v>5.7086262329352184</v>
      </c>
      <c r="X21">
        <v>6.2350540765889297</v>
      </c>
      <c r="Y21">
        <v>6.0184392424744404</v>
      </c>
      <c r="Z21">
        <v>8.9275278255260506</v>
      </c>
    </row>
    <row r="22" spans="1:26">
      <c r="A22" s="2">
        <v>79</v>
      </c>
      <c r="B22" s="2">
        <v>10.07300129295909</v>
      </c>
      <c r="C22" s="2">
        <v>4.1317783034229132</v>
      </c>
      <c r="D22" s="2">
        <v>5.941222989536179</v>
      </c>
      <c r="F22" s="2">
        <v>79</v>
      </c>
      <c r="G22" s="2">
        <v>12.46585732504218</v>
      </c>
      <c r="H22" s="2">
        <v>3.160717856039839</v>
      </c>
      <c r="I22" s="2">
        <v>9.3051394690023397</v>
      </c>
      <c r="J22" s="2">
        <f t="shared" si="0"/>
        <v>11.269429309000635</v>
      </c>
      <c r="L22">
        <v>79</v>
      </c>
      <c r="M22">
        <v>10.061011937675829</v>
      </c>
      <c r="N22">
        <v>12.69819669188948</v>
      </c>
      <c r="O22">
        <f t="shared" si="1"/>
        <v>11.379604314782654</v>
      </c>
      <c r="Q22">
        <f t="shared" si="2"/>
        <v>39</v>
      </c>
      <c r="R22">
        <v>46.05</v>
      </c>
      <c r="S22">
        <v>47.35</v>
      </c>
      <c r="V22">
        <v>77</v>
      </c>
      <c r="W22">
        <v>5.2561137717314299</v>
      </c>
      <c r="X22">
        <v>6.0399138838653954</v>
      </c>
      <c r="Y22">
        <v>5.5232045970700749</v>
      </c>
      <c r="Z22">
        <v>8.664223793674255</v>
      </c>
    </row>
    <row r="23" spans="1:26">
      <c r="A23" s="2">
        <v>80</v>
      </c>
      <c r="B23" s="2">
        <v>9.4492831829378012</v>
      </c>
      <c r="C23" s="2">
        <v>3.836817999817391</v>
      </c>
      <c r="D23" s="2">
        <v>5.6124651831204089</v>
      </c>
      <c r="F23" s="2">
        <v>80</v>
      </c>
      <c r="G23" s="2">
        <v>11.72690167582096</v>
      </c>
      <c r="H23" s="2">
        <v>2.739384501619829</v>
      </c>
      <c r="I23" s="2">
        <v>8.9875171742011268</v>
      </c>
      <c r="J23" s="2">
        <f t="shared" si="0"/>
        <v>10.58809242937938</v>
      </c>
      <c r="L23">
        <v>80</v>
      </c>
      <c r="M23">
        <v>9.4758059490367792</v>
      </c>
      <c r="N23">
        <v>11.98408217366644</v>
      </c>
      <c r="O23">
        <f t="shared" si="1"/>
        <v>10.72994406135161</v>
      </c>
      <c r="Q23">
        <f t="shared" si="2"/>
        <v>40</v>
      </c>
      <c r="R23">
        <v>45.08</v>
      </c>
      <c r="S23">
        <v>46.38</v>
      </c>
      <c r="V23">
        <v>78</v>
      </c>
      <c r="W23">
        <v>4.8403926684817433</v>
      </c>
      <c r="X23">
        <v>5.8313403691713566</v>
      </c>
      <c r="Y23">
        <v>5.0604615911109789</v>
      </c>
      <c r="Z23">
        <v>8.3741671128414659</v>
      </c>
    </row>
    <row r="24" spans="1:26">
      <c r="A24" s="2">
        <v>81</v>
      </c>
      <c r="B24" s="2">
        <v>8.8601957775732689</v>
      </c>
      <c r="C24" s="2">
        <v>3.4465945564569811</v>
      </c>
      <c r="D24" s="2">
        <v>5.4136012211162869</v>
      </c>
      <c r="F24" s="2">
        <v>81</v>
      </c>
      <c r="G24" s="2">
        <v>10.98027126258623</v>
      </c>
      <c r="H24" s="2">
        <v>2.398984514832383</v>
      </c>
      <c r="I24" s="2">
        <v>8.5812867477538521</v>
      </c>
      <c r="J24" s="2">
        <f t="shared" si="0"/>
        <v>9.9202335200797496</v>
      </c>
      <c r="L24">
        <v>81</v>
      </c>
      <c r="M24">
        <v>8.9169920254280832</v>
      </c>
      <c r="N24">
        <v>11.29560407734923</v>
      </c>
      <c r="O24">
        <f t="shared" si="1"/>
        <v>10.106298051388656</v>
      </c>
      <c r="Q24">
        <f t="shared" si="2"/>
        <v>41</v>
      </c>
      <c r="R24">
        <v>44.11</v>
      </c>
      <c r="S24">
        <v>45.43</v>
      </c>
      <c r="V24">
        <v>79</v>
      </c>
      <c r="W24">
        <v>4.4550109155497744</v>
      </c>
      <c r="X24">
        <v>5.6060010221260557</v>
      </c>
      <c r="Y24">
        <v>4.6157216729817607</v>
      </c>
      <c r="Z24">
        <v>8.0824750189077168</v>
      </c>
    </row>
    <row r="25" spans="1:26">
      <c r="A25" s="2">
        <v>82</v>
      </c>
      <c r="B25" s="2">
        <v>8.2915995683943802</v>
      </c>
      <c r="C25" s="2">
        <v>3.1070169649509101</v>
      </c>
      <c r="D25" s="2">
        <v>5.1845826034434701</v>
      </c>
      <c r="F25" s="2">
        <v>82</v>
      </c>
      <c r="G25" s="2">
        <v>10.279843102401991</v>
      </c>
      <c r="H25" s="2">
        <v>2.0353589972012922</v>
      </c>
      <c r="I25" s="2">
        <v>8.2444841052006943</v>
      </c>
      <c r="J25" s="2">
        <f t="shared" si="0"/>
        <v>9.2857213353981862</v>
      </c>
      <c r="L25">
        <v>82</v>
      </c>
      <c r="M25">
        <v>8.386370093781629</v>
      </c>
      <c r="N25">
        <v>10.637181431864519</v>
      </c>
      <c r="O25">
        <f t="shared" si="1"/>
        <v>9.5117757628230741</v>
      </c>
      <c r="Q25">
        <f t="shared" si="2"/>
        <v>42</v>
      </c>
      <c r="R25">
        <v>43.16</v>
      </c>
      <c r="S25">
        <v>44.47</v>
      </c>
      <c r="V25">
        <v>80</v>
      </c>
      <c r="W25">
        <v>4.0702837158226943</v>
      </c>
      <c r="X25">
        <v>5.4055222332140849</v>
      </c>
      <c r="Y25">
        <v>4.2011518574350637</v>
      </c>
      <c r="Z25">
        <v>7.7829303162313774</v>
      </c>
    </row>
    <row r="26" spans="1:26">
      <c r="A26" s="2">
        <v>83</v>
      </c>
      <c r="B26" s="2">
        <v>7.7307078311882753</v>
      </c>
      <c r="C26" s="2">
        <v>2.7876950758356909</v>
      </c>
      <c r="D26" s="2">
        <v>4.9430127553525844</v>
      </c>
      <c r="F26" s="2">
        <v>83</v>
      </c>
      <c r="G26" s="2">
        <v>9.6119185061437467</v>
      </c>
      <c r="H26" s="2">
        <v>1.8280775394215341</v>
      </c>
      <c r="I26" s="2">
        <v>7.783840966722213</v>
      </c>
      <c r="J26" s="2">
        <f t="shared" si="0"/>
        <v>8.6713131686660105</v>
      </c>
      <c r="L26">
        <v>83</v>
      </c>
      <c r="M26">
        <v>7.8889522213635166</v>
      </c>
      <c r="N26">
        <v>10.00147769303593</v>
      </c>
      <c r="O26">
        <f t="shared" si="1"/>
        <v>8.9452149571997239</v>
      </c>
      <c r="Q26">
        <f t="shared" si="2"/>
        <v>43</v>
      </c>
      <c r="R26">
        <v>42.19</v>
      </c>
      <c r="S26">
        <v>43.5</v>
      </c>
      <c r="V26">
        <v>81</v>
      </c>
      <c r="W26">
        <v>3.732964831196496</v>
      </c>
      <c r="X26">
        <v>5.1840271942315876</v>
      </c>
      <c r="Y26">
        <v>3.8294867764409899</v>
      </c>
      <c r="Z26">
        <v>7.4661173009082429</v>
      </c>
    </row>
    <row r="27" spans="1:26">
      <c r="A27" s="2">
        <v>84</v>
      </c>
      <c r="B27" s="2">
        <v>7.2479617581632541</v>
      </c>
      <c r="C27" s="2">
        <v>2.507940520966796</v>
      </c>
      <c r="D27" s="2">
        <v>4.7400212371964576</v>
      </c>
      <c r="F27" s="2">
        <v>84</v>
      </c>
      <c r="G27" s="2">
        <v>8.9647649432272587</v>
      </c>
      <c r="H27" s="2">
        <v>1.6067095325849641</v>
      </c>
      <c r="I27" s="2">
        <v>7.3580554106422964</v>
      </c>
      <c r="J27" s="2">
        <f t="shared" si="0"/>
        <v>8.1063633506952559</v>
      </c>
      <c r="L27">
        <v>84</v>
      </c>
      <c r="M27">
        <v>7.4174414373035287</v>
      </c>
      <c r="N27">
        <v>9.4077964244006029</v>
      </c>
      <c r="O27">
        <f t="shared" si="1"/>
        <v>8.4126189308520658</v>
      </c>
      <c r="Q27">
        <f t="shared" si="2"/>
        <v>44</v>
      </c>
      <c r="R27">
        <v>41.24</v>
      </c>
      <c r="S27">
        <v>42.54</v>
      </c>
      <c r="V27">
        <v>82</v>
      </c>
      <c r="W27">
        <v>3.4410907681823568</v>
      </c>
      <c r="X27">
        <v>4.9452793255992722</v>
      </c>
      <c r="Y27">
        <v>3.508805225754378</v>
      </c>
      <c r="Z27">
        <v>7.128376206110139</v>
      </c>
    </row>
    <row r="28" spans="1:26">
      <c r="A28" s="2">
        <v>85</v>
      </c>
      <c r="B28" s="2">
        <v>6.7513505106097851</v>
      </c>
      <c r="C28" s="2">
        <v>2.3026387232277599</v>
      </c>
      <c r="D28" s="2">
        <v>4.4487117873820248</v>
      </c>
      <c r="F28" s="2">
        <v>85</v>
      </c>
      <c r="G28" s="2">
        <v>8.3830686457559054</v>
      </c>
      <c r="H28" s="2">
        <v>1.440414333908252</v>
      </c>
      <c r="I28" s="2">
        <v>6.9426543118476518</v>
      </c>
      <c r="J28" s="2">
        <f t="shared" si="0"/>
        <v>7.5672095781828457</v>
      </c>
      <c r="L28">
        <v>85</v>
      </c>
      <c r="M28">
        <v>6.9856793573174993</v>
      </c>
      <c r="N28">
        <v>8.8472087056533653</v>
      </c>
      <c r="O28">
        <f t="shared" si="1"/>
        <v>7.9164440314854323</v>
      </c>
      <c r="Q28">
        <f t="shared" si="2"/>
        <v>45</v>
      </c>
      <c r="R28">
        <v>40.29</v>
      </c>
      <c r="S28">
        <v>41.59</v>
      </c>
      <c r="V28">
        <v>83</v>
      </c>
      <c r="W28">
        <v>3.1814638250712628</v>
      </c>
      <c r="X28">
        <v>4.7074883962922547</v>
      </c>
      <c r="Y28">
        <v>3.2017591308488398</v>
      </c>
      <c r="Z28">
        <v>6.7997185621870937</v>
      </c>
    </row>
    <row r="29" spans="1:26">
      <c r="A29" s="2">
        <v>86</v>
      </c>
      <c r="B29" s="2">
        <v>6.3064876427526952</v>
      </c>
      <c r="C29" s="2">
        <v>1.975003411570774</v>
      </c>
      <c r="D29" s="2">
        <v>4.3314842311819213</v>
      </c>
      <c r="F29" s="2">
        <v>86</v>
      </c>
      <c r="G29" s="2">
        <v>7.802948764791406</v>
      </c>
      <c r="H29" s="2">
        <v>1.207254073117328</v>
      </c>
      <c r="I29" s="2">
        <v>6.595694691674078</v>
      </c>
      <c r="Q29">
        <f t="shared" si="2"/>
        <v>46</v>
      </c>
      <c r="R29">
        <v>39.340000000000003</v>
      </c>
      <c r="S29">
        <v>40.659999999999997</v>
      </c>
      <c r="V29">
        <v>84</v>
      </c>
      <c r="W29">
        <v>2.921716494243646</v>
      </c>
      <c r="X29">
        <v>4.4957249430598818</v>
      </c>
      <c r="Y29">
        <v>2.9502496953593038</v>
      </c>
      <c r="Z29">
        <v>6.4575467290412982</v>
      </c>
    </row>
    <row r="30" spans="1:26">
      <c r="A30" s="2">
        <v>87</v>
      </c>
      <c r="B30" s="2">
        <v>5.9538759381038968</v>
      </c>
      <c r="C30" s="2">
        <v>1.7624892961156939</v>
      </c>
      <c r="D30" s="2">
        <v>4.1913866419882027</v>
      </c>
      <c r="F30" s="2">
        <v>87</v>
      </c>
      <c r="G30" s="2">
        <v>7.2666983215725001</v>
      </c>
      <c r="H30" s="2">
        <v>1.0080013621055159</v>
      </c>
      <c r="I30" s="2">
        <v>6.2586969594669846</v>
      </c>
      <c r="Q30">
        <f t="shared" si="2"/>
        <v>47</v>
      </c>
      <c r="R30">
        <v>38.39</v>
      </c>
      <c r="S30">
        <v>39.72</v>
      </c>
      <c r="V30">
        <v>85</v>
      </c>
      <c r="W30">
        <v>2.7133984419249222</v>
      </c>
      <c r="X30">
        <v>4.2722809153925771</v>
      </c>
      <c r="Y30">
        <v>2.7032312979601958</v>
      </c>
      <c r="Z30">
        <v>6.1439774076931686</v>
      </c>
    </row>
    <row r="31" spans="1:26">
      <c r="A31" s="2">
        <v>88</v>
      </c>
      <c r="B31" s="2">
        <v>5.5702490240009528</v>
      </c>
      <c r="C31" s="2">
        <v>1.6681084079666231</v>
      </c>
      <c r="D31" s="2">
        <v>3.9021406160343308</v>
      </c>
      <c r="F31" s="2">
        <v>88</v>
      </c>
      <c r="G31" s="2">
        <v>6.7194286950383546</v>
      </c>
      <c r="H31" s="2">
        <v>0.8852242164595594</v>
      </c>
      <c r="I31" s="2">
        <v>5.8342044785787959</v>
      </c>
      <c r="Q31">
        <f t="shared" si="2"/>
        <v>48</v>
      </c>
      <c r="R31">
        <v>37.44</v>
      </c>
      <c r="S31">
        <v>38.78</v>
      </c>
    </row>
    <row r="32" spans="1:26">
      <c r="A32" s="2">
        <v>89</v>
      </c>
      <c r="B32" s="2">
        <v>5.2573939976164814</v>
      </c>
      <c r="C32" s="2">
        <v>1.446801201856678</v>
      </c>
      <c r="D32" s="2">
        <v>3.8105927957598031</v>
      </c>
      <c r="F32" s="2">
        <v>89</v>
      </c>
      <c r="G32" s="2">
        <v>6.2787427601808803</v>
      </c>
      <c r="H32" s="2">
        <v>0.78090769346463829</v>
      </c>
      <c r="I32" s="2">
        <v>5.4978350667162417</v>
      </c>
      <c r="Q32">
        <f t="shared" si="2"/>
        <v>49</v>
      </c>
      <c r="R32">
        <v>36.479999999999997</v>
      </c>
      <c r="S32">
        <v>37.86</v>
      </c>
    </row>
    <row r="33" spans="1:19">
      <c r="A33" s="2">
        <v>90</v>
      </c>
      <c r="B33" s="2">
        <v>5.0736559048872127</v>
      </c>
      <c r="C33" s="2">
        <v>1.3997697683778709</v>
      </c>
      <c r="D33" s="2">
        <v>3.673886136509342</v>
      </c>
      <c r="F33" s="2">
        <v>90</v>
      </c>
      <c r="G33" s="2">
        <v>5.8112204276627901</v>
      </c>
      <c r="H33" s="2">
        <v>0.69527705081840252</v>
      </c>
      <c r="I33" s="2">
        <v>5.1159433768443874</v>
      </c>
      <c r="Q33">
        <f t="shared" si="2"/>
        <v>50</v>
      </c>
      <c r="R33">
        <v>35.549999999999997</v>
      </c>
      <c r="S33">
        <v>36.950000000000003</v>
      </c>
    </row>
    <row r="34" spans="1:19">
      <c r="A34" s="2">
        <v>91</v>
      </c>
      <c r="B34" s="2">
        <v>4.9213360021895749</v>
      </c>
      <c r="C34" s="2">
        <v>1.208264869801301</v>
      </c>
      <c r="D34" s="2">
        <v>3.713071132388273</v>
      </c>
      <c r="F34" s="2">
        <v>91</v>
      </c>
      <c r="G34" s="2">
        <v>5.4171350575565844</v>
      </c>
      <c r="H34" s="2">
        <v>0.62782380573130814</v>
      </c>
      <c r="I34" s="2">
        <v>4.7893112518252758</v>
      </c>
      <c r="Q34">
        <f t="shared" si="2"/>
        <v>51</v>
      </c>
      <c r="R34">
        <v>34.630000000000003</v>
      </c>
      <c r="S34">
        <v>36.049999999999997</v>
      </c>
    </row>
    <row r="35" spans="1:19">
      <c r="A35" s="2">
        <v>92</v>
      </c>
      <c r="B35" s="2">
        <v>4.8600397664960244</v>
      </c>
      <c r="C35" s="2">
        <v>1.015108733924224</v>
      </c>
      <c r="D35" s="2">
        <v>3.8449310325717998</v>
      </c>
      <c r="F35" s="2">
        <v>92</v>
      </c>
      <c r="G35" s="2">
        <v>5.0684171244299074</v>
      </c>
      <c r="H35" s="2">
        <v>0.54093972912648169</v>
      </c>
      <c r="I35" s="2">
        <v>4.527477395303424</v>
      </c>
      <c r="Q35">
        <f t="shared" si="2"/>
        <v>52</v>
      </c>
      <c r="R35">
        <v>33.729999999999997</v>
      </c>
      <c r="S35">
        <v>35.18</v>
      </c>
    </row>
    <row r="36" spans="1:19">
      <c r="A36" s="2">
        <v>93</v>
      </c>
      <c r="B36" s="2">
        <v>4.9181503479464936</v>
      </c>
      <c r="C36" s="2">
        <v>0.56472108924843423</v>
      </c>
      <c r="D36" s="2">
        <v>4.3534292586980596</v>
      </c>
      <c r="F36" s="2">
        <v>93</v>
      </c>
      <c r="G36" s="2">
        <v>4.769892517424247</v>
      </c>
      <c r="H36" s="2">
        <v>0.45204428607704628</v>
      </c>
      <c r="I36" s="2">
        <v>4.3178482313472024</v>
      </c>
      <c r="Q36">
        <f t="shared" si="2"/>
        <v>53</v>
      </c>
      <c r="R36">
        <v>32.81</v>
      </c>
      <c r="S36">
        <v>34.29</v>
      </c>
    </row>
    <row r="37" spans="1:19">
      <c r="A37" s="2">
        <v>94</v>
      </c>
      <c r="B37" s="2">
        <v>5.1407920178059294</v>
      </c>
      <c r="C37" s="2">
        <v>0.40354626969986718</v>
      </c>
      <c r="D37" s="2">
        <v>4.7372457481060621</v>
      </c>
      <c r="F37" s="2">
        <v>94</v>
      </c>
      <c r="G37" s="2">
        <v>4.5286090510460788</v>
      </c>
      <c r="H37" s="2">
        <v>0.37434030158888809</v>
      </c>
      <c r="I37" s="2">
        <v>4.1542687494571906</v>
      </c>
      <c r="Q37">
        <f t="shared" si="2"/>
        <v>54</v>
      </c>
      <c r="R37">
        <v>31.91</v>
      </c>
      <c r="S37">
        <v>33.44</v>
      </c>
    </row>
    <row r="38" spans="1:19">
      <c r="A38" s="2">
        <v>95</v>
      </c>
      <c r="B38" s="2">
        <v>5.6012476733838126</v>
      </c>
      <c r="C38" s="2">
        <v>0.15761321516130539</v>
      </c>
      <c r="D38" s="2">
        <v>5.4436344582225074</v>
      </c>
      <c r="F38" s="2">
        <v>95</v>
      </c>
      <c r="G38" s="2">
        <v>4.3552667715743238</v>
      </c>
      <c r="H38" s="2">
        <v>0.41000897229155853</v>
      </c>
      <c r="I38" s="2">
        <v>3.9452577992827651</v>
      </c>
      <c r="Q38">
        <f t="shared" si="2"/>
        <v>55</v>
      </c>
      <c r="R38">
        <v>31.01</v>
      </c>
      <c r="S38">
        <v>32.6</v>
      </c>
    </row>
    <row r="39" spans="1:19">
      <c r="A39" s="2">
        <v>96</v>
      </c>
      <c r="B39" s="2">
        <v>6.4214508064690419</v>
      </c>
      <c r="C39" s="2">
        <v>0</v>
      </c>
      <c r="D39" s="2">
        <v>6.4214508064690419</v>
      </c>
      <c r="F39" s="2">
        <v>96</v>
      </c>
      <c r="G39" s="2">
        <v>4.2666503110463951</v>
      </c>
      <c r="H39" s="2">
        <v>0.26970265730181392</v>
      </c>
      <c r="I39" s="2">
        <v>3.9969476537445812</v>
      </c>
      <c r="Q39">
        <f t="shared" si="2"/>
        <v>56</v>
      </c>
      <c r="R39">
        <v>30.1</v>
      </c>
      <c r="S39">
        <v>31.71</v>
      </c>
    </row>
    <row r="40" spans="1:19">
      <c r="A40" s="2">
        <v>102</v>
      </c>
      <c r="B40" s="2">
        <v>1.8009581097143681</v>
      </c>
      <c r="C40" s="2">
        <v>0</v>
      </c>
      <c r="D40" s="2">
        <v>1.8009581097143681</v>
      </c>
      <c r="F40" s="2">
        <v>97</v>
      </c>
      <c r="G40" s="2">
        <v>4.2898602597298954</v>
      </c>
      <c r="H40" s="2">
        <v>0.34296734060099943</v>
      </c>
      <c r="I40" s="2">
        <v>3.9468929191288962</v>
      </c>
      <c r="Q40">
        <f t="shared" si="2"/>
        <v>57</v>
      </c>
      <c r="R40">
        <v>29.22</v>
      </c>
      <c r="S40">
        <v>30.83</v>
      </c>
    </row>
    <row r="41" spans="1:19">
      <c r="F41" s="2">
        <v>98</v>
      </c>
      <c r="G41" s="2">
        <v>4.4693309640462786</v>
      </c>
      <c r="H41" s="2">
        <v>0.44970476706352769</v>
      </c>
      <c r="I41" s="2">
        <v>4.0196261969827516</v>
      </c>
      <c r="Q41">
        <f t="shared" si="2"/>
        <v>58</v>
      </c>
      <c r="R41">
        <v>28.34</v>
      </c>
      <c r="S41">
        <f>29.95</f>
        <v>29.95</v>
      </c>
    </row>
    <row r="42" spans="1:19">
      <c r="F42" s="2">
        <v>99</v>
      </c>
      <c r="G42" s="2">
        <v>4.8798823058053964</v>
      </c>
      <c r="H42" s="2">
        <v>0.60951297361587364</v>
      </c>
      <c r="I42" s="2">
        <v>4.2703693321895226</v>
      </c>
      <c r="Q42">
        <f t="shared" si="2"/>
        <v>59</v>
      </c>
      <c r="R42">
        <v>27.48</v>
      </c>
      <c r="S42">
        <f>29.12</f>
        <v>29.12</v>
      </c>
    </row>
    <row r="43" spans="1:19">
      <c r="F43" s="2">
        <v>103</v>
      </c>
      <c r="G43" s="2">
        <v>2.0441537203597711</v>
      </c>
      <c r="H43" s="2">
        <v>0</v>
      </c>
      <c r="I43" s="2">
        <v>2.0441537203597711</v>
      </c>
      <c r="Q43">
        <f t="shared" si="2"/>
        <v>60</v>
      </c>
      <c r="R43">
        <v>26.62</v>
      </c>
      <c r="S43">
        <v>28.26</v>
      </c>
    </row>
    <row r="44" spans="1:19">
      <c r="Q44">
        <f t="shared" si="2"/>
        <v>61</v>
      </c>
      <c r="R44">
        <v>25.76</v>
      </c>
      <c r="S44">
        <v>27.45</v>
      </c>
    </row>
    <row r="45" spans="1:19">
      <c r="Q45">
        <f t="shared" si="2"/>
        <v>62</v>
      </c>
      <c r="R45">
        <v>24.91</v>
      </c>
      <c r="S45">
        <v>26.62</v>
      </c>
    </row>
    <row r="46" spans="1:19">
      <c r="Q46">
        <f t="shared" si="2"/>
        <v>63</v>
      </c>
      <c r="R46">
        <v>24.1</v>
      </c>
      <c r="S46">
        <v>25.75</v>
      </c>
    </row>
    <row r="47" spans="1:19">
      <c r="E47" s="2" t="s">
        <v>131</v>
      </c>
      <c r="Q47">
        <f t="shared" si="2"/>
        <v>64</v>
      </c>
      <c r="R47">
        <v>23.3</v>
      </c>
      <c r="S47">
        <v>24.93</v>
      </c>
    </row>
    <row r="48" spans="1:19">
      <c r="D48" s="2">
        <v>60</v>
      </c>
      <c r="E48" s="2">
        <f>H3-C3</f>
        <v>0.48308484087518977</v>
      </c>
      <c r="F48" s="2">
        <f>C3-H3</f>
        <v>-0.48308484087518977</v>
      </c>
      <c r="Q48">
        <f t="shared" si="2"/>
        <v>65</v>
      </c>
      <c r="R48">
        <v>22.49</v>
      </c>
      <c r="S48">
        <v>24.11</v>
      </c>
    </row>
    <row r="49" spans="4:19">
      <c r="D49" s="2">
        <v>61</v>
      </c>
      <c r="E49" s="2">
        <f t="shared" ref="E49:E87" si="3">H4-C4</f>
        <v>0.45476876503691166</v>
      </c>
      <c r="F49" s="2">
        <f t="shared" ref="F49:F87" si="4">C4-H4</f>
        <v>-0.45476876503691166</v>
      </c>
      <c r="Q49">
        <f t="shared" si="2"/>
        <v>66</v>
      </c>
      <c r="R49">
        <v>21.68</v>
      </c>
      <c r="S49">
        <v>23.3</v>
      </c>
    </row>
    <row r="50" spans="4:19">
      <c r="D50" s="2">
        <v>62</v>
      </c>
      <c r="E50" s="2">
        <f t="shared" si="3"/>
        <v>0.32949626629921092</v>
      </c>
      <c r="F50" s="2">
        <f t="shared" si="4"/>
        <v>-0.32949626629921092</v>
      </c>
      <c r="Q50">
        <f t="shared" si="2"/>
        <v>67</v>
      </c>
      <c r="R50">
        <v>20.89</v>
      </c>
      <c r="S50">
        <v>22.51</v>
      </c>
    </row>
    <row r="51" spans="4:19">
      <c r="D51" s="2">
        <v>63</v>
      </c>
      <c r="E51" s="2">
        <f t="shared" si="3"/>
        <v>0.25433633252416143</v>
      </c>
      <c r="F51" s="2">
        <f t="shared" si="4"/>
        <v>-0.25433633252416143</v>
      </c>
      <c r="Q51">
        <f t="shared" si="2"/>
        <v>68</v>
      </c>
      <c r="R51">
        <v>20.079999999999998</v>
      </c>
      <c r="S51">
        <v>21.72</v>
      </c>
    </row>
    <row r="52" spans="4:19">
      <c r="D52" s="2">
        <v>64</v>
      </c>
      <c r="E52" s="2">
        <f t="shared" si="3"/>
        <v>0.11136251247708095</v>
      </c>
      <c r="F52" s="2">
        <f t="shared" si="4"/>
        <v>-0.11136251247708095</v>
      </c>
      <c r="Q52">
        <f t="shared" si="2"/>
        <v>69</v>
      </c>
      <c r="R52">
        <v>19.3</v>
      </c>
      <c r="S52">
        <v>20.98</v>
      </c>
    </row>
    <row r="53" spans="4:19">
      <c r="D53" s="2">
        <v>65</v>
      </c>
      <c r="E53" s="2">
        <f t="shared" si="3"/>
        <v>6.668025561243951E-2</v>
      </c>
      <c r="F53" s="2">
        <f t="shared" si="4"/>
        <v>-6.668025561243951E-2</v>
      </c>
      <c r="Q53">
        <f t="shared" si="2"/>
        <v>70</v>
      </c>
      <c r="R53">
        <v>18.510000000000002</v>
      </c>
      <c r="S53">
        <v>20.18</v>
      </c>
    </row>
    <row r="54" spans="4:19">
      <c r="D54" s="2">
        <v>66</v>
      </c>
      <c r="E54" s="2">
        <f t="shared" si="3"/>
        <v>-2.2893427143769074E-2</v>
      </c>
      <c r="F54" s="2">
        <f t="shared" si="4"/>
        <v>2.2893427143769074E-2</v>
      </c>
      <c r="Q54">
        <f t="shared" si="2"/>
        <v>71</v>
      </c>
      <c r="R54">
        <v>17.739999999999998</v>
      </c>
      <c r="S54">
        <v>19.420000000000002</v>
      </c>
    </row>
    <row r="55" spans="4:19">
      <c r="D55" s="2">
        <v>67</v>
      </c>
      <c r="E55" s="2">
        <f t="shared" si="3"/>
        <v>-0.20630756837369901</v>
      </c>
      <c r="F55" s="2">
        <f t="shared" si="4"/>
        <v>0.20630756837369901</v>
      </c>
      <c r="Q55">
        <f t="shared" si="2"/>
        <v>72</v>
      </c>
      <c r="R55">
        <v>16.98</v>
      </c>
      <c r="S55">
        <v>18.68</v>
      </c>
    </row>
    <row r="56" spans="4:19">
      <c r="D56" s="2">
        <v>68</v>
      </c>
      <c r="E56" s="2">
        <f t="shared" si="3"/>
        <v>-0.1454402878816623</v>
      </c>
      <c r="F56" s="2">
        <f t="shared" si="4"/>
        <v>0.1454402878816623</v>
      </c>
      <c r="Q56">
        <f t="shared" si="2"/>
        <v>73</v>
      </c>
      <c r="R56">
        <v>16.21</v>
      </c>
      <c r="S56">
        <v>17.93</v>
      </c>
    </row>
    <row r="57" spans="4:19">
      <c r="D57" s="2">
        <v>69</v>
      </c>
      <c r="E57" s="2">
        <f t="shared" si="3"/>
        <v>-0.29805482751304524</v>
      </c>
      <c r="F57" s="2">
        <f t="shared" si="4"/>
        <v>0.29805482751304524</v>
      </c>
      <c r="Q57">
        <f t="shared" si="2"/>
        <v>74</v>
      </c>
      <c r="R57">
        <v>15.49</v>
      </c>
      <c r="S57">
        <v>17.18</v>
      </c>
    </row>
    <row r="58" spans="4:19">
      <c r="D58" s="2">
        <v>70</v>
      </c>
      <c r="E58" s="2">
        <f t="shared" si="3"/>
        <v>-0.3716781163661711</v>
      </c>
      <c r="F58" s="2">
        <f t="shared" si="4"/>
        <v>0.3716781163661711</v>
      </c>
      <c r="Q58">
        <f t="shared" si="2"/>
        <v>75</v>
      </c>
      <c r="R58">
        <v>14.73</v>
      </c>
      <c r="S58">
        <v>16.420000000000002</v>
      </c>
    </row>
    <row r="59" spans="4:19">
      <c r="D59" s="2">
        <v>71</v>
      </c>
      <c r="E59" s="2">
        <f t="shared" si="3"/>
        <v>-0.4457743202884501</v>
      </c>
      <c r="F59" s="2">
        <f t="shared" si="4"/>
        <v>0.4457743202884501</v>
      </c>
      <c r="Q59">
        <f t="shared" si="2"/>
        <v>76</v>
      </c>
      <c r="R59">
        <v>14</v>
      </c>
      <c r="S59">
        <v>15.74</v>
      </c>
    </row>
    <row r="60" spans="4:19">
      <c r="D60" s="2">
        <v>72</v>
      </c>
      <c r="E60" s="2">
        <f t="shared" si="3"/>
        <v>-0.51562822418881904</v>
      </c>
      <c r="F60" s="2">
        <f t="shared" si="4"/>
        <v>0.51562822418881904</v>
      </c>
      <c r="Q60">
        <f t="shared" si="2"/>
        <v>77</v>
      </c>
      <c r="R60">
        <v>13.29</v>
      </c>
      <c r="S60">
        <v>14.99</v>
      </c>
    </row>
    <row r="61" spans="4:19">
      <c r="D61" s="2">
        <v>73</v>
      </c>
      <c r="E61" s="2">
        <f t="shared" si="3"/>
        <v>-0.59931784335716465</v>
      </c>
      <c r="F61" s="2">
        <f t="shared" si="4"/>
        <v>0.59931784335716465</v>
      </c>
      <c r="Q61">
        <f t="shared" si="2"/>
        <v>78</v>
      </c>
      <c r="R61">
        <v>12.59</v>
      </c>
      <c r="S61">
        <v>14.23</v>
      </c>
    </row>
    <row r="62" spans="4:19">
      <c r="D62" s="2">
        <v>74</v>
      </c>
      <c r="E62" s="2">
        <f t="shared" si="3"/>
        <v>-0.66834187817537316</v>
      </c>
      <c r="F62" s="2">
        <f t="shared" si="4"/>
        <v>0.66834187817537316</v>
      </c>
      <c r="Q62">
        <f t="shared" si="2"/>
        <v>79</v>
      </c>
      <c r="R62">
        <v>11.89</v>
      </c>
      <c r="S62">
        <v>13.53</v>
      </c>
    </row>
    <row r="63" spans="4:19">
      <c r="D63" s="2">
        <v>75</v>
      </c>
      <c r="E63" s="2">
        <f t="shared" si="3"/>
        <v>-0.80806250172742988</v>
      </c>
      <c r="F63" s="2">
        <f t="shared" si="4"/>
        <v>0.80806250172742988</v>
      </c>
      <c r="Q63">
        <f t="shared" si="2"/>
        <v>80</v>
      </c>
      <c r="R63">
        <v>11.21</v>
      </c>
      <c r="S63">
        <v>12.83</v>
      </c>
    </row>
    <row r="64" spans="4:19">
      <c r="D64" s="2">
        <v>76</v>
      </c>
      <c r="E64" s="2">
        <f t="shared" si="3"/>
        <v>-0.94738225626498984</v>
      </c>
      <c r="F64" s="2">
        <f t="shared" si="4"/>
        <v>0.94738225626498984</v>
      </c>
      <c r="Q64">
        <f t="shared" si="2"/>
        <v>81</v>
      </c>
      <c r="R64">
        <v>10.56</v>
      </c>
      <c r="S64">
        <v>12.15</v>
      </c>
    </row>
    <row r="65" spans="4:19">
      <c r="D65" s="2">
        <v>77</v>
      </c>
      <c r="E65" s="2">
        <f t="shared" si="3"/>
        <v>-0.93522242198604122</v>
      </c>
      <c r="F65" s="2">
        <f t="shared" si="4"/>
        <v>0.93522242198604122</v>
      </c>
      <c r="Q65">
        <f t="shared" si="2"/>
        <v>82</v>
      </c>
      <c r="R65">
        <v>9.92</v>
      </c>
      <c r="S65">
        <v>11.46</v>
      </c>
    </row>
    <row r="66" spans="4:19">
      <c r="D66" s="2">
        <v>78</v>
      </c>
      <c r="E66" s="2">
        <f t="shared" si="3"/>
        <v>-0.9437407330428198</v>
      </c>
      <c r="F66" s="2">
        <f t="shared" si="4"/>
        <v>0.9437407330428198</v>
      </c>
      <c r="Q66">
        <f t="shared" si="2"/>
        <v>83</v>
      </c>
      <c r="R66">
        <v>9.32</v>
      </c>
      <c r="S66">
        <v>10.83</v>
      </c>
    </row>
    <row r="67" spans="4:19">
      <c r="D67" s="2">
        <v>79</v>
      </c>
      <c r="E67" s="2">
        <f t="shared" si="3"/>
        <v>-0.97106044738307418</v>
      </c>
      <c r="F67" s="2">
        <f t="shared" si="4"/>
        <v>0.97106044738307418</v>
      </c>
      <c r="Q67">
        <f t="shared" si="2"/>
        <v>84</v>
      </c>
      <c r="R67">
        <v>8.7899999999999991</v>
      </c>
      <c r="S67">
        <v>10.220000000000001</v>
      </c>
    </row>
    <row r="68" spans="4:19">
      <c r="D68" s="2">
        <v>80</v>
      </c>
      <c r="E68" s="2">
        <f t="shared" si="3"/>
        <v>-1.097433498197562</v>
      </c>
      <c r="F68" s="2">
        <f t="shared" si="4"/>
        <v>1.097433498197562</v>
      </c>
      <c r="Q68">
        <f t="shared" si="2"/>
        <v>85</v>
      </c>
      <c r="R68">
        <v>8.19</v>
      </c>
      <c r="S68">
        <v>9.69</v>
      </c>
    </row>
    <row r="69" spans="4:19">
      <c r="D69" s="2">
        <v>81</v>
      </c>
      <c r="E69" s="2">
        <f t="shared" si="3"/>
        <v>-1.0476100416245981</v>
      </c>
      <c r="F69" s="2">
        <f t="shared" si="4"/>
        <v>1.0476100416245981</v>
      </c>
      <c r="Q69">
        <f t="shared" ref="Q69:Q83" si="5">Q68+1</f>
        <v>86</v>
      </c>
      <c r="R69">
        <v>7.64</v>
      </c>
      <c r="S69">
        <v>9.14</v>
      </c>
    </row>
    <row r="70" spans="4:19">
      <c r="D70" s="2">
        <v>82</v>
      </c>
      <c r="E70" s="2">
        <f t="shared" si="3"/>
        <v>-1.0716579677496179</v>
      </c>
      <c r="F70" s="2">
        <f t="shared" si="4"/>
        <v>1.0716579677496179</v>
      </c>
      <c r="Q70">
        <f t="shared" si="5"/>
        <v>87</v>
      </c>
      <c r="R70">
        <v>7.16</v>
      </c>
      <c r="S70">
        <v>8.73</v>
      </c>
    </row>
    <row r="71" spans="4:19">
      <c r="D71" s="2">
        <v>83</v>
      </c>
      <c r="E71" s="2">
        <f t="shared" si="3"/>
        <v>-0.95961753641415681</v>
      </c>
      <c r="F71" s="2">
        <f t="shared" si="4"/>
        <v>0.95961753641415681</v>
      </c>
      <c r="Q71">
        <f t="shared" si="5"/>
        <v>88</v>
      </c>
      <c r="R71">
        <v>6.65</v>
      </c>
      <c r="S71">
        <v>8.31</v>
      </c>
    </row>
    <row r="72" spans="4:19">
      <c r="D72" s="2">
        <v>84</v>
      </c>
      <c r="E72" s="2">
        <f t="shared" si="3"/>
        <v>-0.90123098838183191</v>
      </c>
      <c r="F72" s="2">
        <f t="shared" si="4"/>
        <v>0.90123098838183191</v>
      </c>
      <c r="Q72">
        <f t="shared" si="5"/>
        <v>89</v>
      </c>
      <c r="R72">
        <v>6.26</v>
      </c>
      <c r="S72">
        <v>7.88</v>
      </c>
    </row>
    <row r="73" spans="4:19">
      <c r="D73" s="2">
        <v>85</v>
      </c>
      <c r="E73" s="2">
        <f t="shared" si="3"/>
        <v>-0.86222438931950784</v>
      </c>
      <c r="F73" s="2">
        <f t="shared" si="4"/>
        <v>0.86222438931950784</v>
      </c>
      <c r="Q73">
        <f t="shared" si="5"/>
        <v>90</v>
      </c>
      <c r="R73">
        <v>5.9</v>
      </c>
      <c r="S73">
        <v>7.48</v>
      </c>
    </row>
    <row r="74" spans="4:19">
      <c r="D74" s="2">
        <v>86</v>
      </c>
      <c r="E74" s="2">
        <f t="shared" si="3"/>
        <v>-0.76774933845344595</v>
      </c>
      <c r="F74" s="2">
        <f t="shared" si="4"/>
        <v>0.76774933845344595</v>
      </c>
      <c r="Q74">
        <f t="shared" si="5"/>
        <v>91</v>
      </c>
      <c r="R74">
        <v>5.57</v>
      </c>
      <c r="S74">
        <v>7.25</v>
      </c>
    </row>
    <row r="75" spans="4:19">
      <c r="D75" s="2">
        <v>87</v>
      </c>
      <c r="E75" s="2">
        <f t="shared" si="3"/>
        <v>-0.754487934010178</v>
      </c>
      <c r="F75" s="2">
        <f t="shared" si="4"/>
        <v>0.754487934010178</v>
      </c>
      <c r="Q75">
        <f t="shared" si="5"/>
        <v>92</v>
      </c>
      <c r="R75">
        <v>5.32</v>
      </c>
      <c r="S75">
        <v>6.07</v>
      </c>
    </row>
    <row r="76" spans="4:19">
      <c r="D76" s="2">
        <v>88</v>
      </c>
      <c r="E76" s="2">
        <f t="shared" si="3"/>
        <v>-0.78288419150706368</v>
      </c>
      <c r="F76" s="2">
        <f t="shared" si="4"/>
        <v>0.78288419150706368</v>
      </c>
      <c r="Q76">
        <f t="shared" si="5"/>
        <v>93</v>
      </c>
      <c r="R76">
        <v>5.0199999999999996</v>
      </c>
      <c r="S76">
        <v>6.8</v>
      </c>
    </row>
    <row r="77" spans="4:19">
      <c r="D77" s="2">
        <v>89</v>
      </c>
      <c r="E77" s="2">
        <f t="shared" si="3"/>
        <v>-0.66589350839203976</v>
      </c>
      <c r="F77" s="2">
        <f t="shared" si="4"/>
        <v>0.66589350839203976</v>
      </c>
      <c r="Q77">
        <f t="shared" si="5"/>
        <v>94</v>
      </c>
      <c r="R77">
        <v>4.7699999999999996</v>
      </c>
      <c r="S77">
        <v>6.66</v>
      </c>
    </row>
    <row r="78" spans="4:19">
      <c r="D78" s="2">
        <v>90</v>
      </c>
      <c r="E78" s="2">
        <f t="shared" si="3"/>
        <v>-0.70449271755946841</v>
      </c>
      <c r="F78" s="2">
        <f t="shared" si="4"/>
        <v>0.70449271755946841</v>
      </c>
      <c r="Q78">
        <f t="shared" si="5"/>
        <v>95</v>
      </c>
      <c r="R78">
        <v>4.54</v>
      </c>
      <c r="S78">
        <v>6.64</v>
      </c>
    </row>
    <row r="79" spans="4:19">
      <c r="D79" s="2">
        <v>91</v>
      </c>
      <c r="E79" s="2">
        <f t="shared" si="3"/>
        <v>-0.58044106406999285</v>
      </c>
      <c r="F79" s="2">
        <f t="shared" si="4"/>
        <v>0.58044106406999285</v>
      </c>
      <c r="Q79">
        <f t="shared" si="5"/>
        <v>96</v>
      </c>
      <c r="R79">
        <v>4.3099999999999996</v>
      </c>
      <c r="S79">
        <v>6.84</v>
      </c>
    </row>
    <row r="80" spans="4:19">
      <c r="D80" s="2">
        <v>92</v>
      </c>
      <c r="E80" s="2">
        <f t="shared" si="3"/>
        <v>-0.47416900479774227</v>
      </c>
      <c r="F80" s="2">
        <f t="shared" si="4"/>
        <v>0.47416900479774227</v>
      </c>
      <c r="Q80">
        <f t="shared" si="5"/>
        <v>97</v>
      </c>
      <c r="R80">
        <v>4.0999999999999996</v>
      </c>
      <c r="S80">
        <v>6.93</v>
      </c>
    </row>
    <row r="81" spans="4:19">
      <c r="D81" s="2">
        <v>93</v>
      </c>
      <c r="E81" s="2">
        <f t="shared" si="3"/>
        <v>-0.11267680317138795</v>
      </c>
      <c r="F81" s="2">
        <f t="shared" si="4"/>
        <v>0.11267680317138795</v>
      </c>
      <c r="Q81">
        <f t="shared" si="5"/>
        <v>98</v>
      </c>
      <c r="R81">
        <v>3.91</v>
      </c>
      <c r="S81">
        <v>7.04</v>
      </c>
    </row>
    <row r="82" spans="4:19">
      <c r="D82" s="2">
        <v>94</v>
      </c>
      <c r="E82" s="2">
        <f t="shared" si="3"/>
        <v>-2.9205968110979086E-2</v>
      </c>
      <c r="F82" s="2">
        <f t="shared" si="4"/>
        <v>2.9205968110979086E-2</v>
      </c>
      <c r="Q82">
        <f t="shared" si="5"/>
        <v>99</v>
      </c>
      <c r="R82">
        <v>3.76</v>
      </c>
      <c r="S82">
        <v>7.28</v>
      </c>
    </row>
    <row r="83" spans="4:19">
      <c r="D83" s="2">
        <v>95</v>
      </c>
      <c r="E83" s="2">
        <f t="shared" si="3"/>
        <v>0.25239575713025314</v>
      </c>
      <c r="F83" s="2">
        <f t="shared" si="4"/>
        <v>-0.25239575713025314</v>
      </c>
      <c r="Q83">
        <f t="shared" si="5"/>
        <v>100</v>
      </c>
      <c r="R83">
        <v>3.6</v>
      </c>
      <c r="S83">
        <v>8.15</v>
      </c>
    </row>
    <row r="84" spans="4:19">
      <c r="D84" s="2">
        <v>96</v>
      </c>
      <c r="E84" s="2">
        <f>H39-C39</f>
        <v>0.26970265730181392</v>
      </c>
      <c r="F84" s="2">
        <f t="shared" si="4"/>
        <v>-0.26970265730181392</v>
      </c>
    </row>
    <row r="85" spans="4:19">
      <c r="D85" s="2">
        <v>102</v>
      </c>
      <c r="E85" s="2">
        <f t="shared" si="3"/>
        <v>0.34296734060099943</v>
      </c>
      <c r="F85" s="2">
        <f t="shared" si="4"/>
        <v>-0.34296734060099943</v>
      </c>
    </row>
    <row r="86" spans="4:19">
      <c r="E86" s="2">
        <f t="shared" si="3"/>
        <v>0.44970476706352769</v>
      </c>
      <c r="F86" s="2">
        <f t="shared" si="4"/>
        <v>-0.44970476706352769</v>
      </c>
    </row>
    <row r="87" spans="4:19">
      <c r="E87" s="2">
        <f t="shared" si="3"/>
        <v>0.60951297361587364</v>
      </c>
      <c r="F87" s="2">
        <f t="shared" si="4"/>
        <v>-0.60951297361587364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9019-44DF-437B-945D-A9EA392447D6}">
  <dimension ref="A1:P87"/>
  <sheetViews>
    <sheetView topLeftCell="D65" zoomScale="117" workbookViewId="0">
      <selection activeCell="L86" sqref="L86"/>
    </sheetView>
  </sheetViews>
  <sheetFormatPr baseColWidth="10" defaultRowHeight="14.4"/>
  <sheetData>
    <row r="1" spans="1:7">
      <c r="A1" s="5"/>
      <c r="B1" s="6" t="s">
        <v>6</v>
      </c>
      <c r="C1" t="s">
        <v>98</v>
      </c>
      <c r="D1" t="s">
        <v>102</v>
      </c>
      <c r="E1" t="s">
        <v>99</v>
      </c>
      <c r="F1" t="s">
        <v>100</v>
      </c>
      <c r="G1" t="s">
        <v>101</v>
      </c>
    </row>
    <row r="2" spans="1:7">
      <c r="A2" s="7" t="s">
        <v>12</v>
      </c>
      <c r="B2" s="8">
        <v>82.9</v>
      </c>
      <c r="C2" s="8">
        <v>83.4</v>
      </c>
      <c r="D2">
        <v>0</v>
      </c>
      <c r="E2">
        <v>80.197000000000003</v>
      </c>
      <c r="F2">
        <v>86.234999999999999</v>
      </c>
      <c r="G2">
        <f>AVERAGE(E2:F2)</f>
        <v>83.216000000000008</v>
      </c>
    </row>
    <row r="3" spans="1:7">
      <c r="A3" s="7" t="s">
        <v>13</v>
      </c>
      <c r="B3" s="9">
        <v>82.2</v>
      </c>
      <c r="C3" s="9">
        <v>82.6</v>
      </c>
      <c r="D3">
        <v>1</v>
      </c>
      <c r="E3">
        <v>79.558999999999997</v>
      </c>
      <c r="F3">
        <v>85.43</v>
      </c>
      <c r="G3">
        <f t="shared" ref="G3:G66" si="0">AVERAGE(E3:F3)</f>
        <v>82.494500000000002</v>
      </c>
    </row>
    <row r="4" spans="1:7">
      <c r="A4" s="7" t="s">
        <v>14</v>
      </c>
      <c r="B4" s="8">
        <v>81.2</v>
      </c>
      <c r="C4" s="8">
        <v>81.7</v>
      </c>
      <c r="D4">
        <f t="shared" ref="D4:D67" si="1">D3+1</f>
        <v>2</v>
      </c>
      <c r="E4">
        <v>78.578999999999994</v>
      </c>
      <c r="F4">
        <v>84.466999999999999</v>
      </c>
      <c r="G4">
        <f t="shared" si="0"/>
        <v>81.522999999999996</v>
      </c>
    </row>
    <row r="5" spans="1:7">
      <c r="A5" s="7" t="s">
        <v>15</v>
      </c>
      <c r="B5" s="9">
        <v>80.2</v>
      </c>
      <c r="C5" s="9">
        <v>80.7</v>
      </c>
      <c r="D5">
        <f t="shared" si="1"/>
        <v>3</v>
      </c>
      <c r="E5">
        <v>77.597999999999999</v>
      </c>
      <c r="F5">
        <v>83.503</v>
      </c>
      <c r="G5">
        <f t="shared" si="0"/>
        <v>80.5505</v>
      </c>
    </row>
    <row r="6" spans="1:7">
      <c r="A6" s="7" t="s">
        <v>16</v>
      </c>
      <c r="B6" s="8">
        <v>79.2</v>
      </c>
      <c r="C6" s="8">
        <v>79.7</v>
      </c>
      <c r="D6">
        <f t="shared" si="1"/>
        <v>4</v>
      </c>
      <c r="E6">
        <v>76.617000000000004</v>
      </c>
      <c r="F6">
        <v>82.503</v>
      </c>
      <c r="G6">
        <f t="shared" si="0"/>
        <v>79.56</v>
      </c>
    </row>
    <row r="7" spans="1:7">
      <c r="A7" s="7" t="s">
        <v>17</v>
      </c>
      <c r="B7" s="9">
        <v>78.2</v>
      </c>
      <c r="C7" s="9">
        <v>78.7</v>
      </c>
      <c r="D7">
        <v>5</v>
      </c>
      <c r="E7">
        <v>75.623000000000005</v>
      </c>
      <c r="F7">
        <v>81.503</v>
      </c>
      <c r="G7">
        <f t="shared" si="0"/>
        <v>78.563000000000002</v>
      </c>
    </row>
    <row r="8" spans="1:7">
      <c r="A8" s="7" t="s">
        <v>18</v>
      </c>
      <c r="B8" s="8">
        <v>77.2</v>
      </c>
      <c r="C8" s="8">
        <v>77.7</v>
      </c>
      <c r="D8">
        <f t="shared" si="1"/>
        <v>6</v>
      </c>
      <c r="E8">
        <v>74.635999999999996</v>
      </c>
      <c r="F8">
        <v>80.503</v>
      </c>
      <c r="G8">
        <f t="shared" si="0"/>
        <v>77.569500000000005</v>
      </c>
    </row>
    <row r="9" spans="1:7">
      <c r="A9" s="7" t="s">
        <v>19</v>
      </c>
      <c r="B9" s="9">
        <v>76.2</v>
      </c>
      <c r="C9" s="9">
        <v>76.7</v>
      </c>
      <c r="D9">
        <f t="shared" si="1"/>
        <v>7</v>
      </c>
      <c r="E9">
        <v>73.641999999999996</v>
      </c>
      <c r="F9">
        <v>79.503</v>
      </c>
      <c r="G9">
        <f t="shared" si="0"/>
        <v>76.572499999999991</v>
      </c>
    </row>
    <row r="10" spans="1:7">
      <c r="A10" s="7" t="s">
        <v>20</v>
      </c>
      <c r="B10" s="8">
        <v>75.2</v>
      </c>
      <c r="C10" s="8">
        <v>75.7</v>
      </c>
      <c r="D10">
        <f t="shared" si="1"/>
        <v>8</v>
      </c>
      <c r="E10">
        <v>72.653999999999996</v>
      </c>
      <c r="F10">
        <v>78.503</v>
      </c>
      <c r="G10">
        <f t="shared" si="0"/>
        <v>75.578499999999991</v>
      </c>
    </row>
    <row r="11" spans="1:7">
      <c r="A11" s="7" t="s">
        <v>21</v>
      </c>
      <c r="B11" s="9">
        <v>74.3</v>
      </c>
      <c r="C11" s="9">
        <v>74.7</v>
      </c>
      <c r="D11">
        <f t="shared" si="1"/>
        <v>9</v>
      </c>
      <c r="E11">
        <v>71.653999999999996</v>
      </c>
      <c r="F11">
        <v>77.503</v>
      </c>
      <c r="G11">
        <f t="shared" si="0"/>
        <v>74.578499999999991</v>
      </c>
    </row>
    <row r="12" spans="1:7">
      <c r="A12" s="7" t="s">
        <v>22</v>
      </c>
      <c r="B12" s="8">
        <v>73.3</v>
      </c>
      <c r="C12" s="8">
        <v>73.7</v>
      </c>
      <c r="D12">
        <f t="shared" si="1"/>
        <v>10</v>
      </c>
      <c r="E12">
        <v>70.659000000000006</v>
      </c>
      <c r="F12">
        <v>76.503</v>
      </c>
      <c r="G12">
        <f t="shared" si="0"/>
        <v>73.581000000000003</v>
      </c>
    </row>
    <row r="13" spans="1:7">
      <c r="A13" s="7" t="s">
        <v>23</v>
      </c>
      <c r="B13" s="9">
        <v>72.3</v>
      </c>
      <c r="C13" s="9">
        <v>72.7</v>
      </c>
      <c r="D13">
        <f t="shared" si="1"/>
        <v>11</v>
      </c>
      <c r="E13">
        <v>69.659000000000006</v>
      </c>
      <c r="F13">
        <v>75.510000000000005</v>
      </c>
      <c r="G13">
        <f t="shared" si="0"/>
        <v>72.584500000000006</v>
      </c>
    </row>
    <row r="14" spans="1:7">
      <c r="A14" s="7" t="s">
        <v>24</v>
      </c>
      <c r="B14" s="8">
        <v>71.3</v>
      </c>
      <c r="C14" s="8">
        <v>71.7</v>
      </c>
      <c r="D14">
        <f t="shared" si="1"/>
        <v>12</v>
      </c>
      <c r="E14">
        <v>68.671000000000006</v>
      </c>
      <c r="F14">
        <v>74.522999999999996</v>
      </c>
      <c r="G14">
        <f t="shared" si="0"/>
        <v>71.597000000000008</v>
      </c>
    </row>
    <row r="15" spans="1:7">
      <c r="A15" s="7" t="s">
        <v>25</v>
      </c>
      <c r="B15" s="9">
        <v>70.3</v>
      </c>
      <c r="C15" s="9">
        <v>70.8</v>
      </c>
      <c r="D15">
        <f t="shared" si="1"/>
        <v>13</v>
      </c>
      <c r="E15">
        <v>67.676000000000002</v>
      </c>
      <c r="F15">
        <v>73.528999999999996</v>
      </c>
      <c r="G15">
        <f t="shared" si="0"/>
        <v>70.602499999999992</v>
      </c>
    </row>
    <row r="16" spans="1:7">
      <c r="A16" s="7" t="s">
        <v>26</v>
      </c>
      <c r="B16" s="8">
        <v>69.3</v>
      </c>
      <c r="C16" s="8">
        <v>69.8</v>
      </c>
      <c r="D16">
        <f t="shared" si="1"/>
        <v>14</v>
      </c>
      <c r="E16">
        <v>66.686999999999998</v>
      </c>
      <c r="F16">
        <v>72.528999999999996</v>
      </c>
      <c r="G16">
        <f t="shared" si="0"/>
        <v>69.608000000000004</v>
      </c>
    </row>
    <row r="17" spans="1:7">
      <c r="A17" s="7" t="s">
        <v>27</v>
      </c>
      <c r="B17" s="9">
        <v>68.3</v>
      </c>
      <c r="C17" s="9">
        <v>68.8</v>
      </c>
      <c r="D17">
        <f t="shared" si="1"/>
        <v>15</v>
      </c>
      <c r="E17">
        <v>65.703000000000003</v>
      </c>
      <c r="F17">
        <v>71.528999999999996</v>
      </c>
      <c r="G17">
        <f t="shared" si="0"/>
        <v>68.616</v>
      </c>
    </row>
    <row r="18" spans="1:7">
      <c r="A18" s="7" t="s">
        <v>28</v>
      </c>
      <c r="B18" s="8">
        <v>67.3</v>
      </c>
      <c r="C18" s="8">
        <v>67.8</v>
      </c>
      <c r="D18">
        <f t="shared" si="1"/>
        <v>16</v>
      </c>
      <c r="E18">
        <v>64.703000000000003</v>
      </c>
      <c r="F18">
        <v>70.540999999999997</v>
      </c>
      <c r="G18">
        <f t="shared" si="0"/>
        <v>67.622</v>
      </c>
    </row>
    <row r="19" spans="1:7">
      <c r="A19" s="7" t="s">
        <v>29</v>
      </c>
      <c r="B19" s="9">
        <v>66.3</v>
      </c>
      <c r="C19" s="9">
        <v>66.8</v>
      </c>
      <c r="D19">
        <f t="shared" si="1"/>
        <v>17</v>
      </c>
      <c r="E19">
        <v>63.719000000000001</v>
      </c>
      <c r="F19">
        <v>69.552999999999997</v>
      </c>
      <c r="G19">
        <f t="shared" si="0"/>
        <v>66.635999999999996</v>
      </c>
    </row>
    <row r="20" spans="1:7">
      <c r="A20" s="7" t="s">
        <v>30</v>
      </c>
      <c r="B20" s="8">
        <v>65.3</v>
      </c>
      <c r="C20" s="8">
        <v>65.8</v>
      </c>
      <c r="D20">
        <f t="shared" si="1"/>
        <v>18</v>
      </c>
      <c r="E20">
        <v>62.744999999999997</v>
      </c>
      <c r="F20">
        <v>68.564999999999998</v>
      </c>
      <c r="G20">
        <f t="shared" si="0"/>
        <v>65.655000000000001</v>
      </c>
    </row>
    <row r="21" spans="1:7">
      <c r="A21" s="7" t="s">
        <v>31</v>
      </c>
      <c r="B21" s="9">
        <v>64.3</v>
      </c>
      <c r="C21" s="9">
        <v>64.8</v>
      </c>
      <c r="D21">
        <f t="shared" si="1"/>
        <v>19</v>
      </c>
      <c r="E21">
        <v>61.759</v>
      </c>
      <c r="F21">
        <v>67.569999999999993</v>
      </c>
      <c r="G21">
        <f t="shared" si="0"/>
        <v>64.664500000000004</v>
      </c>
    </row>
    <row r="22" spans="1:7">
      <c r="A22" s="7" t="s">
        <v>32</v>
      </c>
      <c r="B22" s="8">
        <v>63.4</v>
      </c>
      <c r="C22" s="8">
        <v>63.8</v>
      </c>
      <c r="D22">
        <f t="shared" si="1"/>
        <v>20</v>
      </c>
      <c r="E22">
        <v>60.787999999999997</v>
      </c>
      <c r="F22">
        <v>66.585999999999999</v>
      </c>
      <c r="G22">
        <f t="shared" si="0"/>
        <v>63.686999999999998</v>
      </c>
    </row>
    <row r="23" spans="1:7">
      <c r="A23" s="7" t="s">
        <v>33</v>
      </c>
      <c r="B23" s="9">
        <v>62.4</v>
      </c>
      <c r="C23" s="9">
        <v>62.9</v>
      </c>
      <c r="D23">
        <f t="shared" si="1"/>
        <v>21</v>
      </c>
      <c r="E23">
        <v>59.807000000000002</v>
      </c>
      <c r="F23">
        <v>65.608000000000004</v>
      </c>
      <c r="G23">
        <f t="shared" si="0"/>
        <v>62.707500000000003</v>
      </c>
    </row>
    <row r="24" spans="1:7">
      <c r="A24" s="7" t="s">
        <v>34</v>
      </c>
      <c r="B24" s="8">
        <v>61.4</v>
      </c>
      <c r="C24" s="8">
        <v>61.9</v>
      </c>
      <c r="D24">
        <f t="shared" si="1"/>
        <v>22</v>
      </c>
      <c r="E24">
        <v>58.84</v>
      </c>
      <c r="F24">
        <v>64.613</v>
      </c>
      <c r="G24">
        <f t="shared" si="0"/>
        <v>61.726500000000001</v>
      </c>
    </row>
    <row r="25" spans="1:7">
      <c r="A25" s="7" t="s">
        <v>35</v>
      </c>
      <c r="B25" s="9">
        <v>60.4</v>
      </c>
      <c r="C25" s="9">
        <v>60.9</v>
      </c>
      <c r="D25">
        <f t="shared" si="1"/>
        <v>23</v>
      </c>
      <c r="E25">
        <v>57.863</v>
      </c>
      <c r="F25">
        <v>63.628</v>
      </c>
      <c r="G25">
        <f t="shared" si="0"/>
        <v>60.7455</v>
      </c>
    </row>
    <row r="26" spans="1:7">
      <c r="A26" s="7" t="s">
        <v>36</v>
      </c>
      <c r="B26" s="8">
        <v>59.5</v>
      </c>
      <c r="C26" s="10">
        <v>60</v>
      </c>
      <c r="D26">
        <f t="shared" si="1"/>
        <v>24</v>
      </c>
      <c r="E26">
        <v>56.872999999999998</v>
      </c>
      <c r="F26">
        <v>62.637999999999998</v>
      </c>
      <c r="G26">
        <f t="shared" si="0"/>
        <v>59.755499999999998</v>
      </c>
    </row>
    <row r="27" spans="1:7">
      <c r="A27" s="7" t="s">
        <v>37</v>
      </c>
      <c r="B27" s="9">
        <v>58.5</v>
      </c>
      <c r="C27" s="11">
        <v>59</v>
      </c>
      <c r="D27">
        <f t="shared" si="1"/>
        <v>25</v>
      </c>
      <c r="E27">
        <v>55.927</v>
      </c>
      <c r="F27">
        <v>61.637999999999998</v>
      </c>
      <c r="G27">
        <f t="shared" si="0"/>
        <v>58.782499999999999</v>
      </c>
    </row>
    <row r="28" spans="1:7">
      <c r="A28" s="7" t="s">
        <v>38</v>
      </c>
      <c r="B28" s="8">
        <v>57.5</v>
      </c>
      <c r="C28" s="10">
        <v>58</v>
      </c>
      <c r="D28">
        <f t="shared" si="1"/>
        <v>26</v>
      </c>
      <c r="E28">
        <v>54.96</v>
      </c>
      <c r="F28">
        <v>60.637999999999998</v>
      </c>
      <c r="G28">
        <f t="shared" si="0"/>
        <v>57.798999999999999</v>
      </c>
    </row>
    <row r="29" spans="1:7">
      <c r="A29" s="7" t="s">
        <v>39</v>
      </c>
      <c r="B29" s="9">
        <v>56.5</v>
      </c>
      <c r="C29" s="11">
        <v>57</v>
      </c>
      <c r="D29">
        <f t="shared" si="1"/>
        <v>27</v>
      </c>
      <c r="E29">
        <v>54.008000000000003</v>
      </c>
      <c r="F29">
        <v>59.652999999999999</v>
      </c>
      <c r="G29">
        <f t="shared" si="0"/>
        <v>56.830500000000001</v>
      </c>
    </row>
    <row r="30" spans="1:7">
      <c r="A30" s="7" t="s">
        <v>40</v>
      </c>
      <c r="B30" s="8">
        <v>55.6</v>
      </c>
      <c r="C30" s="8">
        <v>56.1</v>
      </c>
      <c r="D30">
        <f t="shared" si="1"/>
        <v>28</v>
      </c>
      <c r="E30">
        <v>53.021000000000001</v>
      </c>
      <c r="F30">
        <v>58.658000000000001</v>
      </c>
      <c r="G30">
        <f t="shared" si="0"/>
        <v>55.839500000000001</v>
      </c>
    </row>
    <row r="31" spans="1:7">
      <c r="A31" s="7" t="s">
        <v>41</v>
      </c>
      <c r="B31" s="9">
        <v>54.6</v>
      </c>
      <c r="C31" s="9">
        <v>55.1</v>
      </c>
      <c r="D31">
        <f t="shared" si="1"/>
        <v>29</v>
      </c>
      <c r="E31">
        <v>52.052999999999997</v>
      </c>
      <c r="F31">
        <v>57.667999999999999</v>
      </c>
      <c r="G31">
        <f t="shared" si="0"/>
        <v>54.860500000000002</v>
      </c>
    </row>
    <row r="32" spans="1:7">
      <c r="A32" s="7" t="s">
        <v>42</v>
      </c>
      <c r="B32" s="8">
        <v>53.6</v>
      </c>
      <c r="C32" s="8">
        <v>54.1</v>
      </c>
      <c r="D32">
        <f t="shared" si="1"/>
        <v>30</v>
      </c>
      <c r="E32">
        <v>51.093000000000004</v>
      </c>
      <c r="F32">
        <v>56.677</v>
      </c>
      <c r="G32">
        <f t="shared" si="0"/>
        <v>53.885000000000005</v>
      </c>
    </row>
    <row r="33" spans="1:7">
      <c r="A33" s="7" t="s">
        <v>43</v>
      </c>
      <c r="B33" s="9">
        <v>52.7</v>
      </c>
      <c r="C33" s="9">
        <v>53.2</v>
      </c>
      <c r="D33">
        <f t="shared" si="1"/>
        <v>31</v>
      </c>
      <c r="E33">
        <v>50.124000000000002</v>
      </c>
      <c r="F33">
        <v>55.7</v>
      </c>
      <c r="G33">
        <f t="shared" si="0"/>
        <v>52.912000000000006</v>
      </c>
    </row>
    <row r="34" spans="1:7">
      <c r="A34" s="7" t="s">
        <v>44</v>
      </c>
      <c r="B34" s="8">
        <v>51.7</v>
      </c>
      <c r="C34" s="8">
        <v>52.2</v>
      </c>
      <c r="D34">
        <f t="shared" si="1"/>
        <v>32</v>
      </c>
      <c r="E34">
        <v>49.154000000000003</v>
      </c>
      <c r="F34">
        <v>54.720999999999997</v>
      </c>
      <c r="G34">
        <f t="shared" si="0"/>
        <v>51.9375</v>
      </c>
    </row>
    <row r="35" spans="1:7">
      <c r="A35" s="7" t="s">
        <v>45</v>
      </c>
      <c r="B35" s="9">
        <v>50.7</v>
      </c>
      <c r="C35" s="9">
        <v>51.2</v>
      </c>
      <c r="D35">
        <f t="shared" si="1"/>
        <v>33</v>
      </c>
      <c r="E35">
        <v>48.198</v>
      </c>
      <c r="F35">
        <v>53.768999999999998</v>
      </c>
      <c r="G35">
        <f t="shared" si="0"/>
        <v>50.983499999999999</v>
      </c>
    </row>
    <row r="36" spans="1:7">
      <c r="A36" s="7" t="s">
        <v>46</v>
      </c>
      <c r="B36" s="8">
        <v>49.8</v>
      </c>
      <c r="C36" s="8">
        <v>50.3</v>
      </c>
      <c r="D36">
        <f t="shared" si="1"/>
        <v>34</v>
      </c>
      <c r="E36">
        <v>47.225000000000001</v>
      </c>
      <c r="F36">
        <v>52.79</v>
      </c>
      <c r="G36">
        <f t="shared" si="0"/>
        <v>50.0075</v>
      </c>
    </row>
    <row r="37" spans="1:7">
      <c r="A37" s="7" t="s">
        <v>47</v>
      </c>
      <c r="B37" s="9">
        <v>48.8</v>
      </c>
      <c r="C37" s="9">
        <v>49.3</v>
      </c>
      <c r="D37">
        <f t="shared" si="1"/>
        <v>35</v>
      </c>
      <c r="E37">
        <v>46.279000000000003</v>
      </c>
      <c r="F37">
        <v>51.802</v>
      </c>
      <c r="G37">
        <f t="shared" si="0"/>
        <v>49.040500000000002</v>
      </c>
    </row>
    <row r="38" spans="1:7">
      <c r="A38" s="7" t="s">
        <v>48</v>
      </c>
      <c r="B38" s="8">
        <v>47.8</v>
      </c>
      <c r="C38" s="8">
        <v>48.3</v>
      </c>
      <c r="D38">
        <f t="shared" si="1"/>
        <v>36</v>
      </c>
      <c r="E38">
        <v>45.308999999999997</v>
      </c>
      <c r="F38">
        <v>50.822000000000003</v>
      </c>
      <c r="G38">
        <f t="shared" si="0"/>
        <v>48.0655</v>
      </c>
    </row>
    <row r="39" spans="1:7">
      <c r="A39" s="7" t="s">
        <v>49</v>
      </c>
      <c r="B39" s="9">
        <v>46.9</v>
      </c>
      <c r="C39" s="9">
        <v>47.4</v>
      </c>
      <c r="D39">
        <f t="shared" si="1"/>
        <v>37</v>
      </c>
      <c r="E39">
        <v>44.356000000000002</v>
      </c>
      <c r="F39">
        <v>49.83</v>
      </c>
      <c r="G39">
        <f t="shared" si="0"/>
        <v>47.093000000000004</v>
      </c>
    </row>
    <row r="40" spans="1:7">
      <c r="A40" s="7" t="s">
        <v>50</v>
      </c>
      <c r="B40" s="8">
        <v>45.9</v>
      </c>
      <c r="C40" s="8">
        <v>46.4</v>
      </c>
      <c r="D40">
        <f t="shared" si="1"/>
        <v>38</v>
      </c>
      <c r="E40">
        <v>43.402999999999999</v>
      </c>
      <c r="F40">
        <v>48.844999999999999</v>
      </c>
      <c r="G40">
        <f t="shared" si="0"/>
        <v>46.123999999999995</v>
      </c>
    </row>
    <row r="41" spans="1:7">
      <c r="A41" s="7" t="s">
        <v>51</v>
      </c>
      <c r="B41" s="9">
        <v>44.9</v>
      </c>
      <c r="C41" s="9">
        <v>45.4</v>
      </c>
      <c r="D41">
        <f t="shared" si="1"/>
        <v>39</v>
      </c>
      <c r="E41">
        <v>42.445999999999998</v>
      </c>
      <c r="F41">
        <v>47.887</v>
      </c>
      <c r="G41">
        <f t="shared" si="0"/>
        <v>45.166499999999999</v>
      </c>
    </row>
    <row r="42" spans="1:7">
      <c r="A42" s="7" t="s">
        <v>52</v>
      </c>
      <c r="B42" s="10">
        <v>44</v>
      </c>
      <c r="C42" s="8">
        <v>44.5</v>
      </c>
      <c r="D42">
        <f t="shared" si="1"/>
        <v>40</v>
      </c>
      <c r="E42">
        <v>41.49</v>
      </c>
      <c r="F42">
        <v>46.905000000000001</v>
      </c>
      <c r="G42">
        <f t="shared" si="0"/>
        <v>44.197500000000005</v>
      </c>
    </row>
    <row r="43" spans="1:7">
      <c r="A43" s="7" t="s">
        <v>53</v>
      </c>
      <c r="B43" s="11">
        <v>43</v>
      </c>
      <c r="C43" s="9">
        <v>43.5</v>
      </c>
      <c r="D43">
        <f t="shared" si="1"/>
        <v>41</v>
      </c>
      <c r="E43">
        <v>40.552</v>
      </c>
      <c r="F43">
        <v>45.936</v>
      </c>
      <c r="G43">
        <f t="shared" si="0"/>
        <v>43.244</v>
      </c>
    </row>
    <row r="44" spans="1:7">
      <c r="A44" s="7" t="s">
        <v>54</v>
      </c>
      <c r="B44" s="8">
        <v>42.1</v>
      </c>
      <c r="C44" s="8">
        <v>42.6</v>
      </c>
      <c r="D44">
        <f t="shared" si="1"/>
        <v>42</v>
      </c>
      <c r="E44">
        <v>39.61</v>
      </c>
      <c r="F44">
        <v>44.978999999999999</v>
      </c>
      <c r="G44">
        <f t="shared" si="0"/>
        <v>42.294499999999999</v>
      </c>
    </row>
    <row r="45" spans="1:7">
      <c r="A45" s="7" t="s">
        <v>55</v>
      </c>
      <c r="B45" s="9">
        <v>41.2</v>
      </c>
      <c r="C45" s="9">
        <v>41.6</v>
      </c>
      <c r="D45">
        <f t="shared" si="1"/>
        <v>43</v>
      </c>
      <c r="E45">
        <v>38.67</v>
      </c>
      <c r="F45">
        <v>43.997999999999998</v>
      </c>
      <c r="G45">
        <f t="shared" si="0"/>
        <v>41.334000000000003</v>
      </c>
    </row>
    <row r="46" spans="1:7">
      <c r="A46" s="7" t="s">
        <v>56</v>
      </c>
      <c r="B46" s="8">
        <v>40.200000000000003</v>
      </c>
      <c r="C46" s="8">
        <v>40.700000000000003</v>
      </c>
      <c r="D46">
        <f t="shared" si="1"/>
        <v>44</v>
      </c>
      <c r="E46">
        <v>37.753</v>
      </c>
      <c r="F46">
        <v>43.027999999999999</v>
      </c>
      <c r="G46">
        <f t="shared" si="0"/>
        <v>40.390500000000003</v>
      </c>
    </row>
    <row r="47" spans="1:7">
      <c r="A47" s="7" t="s">
        <v>57</v>
      </c>
      <c r="B47" s="9">
        <v>39.299999999999997</v>
      </c>
      <c r="C47" s="9">
        <v>39.700000000000003</v>
      </c>
      <c r="D47">
        <f t="shared" si="1"/>
        <v>45</v>
      </c>
      <c r="E47">
        <v>36.798999999999999</v>
      </c>
      <c r="F47">
        <v>42.091999999999999</v>
      </c>
      <c r="G47">
        <f t="shared" si="0"/>
        <v>39.445499999999996</v>
      </c>
    </row>
    <row r="48" spans="1:7">
      <c r="A48" s="7" t="s">
        <v>58</v>
      </c>
      <c r="B48" s="8">
        <v>38.4</v>
      </c>
      <c r="C48" s="8">
        <v>38.799999999999997</v>
      </c>
      <c r="D48">
        <f t="shared" si="1"/>
        <v>46</v>
      </c>
      <c r="E48">
        <v>35.872</v>
      </c>
      <c r="F48">
        <v>41.13</v>
      </c>
      <c r="G48">
        <f t="shared" si="0"/>
        <v>38.501000000000005</v>
      </c>
    </row>
    <row r="49" spans="1:7">
      <c r="A49" s="7" t="s">
        <v>59</v>
      </c>
      <c r="B49" s="9">
        <v>37.4</v>
      </c>
      <c r="C49" s="9">
        <v>37.9</v>
      </c>
      <c r="D49">
        <f t="shared" si="1"/>
        <v>47</v>
      </c>
      <c r="E49">
        <v>34.976999999999997</v>
      </c>
      <c r="F49">
        <v>40.201000000000001</v>
      </c>
      <c r="G49">
        <f t="shared" si="0"/>
        <v>37.588999999999999</v>
      </c>
    </row>
    <row r="50" spans="1:7">
      <c r="A50" s="7" t="s">
        <v>60</v>
      </c>
      <c r="B50" s="8">
        <v>36.5</v>
      </c>
      <c r="C50" s="10">
        <v>37</v>
      </c>
      <c r="D50">
        <f t="shared" si="1"/>
        <v>48</v>
      </c>
      <c r="E50">
        <v>34.101999999999997</v>
      </c>
      <c r="F50">
        <v>39.237000000000002</v>
      </c>
      <c r="G50">
        <f t="shared" si="0"/>
        <v>36.669499999999999</v>
      </c>
    </row>
    <row r="51" spans="1:7">
      <c r="A51" s="7" t="s">
        <v>61</v>
      </c>
      <c r="B51" s="9">
        <v>35.6</v>
      </c>
      <c r="C51" s="9">
        <v>36.1</v>
      </c>
      <c r="D51">
        <f t="shared" si="1"/>
        <v>49</v>
      </c>
      <c r="E51">
        <v>33.216999999999999</v>
      </c>
      <c r="F51">
        <v>38.298999999999999</v>
      </c>
      <c r="G51">
        <f t="shared" si="0"/>
        <v>35.757999999999996</v>
      </c>
    </row>
    <row r="52" spans="1:7">
      <c r="A52" s="7" t="s">
        <v>62</v>
      </c>
      <c r="B52" s="8">
        <v>34.700000000000003</v>
      </c>
      <c r="C52" s="8">
        <v>35.200000000000003</v>
      </c>
      <c r="D52">
        <f t="shared" si="1"/>
        <v>50</v>
      </c>
      <c r="E52">
        <v>32.320999999999998</v>
      </c>
      <c r="F52">
        <v>37.351999999999997</v>
      </c>
      <c r="G52">
        <f t="shared" si="0"/>
        <v>34.836500000000001</v>
      </c>
    </row>
    <row r="53" spans="1:7">
      <c r="A53" s="7" t="s">
        <v>63</v>
      </c>
      <c r="B53" s="9">
        <v>33.799999999999997</v>
      </c>
      <c r="C53" s="9">
        <v>34.299999999999997</v>
      </c>
      <c r="D53">
        <f t="shared" si="1"/>
        <v>51</v>
      </c>
      <c r="E53">
        <v>31.41</v>
      </c>
      <c r="F53">
        <v>36.424999999999997</v>
      </c>
      <c r="G53">
        <f t="shared" si="0"/>
        <v>33.917499999999997</v>
      </c>
    </row>
    <row r="54" spans="1:7">
      <c r="A54" s="7" t="s">
        <v>64</v>
      </c>
      <c r="B54" s="8">
        <v>32.9</v>
      </c>
      <c r="C54" s="8">
        <v>33.4</v>
      </c>
      <c r="D54">
        <f t="shared" si="1"/>
        <v>52</v>
      </c>
      <c r="E54">
        <v>30.523</v>
      </c>
      <c r="F54">
        <v>35.494</v>
      </c>
      <c r="G54">
        <f t="shared" si="0"/>
        <v>33.008499999999998</v>
      </c>
    </row>
    <row r="55" spans="1:7">
      <c r="A55" s="7" t="s">
        <v>65</v>
      </c>
      <c r="B55" s="11">
        <v>32</v>
      </c>
      <c r="C55" s="9">
        <v>32.5</v>
      </c>
      <c r="D55">
        <f t="shared" si="1"/>
        <v>53</v>
      </c>
      <c r="E55">
        <v>29.616</v>
      </c>
      <c r="F55">
        <v>34.588000000000001</v>
      </c>
      <c r="G55">
        <f t="shared" si="0"/>
        <v>32.102000000000004</v>
      </c>
    </row>
    <row r="56" spans="1:7">
      <c r="A56" s="7" t="s">
        <v>66</v>
      </c>
      <c r="B56" s="8">
        <v>31.2</v>
      </c>
      <c r="C56" s="8">
        <v>31.6</v>
      </c>
      <c r="D56">
        <f t="shared" si="1"/>
        <v>54</v>
      </c>
      <c r="E56">
        <v>28.783999999999999</v>
      </c>
      <c r="F56">
        <v>33.661999999999999</v>
      </c>
      <c r="G56">
        <f t="shared" si="0"/>
        <v>31.222999999999999</v>
      </c>
    </row>
    <row r="57" spans="1:7">
      <c r="A57" s="7" t="s">
        <v>67</v>
      </c>
      <c r="B57" s="9">
        <v>30.3</v>
      </c>
      <c r="C57" s="9">
        <v>30.7</v>
      </c>
      <c r="D57">
        <f t="shared" si="1"/>
        <v>55</v>
      </c>
      <c r="E57">
        <v>27.93</v>
      </c>
      <c r="F57">
        <v>32.753999999999998</v>
      </c>
      <c r="G57">
        <f t="shared" si="0"/>
        <v>30.341999999999999</v>
      </c>
    </row>
    <row r="58" spans="1:7">
      <c r="A58" s="7" t="s">
        <v>68</v>
      </c>
      <c r="B58" s="8">
        <v>29.4</v>
      </c>
      <c r="C58" s="8">
        <v>29.9</v>
      </c>
      <c r="D58">
        <f t="shared" si="1"/>
        <v>56</v>
      </c>
      <c r="E58">
        <v>27.082000000000001</v>
      </c>
      <c r="F58">
        <v>31.835000000000001</v>
      </c>
      <c r="G58">
        <f t="shared" si="0"/>
        <v>29.458500000000001</v>
      </c>
    </row>
    <row r="59" spans="1:7">
      <c r="A59" s="7" t="s">
        <v>69</v>
      </c>
      <c r="B59" s="9">
        <v>28.6</v>
      </c>
      <c r="C59" s="11">
        <v>29</v>
      </c>
      <c r="D59">
        <f t="shared" si="1"/>
        <v>57</v>
      </c>
      <c r="E59">
        <v>26.233000000000001</v>
      </c>
      <c r="F59">
        <v>30.917999999999999</v>
      </c>
      <c r="G59">
        <f t="shared" si="0"/>
        <v>28.575499999999998</v>
      </c>
    </row>
    <row r="60" spans="1:7">
      <c r="A60" s="7" t="s">
        <v>70</v>
      </c>
      <c r="B60" s="8">
        <v>27.7</v>
      </c>
      <c r="C60" s="8">
        <v>28.1</v>
      </c>
      <c r="D60">
        <f t="shared" si="1"/>
        <v>58</v>
      </c>
      <c r="E60">
        <v>25.376999999999999</v>
      </c>
      <c r="F60">
        <v>30.027000000000001</v>
      </c>
      <c r="G60">
        <f t="shared" si="0"/>
        <v>27.701999999999998</v>
      </c>
    </row>
    <row r="61" spans="1:7">
      <c r="A61" s="7" t="s">
        <v>71</v>
      </c>
      <c r="B61" s="9">
        <v>26.9</v>
      </c>
      <c r="C61" s="9">
        <v>27.3</v>
      </c>
      <c r="D61">
        <f t="shared" si="1"/>
        <v>59</v>
      </c>
      <c r="E61">
        <v>24.556999999999999</v>
      </c>
      <c r="F61">
        <v>29.135999999999999</v>
      </c>
      <c r="G61">
        <f t="shared" si="0"/>
        <v>26.846499999999999</v>
      </c>
    </row>
    <row r="62" spans="1:7">
      <c r="A62" s="7" t="s">
        <v>72</v>
      </c>
      <c r="B62" s="8">
        <v>26.1</v>
      </c>
      <c r="C62" s="8">
        <v>26.4</v>
      </c>
      <c r="D62">
        <f t="shared" si="1"/>
        <v>60</v>
      </c>
      <c r="E62">
        <v>23.704999999999998</v>
      </c>
      <c r="F62">
        <v>28.228000000000002</v>
      </c>
      <c r="G62">
        <f t="shared" si="0"/>
        <v>25.9665</v>
      </c>
    </row>
    <row r="63" spans="1:7">
      <c r="A63" s="7" t="s">
        <v>73</v>
      </c>
      <c r="B63" s="9">
        <v>25.3</v>
      </c>
      <c r="C63" s="9">
        <v>25.6</v>
      </c>
      <c r="D63">
        <f t="shared" si="1"/>
        <v>61</v>
      </c>
      <c r="E63">
        <v>22.902999999999999</v>
      </c>
      <c r="F63">
        <v>27.303999999999998</v>
      </c>
      <c r="G63">
        <f t="shared" si="0"/>
        <v>25.103499999999997</v>
      </c>
    </row>
    <row r="64" spans="1:7">
      <c r="A64" s="7" t="s">
        <v>74</v>
      </c>
      <c r="B64" s="8">
        <v>24.4</v>
      </c>
      <c r="C64" s="8">
        <v>24.8</v>
      </c>
      <c r="D64">
        <f t="shared" si="1"/>
        <v>62</v>
      </c>
      <c r="E64">
        <v>22.106999999999999</v>
      </c>
      <c r="F64">
        <v>26.42</v>
      </c>
      <c r="G64">
        <f t="shared" si="0"/>
        <v>24.263500000000001</v>
      </c>
    </row>
    <row r="65" spans="1:16">
      <c r="A65" s="7" t="s">
        <v>75</v>
      </c>
      <c r="B65" s="9">
        <v>23.6</v>
      </c>
      <c r="C65" s="9">
        <v>23.9</v>
      </c>
      <c r="D65">
        <f t="shared" si="1"/>
        <v>63</v>
      </c>
      <c r="E65">
        <v>21.286000000000001</v>
      </c>
      <c r="F65">
        <v>25.542999999999999</v>
      </c>
      <c r="G65">
        <f t="shared" si="0"/>
        <v>23.4145</v>
      </c>
    </row>
    <row r="66" spans="1:16">
      <c r="A66" s="7" t="s">
        <v>76</v>
      </c>
      <c r="B66" s="8">
        <v>22.8</v>
      </c>
      <c r="C66" s="8">
        <v>23.1</v>
      </c>
      <c r="D66">
        <f t="shared" si="1"/>
        <v>64</v>
      </c>
      <c r="E66">
        <v>20.527999999999999</v>
      </c>
      <c r="F66">
        <v>24.687000000000001</v>
      </c>
      <c r="G66">
        <f t="shared" si="0"/>
        <v>22.607500000000002</v>
      </c>
    </row>
    <row r="67" spans="1:16">
      <c r="A67" s="7" t="s">
        <v>77</v>
      </c>
      <c r="B67" s="11">
        <v>22</v>
      </c>
      <c r="C67" s="9">
        <v>22.3</v>
      </c>
      <c r="D67">
        <f t="shared" si="1"/>
        <v>65</v>
      </c>
      <c r="E67">
        <v>19.753</v>
      </c>
      <c r="F67">
        <v>23.808</v>
      </c>
      <c r="G67">
        <f t="shared" ref="G67:G86" si="2">AVERAGE(E67:F67)</f>
        <v>21.7805</v>
      </c>
    </row>
    <row r="68" spans="1:16">
      <c r="A68" s="7" t="s">
        <v>78</v>
      </c>
      <c r="B68" s="8">
        <v>21.2</v>
      </c>
      <c r="C68" s="8">
        <v>21.5</v>
      </c>
      <c r="D68">
        <f t="shared" ref="D68:D87" si="3">D67+1</f>
        <v>66</v>
      </c>
      <c r="E68">
        <v>18.954999999999998</v>
      </c>
      <c r="F68">
        <v>22.942</v>
      </c>
      <c r="G68">
        <f t="shared" si="2"/>
        <v>20.948499999999999</v>
      </c>
    </row>
    <row r="69" spans="1:16">
      <c r="A69" s="7" t="s">
        <v>79</v>
      </c>
      <c r="B69" s="9">
        <v>20.5</v>
      </c>
      <c r="C69" s="9">
        <v>20.7</v>
      </c>
      <c r="D69">
        <f t="shared" si="3"/>
        <v>67</v>
      </c>
      <c r="E69">
        <v>18.22</v>
      </c>
      <c r="F69">
        <v>22.106999999999999</v>
      </c>
      <c r="G69">
        <f t="shared" si="2"/>
        <v>20.163499999999999</v>
      </c>
    </row>
    <row r="70" spans="1:16">
      <c r="A70" s="7" t="s">
        <v>80</v>
      </c>
      <c r="B70" s="8">
        <v>19.7</v>
      </c>
      <c r="C70" s="8">
        <v>19.899999999999999</v>
      </c>
      <c r="D70">
        <f t="shared" si="3"/>
        <v>68</v>
      </c>
      <c r="E70">
        <v>17.460999999999999</v>
      </c>
      <c r="F70">
        <v>21.277000000000001</v>
      </c>
      <c r="G70">
        <f t="shared" si="2"/>
        <v>19.369</v>
      </c>
    </row>
    <row r="71" spans="1:16">
      <c r="A71" s="7" t="s">
        <v>81</v>
      </c>
      <c r="B71" s="9">
        <v>18.899999999999999</v>
      </c>
      <c r="C71" s="9">
        <v>19.100000000000001</v>
      </c>
      <c r="D71">
        <f t="shared" si="3"/>
        <v>69</v>
      </c>
      <c r="E71">
        <v>16.757999999999999</v>
      </c>
      <c r="F71">
        <v>20.427</v>
      </c>
      <c r="G71">
        <f t="shared" si="2"/>
        <v>18.592500000000001</v>
      </c>
    </row>
    <row r="72" spans="1:16">
      <c r="A72" s="7" t="s">
        <v>82</v>
      </c>
      <c r="B72" s="8">
        <v>18.100000000000001</v>
      </c>
      <c r="C72" s="8">
        <v>18.3</v>
      </c>
      <c r="D72">
        <f t="shared" si="3"/>
        <v>70</v>
      </c>
      <c r="E72">
        <v>15.999000000000001</v>
      </c>
      <c r="F72">
        <v>19.568000000000001</v>
      </c>
      <c r="G72">
        <f t="shared" si="2"/>
        <v>17.7835</v>
      </c>
    </row>
    <row r="73" spans="1:16">
      <c r="A73" s="7" t="s">
        <v>83</v>
      </c>
      <c r="B73" s="9">
        <v>17.399999999999999</v>
      </c>
      <c r="C73" s="9">
        <v>17.600000000000001</v>
      </c>
      <c r="D73">
        <f t="shared" si="3"/>
        <v>71</v>
      </c>
      <c r="E73">
        <v>15.289</v>
      </c>
      <c r="F73">
        <v>18.728999999999999</v>
      </c>
      <c r="G73">
        <f t="shared" si="2"/>
        <v>17.009</v>
      </c>
    </row>
    <row r="74" spans="1:16">
      <c r="A74" s="7" t="s">
        <v>84</v>
      </c>
      <c r="B74" s="8">
        <v>16.600000000000001</v>
      </c>
      <c r="C74" s="8">
        <v>16.8</v>
      </c>
      <c r="D74">
        <f t="shared" si="3"/>
        <v>72</v>
      </c>
      <c r="E74">
        <v>14.569000000000001</v>
      </c>
      <c r="F74">
        <v>17.907</v>
      </c>
      <c r="G74">
        <f t="shared" si="2"/>
        <v>16.238</v>
      </c>
    </row>
    <row r="75" spans="1:16">
      <c r="A75" s="7" t="s">
        <v>85</v>
      </c>
      <c r="B75" s="9">
        <v>15.9</v>
      </c>
      <c r="C75" s="11">
        <v>16</v>
      </c>
      <c r="D75">
        <f t="shared" si="3"/>
        <v>73</v>
      </c>
      <c r="E75">
        <v>13.851000000000001</v>
      </c>
      <c r="F75">
        <v>17.068999999999999</v>
      </c>
      <c r="G75">
        <f t="shared" si="2"/>
        <v>15.46</v>
      </c>
    </row>
    <row r="76" spans="1:16" ht="15" thickBot="1">
      <c r="A76" s="7" t="s">
        <v>86</v>
      </c>
      <c r="B76" s="8">
        <v>15.1</v>
      </c>
      <c r="C76" s="8">
        <v>15.3</v>
      </c>
      <c r="D76">
        <f t="shared" si="3"/>
        <v>74</v>
      </c>
      <c r="E76">
        <v>13.105</v>
      </c>
      <c r="F76">
        <v>16.248000000000001</v>
      </c>
      <c r="G76">
        <f t="shared" si="2"/>
        <v>14.676500000000001</v>
      </c>
    </row>
    <row r="77" spans="1:16" ht="15" thickBot="1">
      <c r="A77" s="7" t="s">
        <v>87</v>
      </c>
      <c r="B77" s="9">
        <v>14.4</v>
      </c>
      <c r="C77" s="9">
        <v>14.5</v>
      </c>
      <c r="D77">
        <f t="shared" si="3"/>
        <v>75</v>
      </c>
      <c r="E77">
        <v>12.382999999999999</v>
      </c>
      <c r="F77">
        <v>15.401999999999999</v>
      </c>
      <c r="G77">
        <f t="shared" si="2"/>
        <v>13.892499999999998</v>
      </c>
      <c r="J77" s="14" t="s">
        <v>103</v>
      </c>
      <c r="K77" s="15" t="s">
        <v>104</v>
      </c>
      <c r="L77" s="15">
        <v>100</v>
      </c>
      <c r="M77" s="15" t="s">
        <v>105</v>
      </c>
      <c r="N77" s="15">
        <v>100</v>
      </c>
      <c r="O77" s="15" t="s">
        <v>106</v>
      </c>
      <c r="P77" s="15">
        <v>100</v>
      </c>
    </row>
    <row r="78" spans="1:16" ht="15" thickBot="1">
      <c r="A78" s="7" t="s">
        <v>88</v>
      </c>
      <c r="B78" s="8">
        <v>13.7</v>
      </c>
      <c r="C78" s="8">
        <v>13.8</v>
      </c>
      <c r="D78">
        <f t="shared" si="3"/>
        <v>76</v>
      </c>
      <c r="E78">
        <v>11.699</v>
      </c>
      <c r="F78">
        <v>14.625</v>
      </c>
      <c r="G78">
        <f t="shared" si="2"/>
        <v>13.161999999999999</v>
      </c>
      <c r="J78" s="16" t="s">
        <v>107</v>
      </c>
      <c r="K78" s="12" t="s">
        <v>108</v>
      </c>
      <c r="L78" s="12">
        <v>17.8</v>
      </c>
      <c r="M78" s="12" t="s">
        <v>109</v>
      </c>
      <c r="N78" s="12">
        <v>17.8</v>
      </c>
      <c r="O78" s="12" t="s">
        <v>110</v>
      </c>
      <c r="P78" s="12">
        <v>17.399999999999999</v>
      </c>
    </row>
    <row r="79" spans="1:16" ht="15" thickBot="1">
      <c r="A79" s="7" t="s">
        <v>89</v>
      </c>
      <c r="B79" s="11">
        <v>13</v>
      </c>
      <c r="C79" s="9">
        <v>13.1</v>
      </c>
      <c r="D79">
        <f t="shared" si="3"/>
        <v>77</v>
      </c>
      <c r="E79">
        <v>11.023999999999999</v>
      </c>
      <c r="F79">
        <v>13.797000000000001</v>
      </c>
      <c r="G79">
        <f t="shared" si="2"/>
        <v>12.410499999999999</v>
      </c>
      <c r="J79" s="17" t="s">
        <v>111</v>
      </c>
      <c r="K79" s="13" t="s">
        <v>112</v>
      </c>
      <c r="L79" s="13">
        <v>19.2</v>
      </c>
      <c r="M79" s="13" t="s">
        <v>113</v>
      </c>
      <c r="N79" s="13">
        <v>18.3</v>
      </c>
      <c r="O79" s="13" t="s">
        <v>114</v>
      </c>
      <c r="P79" s="13">
        <v>17.600000000000001</v>
      </c>
    </row>
    <row r="80" spans="1:16" ht="15" thickBot="1">
      <c r="A80" s="7" t="s">
        <v>90</v>
      </c>
      <c r="B80" s="8">
        <v>12.3</v>
      </c>
      <c r="C80" s="8">
        <v>12.4</v>
      </c>
      <c r="D80">
        <f t="shared" si="3"/>
        <v>78</v>
      </c>
      <c r="E80">
        <v>10.339</v>
      </c>
      <c r="F80">
        <v>13.009</v>
      </c>
      <c r="G80">
        <f t="shared" si="2"/>
        <v>11.673999999999999</v>
      </c>
      <c r="J80" s="16" t="s">
        <v>115</v>
      </c>
      <c r="K80" s="12" t="s">
        <v>116</v>
      </c>
      <c r="L80" s="12">
        <v>20</v>
      </c>
      <c r="M80" s="12" t="s">
        <v>117</v>
      </c>
      <c r="N80" s="12">
        <v>19.2</v>
      </c>
      <c r="O80" s="12" t="s">
        <v>118</v>
      </c>
      <c r="P80" s="12">
        <v>18.7</v>
      </c>
    </row>
    <row r="81" spans="1:16" ht="15" thickBot="1">
      <c r="A81" s="7" t="s">
        <v>91</v>
      </c>
      <c r="B81" s="9">
        <v>11.6</v>
      </c>
      <c r="C81" s="9">
        <v>11.7</v>
      </c>
      <c r="D81">
        <f t="shared" si="3"/>
        <v>79</v>
      </c>
      <c r="E81">
        <v>9.6890000000000001</v>
      </c>
      <c r="F81">
        <v>12.228</v>
      </c>
      <c r="G81">
        <f t="shared" si="2"/>
        <v>10.958500000000001</v>
      </c>
      <c r="J81" s="17" t="s">
        <v>119</v>
      </c>
      <c r="K81" s="13" t="s">
        <v>120</v>
      </c>
      <c r="L81" s="13">
        <v>19.899999999999999</v>
      </c>
      <c r="M81" s="13" t="s">
        <v>121</v>
      </c>
      <c r="N81" s="13">
        <v>19.8</v>
      </c>
      <c r="O81" s="13" t="s">
        <v>122</v>
      </c>
      <c r="P81" s="13">
        <v>19.600000000000001</v>
      </c>
    </row>
    <row r="82" spans="1:16" ht="15" thickBot="1">
      <c r="A82" s="7" t="s">
        <v>92</v>
      </c>
      <c r="B82" s="10">
        <v>11</v>
      </c>
      <c r="C82" s="10">
        <v>11</v>
      </c>
      <c r="D82">
        <f t="shared" si="3"/>
        <v>80</v>
      </c>
      <c r="E82">
        <v>9.0500000000000007</v>
      </c>
      <c r="F82">
        <v>11.484</v>
      </c>
      <c r="G82">
        <f t="shared" si="2"/>
        <v>10.266999999999999</v>
      </c>
      <c r="J82" s="16" t="s">
        <v>123</v>
      </c>
      <c r="K82" s="12" t="s">
        <v>124</v>
      </c>
      <c r="L82" s="12">
        <v>14.2</v>
      </c>
      <c r="M82" s="12" t="s">
        <v>125</v>
      </c>
      <c r="N82" s="12">
        <v>15.5</v>
      </c>
      <c r="O82" s="12" t="s">
        <v>126</v>
      </c>
      <c r="P82" s="12">
        <v>16.7</v>
      </c>
    </row>
    <row r="83" spans="1:16" ht="15" thickBot="1">
      <c r="A83" s="7" t="s">
        <v>93</v>
      </c>
      <c r="B83" s="9">
        <v>10.4</v>
      </c>
      <c r="C83" s="9">
        <v>10.4</v>
      </c>
      <c r="D83">
        <f t="shared" si="3"/>
        <v>81</v>
      </c>
      <c r="E83">
        <v>8.4420000000000002</v>
      </c>
      <c r="F83">
        <v>10.731999999999999</v>
      </c>
      <c r="G83">
        <f t="shared" si="2"/>
        <v>9.5869999999999997</v>
      </c>
      <c r="J83" s="17" t="s">
        <v>127</v>
      </c>
      <c r="K83" s="13" t="s">
        <v>128</v>
      </c>
      <c r="L83" s="13">
        <v>8.9</v>
      </c>
      <c r="M83" s="13" t="s">
        <v>129</v>
      </c>
      <c r="N83" s="13">
        <v>9.4</v>
      </c>
      <c r="O83" s="13" t="s">
        <v>130</v>
      </c>
      <c r="P83" s="13">
        <v>9.9</v>
      </c>
    </row>
    <row r="84" spans="1:16">
      <c r="A84" s="7" t="s">
        <v>94</v>
      </c>
      <c r="B84" s="8">
        <v>9.8000000000000007</v>
      </c>
      <c r="C84" s="8">
        <v>9.8000000000000007</v>
      </c>
      <c r="D84">
        <f t="shared" si="3"/>
        <v>82</v>
      </c>
      <c r="E84">
        <v>7.8520000000000003</v>
      </c>
      <c r="F84">
        <v>10.023999999999999</v>
      </c>
      <c r="G84">
        <f t="shared" si="2"/>
        <v>8.9379999999999988</v>
      </c>
    </row>
    <row r="85" spans="1:16">
      <c r="A85" s="7" t="s">
        <v>95</v>
      </c>
      <c r="B85" s="9">
        <v>9.1999999999999993</v>
      </c>
      <c r="C85" s="9">
        <v>9.1999999999999993</v>
      </c>
      <c r="D85">
        <f t="shared" si="3"/>
        <v>83</v>
      </c>
      <c r="E85">
        <v>7.266</v>
      </c>
      <c r="F85">
        <v>9.3469999999999995</v>
      </c>
      <c r="G85">
        <f t="shared" si="2"/>
        <v>8.3064999999999998</v>
      </c>
      <c r="K85">
        <f>(278861+176073)/1967299</f>
        <v>0.23124802076349349</v>
      </c>
      <c r="L85">
        <f>M85-K85</f>
        <v>1.8056963262479686E-2</v>
      </c>
      <c r="M85">
        <f>(189146+310977)/2006069</f>
        <v>0.24930498402597318</v>
      </c>
    </row>
    <row r="86" spans="1:16">
      <c r="A86" s="7" t="s">
        <v>96</v>
      </c>
      <c r="B86" s="8">
        <v>8.6999999999999993</v>
      </c>
      <c r="C86" s="8">
        <v>8.6</v>
      </c>
      <c r="D86">
        <f t="shared" si="3"/>
        <v>84</v>
      </c>
      <c r="E86">
        <v>6.75</v>
      </c>
      <c r="F86">
        <v>8.69</v>
      </c>
      <c r="G86">
        <f t="shared" si="2"/>
        <v>7.72</v>
      </c>
    </row>
    <row r="87" spans="1:16">
      <c r="A87" s="7" t="s">
        <v>97</v>
      </c>
      <c r="B87" s="9">
        <v>8.1999999999999993</v>
      </c>
      <c r="C87" s="9">
        <v>8.1</v>
      </c>
      <c r="D87">
        <f t="shared" si="3"/>
        <v>85</v>
      </c>
      <c r="E87">
        <v>3.141</v>
      </c>
      <c r="F87">
        <v>4.0303809523809537</v>
      </c>
      <c r="G87">
        <v>7.0119999999999996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Younès Abdelaziz</cp:lastModifiedBy>
  <dcterms:created xsi:type="dcterms:W3CDTF">2023-12-02T13:33:38Z</dcterms:created>
  <dcterms:modified xsi:type="dcterms:W3CDTF">2023-12-04T15:05:18Z</dcterms:modified>
</cp:coreProperties>
</file>