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CKH\Data\"/>
    </mc:Choice>
  </mc:AlternateContent>
  <bookViews>
    <workbookView xWindow="240" yWindow="140" windowWidth="20120" windowHeight="776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C20" i="1" l="1"/>
  <c r="J14" i="4" l="1"/>
  <c r="K15" i="4" s="1"/>
  <c r="A5" i="4"/>
  <c r="A6" i="4" s="1"/>
  <c r="A7" i="4" s="1"/>
  <c r="A8" i="4" s="1"/>
  <c r="A9" i="4" s="1"/>
  <c r="A10" i="4" s="1"/>
  <c r="E14" i="1"/>
  <c r="E13" i="1"/>
  <c r="E10" i="1" l="1"/>
  <c r="F6" i="1" s="1"/>
  <c r="F7" i="2"/>
  <c r="F6" i="2"/>
  <c r="A4" i="2"/>
  <c r="A5" i="2" s="1"/>
  <c r="A6" i="2" s="1"/>
  <c r="A7" i="2" s="1"/>
  <c r="A8" i="2" s="1"/>
  <c r="A9" i="2" s="1"/>
  <c r="A10" i="2" s="1"/>
  <c r="A4" i="1"/>
  <c r="A5" i="1" s="1"/>
  <c r="A6" i="1" s="1"/>
  <c r="A7" i="1" s="1"/>
  <c r="A8" i="1" s="1"/>
  <c r="A9" i="1" s="1"/>
  <c r="F4" i="1" l="1"/>
  <c r="F9" i="1"/>
  <c r="F7" i="1"/>
  <c r="F5" i="1"/>
  <c r="F3" i="1"/>
  <c r="F8" i="1"/>
  <c r="F10" i="1" l="1"/>
</calcChain>
</file>

<file path=xl/sharedStrings.xml><?xml version="1.0" encoding="utf-8"?>
<sst xmlns="http://schemas.openxmlformats.org/spreadsheetml/2006/main" count="73" uniqueCount="46">
  <si>
    <t>Stt</t>
  </si>
  <si>
    <t>Tên trạm</t>
  </si>
  <si>
    <t>Tọa độ</t>
  </si>
  <si>
    <t>X</t>
  </si>
  <si>
    <t>Y</t>
  </si>
  <si>
    <t>A Đớt</t>
  </si>
  <si>
    <t>Đo mực nước hồ</t>
  </si>
  <si>
    <t>Hồng Thái</t>
  </si>
  <si>
    <t>Ghi chú</t>
  </si>
  <si>
    <t>Hương Phong (Đội 4)</t>
  </si>
  <si>
    <t>16.157643, 107.318901</t>
  </si>
  <si>
    <t>Lưu vực</t>
  </si>
  <si>
    <t>Đông Sơn</t>
  </si>
  <si>
    <t>Hương Phong</t>
  </si>
  <si>
    <t>Hồng Thượng</t>
  </si>
  <si>
    <t>A Co</t>
  </si>
  <si>
    <t>Hồng Bắc</t>
  </si>
  <si>
    <t>Đập</t>
  </si>
  <si>
    <t>Tổng cộng</t>
  </si>
  <si>
    <t xml:space="preserve">Lưu vực </t>
  </si>
  <si>
    <t>Tỷ lệ (%)</t>
  </si>
  <si>
    <t>Tram A Sáp</t>
  </si>
  <si>
    <t>Trạm Hồng Thái</t>
  </si>
  <si>
    <t>16.234605, 107.243063</t>
  </si>
  <si>
    <t>16°14'04.6"N 107°14'35.0"E</t>
  </si>
  <si>
    <t>16.230294, 107.257118</t>
  </si>
  <si>
    <t>16°13'49.1"N 107°15'25.6"E</t>
  </si>
  <si>
    <t>Trạm đo mực nước hồ</t>
  </si>
  <si>
    <t>Trạm đo mưa tự động</t>
  </si>
  <si>
    <t>I</t>
  </si>
  <si>
    <t>II</t>
  </si>
  <si>
    <t>Tạo độ vị trí lắp đặt</t>
  </si>
  <si>
    <t>Loại thiết bị đo</t>
  </si>
  <si>
    <t>Cảm biến áp xuất chìm Keller</t>
  </si>
  <si>
    <t xml:space="preserve">Truyền tín hiệu bằng sóng Viettel + Mobifone </t>
  </si>
  <si>
    <t>Trạm A Sáp</t>
  </si>
  <si>
    <t>Thùng đo mưa Davis</t>
  </si>
  <si>
    <t>Diện tích lưu vực (km2)</t>
  </si>
  <si>
    <t>Hệ tọa độ VN 2000, KT 108 độ 0', múi 03 độ</t>
  </si>
  <si>
    <t>Tà Rình</t>
  </si>
  <si>
    <t>A Sáp</t>
  </si>
  <si>
    <t>Hồ</t>
  </si>
  <si>
    <t>Km2</t>
  </si>
  <si>
    <t>Đông sơn</t>
  </si>
  <si>
    <t>Trạm</t>
  </si>
  <si>
    <t>Tọa độ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</si>
</sst>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9.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60606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C1" workbookViewId="0">
      <selection activeCell="J9" sqref="I9:J9"/>
    </sheetView>
  </sheetViews>
  <sheetFormatPr defaultColWidth="9.1796875" defaultRowHeight="14" x14ac:dyDescent="0.3"/>
  <cols>
    <col min="1" max="1" width="11" style="2" customWidth="1"/>
    <col min="2" max="4" width="20.453125" style="2" customWidth="1"/>
    <col min="5" max="5" width="24.1796875" style="2" customWidth="1"/>
    <col min="6" max="6" width="20.453125" style="2" customWidth="1"/>
    <col min="7" max="7" width="21.1796875" style="2" customWidth="1"/>
    <col min="8" max="8" width="32.81640625" style="2" customWidth="1"/>
    <col min="9" max="16384" width="9.1796875" style="2"/>
  </cols>
  <sheetData>
    <row r="1" spans="1:10" s="4" customFormat="1" x14ac:dyDescent="0.3">
      <c r="A1" s="3" t="s">
        <v>0</v>
      </c>
      <c r="B1" s="3" t="s">
        <v>1</v>
      </c>
      <c r="C1" s="3" t="s">
        <v>3</v>
      </c>
      <c r="D1" s="3" t="s">
        <v>4</v>
      </c>
      <c r="E1" s="6" t="s">
        <v>19</v>
      </c>
      <c r="F1" s="6" t="s">
        <v>20</v>
      </c>
      <c r="G1" s="3" t="s">
        <v>8</v>
      </c>
      <c r="I1" s="30" t="s">
        <v>45</v>
      </c>
      <c r="J1" s="30"/>
    </row>
    <row r="2" spans="1:10" s="4" customFormat="1" x14ac:dyDescent="0.3">
      <c r="A2" s="12" t="s">
        <v>28</v>
      </c>
      <c r="B2" s="3"/>
      <c r="C2" s="3"/>
      <c r="D2" s="3"/>
      <c r="E2" s="6"/>
      <c r="F2" s="6"/>
      <c r="G2" s="3"/>
    </row>
    <row r="3" spans="1:10" ht="14.5" thickBot="1" x14ac:dyDescent="0.35">
      <c r="A3" s="1">
        <v>1</v>
      </c>
      <c r="B3" s="1" t="s">
        <v>5</v>
      </c>
      <c r="C3" s="10">
        <v>430039</v>
      </c>
      <c r="D3" s="10">
        <v>1778945</v>
      </c>
      <c r="E3" s="7">
        <v>24.6</v>
      </c>
      <c r="F3" s="9">
        <f>+E3/$E$10*100</f>
        <v>7.4320241691842908</v>
      </c>
      <c r="G3" s="1"/>
      <c r="I3" s="29">
        <v>16.083648</v>
      </c>
      <c r="J3" s="29">
        <v>107.347858</v>
      </c>
    </row>
    <row r="4" spans="1:10" ht="14.5" thickBot="1" x14ac:dyDescent="0.35">
      <c r="A4" s="1">
        <f>+A3+1</f>
        <v>2</v>
      </c>
      <c r="B4" s="1" t="s">
        <v>12</v>
      </c>
      <c r="C4" s="10">
        <v>427787.32199999999</v>
      </c>
      <c r="D4" s="10">
        <v>1782134.7320000001</v>
      </c>
      <c r="E4" s="7">
        <v>39.299999999999997</v>
      </c>
      <c r="F4" s="9">
        <f t="shared" ref="F4:F9" si="0">+E4/$E$10*100</f>
        <v>11.87311178247734</v>
      </c>
      <c r="G4" s="1"/>
      <c r="I4" s="29">
        <v>16.112407999999999</v>
      </c>
      <c r="J4" s="29">
        <v>107.32671499999999</v>
      </c>
    </row>
    <row r="5" spans="1:10" ht="14.5" thickBot="1" x14ac:dyDescent="0.35">
      <c r="A5" s="1">
        <f t="shared" ref="A5:A9" si="1">+A4+1</f>
        <v>3</v>
      </c>
      <c r="B5" s="1" t="s">
        <v>13</v>
      </c>
      <c r="C5" s="10">
        <v>426948.65500000003</v>
      </c>
      <c r="D5" s="10">
        <v>1787495.8840000001</v>
      </c>
      <c r="E5" s="7">
        <v>56.7</v>
      </c>
      <c r="F5" s="9">
        <f t="shared" si="0"/>
        <v>17.129909365558913</v>
      </c>
      <c r="G5" s="1"/>
      <c r="I5" s="29">
        <v>16.160831999999999</v>
      </c>
      <c r="J5" s="29">
        <v>107.318709</v>
      </c>
    </row>
    <row r="6" spans="1:10" ht="14.5" thickBot="1" x14ac:dyDescent="0.35">
      <c r="A6" s="1">
        <f t="shared" si="1"/>
        <v>4</v>
      </c>
      <c r="B6" s="1" t="s">
        <v>14</v>
      </c>
      <c r="C6" s="10">
        <v>423587.85700000002</v>
      </c>
      <c r="D6" s="10">
        <v>1791363.72</v>
      </c>
      <c r="E6" s="7">
        <v>32.9</v>
      </c>
      <c r="F6" s="9">
        <f t="shared" si="0"/>
        <v>9.9395770392749245</v>
      </c>
      <c r="G6" s="1"/>
      <c r="I6" s="29">
        <v>16.195682000000001</v>
      </c>
      <c r="J6" s="29">
        <v>107.28715800000001</v>
      </c>
    </row>
    <row r="7" spans="1:10" ht="14.5" thickBot="1" x14ac:dyDescent="0.35">
      <c r="A7" s="1">
        <f t="shared" si="1"/>
        <v>5</v>
      </c>
      <c r="B7" s="1" t="s">
        <v>15</v>
      </c>
      <c r="C7" s="10">
        <v>421486.56699999998</v>
      </c>
      <c r="D7" s="10">
        <v>1795645.3060000001</v>
      </c>
      <c r="E7" s="7">
        <v>37.4</v>
      </c>
      <c r="F7" s="9">
        <f t="shared" si="0"/>
        <v>11.299093655589123</v>
      </c>
      <c r="G7" s="1"/>
      <c r="I7" s="29">
        <v>16.234307000000001</v>
      </c>
      <c r="J7" s="29">
        <v>107.267364</v>
      </c>
    </row>
    <row r="8" spans="1:10" ht="14.5" thickBot="1" x14ac:dyDescent="0.35">
      <c r="A8" s="1">
        <f t="shared" si="1"/>
        <v>6</v>
      </c>
      <c r="B8" s="1" t="s">
        <v>16</v>
      </c>
      <c r="C8" s="10">
        <v>414776.63299999997</v>
      </c>
      <c r="D8" s="10">
        <v>1800281.4920000001</v>
      </c>
      <c r="E8" s="7">
        <v>73.400000000000006</v>
      </c>
      <c r="F8" s="9">
        <f t="shared" si="0"/>
        <v>22.17522658610272</v>
      </c>
      <c r="G8" s="1"/>
      <c r="I8" s="29">
        <v>16.275977000000001</v>
      </c>
      <c r="J8" s="29">
        <v>107.204431</v>
      </c>
    </row>
    <row r="9" spans="1:10" ht="14.5" thickBot="1" x14ac:dyDescent="0.35">
      <c r="A9" s="1">
        <f t="shared" si="1"/>
        <v>7</v>
      </c>
      <c r="B9" s="1" t="s">
        <v>17</v>
      </c>
      <c r="C9" s="10">
        <v>410647.16</v>
      </c>
      <c r="D9" s="10">
        <v>1792074.8149999999</v>
      </c>
      <c r="E9" s="7">
        <v>66.7</v>
      </c>
      <c r="F9" s="9">
        <f t="shared" si="0"/>
        <v>20.15105740181269</v>
      </c>
      <c r="G9" s="1"/>
      <c r="I9" s="29">
        <v>16.201668000000002</v>
      </c>
      <c r="J9" s="29">
        <v>107.16610900000001</v>
      </c>
    </row>
    <row r="10" spans="1:10" x14ac:dyDescent="0.3">
      <c r="A10" s="3" t="s">
        <v>18</v>
      </c>
      <c r="B10" s="1"/>
      <c r="C10" s="5"/>
      <c r="D10" s="5"/>
      <c r="E10" s="8">
        <f>SUM(E3:E9)</f>
        <v>331</v>
      </c>
      <c r="F10" s="8">
        <f>SUM(F3:F9)</f>
        <v>100</v>
      </c>
      <c r="G10" s="1"/>
    </row>
    <row r="12" spans="1:10" x14ac:dyDescent="0.3">
      <c r="A12" s="11" t="s">
        <v>27</v>
      </c>
    </row>
    <row r="13" spans="1:10" x14ac:dyDescent="0.3">
      <c r="A13" s="1">
        <v>1</v>
      </c>
      <c r="B13" s="1" t="s">
        <v>22</v>
      </c>
      <c r="C13" s="10">
        <v>418803.92450000002</v>
      </c>
      <c r="D13" s="10">
        <v>1795773.895</v>
      </c>
      <c r="E13" s="1" t="str">
        <f>C13&amp;","&amp;D13</f>
        <v>418803.9245,1795773.895</v>
      </c>
      <c r="F13" s="1"/>
      <c r="G13" s="1" t="s">
        <v>23</v>
      </c>
      <c r="H13" s="1" t="s">
        <v>24</v>
      </c>
    </row>
    <row r="14" spans="1:10" x14ac:dyDescent="0.3">
      <c r="A14" s="1">
        <v>2</v>
      </c>
      <c r="B14" s="1" t="s">
        <v>21</v>
      </c>
      <c r="C14" s="10">
        <v>420371.91600000003</v>
      </c>
      <c r="D14" s="10">
        <v>1795352.162</v>
      </c>
      <c r="E14" s="1" t="str">
        <f>C14&amp;","&amp;D14</f>
        <v>420371.916,1795352.162</v>
      </c>
      <c r="F14" s="1"/>
      <c r="G14" s="1" t="s">
        <v>25</v>
      </c>
      <c r="H14" s="1" t="s">
        <v>26</v>
      </c>
    </row>
    <row r="15" spans="1:10" ht="14.5" thickBot="1" x14ac:dyDescent="0.35">
      <c r="G15" s="29"/>
      <c r="H15" s="29"/>
    </row>
    <row r="17" spans="2:5" x14ac:dyDescent="0.3">
      <c r="B17" s="2" t="s">
        <v>11</v>
      </c>
      <c r="E17" s="2" t="s">
        <v>44</v>
      </c>
    </row>
    <row r="18" spans="2:5" x14ac:dyDescent="0.3">
      <c r="B18" s="2" t="s">
        <v>39</v>
      </c>
      <c r="C18" s="2">
        <v>80.709999999999994</v>
      </c>
      <c r="E18" s="2" t="s">
        <v>16</v>
      </c>
    </row>
    <row r="19" spans="2:5" x14ac:dyDescent="0.3">
      <c r="B19" s="2" t="s">
        <v>40</v>
      </c>
      <c r="C19" s="2">
        <v>158.19999999999999</v>
      </c>
      <c r="D19" s="2" t="s">
        <v>42</v>
      </c>
      <c r="E19" s="2" t="s">
        <v>43</v>
      </c>
    </row>
    <row r="20" spans="2:5" x14ac:dyDescent="0.3">
      <c r="B20" s="2" t="s">
        <v>41</v>
      </c>
      <c r="C20" s="2">
        <f>331-C18-C19</f>
        <v>92.090000000000032</v>
      </c>
      <c r="E20" s="2" t="s">
        <v>17</v>
      </c>
    </row>
  </sheetData>
  <mergeCells count="1">
    <mergeCell ref="I1:J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6" sqref="B16"/>
    </sheetView>
  </sheetViews>
  <sheetFormatPr defaultColWidth="9.1796875" defaultRowHeight="14" x14ac:dyDescent="0.35"/>
  <cols>
    <col min="1" max="1" width="6.26953125" style="17" customWidth="1"/>
    <col min="2" max="2" width="21.7265625" style="17" customWidth="1"/>
    <col min="3" max="4" width="16.26953125" style="17" customWidth="1"/>
    <col min="5" max="5" width="13.7265625" style="17" customWidth="1"/>
    <col min="6" max="6" width="11.54296875" style="17" customWidth="1"/>
    <col min="7" max="7" width="12.1796875" style="17" customWidth="1"/>
    <col min="8" max="16384" width="9.1796875" style="17"/>
  </cols>
  <sheetData>
    <row r="1" spans="1:11" s="14" customFormat="1" x14ac:dyDescent="0.35">
      <c r="A1" s="26" t="s">
        <v>0</v>
      </c>
      <c r="B1" s="26" t="s">
        <v>1</v>
      </c>
      <c r="C1" s="26" t="s">
        <v>31</v>
      </c>
      <c r="D1" s="26"/>
      <c r="E1" s="27" t="s">
        <v>37</v>
      </c>
      <c r="F1" s="27" t="s">
        <v>32</v>
      </c>
      <c r="G1" s="27" t="s">
        <v>8</v>
      </c>
    </row>
    <row r="2" spans="1:11" s="14" customFormat="1" x14ac:dyDescent="0.35">
      <c r="A2" s="26"/>
      <c r="B2" s="26"/>
      <c r="C2" s="13" t="s">
        <v>3</v>
      </c>
      <c r="D2" s="13" t="s">
        <v>4</v>
      </c>
      <c r="E2" s="28"/>
      <c r="F2" s="28"/>
      <c r="G2" s="28"/>
    </row>
    <row r="3" spans="1:11" s="14" customFormat="1" x14ac:dyDescent="0.35">
      <c r="A3" s="13" t="s">
        <v>29</v>
      </c>
      <c r="B3" s="13" t="s">
        <v>28</v>
      </c>
      <c r="C3" s="13"/>
      <c r="D3" s="13"/>
      <c r="E3" s="18"/>
      <c r="F3" s="23" t="s">
        <v>36</v>
      </c>
      <c r="G3" s="23" t="s">
        <v>34</v>
      </c>
    </row>
    <row r="4" spans="1:11" x14ac:dyDescent="0.3">
      <c r="A4" s="15">
        <v>1</v>
      </c>
      <c r="B4" s="15" t="s">
        <v>5</v>
      </c>
      <c r="C4" s="16">
        <v>430039</v>
      </c>
      <c r="D4" s="16">
        <v>1778945</v>
      </c>
      <c r="E4" s="7">
        <v>24.6</v>
      </c>
      <c r="F4" s="24"/>
      <c r="G4" s="24"/>
    </row>
    <row r="5" spans="1:11" x14ac:dyDescent="0.3">
      <c r="A5" s="15">
        <f>+A4+1</f>
        <v>2</v>
      </c>
      <c r="B5" s="15" t="s">
        <v>12</v>
      </c>
      <c r="C5" s="16">
        <v>427787.32199999999</v>
      </c>
      <c r="D5" s="16">
        <v>1782134.7320000001</v>
      </c>
      <c r="E5" s="7">
        <v>39.299999999999997</v>
      </c>
      <c r="F5" s="24"/>
      <c r="G5" s="24"/>
    </row>
    <row r="6" spans="1:11" x14ac:dyDescent="0.3">
      <c r="A6" s="15">
        <f t="shared" ref="A6:A10" si="0">+A5+1</f>
        <v>3</v>
      </c>
      <c r="B6" s="15" t="s">
        <v>13</v>
      </c>
      <c r="C6" s="16">
        <v>426948.65500000003</v>
      </c>
      <c r="D6" s="16">
        <v>1787495.8840000001</v>
      </c>
      <c r="E6" s="7">
        <v>56.7</v>
      </c>
      <c r="F6" s="24"/>
      <c r="G6" s="24"/>
    </row>
    <row r="7" spans="1:11" x14ac:dyDescent="0.3">
      <c r="A7" s="15">
        <f t="shared" si="0"/>
        <v>4</v>
      </c>
      <c r="B7" s="15" t="s">
        <v>14</v>
      </c>
      <c r="C7" s="16">
        <v>423587.85700000002</v>
      </c>
      <c r="D7" s="16">
        <v>1791363.72</v>
      </c>
      <c r="E7" s="7">
        <v>32.9</v>
      </c>
      <c r="F7" s="24"/>
      <c r="G7" s="24"/>
    </row>
    <row r="8" spans="1:11" x14ac:dyDescent="0.3">
      <c r="A8" s="15">
        <f t="shared" si="0"/>
        <v>5</v>
      </c>
      <c r="B8" s="15" t="s">
        <v>15</v>
      </c>
      <c r="C8" s="16">
        <v>421486.56699999998</v>
      </c>
      <c r="D8" s="16">
        <v>1795645.3060000001</v>
      </c>
      <c r="E8" s="7">
        <v>37.4</v>
      </c>
      <c r="F8" s="24"/>
      <c r="G8" s="24"/>
    </row>
    <row r="9" spans="1:11" x14ac:dyDescent="0.3">
      <c r="A9" s="15">
        <f t="shared" si="0"/>
        <v>6</v>
      </c>
      <c r="B9" s="15" t="s">
        <v>16</v>
      </c>
      <c r="C9" s="16">
        <v>414776.63299999997</v>
      </c>
      <c r="D9" s="16">
        <v>1800281.4920000001</v>
      </c>
      <c r="E9" s="7">
        <v>73.400000000000006</v>
      </c>
      <c r="F9" s="24"/>
      <c r="G9" s="24"/>
    </row>
    <row r="10" spans="1:11" x14ac:dyDescent="0.3">
      <c r="A10" s="15">
        <f t="shared" si="0"/>
        <v>7</v>
      </c>
      <c r="B10" s="15" t="s">
        <v>17</v>
      </c>
      <c r="C10" s="16">
        <v>410647.16</v>
      </c>
      <c r="D10" s="16">
        <v>1792074.8149999999</v>
      </c>
      <c r="E10" s="7">
        <v>66.7</v>
      </c>
      <c r="F10" s="25"/>
      <c r="G10" s="25"/>
    </row>
    <row r="11" spans="1:11" x14ac:dyDescent="0.35">
      <c r="A11" s="13" t="s">
        <v>30</v>
      </c>
      <c r="B11" s="13" t="s">
        <v>27</v>
      </c>
      <c r="C11" s="15"/>
      <c r="D11" s="15"/>
      <c r="E11" s="21"/>
      <c r="F11" s="23" t="s">
        <v>33</v>
      </c>
      <c r="G11" s="23" t="s">
        <v>34</v>
      </c>
      <c r="J11" s="17">
        <v>35</v>
      </c>
    </row>
    <row r="12" spans="1:11" x14ac:dyDescent="0.35">
      <c r="A12" s="15">
        <v>1</v>
      </c>
      <c r="B12" s="15" t="s">
        <v>22</v>
      </c>
      <c r="C12" s="16">
        <v>418803.92450000002</v>
      </c>
      <c r="D12" s="16">
        <v>1795773.895</v>
      </c>
      <c r="E12" s="19"/>
      <c r="F12" s="24"/>
      <c r="G12" s="24"/>
      <c r="J12" s="17">
        <v>30</v>
      </c>
    </row>
    <row r="13" spans="1:11" x14ac:dyDescent="0.35">
      <c r="A13" s="15">
        <v>2</v>
      </c>
      <c r="B13" s="15" t="s">
        <v>35</v>
      </c>
      <c r="C13" s="16">
        <v>420371.91600000003</v>
      </c>
      <c r="D13" s="16">
        <v>1795352.162</v>
      </c>
      <c r="E13" s="20"/>
      <c r="F13" s="25"/>
      <c r="G13" s="25"/>
      <c r="J13" s="17">
        <v>30</v>
      </c>
    </row>
    <row r="14" spans="1:11" x14ac:dyDescent="0.35">
      <c r="J14" s="17">
        <f>SUM(J11:J13)</f>
        <v>95</v>
      </c>
      <c r="K14" s="17">
        <v>500</v>
      </c>
    </row>
    <row r="15" spans="1:11" x14ac:dyDescent="0.35">
      <c r="K15" s="17">
        <f>+K14-J14</f>
        <v>405</v>
      </c>
    </row>
    <row r="16" spans="1:11" x14ac:dyDescent="0.35">
      <c r="B16" s="22" t="s">
        <v>38</v>
      </c>
    </row>
  </sheetData>
  <mergeCells count="10">
    <mergeCell ref="G11:G13"/>
    <mergeCell ref="G3:G10"/>
    <mergeCell ref="C1:D1"/>
    <mergeCell ref="A1:A2"/>
    <mergeCell ref="B1:B2"/>
    <mergeCell ref="F3:F10"/>
    <mergeCell ref="F11:F13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5" sqref="F15"/>
    </sheetView>
  </sheetViews>
  <sheetFormatPr defaultColWidth="9.1796875" defaultRowHeight="14" x14ac:dyDescent="0.3"/>
  <cols>
    <col min="1" max="1" width="9.1796875" style="2"/>
    <col min="2" max="3" width="20.453125" style="2" customWidth="1"/>
    <col min="4" max="4" width="12" style="2" customWidth="1"/>
    <col min="5" max="5" width="12.81640625" style="2" customWidth="1"/>
    <col min="6" max="6" width="18.26953125" style="2" customWidth="1"/>
    <col min="7" max="7" width="21.1796875" style="2" customWidth="1"/>
    <col min="8" max="16384" width="9.1796875" style="2"/>
  </cols>
  <sheetData>
    <row r="1" spans="1:7" s="4" customFormat="1" x14ac:dyDescent="0.3">
      <c r="A1" s="3" t="s">
        <v>0</v>
      </c>
      <c r="B1" s="3" t="s">
        <v>1</v>
      </c>
      <c r="C1" s="3" t="s">
        <v>11</v>
      </c>
      <c r="D1" s="3" t="s">
        <v>2</v>
      </c>
      <c r="E1" s="3"/>
      <c r="F1" s="3"/>
      <c r="G1" s="3" t="s">
        <v>8</v>
      </c>
    </row>
    <row r="2" spans="1:7" s="4" customFormat="1" x14ac:dyDescent="0.3">
      <c r="A2" s="3"/>
      <c r="B2" s="3"/>
      <c r="C2" s="3"/>
      <c r="D2" s="3" t="s">
        <v>3</v>
      </c>
      <c r="E2" s="3" t="s">
        <v>4</v>
      </c>
      <c r="F2" s="3"/>
      <c r="G2" s="3"/>
    </row>
    <row r="3" spans="1:7" x14ac:dyDescent="0.3">
      <c r="A3" s="1">
        <v>1</v>
      </c>
      <c r="B3" s="1" t="s">
        <v>5</v>
      </c>
      <c r="C3" s="1"/>
      <c r="D3" s="1"/>
      <c r="E3" s="1"/>
      <c r="F3" s="1"/>
      <c r="G3" s="1"/>
    </row>
    <row r="4" spans="1:7" x14ac:dyDescent="0.3">
      <c r="A4" s="1">
        <f>+A3+1</f>
        <v>2</v>
      </c>
      <c r="B4" s="1" t="s">
        <v>12</v>
      </c>
      <c r="C4" s="1"/>
      <c r="D4" s="1"/>
      <c r="E4" s="1"/>
      <c r="F4" s="1"/>
      <c r="G4" s="1"/>
    </row>
    <row r="5" spans="1:7" x14ac:dyDescent="0.3">
      <c r="A5" s="1">
        <f t="shared" ref="A5:A10" si="0">+A4+1</f>
        <v>3</v>
      </c>
      <c r="B5" s="1" t="s">
        <v>13</v>
      </c>
      <c r="C5" s="1"/>
      <c r="D5" s="1"/>
      <c r="E5" s="1"/>
      <c r="F5" s="1"/>
      <c r="G5" s="1"/>
    </row>
    <row r="6" spans="1:7" x14ac:dyDescent="0.3">
      <c r="A6" s="1">
        <f t="shared" si="0"/>
        <v>4</v>
      </c>
      <c r="B6" s="1" t="s">
        <v>6</v>
      </c>
      <c r="C6" s="1"/>
      <c r="D6" s="1">
        <v>418809</v>
      </c>
      <c r="E6" s="1">
        <v>1795709</v>
      </c>
      <c r="F6" s="1" t="str">
        <f>D6&amp;","&amp;E6</f>
        <v>418809,1795709</v>
      </c>
      <c r="G6" s="1" t="s">
        <v>7</v>
      </c>
    </row>
    <row r="7" spans="1:7" x14ac:dyDescent="0.3">
      <c r="A7" s="1">
        <f t="shared" si="0"/>
        <v>5</v>
      </c>
      <c r="B7" s="1" t="s">
        <v>9</v>
      </c>
      <c r="C7" s="1"/>
      <c r="D7" s="1">
        <v>453701</v>
      </c>
      <c r="E7" s="1">
        <v>1787067</v>
      </c>
      <c r="F7" s="1" t="str">
        <f>D7&amp;","&amp;E7</f>
        <v>453701,1787067</v>
      </c>
      <c r="G7" s="1" t="s">
        <v>10</v>
      </c>
    </row>
    <row r="8" spans="1:7" x14ac:dyDescent="0.3">
      <c r="A8" s="1">
        <f t="shared" si="0"/>
        <v>6</v>
      </c>
      <c r="B8" s="1"/>
      <c r="C8" s="1"/>
      <c r="D8" s="1"/>
      <c r="E8" s="1"/>
      <c r="F8" s="1"/>
      <c r="G8" s="1"/>
    </row>
    <row r="9" spans="1:7" x14ac:dyDescent="0.3">
      <c r="A9" s="1">
        <f t="shared" si="0"/>
        <v>7</v>
      </c>
      <c r="B9" s="1"/>
      <c r="C9" s="1"/>
      <c r="D9" s="1"/>
      <c r="E9" s="1"/>
      <c r="F9" s="1"/>
      <c r="G9" s="1"/>
    </row>
    <row r="10" spans="1:7" x14ac:dyDescent="0.3">
      <c r="A10" s="1">
        <f t="shared" si="0"/>
        <v>8</v>
      </c>
      <c r="B10" s="1"/>
      <c r="C10" s="1"/>
      <c r="D10" s="1"/>
      <c r="E10" s="1"/>
      <c r="F10" s="1"/>
      <c r="G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</cp:lastModifiedBy>
  <dcterms:created xsi:type="dcterms:W3CDTF">2017-03-12T07:51:06Z</dcterms:created>
  <dcterms:modified xsi:type="dcterms:W3CDTF">2025-02-28T05:01:56Z</dcterms:modified>
</cp:coreProperties>
</file>