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CF039DDA-3231-4BC0-BF39-C518E01E179C}" xr6:coauthVersionLast="36" xr6:coauthVersionMax="47" xr10:uidLastSave="{00000000-0000-0000-0000-000000000000}"/>
  <bookViews>
    <workbookView xWindow="28680" yWindow="-120" windowWidth="29040" windowHeight="15720" tabRatio="544" firstSheet="3" activeTab="6" xr2:uid="{D3F1141B-13E0-4FAD-BB89-3B485E477EF2}"/>
  </bookViews>
  <sheets>
    <sheet name="Site 1_410730" sheetId="1" r:id="rId1"/>
    <sheet name="Benchmark" sheetId="2" r:id="rId2"/>
    <sheet name="Monthly Optim" sheetId="5" r:id="rId3"/>
    <sheet name="Outline Map" sheetId="6" r:id="rId4"/>
    <sheet name="timeline" sheetId="3" r:id="rId5"/>
    <sheet name="TableMaker" sheetId="8" r:id="rId6"/>
    <sheet name="CASEResult" sheetId="10" r:id="rId7"/>
    <sheet name="CASEDraft" sheetId="7" r:id="rId8"/>
    <sheet name="CachmentInfo" sheetId="4" r:id="rId9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8" l="1"/>
  <c r="U17" i="8" s="1"/>
  <c r="S17" i="8"/>
  <c r="T17" i="8"/>
  <c r="R18" i="8"/>
  <c r="S18" i="8"/>
  <c r="T18" i="8"/>
  <c r="R19" i="8"/>
  <c r="S19" i="8"/>
  <c r="T19" i="8"/>
  <c r="R20" i="8"/>
  <c r="U20" i="8" s="1"/>
  <c r="S20" i="8"/>
  <c r="T20" i="8"/>
  <c r="R21" i="8"/>
  <c r="S21" i="8"/>
  <c r="T21" i="8"/>
  <c r="R22" i="8"/>
  <c r="U22" i="8" s="1"/>
  <c r="S22" i="8"/>
  <c r="T22" i="8"/>
  <c r="R23" i="8"/>
  <c r="U23" i="8" s="1"/>
  <c r="S23" i="8"/>
  <c r="T23" i="8"/>
  <c r="R24" i="8"/>
  <c r="U24" i="8" s="1"/>
  <c r="S24" i="8"/>
  <c r="T24" i="8"/>
  <c r="R25" i="8"/>
  <c r="S25" i="8"/>
  <c r="T25" i="8"/>
  <c r="R26" i="8"/>
  <c r="U26" i="8" s="1"/>
  <c r="S26" i="8"/>
  <c r="T26" i="8"/>
  <c r="R27" i="8"/>
  <c r="U27" i="8" s="1"/>
  <c r="S27" i="8"/>
  <c r="T27" i="8"/>
  <c r="D24" i="8"/>
  <c r="B24" i="8"/>
  <c r="R45" i="8"/>
  <c r="T45" i="8"/>
  <c r="S45" i="8"/>
  <c r="T44" i="8"/>
  <c r="S44" i="8"/>
  <c r="R44" i="8"/>
  <c r="T43" i="8"/>
  <c r="S43" i="8"/>
  <c r="R43" i="8"/>
  <c r="T42" i="8"/>
  <c r="S42" i="8"/>
  <c r="R42" i="8"/>
  <c r="T41" i="8"/>
  <c r="S41" i="8"/>
  <c r="R41" i="8"/>
  <c r="B42" i="8"/>
  <c r="E42" i="8" s="1"/>
  <c r="C42" i="8"/>
  <c r="D42" i="8"/>
  <c r="B43" i="8"/>
  <c r="C43" i="8"/>
  <c r="D43" i="8"/>
  <c r="B44" i="8"/>
  <c r="C44" i="8"/>
  <c r="D44" i="8"/>
  <c r="B45" i="8"/>
  <c r="C45" i="8"/>
  <c r="D45" i="8"/>
  <c r="D41" i="8"/>
  <c r="C41" i="8"/>
  <c r="B41" i="8"/>
  <c r="E41" i="8" s="1"/>
  <c r="B27" i="8"/>
  <c r="E27" i="8" s="1"/>
  <c r="C27" i="8"/>
  <c r="D27" i="8"/>
  <c r="B26" i="8"/>
  <c r="C26" i="8"/>
  <c r="D26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C24" i="8"/>
  <c r="B25" i="8"/>
  <c r="C25" i="8"/>
  <c r="D25" i="8"/>
  <c r="D17" i="8"/>
  <c r="C17" i="8"/>
  <c r="B17" i="8"/>
  <c r="E17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U18" i="8" l="1"/>
  <c r="U19" i="8"/>
  <c r="U21" i="8"/>
  <c r="U25" i="8"/>
  <c r="E43" i="8"/>
  <c r="E45" i="8"/>
  <c r="E44" i="8"/>
  <c r="E24" i="8"/>
  <c r="E20" i="8"/>
  <c r="E26" i="8"/>
  <c r="E19" i="8"/>
  <c r="E18" i="8"/>
  <c r="E22" i="8"/>
  <c r="E23" i="8"/>
  <c r="E21" i="8"/>
  <c r="E25" i="8"/>
  <c r="U44" i="8"/>
  <c r="U43" i="8"/>
  <c r="U41" i="8"/>
  <c r="U42" i="8"/>
  <c r="U45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<sst xmlns="http://schemas.openxmlformats.org/spreadsheetml/2006/main" count="6016" uniqueCount="311">
  <si>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</si>
  <si>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</si>
  <si>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</si>
  <si>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</si>
  <si>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</si>
  <si>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</si>
  <si>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</si>
  <si>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</si>
  <si>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</si>
  <si>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</si>
  <si>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</si>
  <si>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</si>
  <si>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</si>
  <si>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</si>
  <si>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</si>
  <si>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</si>
  <si>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</si>
  <si>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</si>
  <si>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</si>
  <si>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</si>
  <si>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</si>
  <si>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</si>
  <si>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</si>
  <si>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</si>
  <si>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</si>
  <si>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</si>
  <si>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</si>
  <si>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</si>
  <si>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</si>
  <si>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</si>
  <si>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</si>
  <si>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</si>
  <si>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</si>
  <si>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</si>
  <si>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</si>
  <si>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</si>
  <si>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</si>
  <si>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</si>
  <si>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</si>
  <si>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</si>
  <si>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</si>
  <si>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</si>
  <si>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</si>
  <si>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</si>
  <si>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</si>
  <si>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</si>
  <si>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</si>
  <si>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</si>
  <si>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</si>
  <si>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</si>
  <si>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</si>
  <si>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</si>
  <si>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</si>
  <si>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</si>
  <si>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</si>
  <si>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</si>
  <si>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</si>
  <si>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</si>
  <si>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</si>
  <si>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</si>
  <si>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</si>
  <si>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</si>
  <si>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</si>
  <si>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</si>
  <si>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</si>
  <si>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</si>
  <si>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</si>
  <si>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</si>
  <si>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</si>
  <si>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</si>
  <si>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</si>
  <si>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</si>
  <si>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</si>
  <si>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</si>
  <si>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</si>
  <si>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</si>
  <si>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</si>
  <si>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</si>
  <si>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</si>
  <si>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</si>
  <si>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</si>
  <si>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</si>
  <si>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</si>
  <si>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</si>
  <si>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</si>
  <si>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</si>
  <si>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</si>
  <si>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</si>
  <si>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</si>
  <si>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</si>
  <si>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</si>
  <si>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</si>
  <si>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</si>
  <si>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</si>
  <si>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</si>
  <si>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</si>
  <si>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</si>
  <si>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</si>
  <si>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</si>
  <si>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</si>
  <si>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</si>
  <si>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</si>
  <si>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</si>
  <si>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</si>
  <si>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</si>
  <si>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</si>
  <si>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</si>
  <si>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</si>
  <si>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</si>
  <si>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</si>
  <si>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</si>
  <si>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</si>
  <si>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</si>
  <si>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</si>
  <si>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</si>
  <si>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</si>
  <si>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</si>
  <si>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</si>
  <si>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</si>
  <si>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</si>
  <si>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</si>
  <si>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</si>
  <si>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</si>
  <si>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</si>
  <si>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</si>
  <si>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</si>
  <si>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</si>
  <si>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</si>
  <si>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</si>
  <si>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</si>
  <si>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</si>
  <si>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</si>
  <si>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</si>
  <si>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</si>
  <si>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</si>
  <si>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</si>
  <si>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</si>
  <si>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</si>
  <si>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</si>
  <si>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</si>
  <si>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</si>
  <si>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</si>
  <si>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</si>
  <si>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</si>
  <si>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</si>
  <si>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</si>
  <si>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</si>
  <si>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</si>
  <si>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</si>
  <si>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</si>
  <si>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</si>
  <si>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</si>
  <si>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</si>
  <si>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</si>
  <si>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</si>
  <si>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</si>
  <si>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</si>
  <si>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</si>
  <si>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</si>
  <si>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</si>
  <si>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</si>
  <si>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</si>
  <si>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</si>
  <si>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</si>
  <si>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</si>
  <si>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</si>
  <si>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</si>
  <si>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</si>
  <si>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</si>
  <si>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</si>
  <si>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</si>
  <si>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</si>
  <si>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</si>
  <si>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</si>
  <si>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</si>
  <si>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</si>
  <si>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</si>
  <si>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</si>
  <si>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</si>
  <si>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</si>
  <si>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</si>
  <si>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</si>
  <si>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</si>
  <si>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</si>
  <si>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</si>
  <si>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</si>
  <si>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</si>
  <si>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</si>
  <si>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</si>
  <si>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</si>
  <si>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</si>
  <si>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</si>
  <si>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</si>
  <si>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</si>
  <si>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</si>
  <si>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</si>
  <si>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</si>
  <si>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</si>
  <si>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</si>
  <si>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</si>
  <si>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</si>
  <si>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</si>
  <si>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</si>
  <si>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</si>
  <si>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</si>
  <si>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</si>
  <si>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</si>
  <si>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</si>
  <si>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</si>
  <si>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</si>
  <si>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</si>
  <si>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</si>
  <si>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</si>
  <si>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</si>
  <si>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</si>
  <si>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</si>
  <si>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</si>
  <si>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</si>
  <si>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</si>
  <si>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</si>
  <si>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</si>
  <si>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</si>
  <si>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</si>
  <si>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</si>
  <si>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</si>
  <si>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</si>
  <si>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</si>
  <si>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</si>
  <si>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</si>
  <si>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</si>
  <si>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</si>
  <si>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</si>
  <si>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</si>
  <si>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</si>
  <si>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</si>
  <si>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</si>
  <si>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</si>
  <si>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</si>
  <si>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</si>
  <si>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</si>
  <si>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</si>
  <si>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</si>
  <si>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</si>
  <si>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</si>
  <si>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</si>
  <si>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</si>
  <si>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</si>
  <si>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</si>
  <si>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</si>
  <si>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</si>
  <si>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</si>
  <si>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</si>
  <si>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</si>
  <si>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</si>
  <si>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</si>
  <si>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</si>
  <si>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</si>
  <si>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</si>
  <si>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</si>
  <si>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</si>
  <si>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</si>
  <si>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</si>
  <si>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</si>
  <si>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</si>
  <si>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</si>
  <si>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</si>
  <si>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</si>
  <si>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</si>
  <si>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</si>
  <si>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</si>
  <si>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</si>
  <si>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</si>
  <si>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</si>
  <si>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</si>
  <si>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</si>
  <si>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</si>
  <si>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</si>
  <si>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</si>
  <si>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</si>
  <si>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</si>
  <si>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</si>
  <si>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</si>
  <si>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</si>
  <si>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</si>
  <si>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</si>
  <si>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</si>
  <si>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</si>
  <si>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</si>
  <si>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</si>
  <si>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</si>
  <si>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</si>
  <si>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</si>
  <si>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</si>
  <si>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</si>
  <si>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</si>
  <si>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</si>
  <si>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</si>
  <si>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</si>
  <si>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</si>
  <si>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</si>
  <si>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</si>
  <si>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</si>
  <si>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</si>
  <si>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</si>
  <si>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</si>
  <si>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</si>
  <si>
    <t>CASE</t>
  </si>
  <si>
    <t>Potential</t>
  </si>
  <si>
    <t>Catchment 25 - Rainfall</t>
  </si>
  <si>
    <t>Catchment 25 - Runoff</t>
  </si>
  <si>
    <t>Optim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</si>
</sst>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" borderId="9" xfId="0" applyFont="1" applyFill="1" applyBorder="1"/>
    <xf numFmtId="0" fontId="4" fillId="21" borderId="8" xfId="0" applyFont="1" applyFill="1" applyBorder="1"/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CF33A"/>
      <color rgb="FF2BF52B"/>
      <color rgb="FFFF3300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TableMaker!$B$17:$B$27</c:f>
              <c:numCache>
                <c:formatCode>0%</c:formatCode>
                <c:ptCount val="11"/>
                <c:pt idx="0">
                  <c:v>1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0.33333333333333331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TableMaker!$C$17:$C$27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0.58333333333333337</c:v>
                </c:pt>
                <c:pt idx="5">
                  <c:v>8.3333333333333329E-2</c:v>
                </c:pt>
                <c:pt idx="6">
                  <c:v>0.16666666666666666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TableMaker!$D$17:$D$27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0.5</c:v>
                </c:pt>
                <c:pt idx="2">
                  <c:v>0.5</c:v>
                </c:pt>
                <c:pt idx="3">
                  <c:v>0.83333333333333337</c:v>
                </c:pt>
                <c:pt idx="4">
                  <c:v>0.25</c:v>
                </c:pt>
                <c:pt idx="5">
                  <c:v>0.5</c:v>
                </c:pt>
                <c:pt idx="6">
                  <c:v>0.83333333333333337</c:v>
                </c:pt>
                <c:pt idx="7">
                  <c:v>0.66666666666666663</c:v>
                </c:pt>
                <c:pt idx="8">
                  <c:v>0.5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0.33333333333333331</c:v>
                </c:pt>
                <c:pt idx="1">
                  <c:v>0.41666666666666669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0.58333333333333337</c:v>
                </c:pt>
                <c:pt idx="5">
                  <c:v>0.33333333333333331</c:v>
                </c:pt>
                <c:pt idx="6">
                  <c:v>8.3333333333333329E-2</c:v>
                </c:pt>
                <c:pt idx="7">
                  <c:v>0.25</c:v>
                </c:pt>
                <c:pt idx="8">
                  <c:v>0.41666666666666669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TableMaker!$B$41:$B$45</c:f>
              <c:numCache>
                <c:formatCode>0%</c:formatCode>
                <c:ptCount val="5"/>
                <c:pt idx="0">
                  <c:v>0.33333333333333331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0.5</c:v>
                </c:pt>
                <c:pt idx="4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TableMaker!$C$41:$C$45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0.25</c:v>
                </c:pt>
                <c:pt idx="2">
                  <c:v>8.3333333333333329E-2</c:v>
                </c:pt>
                <c:pt idx="3">
                  <c:v>0.41666666666666669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TableMaker!$D$41:$D$45</c:f>
              <c:numCache>
                <c:formatCode>0%</c:formatCode>
                <c:ptCount val="5"/>
                <c:pt idx="0">
                  <c:v>0.58333333333333337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TableMaker!$R$41:$R$45</c:f>
              <c:numCache>
                <c:formatCode>0%</c:formatCode>
                <c:ptCount val="5"/>
                <c:pt idx="0">
                  <c:v>0.91666666666666663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TableMaker!$S$41:$S$45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TableMaker!$T$41:$T$45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0.5</c:v>
                </c:pt>
                <c:pt idx="2">
                  <c:v>0.5</c:v>
                </c:pt>
                <c:pt idx="3">
                  <c:v>0.83333333333333337</c:v>
                </c:pt>
                <c:pt idx="4">
                  <c:v>0.25</c:v>
                </c:pt>
                <c:pt idx="5">
                  <c:v>0.5</c:v>
                </c:pt>
                <c:pt idx="6">
                  <c:v>0.83333333333333337</c:v>
                </c:pt>
                <c:pt idx="7">
                  <c:v>0.66666666666666663</c:v>
                </c:pt>
                <c:pt idx="8">
                  <c:v>0.5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0.33333333333333331</c:v>
                </c:pt>
                <c:pt idx="1">
                  <c:v>0.41666666666666669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0.58333333333333337</c:v>
                </c:pt>
                <c:pt idx="5">
                  <c:v>0.33333333333333331</c:v>
                </c:pt>
                <c:pt idx="6">
                  <c:v>8.3333333333333329E-2</c:v>
                </c:pt>
                <c:pt idx="7">
                  <c:v>0.25</c:v>
                </c:pt>
                <c:pt idx="8">
                  <c:v>0.41666666666666669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CASEResult!$B$11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C1-4A16-89D4-214B9B8CB099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CASEResult!$C$11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C1-4A16-89D4-214B9B8CB0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CASEResult!$D$11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C1-4A16-89D4-214B9B8CB0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26" Type="http://schemas.openxmlformats.org/officeDocument/2006/relationships/image" Target="../media/image44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5" Type="http://schemas.openxmlformats.org/officeDocument/2006/relationships/image" Target="../media/image43.png"/><Relationship Id="rId33" Type="http://schemas.openxmlformats.org/officeDocument/2006/relationships/chart" Target="../charts/chart27.xml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29" Type="http://schemas.openxmlformats.org/officeDocument/2006/relationships/image" Target="../media/image47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31" Type="http://schemas.openxmlformats.org/officeDocument/2006/relationships/image" Target="../media/image4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26.xml"/><Relationship Id="rId27" Type="http://schemas.openxmlformats.org/officeDocument/2006/relationships/image" Target="../media/image45.png"/><Relationship Id="rId30" Type="http://schemas.openxmlformats.org/officeDocument/2006/relationships/image" Target="../media/image48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png"/><Relationship Id="rId18" Type="http://schemas.openxmlformats.org/officeDocument/2006/relationships/image" Target="../media/image68.png"/><Relationship Id="rId26" Type="http://schemas.openxmlformats.org/officeDocument/2006/relationships/image" Target="../media/image76.png"/><Relationship Id="rId39" Type="http://schemas.openxmlformats.org/officeDocument/2006/relationships/image" Target="../media/image89.png"/><Relationship Id="rId21" Type="http://schemas.openxmlformats.org/officeDocument/2006/relationships/image" Target="../media/image71.png"/><Relationship Id="rId34" Type="http://schemas.openxmlformats.org/officeDocument/2006/relationships/image" Target="../media/image84.png"/><Relationship Id="rId42" Type="http://schemas.openxmlformats.org/officeDocument/2006/relationships/image" Target="../media/image92.png"/><Relationship Id="rId47" Type="http://schemas.openxmlformats.org/officeDocument/2006/relationships/image" Target="../media/image97.png"/><Relationship Id="rId50" Type="http://schemas.openxmlformats.org/officeDocument/2006/relationships/image" Target="../media/image100.png"/><Relationship Id="rId55" Type="http://schemas.openxmlformats.org/officeDocument/2006/relationships/image" Target="../media/image47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17" Type="http://schemas.openxmlformats.org/officeDocument/2006/relationships/image" Target="../media/image67.png"/><Relationship Id="rId25" Type="http://schemas.openxmlformats.org/officeDocument/2006/relationships/image" Target="../media/image75.png"/><Relationship Id="rId33" Type="http://schemas.openxmlformats.org/officeDocument/2006/relationships/image" Target="../media/image83.png"/><Relationship Id="rId38" Type="http://schemas.openxmlformats.org/officeDocument/2006/relationships/image" Target="../media/image88.png"/><Relationship Id="rId46" Type="http://schemas.openxmlformats.org/officeDocument/2006/relationships/image" Target="../media/image96.png"/><Relationship Id="rId2" Type="http://schemas.openxmlformats.org/officeDocument/2006/relationships/image" Target="../media/image52.png"/><Relationship Id="rId16" Type="http://schemas.openxmlformats.org/officeDocument/2006/relationships/image" Target="../media/image66.png"/><Relationship Id="rId20" Type="http://schemas.openxmlformats.org/officeDocument/2006/relationships/image" Target="../media/image70.png"/><Relationship Id="rId29" Type="http://schemas.openxmlformats.org/officeDocument/2006/relationships/image" Target="../media/image79.png"/><Relationship Id="rId41" Type="http://schemas.openxmlformats.org/officeDocument/2006/relationships/image" Target="../media/image91.png"/><Relationship Id="rId54" Type="http://schemas.openxmlformats.org/officeDocument/2006/relationships/image" Target="../media/image104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24" Type="http://schemas.openxmlformats.org/officeDocument/2006/relationships/image" Target="../media/image74.png"/><Relationship Id="rId32" Type="http://schemas.openxmlformats.org/officeDocument/2006/relationships/image" Target="../media/image82.png"/><Relationship Id="rId37" Type="http://schemas.openxmlformats.org/officeDocument/2006/relationships/image" Target="../media/image87.png"/><Relationship Id="rId40" Type="http://schemas.openxmlformats.org/officeDocument/2006/relationships/image" Target="../media/image90.png"/><Relationship Id="rId45" Type="http://schemas.openxmlformats.org/officeDocument/2006/relationships/image" Target="../media/image95.png"/><Relationship Id="rId53" Type="http://schemas.openxmlformats.org/officeDocument/2006/relationships/image" Target="../media/image103.png"/><Relationship Id="rId5" Type="http://schemas.openxmlformats.org/officeDocument/2006/relationships/image" Target="../media/image55.png"/><Relationship Id="rId15" Type="http://schemas.openxmlformats.org/officeDocument/2006/relationships/image" Target="../media/image65.png"/><Relationship Id="rId23" Type="http://schemas.openxmlformats.org/officeDocument/2006/relationships/image" Target="../media/image73.png"/><Relationship Id="rId28" Type="http://schemas.openxmlformats.org/officeDocument/2006/relationships/image" Target="../media/image78.png"/><Relationship Id="rId36" Type="http://schemas.openxmlformats.org/officeDocument/2006/relationships/image" Target="../media/image86.png"/><Relationship Id="rId49" Type="http://schemas.openxmlformats.org/officeDocument/2006/relationships/image" Target="../media/image99.png"/><Relationship Id="rId10" Type="http://schemas.openxmlformats.org/officeDocument/2006/relationships/image" Target="../media/image60.png"/><Relationship Id="rId19" Type="http://schemas.openxmlformats.org/officeDocument/2006/relationships/image" Target="../media/image69.png"/><Relationship Id="rId31" Type="http://schemas.openxmlformats.org/officeDocument/2006/relationships/image" Target="../media/image81.png"/><Relationship Id="rId44" Type="http://schemas.openxmlformats.org/officeDocument/2006/relationships/image" Target="../media/image94.png"/><Relationship Id="rId52" Type="http://schemas.openxmlformats.org/officeDocument/2006/relationships/image" Target="../media/image102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Relationship Id="rId14" Type="http://schemas.openxmlformats.org/officeDocument/2006/relationships/image" Target="../media/image64.png"/><Relationship Id="rId22" Type="http://schemas.openxmlformats.org/officeDocument/2006/relationships/image" Target="../media/image72.png"/><Relationship Id="rId27" Type="http://schemas.openxmlformats.org/officeDocument/2006/relationships/image" Target="../media/image77.png"/><Relationship Id="rId30" Type="http://schemas.openxmlformats.org/officeDocument/2006/relationships/image" Target="../media/image80.png"/><Relationship Id="rId35" Type="http://schemas.openxmlformats.org/officeDocument/2006/relationships/image" Target="../media/image85.png"/><Relationship Id="rId43" Type="http://schemas.openxmlformats.org/officeDocument/2006/relationships/image" Target="../media/image93.png"/><Relationship Id="rId48" Type="http://schemas.openxmlformats.org/officeDocument/2006/relationships/image" Target="../media/image98.png"/><Relationship Id="rId8" Type="http://schemas.openxmlformats.org/officeDocument/2006/relationships/image" Target="../media/image58.png"/><Relationship Id="rId51" Type="http://schemas.openxmlformats.org/officeDocument/2006/relationships/image" Target="../media/image101.png"/><Relationship Id="rId3" Type="http://schemas.openxmlformats.org/officeDocument/2006/relationships/image" Target="../media/image5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38</xdr:row>
      <xdr:rowOff>137583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397499" y="4773083"/>
          <a:ext cx="5241925" cy="260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baseline="0">
              <a:solidFill>
                <a:schemeClr val="accent1"/>
              </a:solidFill>
            </a:rPr>
            <a:t>Testing the procedure on one single month at a time (12 FDC plot)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15</xdr:row>
      <xdr:rowOff>20637</xdr:rowOff>
    </xdr:from>
    <xdr:to>
      <xdr:col>13</xdr:col>
      <xdr:colOff>326232</xdr:colOff>
      <xdr:row>29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15</xdr:row>
      <xdr:rowOff>4762</xdr:rowOff>
    </xdr:from>
    <xdr:to>
      <xdr:col>29</xdr:col>
      <xdr:colOff>347662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39</xdr:row>
      <xdr:rowOff>23416</xdr:rowOff>
    </xdr:from>
    <xdr:to>
      <xdr:col>13</xdr:col>
      <xdr:colOff>339328</xdr:colOff>
      <xdr:row>48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38</xdr:row>
      <xdr:rowOff>190102</xdr:rowOff>
    </xdr:from>
    <xdr:to>
      <xdr:col>29</xdr:col>
      <xdr:colOff>317500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43</xdr:col>
      <xdr:colOff>573774</xdr:colOff>
      <xdr:row>29</xdr:row>
      <xdr:rowOff>132714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45550" y="685800"/>
          <a:ext cx="727937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31</xdr:row>
      <xdr:rowOff>15875</xdr:rowOff>
    </xdr:from>
    <xdr:to>
      <xdr:col>56</xdr:col>
      <xdr:colOff>573774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78250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317500</xdr:colOff>
      <xdr:row>2</xdr:row>
      <xdr:rowOff>95250</xdr:rowOff>
    </xdr:from>
    <xdr:to>
      <xdr:col>69</xdr:col>
      <xdr:colOff>288024</xdr:colOff>
      <xdr:row>29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734750" y="58737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  <xdr:twoCellAnchor>
    <xdr:from>
      <xdr:col>15</xdr:col>
      <xdr:colOff>571500</xdr:colOff>
      <xdr:row>22</xdr:row>
      <xdr:rowOff>57150</xdr:rowOff>
    </xdr:from>
    <xdr:to>
      <xdr:col>19</xdr:col>
      <xdr:colOff>361950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9D355-04C6-4EBB-A080-2FCAB1F58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93370</xdr:colOff>
      <xdr:row>84</xdr:row>
      <xdr:rowOff>182670</xdr:rowOff>
    </xdr:from>
    <xdr:to>
      <xdr:col>64</xdr:col>
      <xdr:colOff>543333</xdr:colOff>
      <xdr:row>110</xdr:row>
      <xdr:rowOff>43898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6692" y="16623081"/>
          <a:ext cx="3516230" cy="4949927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  <xdr:twoCellAnchor editAs="oneCell">
    <xdr:from>
      <xdr:col>44</xdr:col>
      <xdr:colOff>1409179</xdr:colOff>
      <xdr:row>198</xdr:row>
      <xdr:rowOff>26096</xdr:rowOff>
    </xdr:from>
    <xdr:to>
      <xdr:col>57</xdr:col>
      <xdr:colOff>72019</xdr:colOff>
      <xdr:row>229</xdr:row>
      <xdr:rowOff>169003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9505754" y="36195000"/>
          <a:ext cx="7404964" cy="5805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11</xdr:row>
      <xdr:rowOff>19050</xdr:rowOff>
    </xdr:from>
    <xdr:to>
      <xdr:col>25</xdr:col>
      <xdr:colOff>256368</xdr:colOff>
      <xdr:row>29</xdr:row>
      <xdr:rowOff>161479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21145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8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8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8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8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8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8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8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8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8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8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8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8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8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8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8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8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</xdr:row>
          <xdr:rowOff>0</xdr:rowOff>
        </xdr:from>
        <xdr:to>
          <xdr:col>17</xdr:col>
          <xdr:colOff>28575</xdr:colOff>
          <xdr:row>1</xdr:row>
          <xdr:rowOff>180975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8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</xdr:row>
          <xdr:rowOff>0</xdr:rowOff>
        </xdr:from>
        <xdr:to>
          <xdr:col>17</xdr:col>
          <xdr:colOff>28575</xdr:colOff>
          <xdr:row>2</xdr:row>
          <xdr:rowOff>180975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8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8</xdr:row>
          <xdr:rowOff>0</xdr:rowOff>
        </xdr:from>
        <xdr:to>
          <xdr:col>17</xdr:col>
          <xdr:colOff>28575</xdr:colOff>
          <xdr:row>8</xdr:row>
          <xdr:rowOff>180975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8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9</xdr:row>
          <xdr:rowOff>0</xdr:rowOff>
        </xdr:from>
        <xdr:to>
          <xdr:col>17</xdr:col>
          <xdr:colOff>28575</xdr:colOff>
          <xdr:row>9</xdr:row>
          <xdr:rowOff>180975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8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10</xdr:row>
          <xdr:rowOff>0</xdr:rowOff>
        </xdr:from>
        <xdr:to>
          <xdr:col>17</xdr:col>
          <xdr:colOff>28575</xdr:colOff>
          <xdr:row>10</xdr:row>
          <xdr:rowOff>180975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8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11</xdr:row>
          <xdr:rowOff>0</xdr:rowOff>
        </xdr:from>
        <xdr:to>
          <xdr:col>17</xdr:col>
          <xdr:colOff>28575</xdr:colOff>
          <xdr:row>11</xdr:row>
          <xdr:rowOff>180975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8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12</xdr:row>
          <xdr:rowOff>0</xdr:rowOff>
        </xdr:from>
        <xdr:to>
          <xdr:col>17</xdr:col>
          <xdr:colOff>28575</xdr:colOff>
          <xdr:row>12</xdr:row>
          <xdr:rowOff>180975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8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13</xdr:row>
          <xdr:rowOff>0</xdr:rowOff>
        </xdr:from>
        <xdr:to>
          <xdr:col>17</xdr:col>
          <xdr:colOff>28575</xdr:colOff>
          <xdr:row>13</xdr:row>
          <xdr:rowOff>180975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8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14</xdr:row>
          <xdr:rowOff>0</xdr:rowOff>
        </xdr:from>
        <xdr:to>
          <xdr:col>17</xdr:col>
          <xdr:colOff>28575</xdr:colOff>
          <xdr:row>14</xdr:row>
          <xdr:rowOff>180975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8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15</xdr:row>
          <xdr:rowOff>0</xdr:rowOff>
        </xdr:from>
        <xdr:to>
          <xdr:col>17</xdr:col>
          <xdr:colOff>28575</xdr:colOff>
          <xdr:row>15</xdr:row>
          <xdr:rowOff>180975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8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16</xdr:row>
          <xdr:rowOff>0</xdr:rowOff>
        </xdr:from>
        <xdr:to>
          <xdr:col>17</xdr:col>
          <xdr:colOff>28575</xdr:colOff>
          <xdr:row>16</xdr:row>
          <xdr:rowOff>180975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8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17</xdr:row>
          <xdr:rowOff>0</xdr:rowOff>
        </xdr:from>
        <xdr:to>
          <xdr:col>17</xdr:col>
          <xdr:colOff>28575</xdr:colOff>
          <xdr:row>17</xdr:row>
          <xdr:rowOff>180975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8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18</xdr:row>
          <xdr:rowOff>0</xdr:rowOff>
        </xdr:from>
        <xdr:to>
          <xdr:col>17</xdr:col>
          <xdr:colOff>28575</xdr:colOff>
          <xdr:row>18</xdr:row>
          <xdr:rowOff>180975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8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19</xdr:row>
          <xdr:rowOff>0</xdr:rowOff>
        </xdr:from>
        <xdr:to>
          <xdr:col>17</xdr:col>
          <xdr:colOff>28575</xdr:colOff>
          <xdr:row>19</xdr:row>
          <xdr:rowOff>180975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8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23</xdr:row>
          <xdr:rowOff>0</xdr:rowOff>
        </xdr:from>
        <xdr:to>
          <xdr:col>17</xdr:col>
          <xdr:colOff>28575</xdr:colOff>
          <xdr:row>23</xdr:row>
          <xdr:rowOff>180975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8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24</xdr:row>
          <xdr:rowOff>0</xdr:rowOff>
        </xdr:from>
        <xdr:to>
          <xdr:col>17</xdr:col>
          <xdr:colOff>28575</xdr:colOff>
          <xdr:row>24</xdr:row>
          <xdr:rowOff>180975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8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25</xdr:row>
          <xdr:rowOff>0</xdr:rowOff>
        </xdr:from>
        <xdr:to>
          <xdr:col>17</xdr:col>
          <xdr:colOff>28575</xdr:colOff>
          <xdr:row>25</xdr:row>
          <xdr:rowOff>180975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8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</xdr:row>
          <xdr:rowOff>0</xdr:rowOff>
        </xdr:from>
        <xdr:to>
          <xdr:col>19</xdr:col>
          <xdr:colOff>28575</xdr:colOff>
          <xdr:row>2</xdr:row>
          <xdr:rowOff>180975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8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23</xdr:row>
          <xdr:rowOff>0</xdr:rowOff>
        </xdr:from>
        <xdr:to>
          <xdr:col>19</xdr:col>
          <xdr:colOff>28575</xdr:colOff>
          <xdr:row>23</xdr:row>
          <xdr:rowOff>180975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8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8</xdr:row>
          <xdr:rowOff>0</xdr:rowOff>
        </xdr:from>
        <xdr:to>
          <xdr:col>19</xdr:col>
          <xdr:colOff>28575</xdr:colOff>
          <xdr:row>8</xdr:row>
          <xdr:rowOff>180975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8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9</xdr:row>
          <xdr:rowOff>0</xdr:rowOff>
        </xdr:from>
        <xdr:to>
          <xdr:col>19</xdr:col>
          <xdr:colOff>28575</xdr:colOff>
          <xdr:row>9</xdr:row>
          <xdr:rowOff>180975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8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12</xdr:row>
          <xdr:rowOff>0</xdr:rowOff>
        </xdr:from>
        <xdr:to>
          <xdr:col>19</xdr:col>
          <xdr:colOff>28575</xdr:colOff>
          <xdr:row>12</xdr:row>
          <xdr:rowOff>180975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8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13</xdr:row>
          <xdr:rowOff>0</xdr:rowOff>
        </xdr:from>
        <xdr:to>
          <xdr:col>19</xdr:col>
          <xdr:colOff>28575</xdr:colOff>
          <xdr:row>13</xdr:row>
          <xdr:rowOff>180975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8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14</xdr:row>
          <xdr:rowOff>0</xdr:rowOff>
        </xdr:from>
        <xdr:to>
          <xdr:col>19</xdr:col>
          <xdr:colOff>28575</xdr:colOff>
          <xdr:row>14</xdr:row>
          <xdr:rowOff>180975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8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16</xdr:row>
          <xdr:rowOff>0</xdr:rowOff>
        </xdr:from>
        <xdr:to>
          <xdr:col>19</xdr:col>
          <xdr:colOff>28575</xdr:colOff>
          <xdr:row>16</xdr:row>
          <xdr:rowOff>180975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8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15</xdr:row>
          <xdr:rowOff>0</xdr:rowOff>
        </xdr:from>
        <xdr:to>
          <xdr:col>19</xdr:col>
          <xdr:colOff>28575</xdr:colOff>
          <xdr:row>15</xdr:row>
          <xdr:rowOff>180975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8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5.xml"/><Relationship Id="rId20" Type="http://schemas.openxmlformats.org/officeDocument/2006/relationships/ctrlProp" Target="../ctrlProps/ctrlProp29.xml"/><Relationship Id="rId29" Type="http://schemas.openxmlformats.org/officeDocument/2006/relationships/ctrlProp" Target="../ctrlProps/ctrlProp38.xml"/><Relationship Id="rId41" Type="http://schemas.openxmlformats.org/officeDocument/2006/relationships/ctrlProp" Target="../ctrlProps/ctrlProp50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83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3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83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3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83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3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83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3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83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3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83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3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83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3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83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3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83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3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83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3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83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3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83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3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83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3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83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3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83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3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83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3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83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3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83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3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83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3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83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3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83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3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83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3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83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3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83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3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83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3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83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3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83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83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83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83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83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83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83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83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83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83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83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83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83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83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83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83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83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83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83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83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83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83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83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83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83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83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83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83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83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83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83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83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83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83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83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83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83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83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83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5">
        <v>1</v>
      </c>
      <c r="B14" s="84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5"/>
      <c r="B15" s="84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5"/>
      <c r="B16" s="84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5"/>
      <c r="B17" s="84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5"/>
      <c r="B18" s="84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5"/>
      <c r="B19" s="84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5"/>
      <c r="B20" s="84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5"/>
      <c r="B21" s="84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5">
        <v>2</v>
      </c>
      <c r="B27" s="84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5"/>
      <c r="B28" s="84"/>
      <c r="D28" t="s">
        <v>69</v>
      </c>
      <c r="E28">
        <v>1.1160000000000001</v>
      </c>
      <c r="F28">
        <v>0.9</v>
      </c>
    </row>
    <row r="29" spans="1:8" x14ac:dyDescent="0.25">
      <c r="A29" s="85"/>
      <c r="B29" s="84"/>
      <c r="D29" t="s">
        <v>70</v>
      </c>
      <c r="E29">
        <v>1.1379999999999999</v>
      </c>
      <c r="F29">
        <v>0.91900000000000004</v>
      </c>
    </row>
    <row r="30" spans="1:8" x14ac:dyDescent="0.25">
      <c r="A30" s="85"/>
      <c r="B30" s="84"/>
      <c r="D30" t="s">
        <v>71</v>
      </c>
      <c r="E30">
        <v>1.1174999999999999</v>
      </c>
      <c r="F30">
        <v>1.0649999999999999</v>
      </c>
    </row>
    <row r="31" spans="1:8" x14ac:dyDescent="0.25">
      <c r="A31" s="85"/>
      <c r="B31" s="84"/>
      <c r="D31" t="s">
        <v>72</v>
      </c>
      <c r="E31">
        <v>1.1619999999999999</v>
      </c>
      <c r="F31">
        <v>0.93300000000000005</v>
      </c>
    </row>
    <row r="32" spans="1:8" x14ac:dyDescent="0.25">
      <c r="A32" s="85"/>
      <c r="B32" s="84"/>
      <c r="D32" t="s">
        <v>73</v>
      </c>
      <c r="E32">
        <v>1.1779999999999999</v>
      </c>
      <c r="F32">
        <v>0.95699999999999996</v>
      </c>
    </row>
    <row r="33" spans="1:6" x14ac:dyDescent="0.25">
      <c r="A33" s="85"/>
      <c r="B33" s="84"/>
      <c r="D33" t="s">
        <v>74</v>
      </c>
      <c r="E33">
        <v>1.4139999999999999</v>
      </c>
      <c r="F33">
        <v>7.2969999999999997</v>
      </c>
    </row>
    <row r="34" spans="1:6" x14ac:dyDescent="0.25">
      <c r="A34" s="85"/>
      <c r="B34" s="84"/>
      <c r="D34" t="s">
        <v>75</v>
      </c>
      <c r="E34">
        <v>100</v>
      </c>
      <c r="F34">
        <v>100</v>
      </c>
    </row>
    <row r="41" spans="1:6" x14ac:dyDescent="0.25">
      <c r="A41" s="86">
        <v>3</v>
      </c>
      <c r="B41" s="84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6"/>
      <c r="B42" s="84"/>
      <c r="D42" t="s">
        <v>69</v>
      </c>
      <c r="E42">
        <v>85.9</v>
      </c>
      <c r="F42">
        <v>2.5</v>
      </c>
    </row>
    <row r="43" spans="1:6" x14ac:dyDescent="0.25">
      <c r="A43" s="86"/>
      <c r="B43" s="84"/>
      <c r="D43" t="s">
        <v>70</v>
      </c>
      <c r="E43">
        <v>86.75</v>
      </c>
      <c r="F43">
        <v>2.9</v>
      </c>
    </row>
    <row r="44" spans="1:6" x14ac:dyDescent="0.25">
      <c r="A44" s="86"/>
      <c r="B44" s="84"/>
      <c r="D44" t="s">
        <v>71</v>
      </c>
      <c r="E44">
        <v>87.56</v>
      </c>
      <c r="F44">
        <v>12.75</v>
      </c>
    </row>
    <row r="45" spans="1:6" x14ac:dyDescent="0.25">
      <c r="A45" s="86"/>
      <c r="B45" s="84"/>
      <c r="D45" t="s">
        <v>72</v>
      </c>
      <c r="E45">
        <v>87.1</v>
      </c>
      <c r="F45">
        <v>3</v>
      </c>
    </row>
    <row r="46" spans="1:6" x14ac:dyDescent="0.25">
      <c r="A46" s="86"/>
      <c r="B46" s="84"/>
      <c r="D46" t="s">
        <v>73</v>
      </c>
      <c r="E46">
        <v>87.45</v>
      </c>
      <c r="F46">
        <v>3.4</v>
      </c>
    </row>
    <row r="47" spans="1:6" x14ac:dyDescent="0.25">
      <c r="A47" s="86"/>
      <c r="B47" s="84"/>
      <c r="D47" t="s">
        <v>74</v>
      </c>
      <c r="E47">
        <v>112.7</v>
      </c>
      <c r="F47">
        <v>964.8</v>
      </c>
    </row>
    <row r="48" spans="1:6" x14ac:dyDescent="0.25">
      <c r="A48" s="86"/>
      <c r="B48" s="84"/>
      <c r="D48" t="s">
        <v>75</v>
      </c>
      <c r="E48">
        <v>100</v>
      </c>
      <c r="F48">
        <v>100</v>
      </c>
    </row>
    <row r="56" spans="1:9" x14ac:dyDescent="0.25">
      <c r="A56" s="85">
        <v>4</v>
      </c>
      <c r="B56" s="84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5"/>
      <c r="B57" s="84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5"/>
      <c r="B58" s="84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5"/>
      <c r="B59" s="84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5"/>
      <c r="B60" s="84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5"/>
      <c r="B61" s="84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5"/>
      <c r="B62" s="84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5"/>
      <c r="B63" s="84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M26" sqref="M26:Q39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7" t="s">
        <v>91</v>
      </c>
      <c r="G9" s="87"/>
      <c r="H9" s="87"/>
      <c r="I9" s="88"/>
      <c r="J9" s="89" t="s">
        <v>92</v>
      </c>
      <c r="K9" s="87"/>
      <c r="L9" s="87"/>
      <c r="M9" s="88"/>
      <c r="N9" s="89" t="s">
        <v>93</v>
      </c>
      <c r="O9" s="87"/>
      <c r="P9" s="87"/>
      <c r="Q9" s="88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24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24"/>
      <c r="L13" s="24"/>
      <c r="M13" s="78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24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24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24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80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29"/>
      <c r="L21" s="79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7"/>
      <c r="K22" s="45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46"/>
  <sheetViews>
    <sheetView topLeftCell="A7" zoomScale="70" zoomScaleNormal="70" workbookViewId="0">
      <selection activeCell="B33" sqref="B33:M37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0" t="s">
        <v>268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Q1" s="90" t="s">
        <v>269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170</v>
      </c>
      <c r="S3" t="s">
        <v>170</v>
      </c>
      <c r="T3" t="s">
        <v>170</v>
      </c>
      <c r="U3" t="s">
        <v>168</v>
      </c>
      <c r="V3" t="s">
        <v>168</v>
      </c>
      <c r="W3" t="s">
        <v>168</v>
      </c>
      <c r="X3" t="s">
        <v>168</v>
      </c>
      <c r="Y3" t="s">
        <v>168</v>
      </c>
      <c r="Z3" t="s">
        <v>168</v>
      </c>
      <c r="AA3" t="s">
        <v>168</v>
      </c>
      <c r="AB3" t="s">
        <v>170</v>
      </c>
      <c r="AC3" t="s">
        <v>168</v>
      </c>
    </row>
    <row r="4" spans="1:35" x14ac:dyDescent="0.25">
      <c r="A4" s="62" t="s">
        <v>172</v>
      </c>
      <c r="B4" t="s">
        <v>169</v>
      </c>
      <c r="C4" t="s">
        <v>168</v>
      </c>
      <c r="D4" t="s">
        <v>168</v>
      </c>
      <c r="E4" t="s">
        <v>168</v>
      </c>
      <c r="F4" t="s">
        <v>168</v>
      </c>
      <c r="G4" t="s">
        <v>168</v>
      </c>
      <c r="H4" t="s">
        <v>168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172</v>
      </c>
      <c r="R4" t="s">
        <v>170</v>
      </c>
      <c r="S4" t="s">
        <v>170</v>
      </c>
      <c r="T4" t="s">
        <v>170</v>
      </c>
      <c r="U4" t="s">
        <v>169</v>
      </c>
      <c r="V4" t="s">
        <v>170</v>
      </c>
      <c r="W4" t="s">
        <v>168</v>
      </c>
      <c r="X4" t="s">
        <v>168</v>
      </c>
      <c r="Y4" t="s">
        <v>168</v>
      </c>
      <c r="Z4" t="s">
        <v>168</v>
      </c>
      <c r="AA4" t="s">
        <v>168</v>
      </c>
      <c r="AB4" t="s">
        <v>170</v>
      </c>
      <c r="AC4" t="s">
        <v>168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170</v>
      </c>
      <c r="S5" t="s">
        <v>170</v>
      </c>
      <c r="T5" t="s">
        <v>170</v>
      </c>
      <c r="U5" t="s">
        <v>168</v>
      </c>
      <c r="V5" t="s">
        <v>169</v>
      </c>
      <c r="W5" t="s">
        <v>168</v>
      </c>
      <c r="X5" t="s">
        <v>168</v>
      </c>
      <c r="Y5" t="s">
        <v>168</v>
      </c>
      <c r="Z5" t="s">
        <v>168</v>
      </c>
      <c r="AA5" t="s">
        <v>168</v>
      </c>
      <c r="AB5" t="s">
        <v>170</v>
      </c>
      <c r="AC5" t="s">
        <v>169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170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168</v>
      </c>
      <c r="AB6" t="s">
        <v>170</v>
      </c>
      <c r="AC6" t="s">
        <v>168</v>
      </c>
      <c r="AI6" s="62"/>
    </row>
    <row r="7" spans="1:35" x14ac:dyDescent="0.25">
      <c r="A7" s="62" t="s">
        <v>177</v>
      </c>
      <c r="B7" t="s">
        <v>169</v>
      </c>
      <c r="C7" t="s">
        <v>169</v>
      </c>
      <c r="D7" t="s">
        <v>169</v>
      </c>
      <c r="E7" t="s">
        <v>170</v>
      </c>
      <c r="F7" t="s">
        <v>168</v>
      </c>
      <c r="G7" t="s">
        <v>169</v>
      </c>
      <c r="H7" t="s">
        <v>169</v>
      </c>
      <c r="I7" t="s">
        <v>168</v>
      </c>
      <c r="J7" t="s">
        <v>169</v>
      </c>
      <c r="K7" t="s">
        <v>168</v>
      </c>
      <c r="L7" t="s">
        <v>168</v>
      </c>
      <c r="M7" t="s">
        <v>169</v>
      </c>
      <c r="Q7" s="62" t="s">
        <v>177</v>
      </c>
      <c r="R7" t="s">
        <v>170</v>
      </c>
      <c r="S7" t="s">
        <v>170</v>
      </c>
      <c r="T7" t="s">
        <v>170</v>
      </c>
      <c r="U7" t="s">
        <v>170</v>
      </c>
      <c r="V7" t="s">
        <v>168</v>
      </c>
      <c r="W7" t="s">
        <v>170</v>
      </c>
      <c r="X7" t="s">
        <v>170</v>
      </c>
      <c r="Y7" t="s">
        <v>168</v>
      </c>
      <c r="Z7" t="s">
        <v>169</v>
      </c>
      <c r="AA7" t="s">
        <v>168</v>
      </c>
      <c r="AB7" t="s">
        <v>170</v>
      </c>
      <c r="AC7" t="s">
        <v>169</v>
      </c>
      <c r="AI7" s="62"/>
    </row>
    <row r="8" spans="1:35" x14ac:dyDescent="0.25">
      <c r="A8" s="62" t="s">
        <v>178</v>
      </c>
      <c r="B8" t="s">
        <v>170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169</v>
      </c>
      <c r="M8" t="s">
        <v>168</v>
      </c>
      <c r="Q8" s="62" t="s">
        <v>178</v>
      </c>
      <c r="R8" t="s">
        <v>170</v>
      </c>
      <c r="S8" t="s">
        <v>170</v>
      </c>
      <c r="T8" t="s">
        <v>170</v>
      </c>
      <c r="U8" t="s">
        <v>168</v>
      </c>
      <c r="V8" t="s">
        <v>168</v>
      </c>
      <c r="W8" t="s">
        <v>168</v>
      </c>
      <c r="X8" t="s">
        <v>168</v>
      </c>
      <c r="Y8" t="s">
        <v>168</v>
      </c>
      <c r="Z8" t="s">
        <v>169</v>
      </c>
      <c r="AA8" t="s">
        <v>169</v>
      </c>
      <c r="AB8" t="s">
        <v>170</v>
      </c>
      <c r="AC8" t="s">
        <v>168</v>
      </c>
      <c r="AI8" s="62"/>
    </row>
    <row r="9" spans="1:35" x14ac:dyDescent="0.25">
      <c r="A9" s="62" t="s">
        <v>179</v>
      </c>
      <c r="B9" t="s">
        <v>169</v>
      </c>
      <c r="C9" t="s">
        <v>168</v>
      </c>
      <c r="D9" t="s">
        <v>168</v>
      </c>
      <c r="E9" t="s">
        <v>168</v>
      </c>
      <c r="F9" t="s">
        <v>168</v>
      </c>
      <c r="G9" t="s">
        <v>169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170</v>
      </c>
      <c r="X9" t="s">
        <v>168</v>
      </c>
      <c r="Y9" t="s">
        <v>168</v>
      </c>
      <c r="Z9" t="s">
        <v>168</v>
      </c>
      <c r="AA9" t="s">
        <v>168</v>
      </c>
      <c r="AB9" t="s">
        <v>169</v>
      </c>
      <c r="AC9" t="s">
        <v>168</v>
      </c>
      <c r="AI9" s="62"/>
    </row>
    <row r="10" spans="1:35" x14ac:dyDescent="0.25">
      <c r="A10" s="62" t="s">
        <v>174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2" t="s">
        <v>174</v>
      </c>
      <c r="R10" t="s">
        <v>170</v>
      </c>
      <c r="S10" t="s">
        <v>170</v>
      </c>
      <c r="T10" t="s">
        <v>170</v>
      </c>
      <c r="U10" t="s">
        <v>168</v>
      </c>
      <c r="V10" t="s">
        <v>168</v>
      </c>
      <c r="W10" t="s">
        <v>168</v>
      </c>
      <c r="X10" t="s">
        <v>168</v>
      </c>
      <c r="Y10" t="s">
        <v>168</v>
      </c>
      <c r="Z10" t="s">
        <v>168</v>
      </c>
      <c r="AA10" t="s">
        <v>168</v>
      </c>
      <c r="AB10" t="s">
        <v>169</v>
      </c>
      <c r="AC10" t="s">
        <v>168</v>
      </c>
      <c r="AI10" s="62"/>
    </row>
    <row r="11" spans="1:35" x14ac:dyDescent="0.25">
      <c r="A11" s="62" t="s">
        <v>175</v>
      </c>
      <c r="B11" t="s">
        <v>170</v>
      </c>
      <c r="C11" t="s">
        <v>170</v>
      </c>
      <c r="D11" t="s">
        <v>170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170</v>
      </c>
      <c r="K11" t="s">
        <v>169</v>
      </c>
      <c r="L11" t="s">
        <v>169</v>
      </c>
      <c r="M11" t="s">
        <v>168</v>
      </c>
      <c r="Q11" s="62" t="s">
        <v>175</v>
      </c>
      <c r="R11" t="s">
        <v>170</v>
      </c>
      <c r="S11" t="s">
        <v>170</v>
      </c>
      <c r="T11" t="s">
        <v>170</v>
      </c>
      <c r="U11" t="s">
        <v>168</v>
      </c>
      <c r="V11" t="s">
        <v>168</v>
      </c>
      <c r="W11" t="s">
        <v>168</v>
      </c>
      <c r="X11" t="s">
        <v>168</v>
      </c>
      <c r="Y11" t="s">
        <v>168</v>
      </c>
      <c r="Z11" t="s">
        <v>170</v>
      </c>
      <c r="AA11" t="s">
        <v>169</v>
      </c>
      <c r="AB11" t="s">
        <v>170</v>
      </c>
      <c r="AC11" t="s">
        <v>168</v>
      </c>
      <c r="AI11" s="62"/>
    </row>
    <row r="12" spans="1:35" x14ac:dyDescent="0.25">
      <c r="A12" s="62" t="s">
        <v>213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213</v>
      </c>
      <c r="R12" t="s">
        <v>168</v>
      </c>
      <c r="S12" t="s">
        <v>168</v>
      </c>
      <c r="T12" t="s">
        <v>170</v>
      </c>
      <c r="U12" t="s">
        <v>168</v>
      </c>
      <c r="V12" t="s">
        <v>168</v>
      </c>
      <c r="W12" t="s">
        <v>168</v>
      </c>
      <c r="X12" t="s">
        <v>168</v>
      </c>
      <c r="Y12" t="s">
        <v>168</v>
      </c>
      <c r="Z12" t="s">
        <v>168</v>
      </c>
      <c r="AA12" t="s">
        <v>168</v>
      </c>
      <c r="AB12" t="s">
        <v>170</v>
      </c>
      <c r="AC12" t="s">
        <v>168</v>
      </c>
      <c r="AI12" s="62"/>
    </row>
    <row r="13" spans="1:35" x14ac:dyDescent="0.25">
      <c r="A13" s="62" t="s">
        <v>214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2" t="s">
        <v>214</v>
      </c>
      <c r="R13" t="s">
        <v>168</v>
      </c>
      <c r="S13" t="s">
        <v>168</v>
      </c>
      <c r="T13" t="s">
        <v>170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168</v>
      </c>
      <c r="AB13" t="s">
        <v>170</v>
      </c>
      <c r="AC13" t="s">
        <v>168</v>
      </c>
      <c r="AI13" s="62"/>
    </row>
    <row r="14" spans="1:35" x14ac:dyDescent="0.25">
      <c r="Q14" s="65"/>
      <c r="AI14" s="62"/>
    </row>
    <row r="15" spans="1:35" x14ac:dyDescent="0.25">
      <c r="A15" s="91" t="s">
        <v>272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Q15" s="91" t="s">
        <v>272</v>
      </c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I15" s="62"/>
    </row>
    <row r="16" spans="1:35" x14ac:dyDescent="0.25">
      <c r="B16" s="66" t="s">
        <v>168</v>
      </c>
      <c r="C16" s="66" t="s">
        <v>169</v>
      </c>
      <c r="D16" s="66" t="s">
        <v>170</v>
      </c>
      <c r="E16" s="66" t="s">
        <v>267</v>
      </c>
      <c r="R16" s="66" t="s">
        <v>168</v>
      </c>
      <c r="S16" s="66" t="s">
        <v>169</v>
      </c>
      <c r="T16" s="66" t="s">
        <v>170</v>
      </c>
      <c r="U16" s="66" t="s">
        <v>267</v>
      </c>
    </row>
    <row r="17" spans="1:29" x14ac:dyDescent="0.25">
      <c r="A17" s="62" t="s">
        <v>171</v>
      </c>
      <c r="B17" s="67">
        <f t="shared" ref="B17:B27" si="0">COUNTIF(B3:M3,"good")/12</f>
        <v>1</v>
      </c>
      <c r="C17" s="68">
        <f t="shared" ref="C17:C27" si="1">COUNTIF(B3:M3,"fair")/12</f>
        <v>0</v>
      </c>
      <c r="D17" s="68">
        <f t="shared" ref="D17:D27" si="2">COUNTIF(B3:M3,"poor")/12</f>
        <v>0</v>
      </c>
      <c r="E17" t="str">
        <f t="shared" ref="E17:E27" si="3">IF(B17&gt;0.5,"Overall Good",IF(C17&gt;0.5,"Overall Fair",IF(D17&gt;0.5,"Overall Poor",IF(B17+C17&gt;D17,"Overall Fair-Good",IF(C17+D17&gt;B17,"Overall Fair-Poor",IF(B17+D17&gt;C17,"Overall Variable"))))))</f>
        <v>Overall Good</v>
      </c>
      <c r="Q17" s="62" t="s">
        <v>171</v>
      </c>
      <c r="R17" s="67">
        <f t="shared" ref="R17:R27" si="4">COUNTIF(R3:AC3,"good")/12</f>
        <v>0.66666666666666663</v>
      </c>
      <c r="S17" s="68">
        <f t="shared" ref="S17:S27" si="5">COUNTIF(R3:AC3,"fair")/12</f>
        <v>0</v>
      </c>
      <c r="T17" s="68">
        <f t="shared" ref="T17:T27" si="6">COUNTIF(R3:AC3,"poor")/12</f>
        <v>0.33333333333333331</v>
      </c>
      <c r="U17" t="str">
        <f t="shared" ref="U17:U27" si="7">IF(R17&gt;0.5,"Overall Good",IF(S17&gt;0.5,"Overall Fair",IF(T17&gt;0.5,"Overall Poor",IF(R17+S17&gt;T17,"Overall Fair-Good",IF(S17+T17&gt;R17,"Overall Fair-Poor",IF(R17+T17&gt;S17,"Overall Variable"))))))</f>
        <v>Overall Good</v>
      </c>
    </row>
    <row r="18" spans="1:29" x14ac:dyDescent="0.25">
      <c r="A18" s="62" t="s">
        <v>172</v>
      </c>
      <c r="B18" s="67">
        <f t="shared" si="0"/>
        <v>0.91666666666666663</v>
      </c>
      <c r="C18" s="68">
        <f t="shared" si="1"/>
        <v>8.3333333333333329E-2</v>
      </c>
      <c r="D18" s="68">
        <f t="shared" si="2"/>
        <v>0</v>
      </c>
      <c r="E18" t="str">
        <f t="shared" si="3"/>
        <v>Overall Good</v>
      </c>
      <c r="Q18" s="62" t="s">
        <v>172</v>
      </c>
      <c r="R18" s="67">
        <f t="shared" si="4"/>
        <v>0.5</v>
      </c>
      <c r="S18" s="68">
        <f t="shared" si="5"/>
        <v>8.3333333333333329E-2</v>
      </c>
      <c r="T18" s="68">
        <f t="shared" si="6"/>
        <v>0.41666666666666669</v>
      </c>
      <c r="U18" t="str">
        <f t="shared" si="7"/>
        <v>Overall Fair-Good</v>
      </c>
    </row>
    <row r="19" spans="1:29" x14ac:dyDescent="0.25">
      <c r="A19" s="62" t="s">
        <v>173</v>
      </c>
      <c r="B19" s="67">
        <f t="shared" si="0"/>
        <v>1</v>
      </c>
      <c r="C19" s="68">
        <f t="shared" si="1"/>
        <v>0</v>
      </c>
      <c r="D19" s="68">
        <f t="shared" si="2"/>
        <v>0</v>
      </c>
      <c r="E19" t="str">
        <f t="shared" si="3"/>
        <v>Overall Good</v>
      </c>
      <c r="Q19" s="62" t="s">
        <v>173</v>
      </c>
      <c r="R19" s="67">
        <f t="shared" si="4"/>
        <v>0.5</v>
      </c>
      <c r="S19" s="68">
        <f t="shared" si="5"/>
        <v>0.16666666666666666</v>
      </c>
      <c r="T19" s="68">
        <f t="shared" si="6"/>
        <v>0.33333333333333331</v>
      </c>
      <c r="U19" t="str">
        <f t="shared" si="7"/>
        <v>Overall Fair-Good</v>
      </c>
    </row>
    <row r="20" spans="1:29" x14ac:dyDescent="0.25">
      <c r="A20" s="62" t="s">
        <v>176</v>
      </c>
      <c r="B20" s="67">
        <f t="shared" si="0"/>
        <v>1</v>
      </c>
      <c r="C20" s="68">
        <f t="shared" si="1"/>
        <v>0</v>
      </c>
      <c r="D20" s="68">
        <f t="shared" si="2"/>
        <v>0</v>
      </c>
      <c r="E20" t="str">
        <f t="shared" si="3"/>
        <v>Overall Good</v>
      </c>
      <c r="Q20" s="62" t="s">
        <v>176</v>
      </c>
      <c r="R20" s="67">
        <f t="shared" si="4"/>
        <v>0.83333333333333337</v>
      </c>
      <c r="S20" s="68">
        <f t="shared" si="5"/>
        <v>0</v>
      </c>
      <c r="T20" s="68">
        <f t="shared" si="6"/>
        <v>0.16666666666666666</v>
      </c>
      <c r="U20" t="str">
        <f t="shared" si="7"/>
        <v>Overall Good</v>
      </c>
    </row>
    <row r="21" spans="1:29" x14ac:dyDescent="0.25">
      <c r="A21" s="62" t="s">
        <v>177</v>
      </c>
      <c r="B21" s="67">
        <f t="shared" si="0"/>
        <v>0.33333333333333331</v>
      </c>
      <c r="C21" s="68">
        <f t="shared" si="1"/>
        <v>0.58333333333333337</v>
      </c>
      <c r="D21" s="68">
        <f t="shared" si="2"/>
        <v>8.3333333333333329E-2</v>
      </c>
      <c r="E21" t="str">
        <f t="shared" si="3"/>
        <v>Overall Fair</v>
      </c>
      <c r="Q21" s="62" t="s">
        <v>177</v>
      </c>
      <c r="R21" s="67">
        <f t="shared" si="4"/>
        <v>0.25</v>
      </c>
      <c r="S21" s="68">
        <f t="shared" si="5"/>
        <v>0.16666666666666666</v>
      </c>
      <c r="T21" s="68">
        <f t="shared" si="6"/>
        <v>0.58333333333333337</v>
      </c>
      <c r="U21" t="str">
        <f t="shared" si="7"/>
        <v>Overall Poor</v>
      </c>
    </row>
    <row r="22" spans="1:29" x14ac:dyDescent="0.25">
      <c r="A22" s="62" t="s">
        <v>178</v>
      </c>
      <c r="B22" s="67">
        <f t="shared" si="0"/>
        <v>0.83333333333333337</v>
      </c>
      <c r="C22" s="68">
        <f t="shared" si="1"/>
        <v>8.3333333333333329E-2</v>
      </c>
      <c r="D22" s="68">
        <f t="shared" si="2"/>
        <v>8.3333333333333329E-2</v>
      </c>
      <c r="E22" t="str">
        <f t="shared" si="3"/>
        <v>Overall Good</v>
      </c>
      <c r="Q22" s="62" t="s">
        <v>178</v>
      </c>
      <c r="R22" s="67">
        <f t="shared" si="4"/>
        <v>0.5</v>
      </c>
      <c r="S22" s="68">
        <f t="shared" si="5"/>
        <v>0.16666666666666666</v>
      </c>
      <c r="T22" s="68">
        <f t="shared" si="6"/>
        <v>0.33333333333333331</v>
      </c>
      <c r="U22" t="str">
        <f t="shared" si="7"/>
        <v>Overall Fair-Good</v>
      </c>
    </row>
    <row r="23" spans="1:29" x14ac:dyDescent="0.25">
      <c r="A23" s="62" t="s">
        <v>179</v>
      </c>
      <c r="B23" s="67">
        <f t="shared" si="0"/>
        <v>0.83333333333333337</v>
      </c>
      <c r="C23" s="68">
        <f t="shared" si="1"/>
        <v>0.16666666666666666</v>
      </c>
      <c r="D23" s="68">
        <f t="shared" si="2"/>
        <v>0</v>
      </c>
      <c r="E23" t="str">
        <f t="shared" si="3"/>
        <v>Overall Good</v>
      </c>
      <c r="Q23" s="62" t="s">
        <v>179</v>
      </c>
      <c r="R23" s="67">
        <f t="shared" si="4"/>
        <v>0.83333333333333337</v>
      </c>
      <c r="S23" s="68">
        <f t="shared" si="5"/>
        <v>8.3333333333333329E-2</v>
      </c>
      <c r="T23" s="68">
        <f t="shared" si="6"/>
        <v>8.3333333333333329E-2</v>
      </c>
      <c r="U23" t="str">
        <f t="shared" si="7"/>
        <v>Overall Good</v>
      </c>
    </row>
    <row r="24" spans="1:29" x14ac:dyDescent="0.25">
      <c r="A24" s="62" t="s">
        <v>174</v>
      </c>
      <c r="B24" s="67">
        <f t="shared" si="0"/>
        <v>1</v>
      </c>
      <c r="C24" s="68">
        <f t="shared" si="1"/>
        <v>0</v>
      </c>
      <c r="D24" s="68">
        <f t="shared" si="2"/>
        <v>0</v>
      </c>
      <c r="E24" t="str">
        <f t="shared" si="3"/>
        <v>Overall Good</v>
      </c>
      <c r="Q24" s="62" t="s">
        <v>174</v>
      </c>
      <c r="R24" s="67">
        <f t="shared" si="4"/>
        <v>0.66666666666666663</v>
      </c>
      <c r="S24" s="68">
        <f t="shared" si="5"/>
        <v>8.3333333333333329E-2</v>
      </c>
      <c r="T24" s="68">
        <f t="shared" si="6"/>
        <v>0.25</v>
      </c>
      <c r="U24" t="str">
        <f t="shared" si="7"/>
        <v>Overall Good</v>
      </c>
    </row>
    <row r="25" spans="1:29" x14ac:dyDescent="0.25">
      <c r="A25" s="62" t="s">
        <v>175</v>
      </c>
      <c r="B25" s="67">
        <f t="shared" si="0"/>
        <v>0.5</v>
      </c>
      <c r="C25" s="68">
        <f t="shared" si="1"/>
        <v>0.16666666666666666</v>
      </c>
      <c r="D25" s="68">
        <f t="shared" si="2"/>
        <v>0.33333333333333331</v>
      </c>
      <c r="E25" t="str">
        <f t="shared" si="3"/>
        <v>Overall Fair-Good</v>
      </c>
      <c r="Q25" s="62" t="s">
        <v>175</v>
      </c>
      <c r="R25" s="67">
        <f t="shared" si="4"/>
        <v>0.5</v>
      </c>
      <c r="S25" s="68">
        <f t="shared" si="5"/>
        <v>8.3333333333333329E-2</v>
      </c>
      <c r="T25" s="68">
        <f t="shared" si="6"/>
        <v>0.41666666666666669</v>
      </c>
      <c r="U25" t="str">
        <f t="shared" si="7"/>
        <v>Overall Fair-Good</v>
      </c>
    </row>
    <row r="26" spans="1:29" x14ac:dyDescent="0.25">
      <c r="A26" s="62" t="s">
        <v>213</v>
      </c>
      <c r="B26" s="67">
        <f t="shared" si="0"/>
        <v>1</v>
      </c>
      <c r="C26" s="68">
        <f t="shared" si="1"/>
        <v>0</v>
      </c>
      <c r="D26" s="68">
        <f t="shared" si="2"/>
        <v>0</v>
      </c>
      <c r="E26" t="str">
        <f t="shared" si="3"/>
        <v>Overall Good</v>
      </c>
      <c r="Q26" s="62" t="s">
        <v>213</v>
      </c>
      <c r="R26" s="67">
        <f t="shared" si="4"/>
        <v>0.83333333333333337</v>
      </c>
      <c r="S26" s="68">
        <f t="shared" si="5"/>
        <v>0</v>
      </c>
      <c r="T26" s="68">
        <f t="shared" si="6"/>
        <v>0.16666666666666666</v>
      </c>
      <c r="U26" t="str">
        <f t="shared" si="7"/>
        <v>Overall Good</v>
      </c>
    </row>
    <row r="27" spans="1:29" x14ac:dyDescent="0.25">
      <c r="A27" s="62" t="s">
        <v>214</v>
      </c>
      <c r="B27" s="67">
        <f t="shared" si="0"/>
        <v>1</v>
      </c>
      <c r="C27" s="68">
        <f t="shared" si="1"/>
        <v>0</v>
      </c>
      <c r="D27" s="68">
        <f t="shared" si="2"/>
        <v>0</v>
      </c>
      <c r="E27" t="str">
        <f t="shared" si="3"/>
        <v>Overall Good</v>
      </c>
      <c r="Q27" s="62" t="s">
        <v>214</v>
      </c>
      <c r="R27" s="67">
        <f t="shared" si="4"/>
        <v>0.83333333333333337</v>
      </c>
      <c r="S27" s="68">
        <f t="shared" si="5"/>
        <v>0</v>
      </c>
      <c r="T27" s="68">
        <f t="shared" si="6"/>
        <v>0.16666666666666666</v>
      </c>
      <c r="U27" t="str">
        <f t="shared" si="7"/>
        <v>Overall Good</v>
      </c>
    </row>
    <row r="31" spans="1:29" ht="26.25" x14ac:dyDescent="0.4">
      <c r="A31" s="90" t="s">
        <v>270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Q31" s="90" t="s">
        <v>271</v>
      </c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</row>
    <row r="32" spans="1:29" ht="21" x14ac:dyDescent="0.35">
      <c r="A32" s="69" t="s">
        <v>266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Q32" s="69" t="s">
        <v>266</v>
      </c>
      <c r="R32" t="s">
        <v>180</v>
      </c>
      <c r="S32" t="s">
        <v>181</v>
      </c>
      <c r="T32" t="s">
        <v>182</v>
      </c>
      <c r="U32" t="s">
        <v>183</v>
      </c>
      <c r="V32" t="s">
        <v>184</v>
      </c>
      <c r="W32" t="s">
        <v>185</v>
      </c>
      <c r="X32" t="s">
        <v>186</v>
      </c>
      <c r="Y32" t="s">
        <v>187</v>
      </c>
      <c r="Z32" t="s">
        <v>188</v>
      </c>
      <c r="AA32" t="s">
        <v>189</v>
      </c>
      <c r="AB32" t="s">
        <v>190</v>
      </c>
      <c r="AC32" t="s">
        <v>191</v>
      </c>
    </row>
    <row r="33" spans="1:29" x14ac:dyDescent="0.25">
      <c r="A33" t="s">
        <v>263</v>
      </c>
      <c r="B33" s="48" t="s">
        <v>168</v>
      </c>
      <c r="C33" s="48" t="s">
        <v>168</v>
      </c>
      <c r="D33" s="48" t="s">
        <v>168</v>
      </c>
      <c r="E33" s="53" t="s">
        <v>169</v>
      </c>
      <c r="F33" s="46" t="s">
        <v>170</v>
      </c>
      <c r="G33" s="46" t="s">
        <v>170</v>
      </c>
      <c r="H33" s="46" t="s">
        <v>170</v>
      </c>
      <c r="I33" s="46" t="s">
        <v>170</v>
      </c>
      <c r="J33" s="46" t="s">
        <v>170</v>
      </c>
      <c r="K33" s="46" t="s">
        <v>170</v>
      </c>
      <c r="L33" s="46" t="s">
        <v>170</v>
      </c>
      <c r="M33" s="48" t="s">
        <v>168</v>
      </c>
      <c r="Q33" t="s">
        <v>263</v>
      </c>
      <c r="R33" t="s">
        <v>168</v>
      </c>
      <c r="S33" t="s">
        <v>169</v>
      </c>
      <c r="T33" t="s">
        <v>168</v>
      </c>
      <c r="U33" t="s">
        <v>168</v>
      </c>
      <c r="V33" t="s">
        <v>168</v>
      </c>
      <c r="W33" t="s">
        <v>168</v>
      </c>
      <c r="X33" t="s">
        <v>168</v>
      </c>
      <c r="Y33" t="s">
        <v>168</v>
      </c>
      <c r="Z33" t="s">
        <v>168</v>
      </c>
      <c r="AA33" t="s">
        <v>168</v>
      </c>
      <c r="AB33" t="s">
        <v>168</v>
      </c>
      <c r="AC33" t="s">
        <v>168</v>
      </c>
    </row>
    <row r="34" spans="1:29" x14ac:dyDescent="0.25">
      <c r="A34" t="s">
        <v>217</v>
      </c>
      <c r="B34" s="48" t="s">
        <v>168</v>
      </c>
      <c r="C34" s="48" t="s">
        <v>168</v>
      </c>
      <c r="D34" s="48" t="s">
        <v>168</v>
      </c>
      <c r="E34" s="48" t="s">
        <v>168</v>
      </c>
      <c r="F34" s="46" t="s">
        <v>170</v>
      </c>
      <c r="G34" s="46" t="s">
        <v>170</v>
      </c>
      <c r="H34" s="53" t="s">
        <v>169</v>
      </c>
      <c r="I34" s="53" t="s">
        <v>169</v>
      </c>
      <c r="J34" s="48" t="s">
        <v>168</v>
      </c>
      <c r="K34" s="48" t="s">
        <v>168</v>
      </c>
      <c r="L34" s="53" t="s">
        <v>169</v>
      </c>
      <c r="M34" s="48" t="s">
        <v>168</v>
      </c>
      <c r="Q34" t="s">
        <v>217</v>
      </c>
      <c r="R34" t="s">
        <v>168</v>
      </c>
      <c r="S34" t="s">
        <v>168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169</v>
      </c>
      <c r="AC34" t="s">
        <v>169</v>
      </c>
    </row>
    <row r="35" spans="1:29" x14ac:dyDescent="0.25">
      <c r="A35" t="s">
        <v>220</v>
      </c>
      <c r="B35" s="48" t="s">
        <v>168</v>
      </c>
      <c r="C35" s="46" t="s">
        <v>170</v>
      </c>
      <c r="D35" s="48" t="s">
        <v>168</v>
      </c>
      <c r="E35" s="53" t="s">
        <v>169</v>
      </c>
      <c r="F35" s="48" t="s">
        <v>168</v>
      </c>
      <c r="G35" s="48" t="s">
        <v>168</v>
      </c>
      <c r="H35" s="48" t="s">
        <v>168</v>
      </c>
      <c r="I35" s="48" t="s">
        <v>168</v>
      </c>
      <c r="J35" s="46" t="s">
        <v>170</v>
      </c>
      <c r="K35" s="48" t="s">
        <v>168</v>
      </c>
      <c r="L35" s="48" t="s">
        <v>168</v>
      </c>
      <c r="M35" s="48" t="s">
        <v>168</v>
      </c>
      <c r="Q35" t="s">
        <v>220</v>
      </c>
      <c r="R35" t="s">
        <v>169</v>
      </c>
      <c r="S35" t="s">
        <v>168</v>
      </c>
      <c r="T35" t="s">
        <v>169</v>
      </c>
      <c r="U35" t="s">
        <v>168</v>
      </c>
      <c r="V35" t="s">
        <v>168</v>
      </c>
      <c r="W35" t="s">
        <v>168</v>
      </c>
      <c r="X35" t="s">
        <v>168</v>
      </c>
      <c r="Y35" t="s">
        <v>168</v>
      </c>
      <c r="Z35" t="s">
        <v>168</v>
      </c>
      <c r="AA35" t="s">
        <v>169</v>
      </c>
      <c r="AB35" t="s">
        <v>170</v>
      </c>
      <c r="AC35" t="s">
        <v>168</v>
      </c>
    </row>
    <row r="36" spans="1:29" x14ac:dyDescent="0.25">
      <c r="A36" t="s">
        <v>261</v>
      </c>
      <c r="B36" t="s">
        <v>169</v>
      </c>
      <c r="C36" t="s">
        <v>169</v>
      </c>
      <c r="D36" t="s">
        <v>168</v>
      </c>
      <c r="E36" t="s">
        <v>170</v>
      </c>
      <c r="F36" t="s">
        <v>169</v>
      </c>
      <c r="G36" t="s">
        <v>169</v>
      </c>
      <c r="H36" t="s">
        <v>168</v>
      </c>
      <c r="I36" t="s">
        <v>168</v>
      </c>
      <c r="J36" t="s">
        <v>168</v>
      </c>
      <c r="K36" t="s">
        <v>168</v>
      </c>
      <c r="L36" t="s">
        <v>169</v>
      </c>
      <c r="M36" t="s">
        <v>168</v>
      </c>
      <c r="Q36" t="s">
        <v>261</v>
      </c>
      <c r="R36" t="s">
        <v>168</v>
      </c>
      <c r="S36" t="s">
        <v>168</v>
      </c>
      <c r="T36" t="s">
        <v>170</v>
      </c>
      <c r="U36" t="s">
        <v>170</v>
      </c>
      <c r="V36" t="s">
        <v>168</v>
      </c>
      <c r="W36" t="s">
        <v>168</v>
      </c>
      <c r="X36" t="s">
        <v>168</v>
      </c>
      <c r="Y36" t="s">
        <v>168</v>
      </c>
      <c r="Z36" t="s">
        <v>168</v>
      </c>
      <c r="AA36" t="s">
        <v>168</v>
      </c>
      <c r="AB36" t="s">
        <v>170</v>
      </c>
      <c r="AC36" t="s">
        <v>168</v>
      </c>
    </row>
    <row r="37" spans="1:29" x14ac:dyDescent="0.25">
      <c r="A37" t="s">
        <v>262</v>
      </c>
      <c r="B37" t="s">
        <v>170</v>
      </c>
      <c r="C37" t="s">
        <v>169</v>
      </c>
      <c r="D37" t="s">
        <v>168</v>
      </c>
      <c r="E37" t="s">
        <v>170</v>
      </c>
      <c r="F37" t="s">
        <v>170</v>
      </c>
      <c r="G37" t="s">
        <v>170</v>
      </c>
      <c r="H37" t="s">
        <v>168</v>
      </c>
      <c r="I37" t="s">
        <v>168</v>
      </c>
      <c r="J37" t="s">
        <v>168</v>
      </c>
      <c r="K37" t="s">
        <v>169</v>
      </c>
      <c r="L37" t="s">
        <v>168</v>
      </c>
      <c r="M37" t="s">
        <v>169</v>
      </c>
      <c r="Q37" t="s">
        <v>262</v>
      </c>
      <c r="R37" t="s">
        <v>168</v>
      </c>
      <c r="S37" t="s">
        <v>168</v>
      </c>
      <c r="T37" t="s">
        <v>170</v>
      </c>
      <c r="U37" t="s">
        <v>170</v>
      </c>
      <c r="V37" t="s">
        <v>170</v>
      </c>
      <c r="W37" t="s">
        <v>169</v>
      </c>
      <c r="X37" t="s">
        <v>168</v>
      </c>
      <c r="Y37" t="s">
        <v>168</v>
      </c>
      <c r="Z37" t="s">
        <v>168</v>
      </c>
      <c r="AA37" t="s">
        <v>168</v>
      </c>
      <c r="AB37" t="s">
        <v>169</v>
      </c>
      <c r="AC37" t="s">
        <v>169</v>
      </c>
    </row>
    <row r="38" spans="1:29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</row>
    <row r="39" spans="1:29" x14ac:dyDescent="0.25">
      <c r="A39" s="91" t="s">
        <v>272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Q39" s="91" t="s">
        <v>272</v>
      </c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</row>
    <row r="40" spans="1:29" x14ac:dyDescent="0.25">
      <c r="B40" s="66" t="s">
        <v>168</v>
      </c>
      <c r="C40" s="66" t="s">
        <v>169</v>
      </c>
      <c r="D40" s="66" t="s">
        <v>170</v>
      </c>
      <c r="E40" s="66" t="s">
        <v>267</v>
      </c>
      <c r="R40" s="66" t="s">
        <v>168</v>
      </c>
      <c r="S40" s="66" t="s">
        <v>169</v>
      </c>
      <c r="T40" s="66" t="s">
        <v>170</v>
      </c>
      <c r="U40" s="66" t="s">
        <v>267</v>
      </c>
    </row>
    <row r="41" spans="1:29" x14ac:dyDescent="0.25">
      <c r="A41" t="s">
        <v>263</v>
      </c>
      <c r="B41" s="67">
        <f>COUNTIF(B33:M33,"good")/12</f>
        <v>0.33333333333333331</v>
      </c>
      <c r="C41" s="68">
        <f>COUNTIF(B33:M33,"fair")/12</f>
        <v>8.3333333333333329E-2</v>
      </c>
      <c r="D41" s="68">
        <f>COUNTIF(B33:M33,"poor")/12</f>
        <v>0.58333333333333337</v>
      </c>
      <c r="E41" t="str">
        <f>IF(B41&gt;0.5,"Overall Good",IF(C41&gt;0.5,"Overall Fair",IF(D41&gt;0.5,"Overall Poor",IF(B41+C41&gt;D41,"Overall Fair-Good",IF(C41+D41&gt;B41,"Overall Fair-Poor",IF(B41+D41&gt;C41,"Overall Variable"))))))</f>
        <v>Overall Poor</v>
      </c>
      <c r="Q41" t="s">
        <v>263</v>
      </c>
      <c r="R41" s="67">
        <f>COUNTIF(R33:AC33,"good")/12</f>
        <v>0.91666666666666663</v>
      </c>
      <c r="S41" s="68">
        <f>COUNTIF(R33:AC33,"fair")/12</f>
        <v>8.3333333333333329E-2</v>
      </c>
      <c r="T41" s="68">
        <f>COUNTIF(R33:AC33,"poor")/12</f>
        <v>0</v>
      </c>
      <c r="U41" t="str">
        <f>IF(R41&gt;0.5,"Overall Good",IF(S41&gt;0.5,"Overall Fair",IF(T41&gt;0.5,"Overall Poor",IF(R41+S41&gt;T41,"Overall Fair-Good",IF(S41+T41&gt;R41,"Overall Fair-Poor",IF(R41+T41&gt;S41,"Overall Variable"))))))</f>
        <v>Overall Good</v>
      </c>
    </row>
    <row r="42" spans="1:29" x14ac:dyDescent="0.25">
      <c r="A42" t="s">
        <v>217</v>
      </c>
      <c r="B42" s="67">
        <f t="shared" ref="B42:B45" si="8">COUNTIF(B34:M34,"good")/12</f>
        <v>0.58333333333333337</v>
      </c>
      <c r="C42" s="68">
        <f t="shared" ref="C42:C45" si="9">COUNTIF(B34:M34,"fair")/12</f>
        <v>0.25</v>
      </c>
      <c r="D42" s="68">
        <f t="shared" ref="D42:D45" si="10">COUNTIF(B34:M34,"poor")/12</f>
        <v>0.16666666666666666</v>
      </c>
      <c r="E42" t="str">
        <f t="shared" ref="E42:E44" si="11"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217</v>
      </c>
      <c r="R42" s="67">
        <f t="shared" ref="R42:R44" si="12">COUNTIF(R34:AC34,"good")/12</f>
        <v>0.83333333333333337</v>
      </c>
      <c r="S42" s="68">
        <f t="shared" ref="S42:S45" si="13">COUNTIF(R34:AC34,"fair")/12</f>
        <v>0.16666666666666666</v>
      </c>
      <c r="T42" s="68">
        <f t="shared" ref="T42:T45" si="14">COUNTIF(R34:AC34,"poor")/12</f>
        <v>0</v>
      </c>
      <c r="U42" t="str">
        <f t="shared" ref="U42:U45" si="15">IF(R42&gt;0.5,"Overall Good",IF(S42&gt;0.5,"Overall Fair",IF(T42&gt;0.5,"Overall Poor",IF(R42+S42&gt;T42,"Overall Fair-Good",IF(S42+T42&gt;R42,"Overall Fair-Poor",IF(R42+T42&gt;S42,"Overall Variable"))))))</f>
        <v>Overall Good</v>
      </c>
    </row>
    <row r="43" spans="1:29" x14ac:dyDescent="0.25">
      <c r="A43" t="s">
        <v>220</v>
      </c>
      <c r="B43" s="67">
        <f t="shared" si="8"/>
        <v>0.75</v>
      </c>
      <c r="C43" s="68">
        <f t="shared" si="9"/>
        <v>8.3333333333333329E-2</v>
      </c>
      <c r="D43" s="68">
        <f t="shared" si="10"/>
        <v>0.16666666666666666</v>
      </c>
      <c r="E43" t="str">
        <f t="shared" si="11"/>
        <v>Overall Good</v>
      </c>
      <c r="Q43" t="s">
        <v>220</v>
      </c>
      <c r="R43" s="67">
        <f t="shared" si="12"/>
        <v>0.66666666666666663</v>
      </c>
      <c r="S43" s="68">
        <f t="shared" si="13"/>
        <v>0.25</v>
      </c>
      <c r="T43" s="68">
        <f t="shared" si="14"/>
        <v>8.3333333333333329E-2</v>
      </c>
      <c r="U43" t="str">
        <f t="shared" si="15"/>
        <v>Overall Good</v>
      </c>
    </row>
    <row r="44" spans="1:29" x14ac:dyDescent="0.25">
      <c r="A44" t="s">
        <v>261</v>
      </c>
      <c r="B44" s="67">
        <f t="shared" si="8"/>
        <v>0.5</v>
      </c>
      <c r="C44" s="68">
        <f t="shared" si="9"/>
        <v>0.41666666666666669</v>
      </c>
      <c r="D44" s="68">
        <f t="shared" si="10"/>
        <v>8.3333333333333329E-2</v>
      </c>
      <c r="E44" t="str">
        <f t="shared" si="11"/>
        <v>Overall Fair-Good</v>
      </c>
      <c r="Q44" t="s">
        <v>261</v>
      </c>
      <c r="R44" s="67">
        <f t="shared" si="12"/>
        <v>0.75</v>
      </c>
      <c r="S44" s="68">
        <f t="shared" si="13"/>
        <v>0</v>
      </c>
      <c r="T44" s="68">
        <f t="shared" si="14"/>
        <v>0.25</v>
      </c>
      <c r="U44" t="str">
        <f t="shared" si="15"/>
        <v>Overall Good</v>
      </c>
    </row>
    <row r="45" spans="1:29" x14ac:dyDescent="0.25">
      <c r="A45" t="s">
        <v>262</v>
      </c>
      <c r="B45" s="67">
        <f t="shared" si="8"/>
        <v>0.41666666666666669</v>
      </c>
      <c r="C45" s="68">
        <f t="shared" si="9"/>
        <v>0.25</v>
      </c>
      <c r="D45" s="68">
        <f t="shared" si="10"/>
        <v>0.33333333333333331</v>
      </c>
      <c r="E45" t="str">
        <f>IF(B45&gt;0.5,"Overall Good",IF(C45&gt;0.5,"Overall Fair",IF(D45&gt;0.5,"Overall Poor",IF(B45+C45&gt;D45,"Overall Fair-Good",IF(C45+D45&gt;B45,"Overall Fair-Poor",IF(B45+D45&gt;C45,"Overall Variable"))))))</f>
        <v>Overall Fair-Good</v>
      </c>
      <c r="Q45" t="s">
        <v>262</v>
      </c>
      <c r="R45" s="67">
        <f>COUNTIF(R37:AC37,"good")/12</f>
        <v>0.5</v>
      </c>
      <c r="S45" s="68">
        <f t="shared" si="13"/>
        <v>0.25</v>
      </c>
      <c r="T45" s="68">
        <f t="shared" si="14"/>
        <v>0.25</v>
      </c>
      <c r="U45" t="str">
        <f t="shared" si="15"/>
        <v>Overall Fair-Good</v>
      </c>
    </row>
    <row r="46" spans="1:29" x14ac:dyDescent="0.25">
      <c r="A46" s="64"/>
      <c r="Q46" s="64"/>
    </row>
  </sheetData>
  <mergeCells count="8">
    <mergeCell ref="A1:M1"/>
    <mergeCell ref="Q1:AC1"/>
    <mergeCell ref="A31:M31"/>
    <mergeCell ref="Q31:AC31"/>
    <mergeCell ref="A39:M39"/>
    <mergeCell ref="Q39:AC39"/>
    <mergeCell ref="Q15:AC15"/>
    <mergeCell ref="A15:M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abSelected="1" zoomScale="50" zoomScaleNormal="50" workbookViewId="0">
      <selection activeCell="AO40" sqref="AO40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3" t="s">
        <v>273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</row>
    <row r="3" spans="1:30" x14ac:dyDescent="0.25">
      <c r="A3" s="92" t="s">
        <v>274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72"/>
      <c r="Q3" s="92" t="s">
        <v>275</v>
      </c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94" t="s">
        <v>286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</row>
    <row r="35" spans="1:30" x14ac:dyDescent="0.25">
      <c r="A35" s="92" t="s">
        <v>274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72"/>
      <c r="Q35" s="92" t="s">
        <v>275</v>
      </c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94" t="s">
        <v>287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</row>
    <row r="67" spans="1:30" x14ac:dyDescent="0.25">
      <c r="A67" s="92" t="s">
        <v>274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72"/>
      <c r="Q67" s="92" t="s">
        <v>275</v>
      </c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93" t="s">
        <v>288</v>
      </c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</row>
    <row r="99" spans="1:30" x14ac:dyDescent="0.25">
      <c r="A99" s="92" t="s">
        <v>274</v>
      </c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72"/>
      <c r="Q99" s="92" t="s">
        <v>275</v>
      </c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93" t="s">
        <v>289</v>
      </c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</row>
    <row r="131" spans="1:30" x14ac:dyDescent="0.25">
      <c r="A131" s="92" t="s">
        <v>274</v>
      </c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72"/>
      <c r="Q131" s="92" t="s">
        <v>275</v>
      </c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72" spans="70:70" x14ac:dyDescent="0.25">
      <c r="BR172" t="s">
        <v>295</v>
      </c>
    </row>
  </sheetData>
  <mergeCells count="15">
    <mergeCell ref="A1:AD1"/>
    <mergeCell ref="A33:AD33"/>
    <mergeCell ref="A35:N35"/>
    <mergeCell ref="Q35:AD35"/>
    <mergeCell ref="A65:AD65"/>
    <mergeCell ref="A3:N3"/>
    <mergeCell ref="Q3:AD3"/>
    <mergeCell ref="A131:N131"/>
    <mergeCell ref="Q131:AD131"/>
    <mergeCell ref="A67:N67"/>
    <mergeCell ref="Q67:AD67"/>
    <mergeCell ref="A97:AD97"/>
    <mergeCell ref="A99:N99"/>
    <mergeCell ref="Q99:AD99"/>
    <mergeCell ref="A129:AD1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opLeftCell="AI191" zoomScale="73" zoomScaleNormal="73" workbookViewId="0">
      <selection activeCell="AU92" sqref="AU92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168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81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81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82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81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81" t="s">
        <v>170</v>
      </c>
      <c r="X302" s="53" t="s">
        <v>169</v>
      </c>
      <c r="Y302" s="81" t="s">
        <v>170</v>
      </c>
      <c r="Z302" s="81" t="s">
        <v>170</v>
      </c>
      <c r="AA302" s="81" t="s">
        <v>170</v>
      </c>
      <c r="AB302" s="81" t="s">
        <v>170</v>
      </c>
      <c r="AC302" s="53" t="s">
        <v>169</v>
      </c>
      <c r="AD302" s="81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46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46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46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46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308</v>
      </c>
      <c r="R324" s="20" t="s">
        <v>309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8" priority="2">
      <formula>COLUMNS(K4:$T$134)&lt;=$P134</formula>
    </cfRule>
  </conditionalFormatting>
  <conditionalFormatting sqref="T195">
    <cfRule type="expression" dxfId="17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Z63"/>
  <sheetViews>
    <sheetView workbookViewId="0">
      <selection activeCell="R35" sqref="R35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9" width="9.85546875" style="19" customWidth="1"/>
    <col min="20" max="20" width="30.5703125" style="19" bestFit="1" customWidth="1"/>
    <col min="21" max="21" width="9.140625" style="19"/>
    <col min="22" max="22" width="9.85546875" style="19" bestFit="1" customWidth="1"/>
    <col min="23" max="23" width="11.140625" style="19" bestFit="1" customWidth="1"/>
    <col min="24" max="24" width="21.140625" style="19" bestFit="1" customWidth="1"/>
    <col min="25" max="25" width="13.7109375" style="19" bestFit="1" customWidth="1"/>
    <col min="26" max="16384" width="9.140625" style="19"/>
  </cols>
  <sheetData>
    <row r="1" spans="1:26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P1" s="19" t="s">
        <v>306</v>
      </c>
      <c r="Q1" s="19" t="s">
        <v>307</v>
      </c>
      <c r="S1" s="19" t="s">
        <v>310</v>
      </c>
      <c r="T1" s="19" t="s">
        <v>239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</row>
    <row r="2" spans="1:26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Q2"/>
      <c r="T2" s="61" t="s">
        <v>240</v>
      </c>
      <c r="U2" s="60">
        <v>-35.590000000000003</v>
      </c>
      <c r="V2" s="60">
        <v>148.82</v>
      </c>
      <c r="W2" s="60" t="s">
        <v>31</v>
      </c>
      <c r="X2" s="60">
        <v>130</v>
      </c>
      <c r="Y2" s="60" t="s">
        <v>254</v>
      </c>
      <c r="Z2" s="60">
        <v>55</v>
      </c>
    </row>
    <row r="3" spans="1:26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Q3"/>
      <c r="R3" s="19">
        <v>2</v>
      </c>
      <c r="S3"/>
      <c r="T3" s="61" t="s">
        <v>241</v>
      </c>
      <c r="U3" s="60">
        <v>-35.15</v>
      </c>
      <c r="V3" s="60">
        <v>150.03</v>
      </c>
      <c r="W3" s="60" t="s">
        <v>40</v>
      </c>
      <c r="X3" s="60">
        <v>165.6</v>
      </c>
      <c r="Y3" s="60" t="s">
        <v>255</v>
      </c>
      <c r="Z3" s="60">
        <v>69</v>
      </c>
    </row>
    <row r="4" spans="1:26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T4" s="61" t="s">
        <v>247</v>
      </c>
      <c r="U4" s="60">
        <v>-27.6</v>
      </c>
      <c r="V4" s="60">
        <v>152.69</v>
      </c>
      <c r="W4" s="60" t="s">
        <v>132</v>
      </c>
      <c r="X4" s="60">
        <v>628.1</v>
      </c>
      <c r="Y4" s="60" t="s">
        <v>256</v>
      </c>
      <c r="Z4" s="60">
        <v>57</v>
      </c>
    </row>
    <row r="5" spans="1:26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T5" s="61" t="s">
        <v>248</v>
      </c>
      <c r="U5" s="60">
        <v>-26.3</v>
      </c>
      <c r="V5" s="60">
        <v>152.04</v>
      </c>
      <c r="W5" s="60" t="s">
        <v>132</v>
      </c>
      <c r="X5" s="60">
        <v>646.6</v>
      </c>
      <c r="Y5" s="60" t="s">
        <v>257</v>
      </c>
      <c r="Z5" s="60">
        <v>55</v>
      </c>
    </row>
    <row r="6" spans="1:26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T6" s="61" t="s">
        <v>249</v>
      </c>
      <c r="U6" s="60">
        <v>-37.33</v>
      </c>
      <c r="V6" s="60">
        <v>146.13</v>
      </c>
      <c r="W6" s="60" t="s">
        <v>138</v>
      </c>
      <c r="X6" s="60">
        <v>700.2</v>
      </c>
      <c r="Y6" s="60" t="s">
        <v>258</v>
      </c>
      <c r="Z6" s="60">
        <v>51</v>
      </c>
    </row>
    <row r="7" spans="1:26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T7" s="61" t="s">
        <v>250</v>
      </c>
      <c r="U7" s="60">
        <v>-36.58</v>
      </c>
      <c r="V7" s="60">
        <v>146.82</v>
      </c>
      <c r="W7" s="60" t="s">
        <v>138</v>
      </c>
      <c r="X7" s="60">
        <v>138</v>
      </c>
      <c r="Y7" s="60" t="s">
        <v>256</v>
      </c>
      <c r="Z7" s="60">
        <v>57</v>
      </c>
    </row>
    <row r="8" spans="1:26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T8" s="61" t="s">
        <v>251</v>
      </c>
      <c r="U8" s="60">
        <v>-41.25</v>
      </c>
      <c r="V8" s="60">
        <v>146.09</v>
      </c>
      <c r="W8" s="60" t="s">
        <v>139</v>
      </c>
      <c r="X8" s="60">
        <v>499.3</v>
      </c>
      <c r="Y8" s="60" t="s">
        <v>254</v>
      </c>
      <c r="Z8" s="60">
        <v>55</v>
      </c>
    </row>
    <row r="9" spans="1:26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Q9"/>
      <c r="R9" s="19">
        <v>8</v>
      </c>
      <c r="S9"/>
      <c r="T9" s="61" t="s">
        <v>252</v>
      </c>
      <c r="U9" s="60">
        <v>-35.1</v>
      </c>
      <c r="V9" s="60">
        <v>138.66999999999999</v>
      </c>
      <c r="W9" s="60" t="s">
        <v>141</v>
      </c>
      <c r="X9" s="60">
        <v>29</v>
      </c>
      <c r="Y9" s="60" t="s">
        <v>259</v>
      </c>
      <c r="Z9" s="60">
        <v>49</v>
      </c>
    </row>
    <row r="10" spans="1:26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Q10"/>
      <c r="R10" s="19">
        <v>9</v>
      </c>
      <c r="S10"/>
      <c r="T10" s="61" t="s">
        <v>253</v>
      </c>
      <c r="U10" s="60">
        <v>-33.090000000000003</v>
      </c>
      <c r="V10" s="60">
        <v>116.04</v>
      </c>
      <c r="W10" s="60" t="s">
        <v>144</v>
      </c>
      <c r="X10" s="60">
        <v>148</v>
      </c>
      <c r="Y10" s="60" t="s">
        <v>260</v>
      </c>
      <c r="Z10" s="60">
        <v>48</v>
      </c>
    </row>
    <row r="11" spans="1:26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  <c r="Q11"/>
    </row>
    <row r="12" spans="1:26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  <c r="Q12"/>
    </row>
    <row r="13" spans="1:26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  <c r="Q13"/>
      <c r="R13" s="19">
        <v>12</v>
      </c>
      <c r="S13"/>
    </row>
    <row r="14" spans="1:26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  <c r="Q14"/>
      <c r="R14" s="19">
        <v>13</v>
      </c>
      <c r="S14"/>
    </row>
    <row r="15" spans="1:26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  <c r="Q15"/>
      <c r="R15" s="19">
        <v>14</v>
      </c>
      <c r="S15"/>
    </row>
    <row r="16" spans="1:26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  <c r="Q16"/>
      <c r="R16" s="19">
        <v>15</v>
      </c>
      <c r="S16"/>
    </row>
    <row r="17" spans="1:19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  <c r="Q17"/>
      <c r="R17" s="19">
        <v>16</v>
      </c>
      <c r="S17"/>
    </row>
    <row r="18" spans="1:19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  <c r="Q18"/>
    </row>
    <row r="19" spans="1:19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  <c r="Q19"/>
    </row>
    <row r="20" spans="1:19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  <c r="Q20"/>
    </row>
    <row r="21" spans="1:19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9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9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9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  <c r="Q24"/>
      <c r="R24" s="19">
        <v>23</v>
      </c>
      <c r="S24"/>
    </row>
    <row r="25" spans="1:19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  <c r="Q25"/>
    </row>
    <row r="26" spans="1:19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  <c r="Q26"/>
    </row>
    <row r="28" spans="1:19" x14ac:dyDescent="0.25">
      <c r="N28" s="57"/>
      <c r="O28" s="57"/>
    </row>
    <row r="29" spans="1:19" x14ac:dyDescent="0.25">
      <c r="N29" s="57"/>
      <c r="O29" s="57"/>
    </row>
    <row r="30" spans="1:19" x14ac:dyDescent="0.25">
      <c r="N30" s="57"/>
      <c r="O30" s="57"/>
    </row>
    <row r="55" spans="5:21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  <c r="T55" s="54"/>
      <c r="U55" s="54"/>
    </row>
    <row r="56" spans="5:21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  <c r="T56" s="54"/>
      <c r="U56" s="54"/>
    </row>
    <row r="57" spans="5:21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  <c r="T57" s="54"/>
      <c r="U57" s="54"/>
    </row>
    <row r="58" spans="5:21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  <c r="T58" s="54"/>
      <c r="U58" s="54"/>
    </row>
    <row r="59" spans="5:21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  <c r="T59" s="54"/>
      <c r="U59" s="54"/>
    </row>
    <row r="60" spans="5:21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  <c r="T60" s="54"/>
      <c r="U60" s="54"/>
    </row>
    <row r="61" spans="5:21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  <c r="T61" s="54"/>
      <c r="U61" s="54"/>
    </row>
    <row r="62" spans="5:21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5:21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Check Box 26">
              <controlPr defaultSize="0" autoFill="0" autoLine="0" autoPict="0">
                <anchor moveWithCells="1">
                  <from>
                    <xdr:col>16</xdr:col>
                    <xdr:colOff>476250</xdr:colOff>
                    <xdr:row>1</xdr:row>
                    <xdr:rowOff>0</xdr:rowOff>
                  </from>
                  <to>
                    <xdr:col>17</xdr:col>
                    <xdr:colOff>28575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2" name="Check Box 27">
              <controlPr defaultSize="0" autoFill="0" autoLine="0" autoPict="0">
                <anchor moveWithCells="1">
                  <from>
                    <xdr:col>16</xdr:col>
                    <xdr:colOff>476250</xdr:colOff>
                    <xdr:row>2</xdr:row>
                    <xdr:rowOff>0</xdr:rowOff>
                  </from>
                  <to>
                    <xdr:col>17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3" name="Check Box 28">
              <controlPr defaultSize="0" autoFill="0" autoLine="0" autoPict="0">
                <anchor moveWithCells="1">
                  <from>
                    <xdr:col>16</xdr:col>
                    <xdr:colOff>476250</xdr:colOff>
                    <xdr:row>8</xdr:row>
                    <xdr:rowOff>0</xdr:rowOff>
                  </from>
                  <to>
                    <xdr:col>17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4" name="Check Box 29">
              <controlPr defaultSize="0" autoFill="0" autoLine="0" autoPict="0">
                <anchor moveWithCells="1">
                  <from>
                    <xdr:col>16</xdr:col>
                    <xdr:colOff>476250</xdr:colOff>
                    <xdr:row>9</xdr:row>
                    <xdr:rowOff>0</xdr:rowOff>
                  </from>
                  <to>
                    <xdr:col>17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16</xdr:col>
                    <xdr:colOff>476250</xdr:colOff>
                    <xdr:row>10</xdr:row>
                    <xdr:rowOff>0</xdr:rowOff>
                  </from>
                  <to>
                    <xdr:col>17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16</xdr:col>
                    <xdr:colOff>476250</xdr:colOff>
                    <xdr:row>11</xdr:row>
                    <xdr:rowOff>0</xdr:rowOff>
                  </from>
                  <to>
                    <xdr:col>17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7" name="Check Box 32">
              <controlPr defaultSize="0" autoFill="0" autoLine="0" autoPict="0">
                <anchor moveWithCells="1">
                  <from>
                    <xdr:col>16</xdr:col>
                    <xdr:colOff>476250</xdr:colOff>
                    <xdr:row>12</xdr:row>
                    <xdr:rowOff>0</xdr:rowOff>
                  </from>
                  <to>
                    <xdr:col>17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8" name="Check Box 33">
              <controlPr defaultSize="0" autoFill="0" autoLine="0" autoPict="0">
                <anchor moveWithCells="1">
                  <from>
                    <xdr:col>16</xdr:col>
                    <xdr:colOff>476250</xdr:colOff>
                    <xdr:row>13</xdr:row>
                    <xdr:rowOff>0</xdr:rowOff>
                  </from>
                  <to>
                    <xdr:col>17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9" name="Check Box 34">
              <controlPr defaultSize="0" autoFill="0" autoLine="0" autoPict="0">
                <anchor moveWithCells="1">
                  <from>
                    <xdr:col>16</xdr:col>
                    <xdr:colOff>476250</xdr:colOff>
                    <xdr:row>14</xdr:row>
                    <xdr:rowOff>0</xdr:rowOff>
                  </from>
                  <to>
                    <xdr:col>17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0" name="Check Box 35">
              <controlPr defaultSize="0" autoFill="0" autoLine="0" autoPict="0">
                <anchor moveWithCells="1">
                  <from>
                    <xdr:col>16</xdr:col>
                    <xdr:colOff>476250</xdr:colOff>
                    <xdr:row>15</xdr:row>
                    <xdr:rowOff>0</xdr:rowOff>
                  </from>
                  <to>
                    <xdr:col>17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1" name="Check Box 36">
              <controlPr defaultSize="0" autoFill="0" autoLine="0" autoPict="0">
                <anchor moveWithCells="1">
                  <from>
                    <xdr:col>16</xdr:col>
                    <xdr:colOff>476250</xdr:colOff>
                    <xdr:row>16</xdr:row>
                    <xdr:rowOff>0</xdr:rowOff>
                  </from>
                  <to>
                    <xdr:col>17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2" name="Check Box 37">
              <controlPr defaultSize="0" autoFill="0" autoLine="0" autoPict="0">
                <anchor moveWithCells="1">
                  <from>
                    <xdr:col>16</xdr:col>
                    <xdr:colOff>476250</xdr:colOff>
                    <xdr:row>17</xdr:row>
                    <xdr:rowOff>0</xdr:rowOff>
                  </from>
                  <to>
                    <xdr:col>17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3" name="Check Box 38">
              <controlPr defaultSize="0" autoFill="0" autoLine="0" autoPict="0">
                <anchor moveWithCells="1">
                  <from>
                    <xdr:col>16</xdr:col>
                    <xdr:colOff>476250</xdr:colOff>
                    <xdr:row>18</xdr:row>
                    <xdr:rowOff>0</xdr:rowOff>
                  </from>
                  <to>
                    <xdr:col>17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4" name="Check Box 39">
              <controlPr defaultSize="0" autoFill="0" autoLine="0" autoPict="0">
                <anchor moveWithCells="1">
                  <from>
                    <xdr:col>16</xdr:col>
                    <xdr:colOff>476250</xdr:colOff>
                    <xdr:row>19</xdr:row>
                    <xdr:rowOff>0</xdr:rowOff>
                  </from>
                  <to>
                    <xdr:col>17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5" name="Check Box 40">
              <controlPr defaultSize="0" autoFill="0" autoLine="0" autoPict="0">
                <anchor moveWithCells="1">
                  <from>
                    <xdr:col>16</xdr:col>
                    <xdr:colOff>476250</xdr:colOff>
                    <xdr:row>23</xdr:row>
                    <xdr:rowOff>0</xdr:rowOff>
                  </from>
                  <to>
                    <xdr:col>17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Check Box 41">
              <controlPr defaultSize="0" autoFill="0" autoLine="0" autoPict="0">
                <anchor moveWithCells="1">
                  <from>
                    <xdr:col>16</xdr:col>
                    <xdr:colOff>476250</xdr:colOff>
                    <xdr:row>24</xdr:row>
                    <xdr:rowOff>0</xdr:rowOff>
                  </from>
                  <to>
                    <xdr:col>17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Check Box 42">
              <controlPr defaultSize="0" autoFill="0" autoLine="0" autoPict="0">
                <anchor moveWithCells="1">
                  <from>
                    <xdr:col>16</xdr:col>
                    <xdr:colOff>476250</xdr:colOff>
                    <xdr:row>25</xdr:row>
                    <xdr:rowOff>0</xdr:rowOff>
                  </from>
                  <to>
                    <xdr:col>17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38" name="Check Box 65">
              <controlPr defaultSize="0" autoFill="0" autoLine="0" autoPict="0">
                <anchor moveWithCells="1">
                  <from>
                    <xdr:col>18</xdr:col>
                    <xdr:colOff>476250</xdr:colOff>
                    <xdr:row>2</xdr:row>
                    <xdr:rowOff>0</xdr:rowOff>
                  </from>
                  <to>
                    <xdr:col>19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39" name="Check Box 66">
              <controlPr defaultSize="0" autoFill="0" autoLine="0" autoPict="0">
                <anchor moveWithCells="1">
                  <from>
                    <xdr:col>18</xdr:col>
                    <xdr:colOff>476250</xdr:colOff>
                    <xdr:row>23</xdr:row>
                    <xdr:rowOff>0</xdr:rowOff>
                  </from>
                  <to>
                    <xdr:col>19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0" name="Check Box 67">
              <controlPr defaultSize="0" autoFill="0" autoLine="0" autoPict="0">
                <anchor moveWithCells="1">
                  <from>
                    <xdr:col>18</xdr:col>
                    <xdr:colOff>476250</xdr:colOff>
                    <xdr:row>8</xdr:row>
                    <xdr:rowOff>0</xdr:rowOff>
                  </from>
                  <to>
                    <xdr:col>19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1" name="Check Box 68">
              <controlPr defaultSize="0" autoFill="0" autoLine="0" autoPict="0">
                <anchor moveWithCells="1">
                  <from>
                    <xdr:col>18</xdr:col>
                    <xdr:colOff>476250</xdr:colOff>
                    <xdr:row>9</xdr:row>
                    <xdr:rowOff>0</xdr:rowOff>
                  </from>
                  <to>
                    <xdr:col>19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2" name="Check Box 69">
              <controlPr defaultSize="0" autoFill="0" autoLine="0" autoPict="0">
                <anchor moveWithCells="1">
                  <from>
                    <xdr:col>18</xdr:col>
                    <xdr:colOff>476250</xdr:colOff>
                    <xdr:row>12</xdr:row>
                    <xdr:rowOff>0</xdr:rowOff>
                  </from>
                  <to>
                    <xdr:col>19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3" name="Check Box 70">
              <controlPr defaultSize="0" autoFill="0" autoLine="0" autoPict="0">
                <anchor moveWithCells="1">
                  <from>
                    <xdr:col>18</xdr:col>
                    <xdr:colOff>476250</xdr:colOff>
                    <xdr:row>13</xdr:row>
                    <xdr:rowOff>0</xdr:rowOff>
                  </from>
                  <to>
                    <xdr:col>19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4" name="Check Box 71">
              <controlPr defaultSize="0" autoFill="0" autoLine="0" autoPict="0">
                <anchor moveWithCells="1">
                  <from>
                    <xdr:col>18</xdr:col>
                    <xdr:colOff>476250</xdr:colOff>
                    <xdr:row>14</xdr:row>
                    <xdr:rowOff>0</xdr:rowOff>
                  </from>
                  <to>
                    <xdr:col>19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5" name="Check Box 72">
              <controlPr defaultSize="0" autoFill="0" autoLine="0" autoPict="0">
                <anchor moveWithCells="1">
                  <from>
                    <xdr:col>18</xdr:col>
                    <xdr:colOff>476250</xdr:colOff>
                    <xdr:row>16</xdr:row>
                    <xdr:rowOff>0</xdr:rowOff>
                  </from>
                  <to>
                    <xdr:col>19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6" name="Check Box 73">
              <controlPr defaultSize="0" autoFill="0" autoLine="0" autoPict="0">
                <anchor moveWithCells="1">
                  <from>
                    <xdr:col>18</xdr:col>
                    <xdr:colOff>476250</xdr:colOff>
                    <xdr:row>15</xdr:row>
                    <xdr:rowOff>0</xdr:rowOff>
                  </from>
                  <to>
                    <xdr:col>19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 1_410730</vt:lpstr>
      <vt:lpstr>Benchmark</vt:lpstr>
      <vt:lpstr>Monthly Optim</vt:lpstr>
      <vt:lpstr>Outline Map</vt:lpstr>
      <vt:lpstr>timeline</vt:lpstr>
      <vt:lpstr>TableMaker</vt:lpstr>
      <vt:lpstr>CASEResult</vt:lpstr>
      <vt:lpstr>CASEDraft</vt:lpstr>
      <vt:lpstr>CachmentInfo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2022-03-08T05:21:34Z</dcterms:modified>
</cp:coreProperties>
</file>