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Y4/Thong bao/"/>
    </mc:Choice>
  </mc:AlternateContent>
  <xr:revisionPtr revIDLastSave="7" documentId="11_3D4EEFB04D4DE6214479FBBC9A57E519351041AA" xr6:coauthVersionLast="45" xr6:coauthVersionMax="45" xr10:uidLastSave="{8A4D310E-EC41-4E1D-8C48-B96BB8018E3E}"/>
  <bookViews>
    <workbookView xWindow="-110" yWindow="-110" windowWidth="19420" windowHeight="11020" xr2:uid="{00000000-000D-0000-FFFF-FFFF00000000}"/>
  </bookViews>
  <sheets>
    <sheet name="Lịch thi LT" sheetId="1" r:id="rId1"/>
    <sheet name="Lịch thi thực tập" sheetId="7" r:id="rId2"/>
    <sheet name="Giữa kỳ" sheetId="5" r:id="rId3"/>
    <sheet name="Lịch thi tại ATCS" sheetId="4" r:id="rId4"/>
    <sheet name="Lịch học tại ATCS" sheetId="6" r:id="rId5"/>
    <sheet name="Pretest" sheetId="3" r:id="rId6"/>
  </sheets>
  <externalReferences>
    <externalReference r:id="rId7"/>
  </externalReferences>
  <definedNames>
    <definedName name="_xlnm._FilterDatabase" localSheetId="3" hidden="1">'Lịch thi tại ATCS'!$A$7:$M$27</definedName>
    <definedName name="_xlnm._FilterDatabase" localSheetId="5" hidden="1">Pretest!$A$9:$N$9</definedName>
    <definedName name="_xlnm.Print_Area" localSheetId="2">'Giữa kỳ'!$A$1:$H$16</definedName>
    <definedName name="_xlnm.Print_Area" localSheetId="4">'Lịch học tại ATCS'!$A$1:$G$12</definedName>
    <definedName name="_xlnm.Print_Area" localSheetId="0">'Lịch thi LT'!$A$1:$G$111</definedName>
    <definedName name="_xlnm.Print_Area" localSheetId="1">'Lịch thi thực tập'!$A$1:$G$73</definedName>
    <definedName name="_xlnm.Print_Area" localSheetId="5">Pretest!$A$1:$H$52</definedName>
    <definedName name="_xlnm.Print_Titles" localSheetId="0">'Lịch thi LT'!$7:$8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3" i="1" l="1"/>
  <c r="C94" i="1"/>
  <c r="C95" i="1"/>
  <c r="C96" i="1"/>
  <c r="C97" i="1"/>
  <c r="C88" i="1"/>
  <c r="C89" i="1"/>
  <c r="C90" i="1"/>
  <c r="C91" i="1"/>
  <c r="C92" i="1"/>
  <c r="C78" i="1"/>
  <c r="C79" i="1"/>
  <c r="C80" i="1"/>
  <c r="C81" i="1"/>
  <c r="C82" i="1"/>
  <c r="C83" i="1"/>
  <c r="C84" i="1"/>
  <c r="C85" i="1"/>
  <c r="C86" i="1"/>
  <c r="C87" i="1"/>
  <c r="C73" i="1"/>
  <c r="C74" i="1"/>
  <c r="C75" i="1"/>
  <c r="C76" i="1"/>
  <c r="C77" i="1"/>
  <c r="C69" i="1"/>
  <c r="C63" i="1"/>
  <c r="C64" i="1"/>
  <c r="C65" i="1"/>
  <c r="C66" i="1"/>
  <c r="C67" i="1"/>
  <c r="C68" i="1"/>
  <c r="C70" i="1"/>
  <c r="C71" i="1"/>
  <c r="C72" i="1"/>
  <c r="C53" i="1" l="1"/>
  <c r="C54" i="1"/>
  <c r="C55" i="1"/>
  <c r="C56" i="1"/>
  <c r="C57" i="1"/>
  <c r="C58" i="1"/>
  <c r="C59" i="1"/>
  <c r="C60" i="1"/>
  <c r="C61" i="1"/>
  <c r="C62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" i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H10" i="5"/>
  <c r="H11" i="5"/>
  <c r="H12" i="5"/>
  <c r="H13" i="5"/>
  <c r="H9" i="5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" i="1"/>
  <c r="C9" i="1"/>
  <c r="C12" i="1" l="1"/>
  <c r="C69" i="7" l="1"/>
  <c r="C70" i="7"/>
  <c r="C71" i="7"/>
  <c r="C72" i="7"/>
  <c r="C73" i="7"/>
  <c r="C58" i="7"/>
  <c r="C59" i="7"/>
  <c r="C60" i="7"/>
  <c r="C61" i="7"/>
  <c r="C62" i="7"/>
  <c r="C63" i="7"/>
  <c r="C64" i="7"/>
  <c r="C65" i="7"/>
  <c r="C66" i="7"/>
  <c r="C67" i="7"/>
  <c r="C68" i="7"/>
  <c r="C49" i="7" l="1"/>
  <c r="C50" i="7"/>
  <c r="C51" i="7"/>
  <c r="C52" i="7"/>
  <c r="C53" i="7"/>
  <c r="C54" i="7"/>
  <c r="C55" i="7"/>
  <c r="C56" i="7"/>
  <c r="C57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13" i="1"/>
  <c r="C10" i="1"/>
  <c r="C11" i="1"/>
  <c r="C10" i="4" l="1"/>
  <c r="C11" i="4"/>
  <c r="C9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8" i="4"/>
  <c r="D48" i="3" l="1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 l="1"/>
  <c r="D32" i="3"/>
  <c r="D33" i="3"/>
  <c r="D31" i="3"/>
  <c r="D24" i="3"/>
  <c r="D25" i="3"/>
  <c r="D26" i="3"/>
  <c r="D27" i="3"/>
  <c r="D28" i="3"/>
  <c r="D29" i="3"/>
  <c r="D30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</calcChain>
</file>

<file path=xl/sharedStrings.xml><?xml version="1.0" encoding="utf-8"?>
<sst xmlns="http://schemas.openxmlformats.org/spreadsheetml/2006/main" count="714" uniqueCount="174">
  <si>
    <t>Stt</t>
  </si>
  <si>
    <t>Môn thi</t>
  </si>
  <si>
    <t>THỨ</t>
  </si>
  <si>
    <t>Ngày thi</t>
  </si>
  <si>
    <t>Giờ thi</t>
  </si>
  <si>
    <t>GĐ</t>
  </si>
  <si>
    <t>GHI CHÚ</t>
  </si>
  <si>
    <t>Lần 1</t>
  </si>
  <si>
    <t>Số lượng sinh viên : 400</t>
  </si>
  <si>
    <t>STT</t>
  </si>
  <si>
    <t>MODULE</t>
  </si>
  <si>
    <t>TÊN BÀI THI</t>
  </si>
  <si>
    <t>Chấn Thương Chỉnh Hình-PHCN</t>
  </si>
  <si>
    <t>6</t>
  </si>
  <si>
    <t>PM 3B</t>
  </si>
  <si>
    <t>Nội khoa 3</t>
  </si>
  <si>
    <t>Sản Phụ Khoa 1</t>
  </si>
  <si>
    <t>PM 3A</t>
  </si>
  <si>
    <t>Huyết học</t>
  </si>
  <si>
    <t>Nội tiết</t>
  </si>
  <si>
    <t>Nhi khoa 1</t>
  </si>
  <si>
    <t>Sức khỏe môi trường và bệnh nghề nghiệp</t>
  </si>
  <si>
    <t>2</t>
  </si>
  <si>
    <t>Kinh tế y tế - Bảo hiểm y tế</t>
  </si>
  <si>
    <t>Chương trình y tế quốc gia</t>
  </si>
  <si>
    <t>Y đức 2</t>
  </si>
  <si>
    <t>Tổ</t>
  </si>
  <si>
    <t>PM 3A,3B</t>
  </si>
  <si>
    <t>GĐ 5A, 5B,5C, 5D</t>
  </si>
  <si>
    <t>1-48</t>
  </si>
  <si>
    <t>13h00</t>
  </si>
  <si>
    <t>8h00</t>
  </si>
  <si>
    <t>1-10</t>
  </si>
  <si>
    <t>40-48</t>
  </si>
  <si>
    <t>30-39</t>
  </si>
  <si>
    <t>21-29</t>
  </si>
  <si>
    <t>11-20</t>
  </si>
  <si>
    <t>14h30</t>
  </si>
  <si>
    <t>11-15</t>
  </si>
  <si>
    <t>16-20</t>
  </si>
  <si>
    <t>1-5</t>
  </si>
  <si>
    <t>6-10</t>
  </si>
  <si>
    <t>40-44</t>
  </si>
  <si>
    <t>45-48</t>
  </si>
  <si>
    <t>30-34</t>
  </si>
  <si>
    <t>35-39</t>
  </si>
  <si>
    <t>21-25</t>
  </si>
  <si>
    <t>26-29</t>
  </si>
  <si>
    <t>14h00</t>
  </si>
  <si>
    <t>TRƯỞNG VĂN PHÒNG</t>
  </si>
  <si>
    <t>NGÀY THI</t>
  </si>
  <si>
    <t>GIỜ MỞ</t>
  </si>
  <si>
    <t>Tiếp cận BN HC vành cấp</t>
  </si>
  <si>
    <t>Nhiễm khuẩn HH dưới</t>
  </si>
  <si>
    <t>Tiếp cận CĐ bệnh thận mạn</t>
  </si>
  <si>
    <t>Tiếp cận BN suy tim</t>
  </si>
  <si>
    <t>Hội chứng tắc nghẽn HH dưới</t>
  </si>
  <si>
    <t>CĐ xơ gan và biến chứng</t>
  </si>
  <si>
    <t>Tiếp cận CĐ tổn thương thận cấp</t>
  </si>
  <si>
    <t>Tiếp cận BN THA</t>
  </si>
  <si>
    <t>Ho ra máu</t>
  </si>
  <si>
    <t>Tiếp cận chẩn đoán viêm gan</t>
  </si>
  <si>
    <t>Tiếp cận CĐ bệnh cầu thận</t>
  </si>
  <si>
    <t>Tiếp cận BN bệnh van tim</t>
  </si>
  <si>
    <t>Tràn dịch màn phổi</t>
  </si>
  <si>
    <t>CĐ bệnh lý tiêu hóa liên quan axit dịch vị</t>
  </si>
  <si>
    <t>TỔ THI</t>
  </si>
  <si>
    <t>Sản</t>
  </si>
  <si>
    <t>3 tháng đầu thai kỳ</t>
  </si>
  <si>
    <t>Suy tủy</t>
  </si>
  <si>
    <t>Quản lý thai ở nửa đầu thai kỳ</t>
  </si>
  <si>
    <t>Xuất huyết giảm tiểu cầu</t>
  </si>
  <si>
    <t>Lượng giá sức khỏe thai</t>
  </si>
  <si>
    <t>Rối loạn đông  máu</t>
  </si>
  <si>
    <t>Quản lý thai ở nửa sau thai kỳ</t>
  </si>
  <si>
    <t>Bạch cầu cấp</t>
  </si>
  <si>
    <t>Quản lý cuộc chuyển dạ</t>
  </si>
  <si>
    <t>Cấp cứu sản khoa</t>
  </si>
  <si>
    <t>Chăm sóc hậu sản</t>
  </si>
  <si>
    <t>CTCH</t>
  </si>
  <si>
    <t>Đại cương gãy xương</t>
  </si>
  <si>
    <t>Lành xương và các PP ĐT</t>
  </si>
  <si>
    <t>Các rối loạn lành xương</t>
  </si>
  <si>
    <t>Gãy xương hở</t>
  </si>
  <si>
    <t>Các biến chứng gãy xương, trật khớp</t>
  </si>
  <si>
    <t>Trật khớp</t>
  </si>
  <si>
    <t>Tổn thương dây chằng</t>
  </si>
  <si>
    <t>Thoái hóa khớp</t>
  </si>
  <si>
    <t>Bệnh lý gân</t>
  </si>
  <si>
    <t>Đại cương về phục hồi chức năng</t>
  </si>
  <si>
    <t>Viêm xương tủy xương</t>
  </si>
  <si>
    <t>Gãy xương trẻ em</t>
  </si>
  <si>
    <t>Vết thương bàn tay</t>
  </si>
  <si>
    <t>Nhiễm trùng mô mềm</t>
  </si>
  <si>
    <t>18h00-18h30</t>
  </si>
  <si>
    <t>18h30-19h00</t>
  </si>
  <si>
    <t>Nhi</t>
  </si>
  <si>
    <t>Lần 2</t>
  </si>
  <si>
    <t>Chờ điểm lần 1 về mới xếp</t>
  </si>
  <si>
    <t>Thi tại YTCC</t>
  </si>
  <si>
    <t>GIỜ THI</t>
  </si>
  <si>
    <t>7H00</t>
  </si>
  <si>
    <t>Nội</t>
  </si>
  <si>
    <t>01-10</t>
  </si>
  <si>
    <t>HỌC TỪ NGÀY</t>
  </si>
  <si>
    <t>ĐẾN NGÀY</t>
  </si>
  <si>
    <t>GIỜ HỌC</t>
  </si>
  <si>
    <t>26,27</t>
  </si>
  <si>
    <t>7h00</t>
  </si>
  <si>
    <t>BV CR</t>
  </si>
  <si>
    <t>28,29</t>
  </si>
  <si>
    <t>21-23</t>
  </si>
  <si>
    <t>24,25</t>
  </si>
  <si>
    <t>16-18</t>
  </si>
  <si>
    <t>19,20</t>
  </si>
  <si>
    <t>11-13</t>
  </si>
  <si>
    <t>14,15</t>
  </si>
  <si>
    <t>6,7</t>
  </si>
  <si>
    <t>8-10</t>
  </si>
  <si>
    <t>1-3</t>
  </si>
  <si>
    <t>4,5</t>
  </si>
  <si>
    <t>45,46</t>
  </si>
  <si>
    <t>47,48</t>
  </si>
  <si>
    <t>40-42</t>
  </si>
  <si>
    <t>43,44</t>
  </si>
  <si>
    <t>35-37</t>
  </si>
  <si>
    <t>38,39</t>
  </si>
  <si>
    <t>30-32</t>
  </si>
  <si>
    <t>33,34</t>
  </si>
  <si>
    <t>Y Học cấp cứu</t>
  </si>
  <si>
    <t>Ngoại lồng ngực</t>
  </si>
  <si>
    <t>BV NDGĐ</t>
  </si>
  <si>
    <t>BV ĐHYD</t>
  </si>
  <si>
    <t>Semina lầu 9</t>
  </si>
  <si>
    <t>Bệnh viện</t>
  </si>
  <si>
    <t>7H15</t>
  </si>
  <si>
    <t>Giữa kỳ</t>
  </si>
  <si>
    <t>Số lượng sinh viên dự kiến : 410</t>
  </si>
  <si>
    <t>Hạn nộp đề thi</t>
  </si>
  <si>
    <t>Hạn chót up đề thi</t>
  </si>
  <si>
    <t>Lịch phản hồi của SV và bm họp rút kinh nghiệm từ ngày thi lần 1 đến ngày</t>
  </si>
  <si>
    <t>13h30</t>
  </si>
  <si>
    <t>07h30</t>
  </si>
  <si>
    <t>Tp.HCM, ngày 01 tháng 07 năm 2020</t>
  </si>
  <si>
    <t>LỊCH THI THỰC TẬP Y2017
NĂM HỌC 2019 - 2020</t>
  </si>
  <si>
    <t>LỊCH THI CUỐI KỲ Y2017 TẠI TRƯỜNG NĂM HỌC 2019 - 2020</t>
  </si>
  <si>
    <t>LỊCH THI TẠI ATCS KHỐI Y2017
NĂM HỌC 2019 - 2020</t>
  </si>
  <si>
    <t>LỊCH HỌC TẠI ATCS KHỐI Y2017
NĂM HỌC 2019 - 2020</t>
  </si>
  <si>
    <t>LỊCH THI PRETEST Y2017 NĂM HỌC 2018 - 2019</t>
  </si>
  <si>
    <t>07h00</t>
  </si>
  <si>
    <t>3A</t>
  </si>
  <si>
    <t>3B</t>
  </si>
  <si>
    <t>PM lầu 10</t>
  </si>
  <si>
    <t>Thi tại bệnh viện</t>
  </si>
  <si>
    <t>GV PHỤ TRÁCH UP ĐỀ TRÊN ELEARNING (SĐT)</t>
  </si>
  <si>
    <t>Tp.HCM, ngày 22 tháng 07 năm 2020</t>
  </si>
  <si>
    <t xml:space="preserve">Kính nhờ Bộ môn điền thông tin giảng viên phụ trách up đề trên trang elearning, kèm số điện thoại . </t>
  </si>
  <si>
    <t>LỊCH THI LÝ THUYẾT CUỐI KỲ HẠN NỘP ĐỀ THI Y2017
NĂM HỌC 2020 - 2021</t>
  </si>
  <si>
    <t>03/03/2021</t>
  </si>
  <si>
    <t>ĐTĐ-Tăng đường huyết</t>
  </si>
  <si>
    <t>CN</t>
  </si>
  <si>
    <t>BS PHẠM NHƯ HẢO- 0908538285</t>
  </si>
  <si>
    <t>Hạ ĐH- ĐTĐ- THA-Biến chứng thận</t>
  </si>
  <si>
    <t>BS NGUYỄN THỊ DIỄM NGỌC- 0983159459</t>
  </si>
  <si>
    <t>ĐTĐ_ Nhiễm trùng chân</t>
  </si>
  <si>
    <t>BS MÃ TÙNG PHÁT-0909358128</t>
  </si>
  <si>
    <t>Bệnh Basedow</t>
  </si>
  <si>
    <t>BS HUỲNH NGỌC DIỄM-0986144619</t>
  </si>
  <si>
    <t xml:space="preserve">Nội tiết </t>
  </si>
  <si>
    <t>NGÔ VIẾT NHUẬN</t>
  </si>
  <si>
    <t>Trần Thanh Tuấn 
0907676466</t>
  </si>
  <si>
    <t>Dương Minh Ngọc
0975199100</t>
  </si>
  <si>
    <t>Lê Đình Quang 
0985938040</t>
  </si>
  <si>
    <t>Lê Nguyễn Xuân Điền
0918059703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</si>
</sst>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2"/>
      <name val="Arial"/>
      <family val="2"/>
    </font>
    <font>
      <i/>
      <sz val="10"/>
      <color theme="1"/>
      <name val="Calibri"/>
      <family val="2"/>
      <scheme val="minor"/>
    </font>
    <font>
      <b/>
      <sz val="16"/>
      <color indexed="8"/>
      <name val="Times New Roman"/>
      <family val="1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0"/>
      <name val="Times New Roman"/>
      <family val="1"/>
    </font>
    <font>
      <sz val="11"/>
      <color rgb="FFFF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8"/>
      </diagonal>
    </border>
    <border>
      <left/>
      <right/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8"/>
      </right>
      <top/>
      <bottom/>
      <diagonal style="thin">
        <color indexed="8"/>
      </diagonal>
    </border>
    <border>
      <left style="thin">
        <color indexed="64"/>
      </left>
      <right style="thin">
        <color indexed="8"/>
      </right>
      <top/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8"/>
      </diagonal>
    </border>
    <border>
      <left style="thin">
        <color indexed="8"/>
      </left>
      <right style="thin">
        <color indexed="8"/>
      </right>
      <top/>
      <bottom/>
      <diagonal style="thin">
        <color indexed="8"/>
      </diagonal>
    </border>
    <border>
      <left style="thin">
        <color indexed="64"/>
      </left>
      <right style="thin">
        <color indexed="8"/>
      </right>
      <top/>
      <bottom style="thin">
        <color indexed="64"/>
      </bottom>
      <diagonal style="thin">
        <color indexed="8"/>
      </diagonal>
    </border>
    <border>
      <left style="thin">
        <color indexed="8"/>
      </left>
      <right style="thin">
        <color indexed="8"/>
      </right>
      <top/>
      <bottom style="thin">
        <color indexed="64"/>
      </bottom>
      <diagonal style="thin">
        <color indexed="8"/>
      </diagonal>
    </border>
    <border>
      <left style="thin">
        <color indexed="8"/>
      </left>
      <right/>
      <top/>
      <bottom style="thin">
        <color indexed="8"/>
      </bottom>
      <diagonal style="thin">
        <color indexed="8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/>
      <diagonal style="thin">
        <color indexed="8"/>
      </diagonal>
    </border>
    <border>
      <left style="thin">
        <color indexed="64"/>
      </left>
      <right/>
      <top/>
      <bottom style="thin">
        <color indexed="64"/>
      </bottom>
      <diagonal style="thin">
        <color indexed="8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8"/>
      </diagonal>
    </border>
    <border>
      <left/>
      <right style="thin">
        <color indexed="8"/>
      </right>
      <top/>
      <bottom style="thin">
        <color indexed="64"/>
      </bottom>
      <diagonal style="thin">
        <color indexed="8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 style="thin">
        <color indexed="8"/>
      </top>
      <bottom/>
      <diagonal style="thin">
        <color indexed="8"/>
      </diagonal>
    </border>
    <border>
      <left/>
      <right style="thin">
        <color indexed="8"/>
      </right>
      <top/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8"/>
      </diagonal>
    </border>
    <border>
      <left style="thin">
        <color indexed="64"/>
      </left>
      <right style="thin">
        <color indexed="64"/>
      </right>
      <top/>
      <bottom/>
      <diagonal style="thin">
        <color indexed="8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 style="thin">
        <color indexed="8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 style="thin">
        <color indexed="8"/>
      </diagonal>
    </border>
    <border>
      <left style="thin">
        <color indexed="8"/>
      </left>
      <right style="thin">
        <color indexed="64"/>
      </right>
      <top/>
      <bottom/>
      <diagonal style="thin">
        <color indexed="8"/>
      </diagonal>
    </border>
    <border>
      <left style="thin">
        <color indexed="8"/>
      </left>
      <right style="thin">
        <color indexed="64"/>
      </right>
      <top/>
      <bottom style="thin">
        <color indexed="8"/>
      </bottom>
      <diagonal style="thin">
        <color indexed="8"/>
      </diagonal>
    </border>
  </borders>
  <cellStyleXfs count="1">
    <xf numFmtId="0" fontId="0" fillId="0" borderId="0"/>
  </cellStyleXfs>
  <cellXfs count="20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/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7" xfId="0" quotePrefix="1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9" fillId="0" borderId="7" xfId="0" quotePrefix="1" applyNumberFormat="1" applyFont="1" applyBorder="1" applyAlignment="1">
      <alignment horizontal="center" vertical="center" wrapText="1"/>
    </xf>
    <xf numFmtId="49" fontId="9" fillId="0" borderId="9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9" fillId="0" borderId="8" xfId="0" applyFont="1" applyBorder="1" applyAlignment="1">
      <alignment horizontal="center" vertical="center" wrapText="1"/>
    </xf>
    <xf numFmtId="0" fontId="0" fillId="0" borderId="6" xfId="0" applyBorder="1"/>
    <xf numFmtId="0" fontId="1" fillId="0" borderId="0" xfId="0" applyFont="1" applyAlignment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quotePrefix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0" fillId="0" borderId="0" xfId="0" applyNumberFormat="1" applyFont="1"/>
    <xf numFmtId="0" fontId="0" fillId="0" borderId="6" xfId="0" applyBorder="1" applyAlignment="1">
      <alignment horizontal="center"/>
    </xf>
    <xf numFmtId="0" fontId="9" fillId="0" borderId="10" xfId="0" quotePrefix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6" xfId="0" applyFill="1" applyBorder="1"/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4" fontId="9" fillId="0" borderId="7" xfId="0" quotePrefix="1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6" xfId="0" quotePrefix="1" applyNumberForma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14" fontId="6" fillId="0" borderId="39" xfId="0" quotePrefix="1" applyNumberFormat="1" applyFont="1" applyBorder="1" applyAlignment="1">
      <alignment horizontal="center" vertical="center" wrapText="1"/>
    </xf>
    <xf numFmtId="0" fontId="9" fillId="0" borderId="34" xfId="0" quotePrefix="1" applyNumberFormat="1" applyFont="1" applyBorder="1" applyAlignment="1">
      <alignment horizontal="center" vertical="center" wrapText="1"/>
    </xf>
    <xf numFmtId="49" fontId="9" fillId="0" borderId="17" xfId="0" quotePrefix="1" applyNumberFormat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9" xfId="0" quotePrefix="1" applyNumberFormat="1" applyFont="1" applyBorder="1" applyAlignment="1">
      <alignment horizontal="center" vertical="center" wrapText="1"/>
    </xf>
    <xf numFmtId="49" fontId="6" fillId="0" borderId="7" xfId="0" quotePrefix="1" applyNumberFormat="1" applyFont="1" applyBorder="1" applyAlignment="1">
      <alignment horizontal="center" vertical="center" wrapText="1"/>
    </xf>
    <xf numFmtId="49" fontId="6" fillId="0" borderId="17" xfId="0" quotePrefix="1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14" fontId="9" fillId="0" borderId="34" xfId="0" quotePrefix="1" applyNumberFormat="1" applyFont="1" applyBorder="1" applyAlignment="1">
      <alignment horizontal="center" vertical="center" wrapText="1"/>
    </xf>
    <xf numFmtId="49" fontId="6" fillId="0" borderId="34" xfId="0" quotePrefix="1" applyNumberFormat="1" applyFont="1" applyBorder="1" applyAlignment="1">
      <alignment horizontal="center" vertical="center" wrapText="1"/>
    </xf>
    <xf numFmtId="49" fontId="9" fillId="0" borderId="34" xfId="0" quotePrefix="1" applyNumberFormat="1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6" fillId="0" borderId="38" xfId="0" quotePrefix="1" applyNumberFormat="1" applyFont="1" applyBorder="1" applyAlignment="1">
      <alignment horizontal="center" vertical="center" wrapText="1"/>
    </xf>
    <xf numFmtId="14" fontId="6" fillId="0" borderId="40" xfId="0" quotePrefix="1" applyNumberFormat="1" applyFont="1" applyBorder="1" applyAlignment="1">
      <alignment horizontal="center" vertical="center" wrapText="1"/>
    </xf>
    <xf numFmtId="14" fontId="0" fillId="0" borderId="6" xfId="0" quotePrefix="1" applyNumberFormat="1" applyBorder="1" applyAlignment="1">
      <alignment horizontal="center" vertical="center"/>
    </xf>
    <xf numFmtId="14" fontId="6" fillId="0" borderId="41" xfId="0" quotePrefix="1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9" fillId="0" borderId="42" xfId="0" quotePrefix="1" applyNumberFormat="1" applyFon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14" fontId="0" fillId="0" borderId="15" xfId="0" applyNumberForma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left" vertical="center"/>
    </xf>
    <xf numFmtId="14" fontId="0" fillId="0" borderId="15" xfId="0" applyNumberFormat="1" applyBorder="1" applyAlignment="1">
      <alignment horizontal="right" vertical="center"/>
    </xf>
    <xf numFmtId="14" fontId="0" fillId="0" borderId="43" xfId="0" applyNumberFormat="1" applyBorder="1"/>
    <xf numFmtId="14" fontId="0" fillId="0" borderId="0" xfId="0" applyNumberFormat="1" applyAlignment="1">
      <alignment horizontal="center" vertical="center"/>
    </xf>
    <xf numFmtId="14" fontId="13" fillId="0" borderId="6" xfId="0" applyNumberFormat="1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9" fillId="0" borderId="34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14" fontId="0" fillId="3" borderId="6" xfId="0" applyNumberFormat="1" applyFill="1" applyBorder="1"/>
    <xf numFmtId="0" fontId="6" fillId="0" borderId="34" xfId="0" applyFont="1" applyBorder="1" applyAlignment="1">
      <alignment vertical="center" wrapText="1"/>
    </xf>
    <xf numFmtId="49" fontId="9" fillId="0" borderId="8" xfId="0" quotePrefix="1" applyNumberFormat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0" fillId="0" borderId="48" xfId="0" applyBorder="1" applyAlignment="1">
      <alignment horizontal="left"/>
    </xf>
    <xf numFmtId="0" fontId="6" fillId="0" borderId="37" xfId="0" applyFont="1" applyBorder="1" applyAlignment="1">
      <alignment vertical="center" wrapText="1"/>
    </xf>
    <xf numFmtId="0" fontId="6" fillId="2" borderId="37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14" fontId="16" fillId="0" borderId="0" xfId="0" applyNumberFormat="1" applyFont="1" applyAlignment="1">
      <alignment horizontal="left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44" xfId="0" applyFont="1" applyBorder="1" applyAlignment="1">
      <alignment vertical="center" wrapText="1"/>
    </xf>
    <xf numFmtId="14" fontId="6" fillId="0" borderId="7" xfId="0" quotePrefix="1" applyNumberFormat="1" applyFont="1" applyBorder="1" applyAlignment="1">
      <alignment horizontal="center" vertical="center" wrapText="1"/>
    </xf>
    <xf numFmtId="0" fontId="9" fillId="0" borderId="44" xfId="0" applyFont="1" applyBorder="1" applyAlignment="1">
      <alignment vertical="center" wrapText="1"/>
    </xf>
    <xf numFmtId="0" fontId="9" fillId="0" borderId="49" xfId="0" applyFont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vertical="center" wrapText="1"/>
    </xf>
    <xf numFmtId="0" fontId="0" fillId="4" borderId="0" xfId="0" applyFill="1"/>
    <xf numFmtId="0" fontId="13" fillId="4" borderId="6" xfId="0" applyFont="1" applyFill="1" applyBorder="1" applyAlignment="1">
      <alignment vertical="center" wrapText="1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17" fontId="0" fillId="4" borderId="6" xfId="0" applyNumberFormat="1" applyFill="1" applyBorder="1" applyAlignment="1"/>
    <xf numFmtId="14" fontId="0" fillId="4" borderId="6" xfId="0" applyNumberFormat="1" applyFill="1" applyBorder="1"/>
    <xf numFmtId="0" fontId="0" fillId="4" borderId="6" xfId="0" applyFill="1" applyBorder="1" applyAlignment="1"/>
    <xf numFmtId="14" fontId="0" fillId="4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9" fillId="0" borderId="3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9" fillId="0" borderId="17" xfId="0" quotePrefix="1" applyFont="1" applyBorder="1" applyAlignment="1">
      <alignment horizontal="center" vertical="center" wrapText="1"/>
    </xf>
    <xf numFmtId="0" fontId="9" fillId="0" borderId="18" xfId="0" quotePrefix="1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14" fontId="0" fillId="5" borderId="6" xfId="0" applyNumberFormat="1" applyFill="1" applyBorder="1"/>
    <xf numFmtId="0" fontId="0" fillId="5" borderId="6" xfId="0" applyFill="1" applyBorder="1"/>
    <xf numFmtId="0" fontId="18" fillId="5" borderId="6" xfId="0" applyFont="1" applyFill="1" applyBorder="1" applyAlignment="1">
      <alignment horizontal="center"/>
    </xf>
    <xf numFmtId="0" fontId="0" fillId="5" borderId="6" xfId="0" applyNumberForma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6" fillId="0" borderId="3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40481</xdr:rowOff>
    </xdr:from>
    <xdr:to>
      <xdr:col>2</xdr:col>
      <xdr:colOff>0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D5D5FC3-0877-469D-9506-9748E6EBB779}"/>
            </a:ext>
          </a:extLst>
        </xdr:cNvPr>
        <xdr:cNvSpPr txBox="1">
          <a:spLocks noChangeArrowheads="1"/>
        </xdr:cNvSpPr>
      </xdr:nvSpPr>
      <xdr:spPr bwMode="auto">
        <a:xfrm>
          <a:off x="1" y="40481"/>
          <a:ext cx="2282825" cy="34051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723900</xdr:colOff>
      <xdr:row>0</xdr:row>
      <xdr:rowOff>63498</xdr:rowOff>
    </xdr:from>
    <xdr:to>
      <xdr:col>8</xdr:col>
      <xdr:colOff>981</xdr:colOff>
      <xdr:row>2</xdr:row>
      <xdr:rowOff>63498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D71B019-9D94-4660-B208-0E89C22A727E}"/>
            </a:ext>
          </a:extLst>
        </xdr:cNvPr>
        <xdr:cNvSpPr txBox="1">
          <a:spLocks noChangeArrowheads="1"/>
        </xdr:cNvSpPr>
      </xdr:nvSpPr>
      <xdr:spPr bwMode="auto">
        <a:xfrm>
          <a:off x="4362450" y="63498"/>
          <a:ext cx="2915631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40481</xdr:rowOff>
    </xdr:from>
    <xdr:to>
      <xdr:col>2</xdr:col>
      <xdr:colOff>0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2032735-279E-4F83-BAE0-5EFB1F1F389C}"/>
            </a:ext>
          </a:extLst>
        </xdr:cNvPr>
        <xdr:cNvSpPr txBox="1">
          <a:spLocks noChangeArrowheads="1"/>
        </xdr:cNvSpPr>
      </xdr:nvSpPr>
      <xdr:spPr bwMode="auto">
        <a:xfrm>
          <a:off x="1" y="40481"/>
          <a:ext cx="2238374" cy="3595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333375</xdr:colOff>
      <xdr:row>0</xdr:row>
      <xdr:rowOff>63498</xdr:rowOff>
    </xdr:from>
    <xdr:to>
      <xdr:col>9</xdr:col>
      <xdr:colOff>0</xdr:colOff>
      <xdr:row>2</xdr:row>
      <xdr:rowOff>63498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41FD359-94CB-46D6-9842-17499A77FA8D}"/>
            </a:ext>
          </a:extLst>
        </xdr:cNvPr>
        <xdr:cNvSpPr txBox="1">
          <a:spLocks noChangeArrowheads="1"/>
        </xdr:cNvSpPr>
      </xdr:nvSpPr>
      <xdr:spPr bwMode="auto">
        <a:xfrm>
          <a:off x="2162175" y="63498"/>
          <a:ext cx="2820381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40481</xdr:rowOff>
    </xdr:from>
    <xdr:to>
      <xdr:col>2</xdr:col>
      <xdr:colOff>0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2E584D1-212F-47D3-9279-C7B8A86C3776}"/>
            </a:ext>
          </a:extLst>
        </xdr:cNvPr>
        <xdr:cNvSpPr txBox="1">
          <a:spLocks noChangeArrowheads="1"/>
        </xdr:cNvSpPr>
      </xdr:nvSpPr>
      <xdr:spPr bwMode="auto">
        <a:xfrm>
          <a:off x="1" y="40481"/>
          <a:ext cx="2238374" cy="3595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723900</xdr:colOff>
      <xdr:row>0</xdr:row>
      <xdr:rowOff>63498</xdr:rowOff>
    </xdr:from>
    <xdr:to>
      <xdr:col>8</xdr:col>
      <xdr:colOff>981</xdr:colOff>
      <xdr:row>2</xdr:row>
      <xdr:rowOff>63498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33D85E4-8E17-4569-9857-D8B64BE887F1}"/>
            </a:ext>
          </a:extLst>
        </xdr:cNvPr>
        <xdr:cNvSpPr txBox="1">
          <a:spLocks noChangeArrowheads="1"/>
        </xdr:cNvSpPr>
      </xdr:nvSpPr>
      <xdr:spPr bwMode="auto">
        <a:xfrm>
          <a:off x="3429000" y="63498"/>
          <a:ext cx="3048981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40481</xdr:rowOff>
    </xdr:from>
    <xdr:to>
      <xdr:col>2</xdr:col>
      <xdr:colOff>333374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2850AF-34A1-43A3-B0B5-1AC9C0440556}"/>
            </a:ext>
          </a:extLst>
        </xdr:cNvPr>
        <xdr:cNvSpPr txBox="1">
          <a:spLocks noChangeArrowheads="1"/>
        </xdr:cNvSpPr>
      </xdr:nvSpPr>
      <xdr:spPr bwMode="auto">
        <a:xfrm>
          <a:off x="1" y="40481"/>
          <a:ext cx="1704973" cy="3595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0</xdr:colOff>
      <xdr:row>0</xdr:row>
      <xdr:rowOff>15873</xdr:rowOff>
    </xdr:from>
    <xdr:to>
      <xdr:col>6</xdr:col>
      <xdr:colOff>943957</xdr:colOff>
      <xdr:row>2</xdr:row>
      <xdr:rowOff>15873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D6A7C9B-A967-4D82-AF6C-AC79BBFE6139}"/>
            </a:ext>
          </a:extLst>
        </xdr:cNvPr>
        <xdr:cNvSpPr txBox="1">
          <a:spLocks noChangeArrowheads="1"/>
        </xdr:cNvSpPr>
      </xdr:nvSpPr>
      <xdr:spPr bwMode="auto">
        <a:xfrm>
          <a:off x="1981200" y="15873"/>
          <a:ext cx="298230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40481</xdr:rowOff>
    </xdr:from>
    <xdr:to>
      <xdr:col>2</xdr:col>
      <xdr:colOff>676275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FF98BCB-68FA-4638-AACC-7DC0192EEC9D}"/>
            </a:ext>
          </a:extLst>
        </xdr:cNvPr>
        <xdr:cNvSpPr txBox="1">
          <a:spLocks noChangeArrowheads="1"/>
        </xdr:cNvSpPr>
      </xdr:nvSpPr>
      <xdr:spPr bwMode="auto">
        <a:xfrm>
          <a:off x="1" y="40481"/>
          <a:ext cx="1819274" cy="3595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0</xdr:colOff>
      <xdr:row>0</xdr:row>
      <xdr:rowOff>15873</xdr:rowOff>
    </xdr:from>
    <xdr:to>
      <xdr:col>6</xdr:col>
      <xdr:colOff>943957</xdr:colOff>
      <xdr:row>2</xdr:row>
      <xdr:rowOff>15873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AA97D90-A2BB-4346-9BED-1D18EA721C6B}"/>
            </a:ext>
          </a:extLst>
        </xdr:cNvPr>
        <xdr:cNvSpPr txBox="1">
          <a:spLocks noChangeArrowheads="1"/>
        </xdr:cNvSpPr>
      </xdr:nvSpPr>
      <xdr:spPr bwMode="auto">
        <a:xfrm>
          <a:off x="1981200" y="15873"/>
          <a:ext cx="3048982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40481</xdr:rowOff>
    </xdr:from>
    <xdr:to>
      <xdr:col>2</xdr:col>
      <xdr:colOff>523875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1604F79-B923-4C8C-821C-A7FBB07B9175}"/>
            </a:ext>
          </a:extLst>
        </xdr:cNvPr>
        <xdr:cNvSpPr txBox="1">
          <a:spLocks noChangeArrowheads="1"/>
        </xdr:cNvSpPr>
      </xdr:nvSpPr>
      <xdr:spPr bwMode="auto">
        <a:xfrm>
          <a:off x="2" y="40481"/>
          <a:ext cx="1904998" cy="34051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ĐẠI HỌC Y DƯỢC TP. HCM</a:t>
          </a:r>
        </a:p>
        <a:p>
          <a:pPr algn="ctr" rtl="0">
            <a:defRPr sz="1000"/>
          </a:pP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KHOA </a:t>
          </a: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Y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1905001</xdr:colOff>
      <xdr:row>0</xdr:row>
      <xdr:rowOff>53973</xdr:rowOff>
    </xdr:from>
    <xdr:to>
      <xdr:col>7</xdr:col>
      <xdr:colOff>838200</xdr:colOff>
      <xdr:row>2</xdr:row>
      <xdr:rowOff>53973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B5BA698-7683-4459-8649-D230E6EA35B4}"/>
            </a:ext>
          </a:extLst>
        </xdr:cNvPr>
        <xdr:cNvSpPr txBox="1">
          <a:spLocks noChangeArrowheads="1"/>
        </xdr:cNvSpPr>
      </xdr:nvSpPr>
      <xdr:spPr bwMode="auto">
        <a:xfrm>
          <a:off x="3209926" y="53973"/>
          <a:ext cx="5181599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lnSpc>
              <a:spcPts val="1100"/>
            </a:lnSpc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  <a:endParaRPr lang="en-US" sz="1000" b="0" i="0" u="sng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CH%20GIANG_DE%20CUONG_PRETEST/TONG%20HOP/PRETEST/6.%20LICH%20THI.LICH%20PRETEST.Y2017.Y3_22.7.2020_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ịch thi LT"/>
      <sheetName val="Lịch thi thực tập"/>
      <sheetName val="Giữa kỳ"/>
      <sheetName val="Lịch thi tại ATCS"/>
      <sheetName val="Lịch học tại ATCS"/>
      <sheetName val="Pretest"/>
      <sheetName val="Trang_tính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view="pageBreakPreview" topLeftCell="A12" zoomScale="86" zoomScaleNormal="100" zoomScaleSheetLayoutView="86" workbookViewId="0">
      <selection activeCell="D15" sqref="D15"/>
    </sheetView>
  </sheetViews>
  <sheetFormatPr defaultRowHeight="14.5" x14ac:dyDescent="0.35"/>
  <cols>
    <col min="1" max="1" width="5.1796875" customWidth="1"/>
    <col min="2" max="2" width="14" style="13" customWidth="1"/>
    <col min="3" max="3" width="7" customWidth="1"/>
    <col min="4" max="4" width="13.54296875" style="69" customWidth="1"/>
    <col min="5" max="5" width="10.54296875" style="30" customWidth="1"/>
    <col min="6" max="6" width="9.1796875" style="14" customWidth="1"/>
    <col min="7" max="7" width="11.1796875" style="14" customWidth="1"/>
    <col min="8" max="8" width="12.7265625" style="95" customWidth="1"/>
    <col min="9" max="9" width="13.54296875" customWidth="1"/>
  </cols>
  <sheetData>
    <row r="1" spans="1:9" ht="15.5" x14ac:dyDescent="0.35">
      <c r="A1" s="1"/>
      <c r="B1" s="33"/>
      <c r="C1" s="1"/>
      <c r="D1" s="3"/>
      <c r="E1" s="26"/>
      <c r="F1" s="5"/>
      <c r="G1" s="5"/>
      <c r="H1" s="94"/>
    </row>
    <row r="2" spans="1:9" ht="15.5" x14ac:dyDescent="0.35">
      <c r="A2" s="1"/>
      <c r="B2" s="33"/>
      <c r="C2" s="1"/>
      <c r="D2" s="3"/>
      <c r="E2" s="26"/>
      <c r="F2" s="5"/>
      <c r="G2" s="5"/>
      <c r="H2" s="94"/>
    </row>
    <row r="3" spans="1:9" ht="15.5" x14ac:dyDescent="0.35">
      <c r="A3" s="1"/>
      <c r="B3" s="33"/>
      <c r="E3" s="96" t="s">
        <v>143</v>
      </c>
      <c r="F3" s="5"/>
      <c r="H3" s="94"/>
    </row>
    <row r="4" spans="1:9" ht="15.5" x14ac:dyDescent="0.35">
      <c r="A4" s="1"/>
      <c r="B4" s="33"/>
      <c r="C4" s="1"/>
      <c r="D4" s="3"/>
      <c r="E4" s="26"/>
      <c r="F4" s="5"/>
      <c r="G4" s="5"/>
    </row>
    <row r="5" spans="1:9" s="8" customFormat="1" ht="47.25" customHeight="1" x14ac:dyDescent="0.3">
      <c r="A5" s="164" t="s">
        <v>157</v>
      </c>
      <c r="B5" s="165"/>
      <c r="C5" s="165"/>
      <c r="D5" s="165"/>
      <c r="E5" s="165"/>
      <c r="F5" s="165"/>
      <c r="G5" s="165"/>
      <c r="H5" s="165"/>
    </row>
    <row r="6" spans="1:9" s="8" customFormat="1" ht="22.5" customHeight="1" thickBot="1" x14ac:dyDescent="0.35">
      <c r="A6" s="165"/>
      <c r="B6" s="165"/>
      <c r="C6" s="165"/>
      <c r="D6" s="165"/>
      <c r="E6" s="165"/>
      <c r="F6" s="165"/>
      <c r="G6" s="165"/>
      <c r="H6" s="85"/>
    </row>
    <row r="7" spans="1:9" ht="60" customHeight="1" x14ac:dyDescent="0.35">
      <c r="A7" s="143" t="s">
        <v>0</v>
      </c>
      <c r="B7" s="145" t="s">
        <v>1</v>
      </c>
      <c r="C7" s="166" t="s">
        <v>2</v>
      </c>
      <c r="D7" s="86" t="s">
        <v>3</v>
      </c>
      <c r="E7" s="149" t="s">
        <v>26</v>
      </c>
      <c r="F7" s="151" t="s">
        <v>4</v>
      </c>
      <c r="G7" s="139" t="s">
        <v>5</v>
      </c>
      <c r="H7" s="168" t="s">
        <v>138</v>
      </c>
      <c r="I7" s="137" t="s">
        <v>140</v>
      </c>
    </row>
    <row r="8" spans="1:9" ht="24.75" customHeight="1" thickBot="1" x14ac:dyDescent="0.4">
      <c r="A8" s="144"/>
      <c r="B8" s="146"/>
      <c r="C8" s="167"/>
      <c r="D8" s="87" t="s">
        <v>7</v>
      </c>
      <c r="E8" s="150"/>
      <c r="F8" s="152"/>
      <c r="G8" s="140"/>
      <c r="H8" s="169"/>
      <c r="I8" s="138"/>
    </row>
    <row r="9" spans="1:9" ht="25" x14ac:dyDescent="0.35">
      <c r="A9" s="25">
        <v>1</v>
      </c>
      <c r="B9" s="64" t="s">
        <v>25</v>
      </c>
      <c r="C9" s="88">
        <f>WEEKDAY(D9)</f>
        <v>7</v>
      </c>
      <c r="D9" s="79">
        <v>44149</v>
      </c>
      <c r="E9" s="29" t="s">
        <v>29</v>
      </c>
      <c r="F9" s="119" t="s">
        <v>31</v>
      </c>
      <c r="G9" s="107" t="s">
        <v>28</v>
      </c>
      <c r="H9" s="93">
        <f>D9-28</f>
        <v>44121</v>
      </c>
      <c r="I9" s="98">
        <f>D9+7</f>
        <v>44156</v>
      </c>
    </row>
    <row r="10" spans="1:9" ht="16.5" customHeight="1" x14ac:dyDescent="0.35">
      <c r="A10" s="24">
        <v>2</v>
      </c>
      <c r="B10" s="121" t="s">
        <v>24</v>
      </c>
      <c r="C10" s="66">
        <f>WEEKDAY(D10)</f>
        <v>5</v>
      </c>
      <c r="D10" s="65">
        <v>44287</v>
      </c>
      <c r="E10" s="28" t="s">
        <v>29</v>
      </c>
      <c r="F10" s="120" t="s">
        <v>30</v>
      </c>
      <c r="G10" s="107" t="s">
        <v>27</v>
      </c>
      <c r="H10" s="93">
        <f t="shared" ref="H10:H73" si="0">D10-28</f>
        <v>44259</v>
      </c>
      <c r="I10" s="93">
        <f t="shared" ref="I10:I73" si="1">D10+7</f>
        <v>44294</v>
      </c>
    </row>
    <row r="11" spans="1:9" ht="16.5" customHeight="1" x14ac:dyDescent="0.35">
      <c r="A11" s="22">
        <v>3</v>
      </c>
      <c r="B11" s="207" t="s">
        <v>23</v>
      </c>
      <c r="C11" s="66">
        <f>WEEKDAY(D11)</f>
        <v>2</v>
      </c>
      <c r="D11" s="80">
        <v>44291</v>
      </c>
      <c r="E11" s="67" t="s">
        <v>29</v>
      </c>
      <c r="F11" s="120" t="s">
        <v>30</v>
      </c>
      <c r="G11" s="73" t="s">
        <v>14</v>
      </c>
      <c r="H11" s="93">
        <f t="shared" si="0"/>
        <v>44263</v>
      </c>
      <c r="I11" s="93">
        <f t="shared" si="1"/>
        <v>44298</v>
      </c>
    </row>
    <row r="12" spans="1:9" ht="36.75" customHeight="1" x14ac:dyDescent="0.35">
      <c r="A12" s="22">
        <v>4</v>
      </c>
      <c r="B12" s="208" t="s">
        <v>21</v>
      </c>
      <c r="C12" s="66">
        <f t="shared" ref="C12:C75" si="2">WEEKDAY(D12)</f>
        <v>2</v>
      </c>
      <c r="D12" s="65">
        <v>44361</v>
      </c>
      <c r="E12" s="28" t="s">
        <v>29</v>
      </c>
      <c r="F12" s="120" t="s">
        <v>30</v>
      </c>
      <c r="G12" s="73" t="s">
        <v>14</v>
      </c>
      <c r="H12" s="89">
        <f t="shared" si="0"/>
        <v>44333</v>
      </c>
      <c r="I12" s="97">
        <f t="shared" si="1"/>
        <v>44368</v>
      </c>
    </row>
    <row r="13" spans="1:9" ht="16.5" customHeight="1" x14ac:dyDescent="0.35">
      <c r="A13" s="155">
        <v>5</v>
      </c>
      <c r="B13" s="163" t="s">
        <v>130</v>
      </c>
      <c r="C13" s="66">
        <f t="shared" si="2"/>
        <v>6</v>
      </c>
      <c r="D13" s="81">
        <v>44085</v>
      </c>
      <c r="E13" s="61" t="s">
        <v>107</v>
      </c>
      <c r="F13" s="121" t="s">
        <v>30</v>
      </c>
      <c r="G13" s="73" t="s">
        <v>109</v>
      </c>
      <c r="H13" s="93">
        <f t="shared" si="0"/>
        <v>44057</v>
      </c>
      <c r="I13" s="93">
        <f t="shared" si="1"/>
        <v>44092</v>
      </c>
    </row>
    <row r="14" spans="1:9" ht="16.5" customHeight="1" x14ac:dyDescent="0.35">
      <c r="A14" s="156"/>
      <c r="B14" s="163"/>
      <c r="C14" s="66">
        <f t="shared" si="2"/>
        <v>6</v>
      </c>
      <c r="D14" s="81">
        <v>44099</v>
      </c>
      <c r="E14" s="61" t="s">
        <v>110</v>
      </c>
      <c r="F14" s="121" t="s">
        <v>30</v>
      </c>
      <c r="G14" s="73" t="s">
        <v>131</v>
      </c>
      <c r="H14" s="93">
        <f t="shared" si="0"/>
        <v>44071</v>
      </c>
      <c r="I14" s="93">
        <f t="shared" si="1"/>
        <v>44106</v>
      </c>
    </row>
    <row r="15" spans="1:9" ht="16.5" customHeight="1" x14ac:dyDescent="0.35">
      <c r="A15" s="156"/>
      <c r="B15" s="163"/>
      <c r="C15" s="66">
        <f t="shared" si="2"/>
        <v>6</v>
      </c>
      <c r="D15" s="82">
        <v>44113</v>
      </c>
      <c r="E15" s="70" t="s">
        <v>111</v>
      </c>
      <c r="F15" s="121" t="s">
        <v>30</v>
      </c>
      <c r="G15" s="73" t="s">
        <v>132</v>
      </c>
      <c r="H15" s="93">
        <f t="shared" si="0"/>
        <v>44085</v>
      </c>
      <c r="I15" s="93">
        <f t="shared" si="1"/>
        <v>44120</v>
      </c>
    </row>
    <row r="16" spans="1:9" ht="16.5" customHeight="1" x14ac:dyDescent="0.35">
      <c r="A16" s="156"/>
      <c r="B16" s="163"/>
      <c r="C16" s="66">
        <f t="shared" si="2"/>
        <v>6</v>
      </c>
      <c r="D16" s="81">
        <v>44127</v>
      </c>
      <c r="E16" s="71" t="s">
        <v>112</v>
      </c>
      <c r="F16" s="121" t="s">
        <v>30</v>
      </c>
      <c r="G16" s="73" t="s">
        <v>109</v>
      </c>
      <c r="H16" s="93">
        <f t="shared" si="0"/>
        <v>44099</v>
      </c>
      <c r="I16" s="93">
        <f t="shared" si="1"/>
        <v>44134</v>
      </c>
    </row>
    <row r="17" spans="1:9" ht="16.5" customHeight="1" x14ac:dyDescent="0.35">
      <c r="A17" s="156"/>
      <c r="B17" s="163"/>
      <c r="C17" s="66">
        <f t="shared" si="2"/>
        <v>6</v>
      </c>
      <c r="D17" s="81">
        <v>44141</v>
      </c>
      <c r="E17" s="71" t="s">
        <v>113</v>
      </c>
      <c r="F17" s="121" t="s">
        <v>30</v>
      </c>
      <c r="G17" s="73" t="s">
        <v>131</v>
      </c>
      <c r="H17" s="93">
        <f t="shared" si="0"/>
        <v>44113</v>
      </c>
      <c r="I17" s="93">
        <f t="shared" si="1"/>
        <v>44148</v>
      </c>
    </row>
    <row r="18" spans="1:9" ht="16.5" customHeight="1" x14ac:dyDescent="0.35">
      <c r="A18" s="156"/>
      <c r="B18" s="163"/>
      <c r="C18" s="66">
        <f t="shared" si="2"/>
        <v>6</v>
      </c>
      <c r="D18" s="82">
        <v>44155</v>
      </c>
      <c r="E18" s="71" t="s">
        <v>114</v>
      </c>
      <c r="F18" s="121" t="s">
        <v>30</v>
      </c>
      <c r="G18" s="73" t="s">
        <v>132</v>
      </c>
      <c r="H18" s="93">
        <f t="shared" si="0"/>
        <v>44127</v>
      </c>
      <c r="I18" s="93">
        <f t="shared" si="1"/>
        <v>44162</v>
      </c>
    </row>
    <row r="19" spans="1:9" ht="16.5" customHeight="1" x14ac:dyDescent="0.35">
      <c r="A19" s="156"/>
      <c r="B19" s="163"/>
      <c r="C19" s="66">
        <f t="shared" si="2"/>
        <v>6</v>
      </c>
      <c r="D19" s="81">
        <v>44169</v>
      </c>
      <c r="E19" s="71" t="s">
        <v>115</v>
      </c>
      <c r="F19" s="121" t="s">
        <v>30</v>
      </c>
      <c r="G19" s="73" t="s">
        <v>109</v>
      </c>
      <c r="H19" s="93">
        <f t="shared" si="0"/>
        <v>44141</v>
      </c>
      <c r="I19" s="93">
        <f t="shared" si="1"/>
        <v>44176</v>
      </c>
    </row>
    <row r="20" spans="1:9" ht="16.5" customHeight="1" x14ac:dyDescent="0.35">
      <c r="A20" s="156"/>
      <c r="B20" s="163"/>
      <c r="C20" s="66">
        <f t="shared" si="2"/>
        <v>6</v>
      </c>
      <c r="D20" s="81">
        <v>44183</v>
      </c>
      <c r="E20" s="71" t="s">
        <v>116</v>
      </c>
      <c r="F20" s="121" t="s">
        <v>30</v>
      </c>
      <c r="G20" s="73" t="s">
        <v>131</v>
      </c>
      <c r="H20" s="93">
        <f t="shared" si="0"/>
        <v>44155</v>
      </c>
      <c r="I20" s="93">
        <f t="shared" si="1"/>
        <v>44190</v>
      </c>
    </row>
    <row r="21" spans="1:9" ht="16.5" customHeight="1" x14ac:dyDescent="0.35">
      <c r="A21" s="156"/>
      <c r="B21" s="163"/>
      <c r="C21" s="66">
        <f t="shared" si="2"/>
        <v>5</v>
      </c>
      <c r="D21" s="82">
        <v>44196</v>
      </c>
      <c r="E21" s="71" t="s">
        <v>117</v>
      </c>
      <c r="F21" s="121" t="s">
        <v>30</v>
      </c>
      <c r="G21" s="73" t="s">
        <v>132</v>
      </c>
      <c r="H21" s="93">
        <f t="shared" si="0"/>
        <v>44168</v>
      </c>
      <c r="I21" s="93">
        <f t="shared" si="1"/>
        <v>44203</v>
      </c>
    </row>
    <row r="22" spans="1:9" ht="16.5" customHeight="1" x14ac:dyDescent="0.35">
      <c r="A22" s="156"/>
      <c r="B22" s="163"/>
      <c r="C22" s="66">
        <f t="shared" si="2"/>
        <v>6</v>
      </c>
      <c r="D22" s="81">
        <v>44211</v>
      </c>
      <c r="E22" s="71" t="s">
        <v>118</v>
      </c>
      <c r="F22" s="121" t="s">
        <v>30</v>
      </c>
      <c r="G22" s="73" t="s">
        <v>109</v>
      </c>
      <c r="H22" s="93">
        <f t="shared" si="0"/>
        <v>44183</v>
      </c>
      <c r="I22" s="93">
        <f t="shared" si="1"/>
        <v>44218</v>
      </c>
    </row>
    <row r="23" spans="1:9" ht="16.5" customHeight="1" x14ac:dyDescent="0.35">
      <c r="A23" s="156"/>
      <c r="B23" s="163"/>
      <c r="C23" s="66">
        <f t="shared" si="2"/>
        <v>6</v>
      </c>
      <c r="D23" s="81">
        <v>44225</v>
      </c>
      <c r="E23" s="71" t="s">
        <v>119</v>
      </c>
      <c r="F23" s="121" t="s">
        <v>30</v>
      </c>
      <c r="G23" s="73" t="s">
        <v>131</v>
      </c>
      <c r="H23" s="93">
        <f t="shared" si="0"/>
        <v>44197</v>
      </c>
      <c r="I23" s="93">
        <f t="shared" si="1"/>
        <v>44232</v>
      </c>
    </row>
    <row r="24" spans="1:9" ht="16.5" customHeight="1" x14ac:dyDescent="0.35">
      <c r="A24" s="156"/>
      <c r="B24" s="163"/>
      <c r="C24" s="66">
        <f t="shared" si="2"/>
        <v>6</v>
      </c>
      <c r="D24" s="82">
        <v>44260</v>
      </c>
      <c r="E24" s="71" t="s">
        <v>120</v>
      </c>
      <c r="F24" s="121" t="s">
        <v>30</v>
      </c>
      <c r="G24" s="73" t="s">
        <v>132</v>
      </c>
      <c r="H24" s="93">
        <f t="shared" si="0"/>
        <v>44232</v>
      </c>
      <c r="I24" s="93">
        <f t="shared" si="1"/>
        <v>44267</v>
      </c>
    </row>
    <row r="25" spans="1:9" ht="16.5" customHeight="1" x14ac:dyDescent="0.35">
      <c r="A25" s="156"/>
      <c r="B25" s="163"/>
      <c r="C25" s="66">
        <f t="shared" si="2"/>
        <v>6</v>
      </c>
      <c r="D25" s="81">
        <v>44274</v>
      </c>
      <c r="E25" s="71" t="s">
        <v>121</v>
      </c>
      <c r="F25" s="121" t="s">
        <v>30</v>
      </c>
      <c r="G25" s="73" t="s">
        <v>109</v>
      </c>
      <c r="H25" s="93">
        <f t="shared" si="0"/>
        <v>44246</v>
      </c>
      <c r="I25" s="93">
        <f t="shared" si="1"/>
        <v>44281</v>
      </c>
    </row>
    <row r="26" spans="1:9" ht="16.5" customHeight="1" x14ac:dyDescent="0.35">
      <c r="A26" s="156"/>
      <c r="B26" s="163"/>
      <c r="C26" s="66">
        <f t="shared" si="2"/>
        <v>6</v>
      </c>
      <c r="D26" s="82">
        <v>44288</v>
      </c>
      <c r="E26" s="71" t="s">
        <v>122</v>
      </c>
      <c r="F26" s="121" t="s">
        <v>30</v>
      </c>
      <c r="G26" s="73" t="s">
        <v>131</v>
      </c>
      <c r="H26" s="93">
        <f t="shared" si="0"/>
        <v>44260</v>
      </c>
      <c r="I26" s="93">
        <f t="shared" si="1"/>
        <v>44295</v>
      </c>
    </row>
    <row r="27" spans="1:9" ht="16.5" customHeight="1" x14ac:dyDescent="0.35">
      <c r="A27" s="156"/>
      <c r="B27" s="163"/>
      <c r="C27" s="66">
        <f t="shared" si="2"/>
        <v>6</v>
      </c>
      <c r="D27" s="81">
        <v>44302</v>
      </c>
      <c r="E27" s="71" t="s">
        <v>123</v>
      </c>
      <c r="F27" s="121" t="s">
        <v>30</v>
      </c>
      <c r="G27" s="73" t="s">
        <v>132</v>
      </c>
      <c r="H27" s="93">
        <f t="shared" si="0"/>
        <v>44274</v>
      </c>
      <c r="I27" s="93">
        <f t="shared" si="1"/>
        <v>44309</v>
      </c>
    </row>
    <row r="28" spans="1:9" ht="16.5" customHeight="1" x14ac:dyDescent="0.35">
      <c r="A28" s="156"/>
      <c r="B28" s="163"/>
      <c r="C28" s="66">
        <f t="shared" si="2"/>
        <v>5</v>
      </c>
      <c r="D28" s="82">
        <v>44315</v>
      </c>
      <c r="E28" s="71" t="s">
        <v>124</v>
      </c>
      <c r="F28" s="121" t="s">
        <v>30</v>
      </c>
      <c r="G28" s="73" t="s">
        <v>109</v>
      </c>
      <c r="H28" s="93">
        <f t="shared" si="0"/>
        <v>44287</v>
      </c>
      <c r="I28" s="93">
        <f t="shared" si="1"/>
        <v>44322</v>
      </c>
    </row>
    <row r="29" spans="1:9" ht="16.5" customHeight="1" x14ac:dyDescent="0.35">
      <c r="A29" s="156"/>
      <c r="B29" s="163"/>
      <c r="C29" s="66">
        <f t="shared" si="2"/>
        <v>6</v>
      </c>
      <c r="D29" s="81">
        <v>44330</v>
      </c>
      <c r="E29" s="71" t="s">
        <v>125</v>
      </c>
      <c r="F29" s="121" t="s">
        <v>30</v>
      </c>
      <c r="G29" s="73" t="s">
        <v>131</v>
      </c>
      <c r="H29" s="93">
        <f t="shared" si="0"/>
        <v>44302</v>
      </c>
      <c r="I29" s="93">
        <f t="shared" si="1"/>
        <v>44337</v>
      </c>
    </row>
    <row r="30" spans="1:9" ht="16.5" customHeight="1" x14ac:dyDescent="0.35">
      <c r="A30" s="156"/>
      <c r="B30" s="163"/>
      <c r="C30" s="66">
        <f t="shared" si="2"/>
        <v>6</v>
      </c>
      <c r="D30" s="82">
        <v>44344</v>
      </c>
      <c r="E30" s="71" t="s">
        <v>126</v>
      </c>
      <c r="F30" s="121" t="s">
        <v>30</v>
      </c>
      <c r="G30" s="73" t="s">
        <v>132</v>
      </c>
      <c r="H30" s="93">
        <f t="shared" si="0"/>
        <v>44316</v>
      </c>
      <c r="I30" s="93">
        <f t="shared" si="1"/>
        <v>44351</v>
      </c>
    </row>
    <row r="31" spans="1:9" ht="16.5" customHeight="1" x14ac:dyDescent="0.35">
      <c r="A31" s="156"/>
      <c r="B31" s="163"/>
      <c r="C31" s="66">
        <f t="shared" si="2"/>
        <v>6</v>
      </c>
      <c r="D31" s="81">
        <v>44358</v>
      </c>
      <c r="E31" s="71" t="s">
        <v>127</v>
      </c>
      <c r="F31" s="121" t="s">
        <v>30</v>
      </c>
      <c r="G31" s="73" t="s">
        <v>109</v>
      </c>
      <c r="H31" s="93">
        <f t="shared" si="0"/>
        <v>44330</v>
      </c>
      <c r="I31" s="93">
        <f t="shared" si="1"/>
        <v>44365</v>
      </c>
    </row>
    <row r="32" spans="1:9" ht="16.5" customHeight="1" x14ac:dyDescent="0.35">
      <c r="A32" s="157"/>
      <c r="B32" s="163"/>
      <c r="C32" s="66">
        <f t="shared" si="2"/>
        <v>6</v>
      </c>
      <c r="D32" s="82">
        <v>44372</v>
      </c>
      <c r="E32" s="72" t="s">
        <v>128</v>
      </c>
      <c r="F32" s="121" t="s">
        <v>30</v>
      </c>
      <c r="G32" s="73" t="s">
        <v>131</v>
      </c>
      <c r="H32" s="93">
        <f t="shared" si="0"/>
        <v>44344</v>
      </c>
      <c r="I32" s="93">
        <f t="shared" si="1"/>
        <v>44379</v>
      </c>
    </row>
    <row r="33" spans="1:9" ht="16.5" customHeight="1" x14ac:dyDescent="0.35">
      <c r="A33" s="155">
        <v>6</v>
      </c>
      <c r="B33" s="163" t="s">
        <v>129</v>
      </c>
      <c r="C33" s="66">
        <f t="shared" si="2"/>
        <v>6</v>
      </c>
      <c r="D33" s="81">
        <v>44085</v>
      </c>
      <c r="E33" s="61" t="s">
        <v>110</v>
      </c>
      <c r="F33" s="121" t="s">
        <v>30</v>
      </c>
      <c r="G33" s="73" t="s">
        <v>109</v>
      </c>
      <c r="H33" s="93">
        <f t="shared" si="0"/>
        <v>44057</v>
      </c>
      <c r="I33" s="93">
        <f t="shared" si="1"/>
        <v>44092</v>
      </c>
    </row>
    <row r="34" spans="1:9" ht="16.5" customHeight="1" x14ac:dyDescent="0.35">
      <c r="A34" s="156"/>
      <c r="B34" s="163"/>
      <c r="C34" s="66">
        <f t="shared" si="2"/>
        <v>6</v>
      </c>
      <c r="D34" s="81">
        <v>44099</v>
      </c>
      <c r="E34" s="70" t="s">
        <v>107</v>
      </c>
      <c r="F34" s="121" t="s">
        <v>30</v>
      </c>
      <c r="G34" s="73" t="s">
        <v>109</v>
      </c>
      <c r="H34" s="93">
        <f t="shared" si="0"/>
        <v>44071</v>
      </c>
      <c r="I34" s="93">
        <f t="shared" si="1"/>
        <v>44106</v>
      </c>
    </row>
    <row r="35" spans="1:9" ht="16.5" customHeight="1" x14ac:dyDescent="0.35">
      <c r="A35" s="156"/>
      <c r="B35" s="163"/>
      <c r="C35" s="66">
        <f t="shared" si="2"/>
        <v>6</v>
      </c>
      <c r="D35" s="82">
        <v>44113</v>
      </c>
      <c r="E35" s="71" t="s">
        <v>112</v>
      </c>
      <c r="F35" s="121" t="s">
        <v>30</v>
      </c>
      <c r="G35" s="73" t="s">
        <v>109</v>
      </c>
      <c r="H35" s="93">
        <f t="shared" si="0"/>
        <v>44085</v>
      </c>
      <c r="I35" s="93">
        <f t="shared" si="1"/>
        <v>44120</v>
      </c>
    </row>
    <row r="36" spans="1:9" ht="16.5" customHeight="1" x14ac:dyDescent="0.35">
      <c r="A36" s="156"/>
      <c r="B36" s="163"/>
      <c r="C36" s="66">
        <f t="shared" si="2"/>
        <v>6</v>
      </c>
      <c r="D36" s="81">
        <v>44127</v>
      </c>
      <c r="E36" s="71" t="s">
        <v>111</v>
      </c>
      <c r="F36" s="121" t="s">
        <v>30</v>
      </c>
      <c r="G36" s="73" t="s">
        <v>109</v>
      </c>
      <c r="H36" s="93">
        <f t="shared" si="0"/>
        <v>44099</v>
      </c>
      <c r="I36" s="93">
        <f t="shared" si="1"/>
        <v>44134</v>
      </c>
    </row>
    <row r="37" spans="1:9" ht="16.5" customHeight="1" x14ac:dyDescent="0.35">
      <c r="A37" s="156"/>
      <c r="B37" s="163"/>
      <c r="C37" s="66">
        <f t="shared" si="2"/>
        <v>6</v>
      </c>
      <c r="D37" s="81">
        <v>44141</v>
      </c>
      <c r="E37" s="71" t="s">
        <v>114</v>
      </c>
      <c r="F37" s="121" t="s">
        <v>30</v>
      </c>
      <c r="G37" s="73" t="s">
        <v>109</v>
      </c>
      <c r="H37" s="93">
        <f t="shared" si="0"/>
        <v>44113</v>
      </c>
      <c r="I37" s="93">
        <f t="shared" si="1"/>
        <v>44148</v>
      </c>
    </row>
    <row r="38" spans="1:9" ht="16.5" customHeight="1" x14ac:dyDescent="0.35">
      <c r="A38" s="156"/>
      <c r="B38" s="163"/>
      <c r="C38" s="66">
        <f t="shared" si="2"/>
        <v>6</v>
      </c>
      <c r="D38" s="82">
        <v>44155</v>
      </c>
      <c r="E38" s="71" t="s">
        <v>113</v>
      </c>
      <c r="F38" s="121" t="s">
        <v>30</v>
      </c>
      <c r="G38" s="73" t="s">
        <v>109</v>
      </c>
      <c r="H38" s="93">
        <f t="shared" si="0"/>
        <v>44127</v>
      </c>
      <c r="I38" s="93">
        <f t="shared" si="1"/>
        <v>44162</v>
      </c>
    </row>
    <row r="39" spans="1:9" ht="16.5" customHeight="1" x14ac:dyDescent="0.35">
      <c r="A39" s="156"/>
      <c r="B39" s="163"/>
      <c r="C39" s="66">
        <f t="shared" si="2"/>
        <v>6</v>
      </c>
      <c r="D39" s="81">
        <v>44169</v>
      </c>
      <c r="E39" s="71" t="s">
        <v>116</v>
      </c>
      <c r="F39" s="121" t="s">
        <v>30</v>
      </c>
      <c r="G39" s="73" t="s">
        <v>109</v>
      </c>
      <c r="H39" s="93">
        <f t="shared" si="0"/>
        <v>44141</v>
      </c>
      <c r="I39" s="93">
        <f t="shared" si="1"/>
        <v>44176</v>
      </c>
    </row>
    <row r="40" spans="1:9" ht="16.5" customHeight="1" x14ac:dyDescent="0.35">
      <c r="A40" s="156"/>
      <c r="B40" s="163"/>
      <c r="C40" s="66">
        <f t="shared" si="2"/>
        <v>6</v>
      </c>
      <c r="D40" s="81">
        <v>44183</v>
      </c>
      <c r="E40" s="71" t="s">
        <v>115</v>
      </c>
      <c r="F40" s="121" t="s">
        <v>30</v>
      </c>
      <c r="G40" s="73" t="s">
        <v>109</v>
      </c>
      <c r="H40" s="93">
        <f t="shared" si="0"/>
        <v>44155</v>
      </c>
      <c r="I40" s="93">
        <f t="shared" si="1"/>
        <v>44190</v>
      </c>
    </row>
    <row r="41" spans="1:9" ht="16.5" customHeight="1" x14ac:dyDescent="0.35">
      <c r="A41" s="156"/>
      <c r="B41" s="163"/>
      <c r="C41" s="66">
        <f t="shared" si="2"/>
        <v>5</v>
      </c>
      <c r="D41" s="82">
        <v>44196</v>
      </c>
      <c r="E41" s="71" t="s">
        <v>118</v>
      </c>
      <c r="F41" s="121" t="s">
        <v>30</v>
      </c>
      <c r="G41" s="73" t="s">
        <v>109</v>
      </c>
      <c r="H41" s="93">
        <f t="shared" si="0"/>
        <v>44168</v>
      </c>
      <c r="I41" s="93">
        <f t="shared" si="1"/>
        <v>44203</v>
      </c>
    </row>
    <row r="42" spans="1:9" ht="16.5" customHeight="1" x14ac:dyDescent="0.35">
      <c r="A42" s="156"/>
      <c r="B42" s="163"/>
      <c r="C42" s="66">
        <f t="shared" si="2"/>
        <v>6</v>
      </c>
      <c r="D42" s="81">
        <v>44211</v>
      </c>
      <c r="E42" s="71" t="s">
        <v>117</v>
      </c>
      <c r="F42" s="121" t="s">
        <v>30</v>
      </c>
      <c r="G42" s="73" t="s">
        <v>109</v>
      </c>
      <c r="H42" s="93">
        <f t="shared" si="0"/>
        <v>44183</v>
      </c>
      <c r="I42" s="93">
        <f t="shared" si="1"/>
        <v>44218</v>
      </c>
    </row>
    <row r="43" spans="1:9" ht="16.5" customHeight="1" x14ac:dyDescent="0.35">
      <c r="A43" s="156"/>
      <c r="B43" s="163"/>
      <c r="C43" s="66">
        <f t="shared" si="2"/>
        <v>6</v>
      </c>
      <c r="D43" s="81">
        <v>44225</v>
      </c>
      <c r="E43" s="71" t="s">
        <v>120</v>
      </c>
      <c r="F43" s="121" t="s">
        <v>30</v>
      </c>
      <c r="G43" s="73" t="s">
        <v>109</v>
      </c>
      <c r="H43" s="93">
        <f t="shared" si="0"/>
        <v>44197</v>
      </c>
      <c r="I43" s="93">
        <f t="shared" si="1"/>
        <v>44232</v>
      </c>
    </row>
    <row r="44" spans="1:9" ht="16.5" customHeight="1" x14ac:dyDescent="0.35">
      <c r="A44" s="156"/>
      <c r="B44" s="163"/>
      <c r="C44" s="66">
        <f t="shared" si="2"/>
        <v>6</v>
      </c>
      <c r="D44" s="82">
        <v>44260</v>
      </c>
      <c r="E44" s="71" t="s">
        <v>119</v>
      </c>
      <c r="F44" s="121" t="s">
        <v>30</v>
      </c>
      <c r="G44" s="73" t="s">
        <v>109</v>
      </c>
      <c r="H44" s="93">
        <f t="shared" si="0"/>
        <v>44232</v>
      </c>
      <c r="I44" s="93">
        <f t="shared" si="1"/>
        <v>44267</v>
      </c>
    </row>
    <row r="45" spans="1:9" ht="16.5" customHeight="1" x14ac:dyDescent="0.35">
      <c r="A45" s="156"/>
      <c r="B45" s="163"/>
      <c r="C45" s="66">
        <f t="shared" si="2"/>
        <v>6</v>
      </c>
      <c r="D45" s="81">
        <v>44274</v>
      </c>
      <c r="E45" s="71" t="s">
        <v>122</v>
      </c>
      <c r="F45" s="121" t="s">
        <v>30</v>
      </c>
      <c r="G45" s="73" t="s">
        <v>109</v>
      </c>
      <c r="H45" s="93">
        <f t="shared" si="0"/>
        <v>44246</v>
      </c>
      <c r="I45" s="93">
        <f t="shared" si="1"/>
        <v>44281</v>
      </c>
    </row>
    <row r="46" spans="1:9" ht="16.5" customHeight="1" x14ac:dyDescent="0.35">
      <c r="A46" s="156"/>
      <c r="B46" s="163"/>
      <c r="C46" s="66">
        <f t="shared" si="2"/>
        <v>6</v>
      </c>
      <c r="D46" s="82">
        <v>44288</v>
      </c>
      <c r="E46" s="71" t="s">
        <v>121</v>
      </c>
      <c r="F46" s="121" t="s">
        <v>30</v>
      </c>
      <c r="G46" s="73" t="s">
        <v>109</v>
      </c>
      <c r="H46" s="93">
        <f t="shared" si="0"/>
        <v>44260</v>
      </c>
      <c r="I46" s="93">
        <f t="shared" si="1"/>
        <v>44295</v>
      </c>
    </row>
    <row r="47" spans="1:9" ht="16.5" customHeight="1" x14ac:dyDescent="0.35">
      <c r="A47" s="156"/>
      <c r="B47" s="163"/>
      <c r="C47" s="66">
        <f t="shared" si="2"/>
        <v>6</v>
      </c>
      <c r="D47" s="81">
        <v>44302</v>
      </c>
      <c r="E47" s="71" t="s">
        <v>124</v>
      </c>
      <c r="F47" s="121" t="s">
        <v>30</v>
      </c>
      <c r="G47" s="73" t="s">
        <v>109</v>
      </c>
      <c r="H47" s="93">
        <f t="shared" si="0"/>
        <v>44274</v>
      </c>
      <c r="I47" s="93">
        <f t="shared" si="1"/>
        <v>44309</v>
      </c>
    </row>
    <row r="48" spans="1:9" ht="16.5" customHeight="1" x14ac:dyDescent="0.35">
      <c r="A48" s="156"/>
      <c r="B48" s="163"/>
      <c r="C48" s="66">
        <f t="shared" si="2"/>
        <v>5</v>
      </c>
      <c r="D48" s="82">
        <v>44315</v>
      </c>
      <c r="E48" s="71" t="s">
        <v>123</v>
      </c>
      <c r="F48" s="121" t="s">
        <v>30</v>
      </c>
      <c r="G48" s="73" t="s">
        <v>109</v>
      </c>
      <c r="H48" s="93">
        <f t="shared" si="0"/>
        <v>44287</v>
      </c>
      <c r="I48" s="93">
        <f t="shared" si="1"/>
        <v>44322</v>
      </c>
    </row>
    <row r="49" spans="1:9" ht="16.5" customHeight="1" x14ac:dyDescent="0.35">
      <c r="A49" s="156"/>
      <c r="B49" s="163"/>
      <c r="C49" s="66">
        <f t="shared" si="2"/>
        <v>6</v>
      </c>
      <c r="D49" s="81">
        <v>44330</v>
      </c>
      <c r="E49" s="71" t="s">
        <v>126</v>
      </c>
      <c r="F49" s="121" t="s">
        <v>30</v>
      </c>
      <c r="G49" s="73" t="s">
        <v>109</v>
      </c>
      <c r="H49" s="93">
        <f t="shared" si="0"/>
        <v>44302</v>
      </c>
      <c r="I49" s="93">
        <f t="shared" si="1"/>
        <v>44337</v>
      </c>
    </row>
    <row r="50" spans="1:9" ht="16.5" customHeight="1" x14ac:dyDescent="0.35">
      <c r="A50" s="156"/>
      <c r="B50" s="163"/>
      <c r="C50" s="66">
        <f t="shared" si="2"/>
        <v>6</v>
      </c>
      <c r="D50" s="82">
        <v>44344</v>
      </c>
      <c r="E50" s="71" t="s">
        <v>125</v>
      </c>
      <c r="F50" s="121" t="s">
        <v>30</v>
      </c>
      <c r="G50" s="73" t="s">
        <v>109</v>
      </c>
      <c r="H50" s="93">
        <f t="shared" si="0"/>
        <v>44316</v>
      </c>
      <c r="I50" s="93">
        <f t="shared" si="1"/>
        <v>44351</v>
      </c>
    </row>
    <row r="51" spans="1:9" ht="16.5" customHeight="1" x14ac:dyDescent="0.35">
      <c r="A51" s="156"/>
      <c r="B51" s="163"/>
      <c r="C51" s="66">
        <f t="shared" si="2"/>
        <v>6</v>
      </c>
      <c r="D51" s="81">
        <v>44358</v>
      </c>
      <c r="E51" s="71" t="s">
        <v>128</v>
      </c>
      <c r="F51" s="121" t="s">
        <v>30</v>
      </c>
      <c r="G51" s="73" t="s">
        <v>109</v>
      </c>
      <c r="H51" s="93">
        <f t="shared" si="0"/>
        <v>44330</v>
      </c>
      <c r="I51" s="93">
        <f t="shared" si="1"/>
        <v>44365</v>
      </c>
    </row>
    <row r="52" spans="1:9" ht="16.5" customHeight="1" x14ac:dyDescent="0.35">
      <c r="A52" s="157"/>
      <c r="B52" s="163"/>
      <c r="C52" s="66">
        <f t="shared" si="2"/>
        <v>6</v>
      </c>
      <c r="D52" s="82">
        <v>44372</v>
      </c>
      <c r="E52" s="71" t="s">
        <v>127</v>
      </c>
      <c r="F52" s="121" t="s">
        <v>30</v>
      </c>
      <c r="G52" s="73" t="s">
        <v>109</v>
      </c>
      <c r="H52" s="93">
        <f t="shared" si="0"/>
        <v>44344</v>
      </c>
      <c r="I52" s="93">
        <f t="shared" si="1"/>
        <v>44379</v>
      </c>
    </row>
    <row r="53" spans="1:9" ht="12.75" customHeight="1" x14ac:dyDescent="0.35">
      <c r="A53" s="155">
        <v>7</v>
      </c>
      <c r="B53" s="153" t="s">
        <v>12</v>
      </c>
      <c r="C53" s="66">
        <f t="shared" si="2"/>
        <v>6</v>
      </c>
      <c r="D53" s="58">
        <v>44099</v>
      </c>
      <c r="E53" s="106" t="s">
        <v>46</v>
      </c>
      <c r="F53" s="108" t="s">
        <v>30</v>
      </c>
      <c r="G53" s="105" t="s">
        <v>17</v>
      </c>
      <c r="H53" s="93">
        <f t="shared" si="0"/>
        <v>44071</v>
      </c>
      <c r="I53" s="93">
        <f t="shared" si="1"/>
        <v>44106</v>
      </c>
    </row>
    <row r="54" spans="1:9" ht="12.75" customHeight="1" x14ac:dyDescent="0.35">
      <c r="A54" s="156"/>
      <c r="B54" s="153"/>
      <c r="C54" s="66">
        <f t="shared" si="2"/>
        <v>6</v>
      </c>
      <c r="D54" s="58">
        <v>44127</v>
      </c>
      <c r="E54" s="106" t="s">
        <v>47</v>
      </c>
      <c r="F54" s="109" t="s">
        <v>30</v>
      </c>
      <c r="G54" s="105" t="s">
        <v>152</v>
      </c>
      <c r="H54" s="93">
        <f t="shared" si="0"/>
        <v>44099</v>
      </c>
      <c r="I54" s="93">
        <f t="shared" si="1"/>
        <v>44134</v>
      </c>
    </row>
    <row r="55" spans="1:9" ht="12.75" customHeight="1" x14ac:dyDescent="0.35">
      <c r="A55" s="156"/>
      <c r="B55" s="153"/>
      <c r="C55" s="66">
        <f t="shared" si="2"/>
        <v>6</v>
      </c>
      <c r="D55" s="58">
        <v>44155</v>
      </c>
      <c r="E55" s="106" t="s">
        <v>38</v>
      </c>
      <c r="F55" s="110" t="s">
        <v>48</v>
      </c>
      <c r="G55" s="105" t="s">
        <v>14</v>
      </c>
      <c r="H55" s="93">
        <f t="shared" si="0"/>
        <v>44127</v>
      </c>
      <c r="I55" s="93">
        <f t="shared" si="1"/>
        <v>44162</v>
      </c>
    </row>
    <row r="56" spans="1:9" ht="12.75" customHeight="1" x14ac:dyDescent="0.35">
      <c r="A56" s="156"/>
      <c r="B56" s="153"/>
      <c r="C56" s="66">
        <f t="shared" si="2"/>
        <v>6</v>
      </c>
      <c r="D56" s="58">
        <v>44183</v>
      </c>
      <c r="E56" s="106" t="s">
        <v>39</v>
      </c>
      <c r="F56" s="109" t="s">
        <v>30</v>
      </c>
      <c r="G56" s="105" t="s">
        <v>152</v>
      </c>
      <c r="H56" s="93">
        <f t="shared" si="0"/>
        <v>44155</v>
      </c>
      <c r="I56" s="93">
        <f t="shared" si="1"/>
        <v>44190</v>
      </c>
    </row>
    <row r="57" spans="1:9" ht="12.75" customHeight="1" x14ac:dyDescent="0.35">
      <c r="A57" s="156"/>
      <c r="B57" s="153"/>
      <c r="C57" s="66">
        <f t="shared" si="2"/>
        <v>6</v>
      </c>
      <c r="D57" s="58">
        <v>44211</v>
      </c>
      <c r="E57" s="106" t="s">
        <v>40</v>
      </c>
      <c r="F57" s="109" t="s">
        <v>30</v>
      </c>
      <c r="G57" s="105" t="s">
        <v>152</v>
      </c>
      <c r="H57" s="93">
        <f t="shared" si="0"/>
        <v>44183</v>
      </c>
      <c r="I57" s="93">
        <f t="shared" si="1"/>
        <v>44218</v>
      </c>
    </row>
    <row r="58" spans="1:9" ht="12.75" customHeight="1" x14ac:dyDescent="0.35">
      <c r="A58" s="156"/>
      <c r="B58" s="153"/>
      <c r="C58" s="66">
        <f t="shared" si="2"/>
        <v>5</v>
      </c>
      <c r="D58" s="58">
        <v>44259</v>
      </c>
      <c r="E58" s="106" t="s">
        <v>41</v>
      </c>
      <c r="F58" s="109" t="s">
        <v>30</v>
      </c>
      <c r="G58" s="105" t="s">
        <v>152</v>
      </c>
      <c r="H58" s="93">
        <f t="shared" si="0"/>
        <v>44231</v>
      </c>
      <c r="I58" s="93">
        <f t="shared" si="1"/>
        <v>44266</v>
      </c>
    </row>
    <row r="59" spans="1:9" ht="12.75" customHeight="1" x14ac:dyDescent="0.35">
      <c r="A59" s="156"/>
      <c r="B59" s="153"/>
      <c r="C59" s="66">
        <f t="shared" si="2"/>
        <v>6</v>
      </c>
      <c r="D59" s="58">
        <v>44288</v>
      </c>
      <c r="E59" s="106" t="s">
        <v>42</v>
      </c>
      <c r="F59" s="109" t="s">
        <v>30</v>
      </c>
      <c r="G59" s="105" t="s">
        <v>152</v>
      </c>
      <c r="H59" s="93">
        <f t="shared" si="0"/>
        <v>44260</v>
      </c>
      <c r="I59" s="93">
        <f t="shared" si="1"/>
        <v>44295</v>
      </c>
    </row>
    <row r="60" spans="1:9" ht="12.75" customHeight="1" x14ac:dyDescent="0.35">
      <c r="A60" s="156"/>
      <c r="B60" s="153"/>
      <c r="C60" s="66">
        <f t="shared" si="2"/>
        <v>5</v>
      </c>
      <c r="D60" s="58">
        <v>44315</v>
      </c>
      <c r="E60" s="106" t="s">
        <v>43</v>
      </c>
      <c r="F60" s="109" t="s">
        <v>30</v>
      </c>
      <c r="G60" s="105" t="s">
        <v>152</v>
      </c>
      <c r="H60" s="93">
        <f t="shared" si="0"/>
        <v>44287</v>
      </c>
      <c r="I60" s="93">
        <f t="shared" si="1"/>
        <v>44322</v>
      </c>
    </row>
    <row r="61" spans="1:9" ht="12.75" customHeight="1" x14ac:dyDescent="0.35">
      <c r="A61" s="156"/>
      <c r="B61" s="153"/>
      <c r="C61" s="66">
        <f t="shared" si="2"/>
        <v>6</v>
      </c>
      <c r="D61" s="58">
        <v>44344</v>
      </c>
      <c r="E61" s="106" t="s">
        <v>44</v>
      </c>
      <c r="F61" s="109" t="s">
        <v>30</v>
      </c>
      <c r="G61" s="105" t="s">
        <v>152</v>
      </c>
      <c r="H61" s="93">
        <f t="shared" si="0"/>
        <v>44316</v>
      </c>
      <c r="I61" s="93">
        <f t="shared" si="1"/>
        <v>44351</v>
      </c>
    </row>
    <row r="62" spans="1:9" ht="12.75" customHeight="1" x14ac:dyDescent="0.35">
      <c r="A62" s="157"/>
      <c r="B62" s="154"/>
      <c r="C62" s="66">
        <f t="shared" si="2"/>
        <v>5</v>
      </c>
      <c r="D62" s="58">
        <v>44371</v>
      </c>
      <c r="E62" s="106" t="s">
        <v>45</v>
      </c>
      <c r="F62" s="109" t="s">
        <v>30</v>
      </c>
      <c r="G62" s="105" t="s">
        <v>152</v>
      </c>
      <c r="H62" s="93">
        <f t="shared" si="0"/>
        <v>44343</v>
      </c>
      <c r="I62" s="93">
        <f t="shared" si="1"/>
        <v>44378</v>
      </c>
    </row>
    <row r="63" spans="1:9" ht="12.75" customHeight="1" x14ac:dyDescent="0.35">
      <c r="A63" s="155">
        <v>8</v>
      </c>
      <c r="B63" s="158" t="s">
        <v>18</v>
      </c>
      <c r="C63" s="66">
        <f t="shared" si="2"/>
        <v>5</v>
      </c>
      <c r="D63" s="58">
        <v>44098</v>
      </c>
      <c r="E63" s="28" t="s">
        <v>39</v>
      </c>
      <c r="F63" s="161" t="s">
        <v>48</v>
      </c>
      <c r="G63" s="159" t="s">
        <v>153</v>
      </c>
      <c r="H63" s="93">
        <f t="shared" si="0"/>
        <v>44070</v>
      </c>
      <c r="I63" s="93">
        <f t="shared" si="1"/>
        <v>44105</v>
      </c>
    </row>
    <row r="64" spans="1:9" ht="12.75" customHeight="1" x14ac:dyDescent="0.35">
      <c r="A64" s="156"/>
      <c r="B64" s="153"/>
      <c r="C64" s="66">
        <f t="shared" si="2"/>
        <v>5</v>
      </c>
      <c r="D64" s="58">
        <v>44126</v>
      </c>
      <c r="E64" s="28" t="s">
        <v>38</v>
      </c>
      <c r="F64" s="161"/>
      <c r="G64" s="160"/>
      <c r="H64" s="93">
        <f t="shared" si="0"/>
        <v>44098</v>
      </c>
      <c r="I64" s="93">
        <f t="shared" si="1"/>
        <v>44133</v>
      </c>
    </row>
    <row r="65" spans="1:9" ht="12.75" customHeight="1" x14ac:dyDescent="0.35">
      <c r="A65" s="156"/>
      <c r="B65" s="153"/>
      <c r="C65" s="66">
        <f t="shared" si="2"/>
        <v>5</v>
      </c>
      <c r="D65" s="58">
        <v>44154</v>
      </c>
      <c r="E65" s="28" t="s">
        <v>41</v>
      </c>
      <c r="F65" s="161"/>
      <c r="G65" s="160"/>
      <c r="H65" s="93">
        <f t="shared" si="0"/>
        <v>44126</v>
      </c>
      <c r="I65" s="93">
        <f t="shared" si="1"/>
        <v>44161</v>
      </c>
    </row>
    <row r="66" spans="1:9" ht="12.75" customHeight="1" x14ac:dyDescent="0.35">
      <c r="A66" s="156"/>
      <c r="B66" s="153"/>
      <c r="C66" s="66">
        <f t="shared" si="2"/>
        <v>5</v>
      </c>
      <c r="D66" s="58">
        <v>44182</v>
      </c>
      <c r="E66" s="28" t="s">
        <v>40</v>
      </c>
      <c r="F66" s="161"/>
      <c r="G66" s="160"/>
      <c r="H66" s="93">
        <f t="shared" si="0"/>
        <v>44154</v>
      </c>
      <c r="I66" s="93">
        <f t="shared" si="1"/>
        <v>44189</v>
      </c>
    </row>
    <row r="67" spans="1:9" ht="12.75" customHeight="1" x14ac:dyDescent="0.35">
      <c r="A67" s="156"/>
      <c r="B67" s="153"/>
      <c r="C67" s="66">
        <f t="shared" si="2"/>
        <v>5</v>
      </c>
      <c r="D67" s="58">
        <v>44210</v>
      </c>
      <c r="E67" s="28" t="s">
        <v>43</v>
      </c>
      <c r="F67" s="161"/>
      <c r="G67" s="160"/>
      <c r="H67" s="93">
        <f t="shared" si="0"/>
        <v>44182</v>
      </c>
      <c r="I67" s="93">
        <f t="shared" si="1"/>
        <v>44217</v>
      </c>
    </row>
    <row r="68" spans="1:9" ht="12.75" customHeight="1" x14ac:dyDescent="0.35">
      <c r="A68" s="156"/>
      <c r="B68" s="153"/>
      <c r="C68" s="66">
        <f>WEEKDAY(D69)</f>
        <v>5</v>
      </c>
      <c r="D68" s="99">
        <v>44259</v>
      </c>
      <c r="E68" s="28" t="s">
        <v>42</v>
      </c>
      <c r="F68" s="161"/>
      <c r="G68" s="160"/>
      <c r="H68" s="93" t="e">
        <f>#REF!-28</f>
        <v>#REF!</v>
      </c>
      <c r="I68" s="93" t="e">
        <f>#REF!+7</f>
        <v>#REF!</v>
      </c>
    </row>
    <row r="69" spans="1:9" ht="12.75" customHeight="1" x14ac:dyDescent="0.35">
      <c r="A69" s="156"/>
      <c r="B69" s="153"/>
      <c r="C69" s="66">
        <f>WEEKDAY(D70)</f>
        <v>5</v>
      </c>
      <c r="D69" s="99">
        <v>44287</v>
      </c>
      <c r="E69" s="28" t="s">
        <v>45</v>
      </c>
      <c r="F69" s="161"/>
      <c r="G69" s="160"/>
      <c r="H69" s="93">
        <f>D70-28</f>
        <v>44287</v>
      </c>
      <c r="I69" s="93">
        <f>D70+7</f>
        <v>44322</v>
      </c>
    </row>
    <row r="70" spans="1:9" ht="12.75" customHeight="1" x14ac:dyDescent="0.35">
      <c r="A70" s="156"/>
      <c r="B70" s="153"/>
      <c r="C70" s="66">
        <f t="shared" si="2"/>
        <v>5</v>
      </c>
      <c r="D70" s="58">
        <v>44315</v>
      </c>
      <c r="E70" s="28" t="s">
        <v>44</v>
      </c>
      <c r="F70" s="161"/>
      <c r="G70" s="160"/>
      <c r="H70" s="93">
        <f>D71-28</f>
        <v>44315</v>
      </c>
      <c r="I70" s="93">
        <f>D71+7</f>
        <v>44350</v>
      </c>
    </row>
    <row r="71" spans="1:9" ht="12.75" customHeight="1" x14ac:dyDescent="0.35">
      <c r="A71" s="156"/>
      <c r="B71" s="153"/>
      <c r="C71" s="66">
        <f t="shared" si="2"/>
        <v>5</v>
      </c>
      <c r="D71" s="58">
        <v>44343</v>
      </c>
      <c r="E71" s="28" t="s">
        <v>47</v>
      </c>
      <c r="F71" s="161"/>
      <c r="G71" s="160"/>
      <c r="H71" s="93">
        <f>D72-28</f>
        <v>44343</v>
      </c>
      <c r="I71" s="93">
        <f>D72+7</f>
        <v>44378</v>
      </c>
    </row>
    <row r="72" spans="1:9" ht="12.75" customHeight="1" x14ac:dyDescent="0.35">
      <c r="A72" s="157"/>
      <c r="B72" s="154"/>
      <c r="C72" s="66">
        <f t="shared" si="2"/>
        <v>5</v>
      </c>
      <c r="D72" s="58">
        <v>44371</v>
      </c>
      <c r="E72" s="28" t="s">
        <v>46</v>
      </c>
      <c r="F72" s="162"/>
      <c r="G72" s="160"/>
      <c r="H72" s="93" t="e">
        <f>#REF!-28</f>
        <v>#REF!</v>
      </c>
      <c r="I72" s="93" t="e">
        <f>#REF!+7</f>
        <v>#REF!</v>
      </c>
    </row>
    <row r="73" spans="1:9" ht="12.75" customHeight="1" x14ac:dyDescent="0.35">
      <c r="A73" s="155">
        <v>9</v>
      </c>
      <c r="B73" s="158" t="s">
        <v>15</v>
      </c>
      <c r="C73" s="66">
        <f t="shared" si="2"/>
        <v>5</v>
      </c>
      <c r="D73" s="58">
        <v>44126</v>
      </c>
      <c r="E73" s="28" t="s">
        <v>32</v>
      </c>
      <c r="F73" s="173" t="s">
        <v>30</v>
      </c>
      <c r="G73" s="122" t="s">
        <v>14</v>
      </c>
      <c r="H73" s="93">
        <f t="shared" si="0"/>
        <v>44098</v>
      </c>
      <c r="I73" s="93">
        <f t="shared" si="1"/>
        <v>44133</v>
      </c>
    </row>
    <row r="74" spans="1:9" ht="12.75" customHeight="1" x14ac:dyDescent="0.35">
      <c r="A74" s="156"/>
      <c r="B74" s="153"/>
      <c r="C74" s="66">
        <f t="shared" si="2"/>
        <v>5</v>
      </c>
      <c r="D74" s="58">
        <v>44182</v>
      </c>
      <c r="E74" s="28" t="s">
        <v>33</v>
      </c>
      <c r="F74" s="161"/>
      <c r="G74" s="122" t="s">
        <v>14</v>
      </c>
      <c r="H74" s="93">
        <f t="shared" ref="H74:H97" si="3">D74-28</f>
        <v>44154</v>
      </c>
      <c r="I74" s="93">
        <f t="shared" ref="I74:I97" si="4">D74+7</f>
        <v>44189</v>
      </c>
    </row>
    <row r="75" spans="1:9" ht="12.75" customHeight="1" x14ac:dyDescent="0.35">
      <c r="A75" s="156"/>
      <c r="B75" s="153"/>
      <c r="C75" s="66">
        <f t="shared" si="2"/>
        <v>5</v>
      </c>
      <c r="D75" s="58">
        <v>44259</v>
      </c>
      <c r="E75" s="28" t="s">
        <v>34</v>
      </c>
      <c r="F75" s="161"/>
      <c r="G75" s="122" t="s">
        <v>14</v>
      </c>
      <c r="H75" s="93">
        <f t="shared" si="3"/>
        <v>44231</v>
      </c>
      <c r="I75" s="93">
        <f t="shared" si="4"/>
        <v>44266</v>
      </c>
    </row>
    <row r="76" spans="1:9" ht="12.75" customHeight="1" x14ac:dyDescent="0.35">
      <c r="A76" s="156"/>
      <c r="B76" s="153"/>
      <c r="C76" s="66">
        <f t="shared" ref="C76:C97" si="5">WEEKDAY(D76)</f>
        <v>4</v>
      </c>
      <c r="D76" s="58">
        <v>44314</v>
      </c>
      <c r="E76" s="28" t="s">
        <v>35</v>
      </c>
      <c r="F76" s="161"/>
      <c r="G76" s="122" t="s">
        <v>14</v>
      </c>
      <c r="H76" s="93">
        <f t="shared" si="3"/>
        <v>44286</v>
      </c>
      <c r="I76" s="93">
        <f t="shared" si="4"/>
        <v>44321</v>
      </c>
    </row>
    <row r="77" spans="1:9" ht="12.75" customHeight="1" x14ac:dyDescent="0.35">
      <c r="A77" s="157"/>
      <c r="B77" s="154"/>
      <c r="C77" s="66">
        <f t="shared" si="5"/>
        <v>5</v>
      </c>
      <c r="D77" s="58">
        <v>44371</v>
      </c>
      <c r="E77" s="28" t="s">
        <v>36</v>
      </c>
      <c r="F77" s="162"/>
      <c r="G77" s="122" t="s">
        <v>17</v>
      </c>
      <c r="H77" s="93">
        <f t="shared" si="3"/>
        <v>44343</v>
      </c>
      <c r="I77" s="93">
        <f t="shared" si="4"/>
        <v>44378</v>
      </c>
    </row>
    <row r="78" spans="1:9" ht="12.75" customHeight="1" x14ac:dyDescent="0.35">
      <c r="A78" s="155">
        <v>10</v>
      </c>
      <c r="B78" s="158" t="s">
        <v>19</v>
      </c>
      <c r="C78" s="66">
        <f t="shared" si="5"/>
        <v>5</v>
      </c>
      <c r="D78" s="58">
        <v>44098</v>
      </c>
      <c r="E78" s="28" t="s">
        <v>38</v>
      </c>
      <c r="F78" s="173" t="s">
        <v>142</v>
      </c>
      <c r="G78" s="40" t="s">
        <v>152</v>
      </c>
      <c r="H78" s="93">
        <f t="shared" si="3"/>
        <v>44070</v>
      </c>
      <c r="I78" s="93">
        <f t="shared" si="4"/>
        <v>44105</v>
      </c>
    </row>
    <row r="79" spans="1:9" ht="12.75" customHeight="1" x14ac:dyDescent="0.35">
      <c r="A79" s="156"/>
      <c r="B79" s="153"/>
      <c r="C79" s="66">
        <f t="shared" si="5"/>
        <v>5</v>
      </c>
      <c r="D79" s="58">
        <v>44126</v>
      </c>
      <c r="E79" s="28" t="s">
        <v>39</v>
      </c>
      <c r="F79" s="161"/>
      <c r="G79" s="40" t="s">
        <v>152</v>
      </c>
      <c r="H79" s="93">
        <f t="shared" si="3"/>
        <v>44098</v>
      </c>
      <c r="I79" s="93">
        <f t="shared" si="4"/>
        <v>44133</v>
      </c>
    </row>
    <row r="80" spans="1:9" ht="12.75" customHeight="1" x14ac:dyDescent="0.35">
      <c r="A80" s="156"/>
      <c r="B80" s="153"/>
      <c r="C80" s="66">
        <f t="shared" si="5"/>
        <v>5</v>
      </c>
      <c r="D80" s="58">
        <v>44154</v>
      </c>
      <c r="E80" s="28" t="s">
        <v>40</v>
      </c>
      <c r="F80" s="161"/>
      <c r="G80" s="40" t="s">
        <v>152</v>
      </c>
      <c r="H80" s="93">
        <f t="shared" si="3"/>
        <v>44126</v>
      </c>
      <c r="I80" s="93">
        <f t="shared" si="4"/>
        <v>44161</v>
      </c>
    </row>
    <row r="81" spans="1:9" ht="12.75" customHeight="1" x14ac:dyDescent="0.35">
      <c r="A81" s="156"/>
      <c r="B81" s="153"/>
      <c r="C81" s="66">
        <f t="shared" si="5"/>
        <v>5</v>
      </c>
      <c r="D81" s="58">
        <v>44182</v>
      </c>
      <c r="E81" s="28" t="s">
        <v>41</v>
      </c>
      <c r="F81" s="161"/>
      <c r="G81" s="40" t="s">
        <v>152</v>
      </c>
      <c r="H81" s="93">
        <f t="shared" si="3"/>
        <v>44154</v>
      </c>
      <c r="I81" s="93">
        <f t="shared" si="4"/>
        <v>44189</v>
      </c>
    </row>
    <row r="82" spans="1:9" ht="12.75" customHeight="1" x14ac:dyDescent="0.35">
      <c r="A82" s="156"/>
      <c r="B82" s="153"/>
      <c r="C82" s="66">
        <f t="shared" si="5"/>
        <v>5</v>
      </c>
      <c r="D82" s="58">
        <v>44210</v>
      </c>
      <c r="E82" s="28" t="s">
        <v>42</v>
      </c>
      <c r="F82" s="161"/>
      <c r="G82" s="40" t="s">
        <v>152</v>
      </c>
      <c r="H82" s="93">
        <f t="shared" si="3"/>
        <v>44182</v>
      </c>
      <c r="I82" s="93">
        <f t="shared" si="4"/>
        <v>44217</v>
      </c>
    </row>
    <row r="83" spans="1:9" ht="12.75" customHeight="1" x14ac:dyDescent="0.35">
      <c r="A83" s="156"/>
      <c r="B83" s="153"/>
      <c r="C83" s="66">
        <f t="shared" si="5"/>
        <v>5</v>
      </c>
      <c r="D83" s="58">
        <v>44259</v>
      </c>
      <c r="E83" s="28" t="s">
        <v>43</v>
      </c>
      <c r="F83" s="161"/>
      <c r="G83" s="40" t="s">
        <v>152</v>
      </c>
      <c r="H83" s="93">
        <f t="shared" si="3"/>
        <v>44231</v>
      </c>
      <c r="I83" s="93">
        <f t="shared" si="4"/>
        <v>44266</v>
      </c>
    </row>
    <row r="84" spans="1:9" ht="12.75" customHeight="1" x14ac:dyDescent="0.35">
      <c r="A84" s="156"/>
      <c r="B84" s="153"/>
      <c r="C84" s="66">
        <f t="shared" si="5"/>
        <v>5</v>
      </c>
      <c r="D84" s="58">
        <v>44287</v>
      </c>
      <c r="E84" s="28" t="s">
        <v>44</v>
      </c>
      <c r="F84" s="161"/>
      <c r="G84" s="40" t="s">
        <v>152</v>
      </c>
      <c r="H84" s="93">
        <f t="shared" si="3"/>
        <v>44259</v>
      </c>
      <c r="I84" s="93">
        <f t="shared" si="4"/>
        <v>44294</v>
      </c>
    </row>
    <row r="85" spans="1:9" ht="12.75" customHeight="1" x14ac:dyDescent="0.35">
      <c r="A85" s="156"/>
      <c r="B85" s="153"/>
      <c r="C85" s="66">
        <f t="shared" si="5"/>
        <v>5</v>
      </c>
      <c r="D85" s="58">
        <v>44315</v>
      </c>
      <c r="E85" s="28" t="s">
        <v>45</v>
      </c>
      <c r="F85" s="161"/>
      <c r="G85" s="107" t="s">
        <v>14</v>
      </c>
      <c r="H85" s="93">
        <f t="shared" si="3"/>
        <v>44287</v>
      </c>
      <c r="I85" s="93">
        <f t="shared" si="4"/>
        <v>44322</v>
      </c>
    </row>
    <row r="86" spans="1:9" ht="12.75" customHeight="1" x14ac:dyDescent="0.35">
      <c r="A86" s="156"/>
      <c r="B86" s="153"/>
      <c r="C86" s="66">
        <f t="shared" si="5"/>
        <v>5</v>
      </c>
      <c r="D86" s="58">
        <v>44343</v>
      </c>
      <c r="E86" s="28" t="s">
        <v>46</v>
      </c>
      <c r="F86" s="161"/>
      <c r="G86" s="40" t="s">
        <v>152</v>
      </c>
      <c r="H86" s="93">
        <f t="shared" si="3"/>
        <v>44315</v>
      </c>
      <c r="I86" s="93">
        <f t="shared" si="4"/>
        <v>44350</v>
      </c>
    </row>
    <row r="87" spans="1:9" ht="12.75" customHeight="1" x14ac:dyDescent="0.35">
      <c r="A87" s="157"/>
      <c r="B87" s="154"/>
      <c r="C87" s="66">
        <f t="shared" si="5"/>
        <v>5</v>
      </c>
      <c r="D87" s="58">
        <v>44371</v>
      </c>
      <c r="E87" s="28" t="s">
        <v>47</v>
      </c>
      <c r="F87" s="162"/>
      <c r="G87" s="107" t="s">
        <v>14</v>
      </c>
      <c r="H87" s="93">
        <f t="shared" si="3"/>
        <v>44343</v>
      </c>
      <c r="I87" s="93">
        <f t="shared" si="4"/>
        <v>44378</v>
      </c>
    </row>
    <row r="88" spans="1:9" ht="15.75" customHeight="1" x14ac:dyDescent="0.35">
      <c r="A88" s="155">
        <v>11</v>
      </c>
      <c r="B88" s="158" t="s">
        <v>20</v>
      </c>
      <c r="C88" s="66">
        <f t="shared" si="5"/>
        <v>4</v>
      </c>
      <c r="D88" s="58">
        <v>44125</v>
      </c>
      <c r="E88" s="28" t="s">
        <v>33</v>
      </c>
      <c r="F88" s="125" t="s">
        <v>30</v>
      </c>
      <c r="G88" s="124" t="s">
        <v>14</v>
      </c>
      <c r="H88" s="93">
        <f t="shared" si="3"/>
        <v>44097</v>
      </c>
      <c r="I88" s="93">
        <f t="shared" si="4"/>
        <v>44132</v>
      </c>
    </row>
    <row r="89" spans="1:9" ht="15.75" customHeight="1" x14ac:dyDescent="0.35">
      <c r="A89" s="156"/>
      <c r="B89" s="153"/>
      <c r="C89" s="66">
        <f t="shared" si="5"/>
        <v>4</v>
      </c>
      <c r="D89" s="58">
        <v>44181</v>
      </c>
      <c r="E89" s="28" t="s">
        <v>34</v>
      </c>
      <c r="F89" s="125" t="s">
        <v>30</v>
      </c>
      <c r="G89" s="124" t="s">
        <v>14</v>
      </c>
      <c r="H89" s="93">
        <f t="shared" si="3"/>
        <v>44153</v>
      </c>
      <c r="I89" s="93">
        <f t="shared" si="4"/>
        <v>44188</v>
      </c>
    </row>
    <row r="90" spans="1:9" ht="15.75" customHeight="1" x14ac:dyDescent="0.35">
      <c r="A90" s="156"/>
      <c r="B90" s="153"/>
      <c r="C90" s="66">
        <f t="shared" si="5"/>
        <v>4</v>
      </c>
      <c r="D90" s="123" t="s">
        <v>158</v>
      </c>
      <c r="E90" s="28" t="s">
        <v>35</v>
      </c>
      <c r="F90" s="125" t="s">
        <v>30</v>
      </c>
      <c r="G90" s="124" t="s">
        <v>14</v>
      </c>
      <c r="H90" s="93">
        <f t="shared" si="3"/>
        <v>44230</v>
      </c>
      <c r="I90" s="93">
        <f t="shared" si="4"/>
        <v>44265</v>
      </c>
    </row>
    <row r="91" spans="1:9" ht="15.75" customHeight="1" x14ac:dyDescent="0.35">
      <c r="A91" s="156"/>
      <c r="B91" s="153"/>
      <c r="C91" s="66">
        <f t="shared" si="5"/>
        <v>4</v>
      </c>
      <c r="D91" s="58">
        <v>44314</v>
      </c>
      <c r="E91" s="28" t="s">
        <v>36</v>
      </c>
      <c r="F91" s="126" t="s">
        <v>37</v>
      </c>
      <c r="G91" s="124" t="s">
        <v>14</v>
      </c>
      <c r="H91" s="93">
        <f t="shared" si="3"/>
        <v>44286</v>
      </c>
      <c r="I91" s="93">
        <f t="shared" si="4"/>
        <v>44321</v>
      </c>
    </row>
    <row r="92" spans="1:9" ht="15.75" customHeight="1" x14ac:dyDescent="0.35">
      <c r="A92" s="157"/>
      <c r="B92" s="154"/>
      <c r="C92" s="66">
        <f t="shared" si="5"/>
        <v>4</v>
      </c>
      <c r="D92" s="58">
        <v>44370</v>
      </c>
      <c r="E92" s="28" t="s">
        <v>32</v>
      </c>
      <c r="F92" s="125" t="s">
        <v>30</v>
      </c>
      <c r="G92" s="127" t="s">
        <v>17</v>
      </c>
      <c r="H92" s="93">
        <f t="shared" si="3"/>
        <v>44342</v>
      </c>
      <c r="I92" s="93">
        <f t="shared" si="4"/>
        <v>44377</v>
      </c>
    </row>
    <row r="93" spans="1:9" ht="12.75" customHeight="1" x14ac:dyDescent="0.35">
      <c r="A93" s="155">
        <v>12</v>
      </c>
      <c r="B93" s="158" t="s">
        <v>16</v>
      </c>
      <c r="C93" s="66">
        <f t="shared" si="5"/>
        <v>6</v>
      </c>
      <c r="D93" s="58">
        <v>44127</v>
      </c>
      <c r="E93" s="29" t="s">
        <v>34</v>
      </c>
      <c r="F93" s="170" t="s">
        <v>37</v>
      </c>
      <c r="G93" s="73" t="s">
        <v>17</v>
      </c>
      <c r="H93" s="93">
        <f t="shared" si="3"/>
        <v>44099</v>
      </c>
      <c r="I93" s="93">
        <f t="shared" si="4"/>
        <v>44134</v>
      </c>
    </row>
    <row r="94" spans="1:9" ht="12.75" customHeight="1" x14ac:dyDescent="0.35">
      <c r="A94" s="156"/>
      <c r="B94" s="153"/>
      <c r="C94" s="66">
        <f t="shared" si="5"/>
        <v>6</v>
      </c>
      <c r="D94" s="58">
        <v>44183</v>
      </c>
      <c r="E94" s="28" t="s">
        <v>35</v>
      </c>
      <c r="F94" s="171"/>
      <c r="G94" s="73" t="s">
        <v>17</v>
      </c>
      <c r="H94" s="93">
        <f t="shared" si="3"/>
        <v>44155</v>
      </c>
      <c r="I94" s="93">
        <f t="shared" si="4"/>
        <v>44190</v>
      </c>
    </row>
    <row r="95" spans="1:9" ht="12.75" customHeight="1" x14ac:dyDescent="0.35">
      <c r="A95" s="156"/>
      <c r="B95" s="153"/>
      <c r="C95" s="66">
        <f t="shared" si="5"/>
        <v>6</v>
      </c>
      <c r="D95" s="58">
        <v>44260</v>
      </c>
      <c r="E95" s="28" t="s">
        <v>36</v>
      </c>
      <c r="F95" s="171"/>
      <c r="G95" s="73" t="s">
        <v>17</v>
      </c>
      <c r="H95" s="93">
        <f t="shared" si="3"/>
        <v>44232</v>
      </c>
      <c r="I95" s="93">
        <f t="shared" si="4"/>
        <v>44267</v>
      </c>
    </row>
    <row r="96" spans="1:9" ht="12.75" customHeight="1" x14ac:dyDescent="0.35">
      <c r="A96" s="156"/>
      <c r="B96" s="153"/>
      <c r="C96" s="66">
        <f t="shared" si="5"/>
        <v>3</v>
      </c>
      <c r="D96" s="58">
        <v>44313</v>
      </c>
      <c r="E96" s="28" t="s">
        <v>32</v>
      </c>
      <c r="F96" s="171"/>
      <c r="G96" s="73" t="s">
        <v>14</v>
      </c>
      <c r="H96" s="93">
        <f t="shared" si="3"/>
        <v>44285</v>
      </c>
      <c r="I96" s="93">
        <f t="shared" si="4"/>
        <v>44320</v>
      </c>
    </row>
    <row r="97" spans="1:9" ht="12.75" customHeight="1" x14ac:dyDescent="0.35">
      <c r="A97" s="157"/>
      <c r="B97" s="154"/>
      <c r="C97" s="66">
        <f t="shared" si="5"/>
        <v>6</v>
      </c>
      <c r="D97" s="58">
        <v>44372</v>
      </c>
      <c r="E97" s="28" t="s">
        <v>33</v>
      </c>
      <c r="F97" s="172"/>
      <c r="G97" s="73" t="s">
        <v>17</v>
      </c>
      <c r="H97" s="93">
        <f t="shared" si="3"/>
        <v>44344</v>
      </c>
      <c r="I97" s="93">
        <f t="shared" si="4"/>
        <v>44379</v>
      </c>
    </row>
    <row r="99" spans="1:9" x14ac:dyDescent="0.35">
      <c r="F99" s="39" t="s">
        <v>49</v>
      </c>
    </row>
    <row r="102" spans="1:9" ht="15" thickBot="1" x14ac:dyDescent="0.4"/>
    <row r="103" spans="1:9" ht="15" x14ac:dyDescent="0.35">
      <c r="A103" s="143" t="s">
        <v>0</v>
      </c>
      <c r="B103" s="145" t="s">
        <v>1</v>
      </c>
      <c r="C103" s="147" t="s">
        <v>2</v>
      </c>
      <c r="D103" s="55" t="s">
        <v>3</v>
      </c>
      <c r="E103" s="149" t="s">
        <v>26</v>
      </c>
      <c r="F103" s="151" t="s">
        <v>4</v>
      </c>
      <c r="G103" s="139" t="s">
        <v>5</v>
      </c>
      <c r="H103" s="141" t="s">
        <v>6</v>
      </c>
    </row>
    <row r="104" spans="1:9" ht="15.5" thickBot="1" x14ac:dyDescent="0.4">
      <c r="A104" s="144"/>
      <c r="B104" s="146"/>
      <c r="C104" s="148"/>
      <c r="D104" s="56" t="s">
        <v>97</v>
      </c>
      <c r="E104" s="150"/>
      <c r="F104" s="152"/>
      <c r="G104" s="140"/>
      <c r="H104" s="142"/>
    </row>
    <row r="105" spans="1:9" ht="39" customHeight="1" x14ac:dyDescent="0.35">
      <c r="A105" s="52">
        <v>1</v>
      </c>
      <c r="B105" s="34" t="s">
        <v>25</v>
      </c>
      <c r="C105" s="35"/>
      <c r="D105" s="35" t="s">
        <v>98</v>
      </c>
      <c r="E105" s="29" t="s">
        <v>29</v>
      </c>
      <c r="F105" s="36"/>
      <c r="G105" s="102"/>
      <c r="H105" s="93"/>
    </row>
    <row r="106" spans="1:9" ht="28.5" customHeight="1" x14ac:dyDescent="0.35">
      <c r="A106" s="51">
        <v>2</v>
      </c>
      <c r="B106" s="42" t="s">
        <v>24</v>
      </c>
      <c r="C106" s="20" t="s">
        <v>22</v>
      </c>
      <c r="D106" s="58">
        <v>44284</v>
      </c>
      <c r="E106" s="28" t="s">
        <v>29</v>
      </c>
      <c r="F106" s="31" t="s">
        <v>30</v>
      </c>
      <c r="G106" s="102" t="s">
        <v>99</v>
      </c>
      <c r="H106" s="45"/>
    </row>
    <row r="107" spans="1:9" ht="28.5" customHeight="1" x14ac:dyDescent="0.35">
      <c r="A107" s="53">
        <v>3</v>
      </c>
      <c r="B107" s="43" t="s">
        <v>23</v>
      </c>
      <c r="C107" s="41" t="s">
        <v>22</v>
      </c>
      <c r="D107" s="58">
        <v>44354</v>
      </c>
      <c r="E107" s="28" t="s">
        <v>29</v>
      </c>
      <c r="F107" s="31" t="s">
        <v>30</v>
      </c>
      <c r="G107" s="102" t="s">
        <v>99</v>
      </c>
      <c r="H107" s="45"/>
    </row>
    <row r="108" spans="1:9" ht="28.5" customHeight="1" x14ac:dyDescent="0.35">
      <c r="A108" s="53">
        <v>4</v>
      </c>
      <c r="B108" s="21" t="s">
        <v>21</v>
      </c>
      <c r="C108" s="19" t="s">
        <v>22</v>
      </c>
      <c r="D108" s="58">
        <v>44024</v>
      </c>
      <c r="E108" s="28" t="s">
        <v>29</v>
      </c>
      <c r="F108" s="31" t="s">
        <v>30</v>
      </c>
      <c r="G108" s="102" t="s">
        <v>99</v>
      </c>
      <c r="H108" s="45"/>
    </row>
    <row r="111" spans="1:9" x14ac:dyDescent="0.35">
      <c r="F111" s="39" t="s">
        <v>49</v>
      </c>
    </row>
  </sheetData>
  <mergeCells count="38">
    <mergeCell ref="F93:F97"/>
    <mergeCell ref="F73:F77"/>
    <mergeCell ref="F78:F87"/>
    <mergeCell ref="A88:A92"/>
    <mergeCell ref="B88:B92"/>
    <mergeCell ref="A93:A97"/>
    <mergeCell ref="B93:B97"/>
    <mergeCell ref="A73:A77"/>
    <mergeCell ref="B73:B77"/>
    <mergeCell ref="A78:A87"/>
    <mergeCell ref="B78:B87"/>
    <mergeCell ref="A13:A32"/>
    <mergeCell ref="A33:A52"/>
    <mergeCell ref="A5:H5"/>
    <mergeCell ref="A6:G6"/>
    <mergeCell ref="A7:A8"/>
    <mergeCell ref="B7:B8"/>
    <mergeCell ref="E7:E8"/>
    <mergeCell ref="C7:C8"/>
    <mergeCell ref="F7:F8"/>
    <mergeCell ref="G7:G8"/>
    <mergeCell ref="H7:H8"/>
    <mergeCell ref="I7:I8"/>
    <mergeCell ref="G103:G104"/>
    <mergeCell ref="H103:H104"/>
    <mergeCell ref="A103:A104"/>
    <mergeCell ref="B103:B104"/>
    <mergeCell ref="C103:C104"/>
    <mergeCell ref="E103:E104"/>
    <mergeCell ref="F103:F104"/>
    <mergeCell ref="B53:B62"/>
    <mergeCell ref="A53:A62"/>
    <mergeCell ref="B63:B72"/>
    <mergeCell ref="A63:A72"/>
    <mergeCell ref="G63:G72"/>
    <mergeCell ref="F63:F72"/>
    <mergeCell ref="B33:B52"/>
    <mergeCell ref="B13:B32"/>
  </mergeCells>
  <phoneticPr fontId="11" type="noConversion"/>
  <printOptions horizontalCentered="1"/>
  <pageMargins left="0.31496062992126" right="0.31496062992126" top="0.15748031496063" bottom="0.15748031496063" header="0.31496062992126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zoomScaleNormal="100" workbookViewId="0">
      <selection activeCell="G35" sqref="G1:I1048576"/>
    </sheetView>
  </sheetViews>
  <sheetFormatPr defaultRowHeight="14.5" x14ac:dyDescent="0.35"/>
  <cols>
    <col min="2" max="2" width="17.81640625" customWidth="1"/>
    <col min="3" max="3" width="7.453125" style="14" customWidth="1"/>
    <col min="4" max="4" width="11.7265625" customWidth="1"/>
    <col min="5" max="5" width="10.7265625" bestFit="1" customWidth="1"/>
    <col min="6" max="6" width="9.1796875" style="30"/>
    <col min="7" max="7" width="12.7265625" customWidth="1"/>
  </cols>
  <sheetData>
    <row r="1" spans="1:9" ht="15.5" x14ac:dyDescent="0.35">
      <c r="A1" s="1"/>
      <c r="B1" s="33"/>
      <c r="C1" s="3"/>
      <c r="D1" s="1"/>
      <c r="E1" s="3"/>
      <c r="F1" s="26"/>
      <c r="G1" s="5"/>
      <c r="H1" s="5"/>
      <c r="I1" s="4"/>
    </row>
    <row r="2" spans="1:9" ht="15.5" x14ac:dyDescent="0.35">
      <c r="A2" s="1"/>
      <c r="B2" s="33"/>
      <c r="C2" s="3"/>
      <c r="D2" s="1"/>
      <c r="E2" s="3"/>
      <c r="F2" s="26"/>
      <c r="G2" s="5"/>
      <c r="H2" s="5"/>
      <c r="I2" s="4"/>
    </row>
    <row r="3" spans="1:9" ht="15.5" x14ac:dyDescent="0.35">
      <c r="A3" s="1"/>
      <c r="B3" s="33"/>
      <c r="C3" s="3"/>
      <c r="D3" s="1"/>
      <c r="E3" s="7" t="s">
        <v>143</v>
      </c>
      <c r="F3" s="27"/>
      <c r="G3" s="5"/>
      <c r="H3" s="14"/>
      <c r="I3" s="4"/>
    </row>
    <row r="4" spans="1:9" ht="15.5" x14ac:dyDescent="0.35">
      <c r="A4" s="1"/>
      <c r="B4" s="33"/>
      <c r="C4" s="3"/>
      <c r="D4" s="1"/>
      <c r="E4" s="3"/>
      <c r="F4" s="26"/>
      <c r="G4" s="5"/>
      <c r="H4" s="5"/>
    </row>
    <row r="5" spans="1:9" s="8" customFormat="1" ht="48.75" customHeight="1" x14ac:dyDescent="0.3">
      <c r="A5" s="164" t="s">
        <v>144</v>
      </c>
      <c r="B5" s="165"/>
      <c r="C5" s="165"/>
      <c r="D5" s="165"/>
      <c r="E5" s="165"/>
      <c r="F5" s="165"/>
      <c r="G5" s="165"/>
      <c r="H5" s="165"/>
      <c r="I5" s="165"/>
    </row>
    <row r="6" spans="1:9" s="8" customFormat="1" ht="22.5" customHeight="1" thickBot="1" x14ac:dyDescent="0.35">
      <c r="A6" s="165"/>
      <c r="B6" s="165"/>
      <c r="C6" s="165"/>
      <c r="D6" s="165"/>
      <c r="E6" s="165"/>
      <c r="F6" s="165"/>
      <c r="G6" s="165"/>
      <c r="H6" s="165"/>
      <c r="I6" s="57"/>
    </row>
    <row r="7" spans="1:9" ht="15.75" customHeight="1" x14ac:dyDescent="0.35">
      <c r="A7" s="143" t="s">
        <v>0</v>
      </c>
      <c r="B7" s="174" t="s">
        <v>1</v>
      </c>
      <c r="C7" s="147" t="s">
        <v>2</v>
      </c>
      <c r="D7" s="83" t="s">
        <v>3</v>
      </c>
      <c r="E7" s="149" t="s">
        <v>26</v>
      </c>
      <c r="F7" s="151" t="s">
        <v>4</v>
      </c>
      <c r="G7" s="139" t="s">
        <v>5</v>
      </c>
      <c r="H7" s="166" t="s">
        <v>6</v>
      </c>
    </row>
    <row r="8" spans="1:9" ht="15.5" thickBot="1" x14ac:dyDescent="0.4">
      <c r="A8" s="144"/>
      <c r="B8" s="175"/>
      <c r="C8" s="148"/>
      <c r="D8" s="84" t="s">
        <v>7</v>
      </c>
      <c r="E8" s="150"/>
      <c r="F8" s="152"/>
      <c r="G8" s="176"/>
      <c r="H8" s="167"/>
    </row>
    <row r="9" spans="1:9" x14ac:dyDescent="0.35">
      <c r="A9" s="157">
        <v>1</v>
      </c>
      <c r="B9" s="177" t="s">
        <v>130</v>
      </c>
      <c r="C9" s="88">
        <f t="shared" ref="C9:C72" si="0">WEEKDAY(D9)</f>
        <v>6</v>
      </c>
      <c r="D9" s="89">
        <v>44085</v>
      </c>
      <c r="E9" s="90" t="s">
        <v>107</v>
      </c>
      <c r="F9" s="91" t="s">
        <v>108</v>
      </c>
      <c r="G9" s="91" t="s">
        <v>109</v>
      </c>
      <c r="H9" s="92"/>
    </row>
    <row r="10" spans="1:9" x14ac:dyDescent="0.35">
      <c r="A10" s="178"/>
      <c r="B10" s="163"/>
      <c r="C10" s="66">
        <f t="shared" si="0"/>
        <v>6</v>
      </c>
      <c r="D10" s="68">
        <v>44099</v>
      </c>
      <c r="E10" s="61" t="s">
        <v>110</v>
      </c>
      <c r="F10" s="73" t="s">
        <v>108</v>
      </c>
      <c r="G10" s="73" t="s">
        <v>131</v>
      </c>
      <c r="H10" s="40"/>
    </row>
    <row r="11" spans="1:9" x14ac:dyDescent="0.35">
      <c r="A11" s="178"/>
      <c r="B11" s="163"/>
      <c r="C11" s="66">
        <f t="shared" si="0"/>
        <v>6</v>
      </c>
      <c r="D11" s="74">
        <v>44113</v>
      </c>
      <c r="E11" s="75" t="s">
        <v>111</v>
      </c>
      <c r="F11" s="73" t="s">
        <v>108</v>
      </c>
      <c r="G11" s="73" t="s">
        <v>132</v>
      </c>
      <c r="H11" s="40"/>
    </row>
    <row r="12" spans="1:9" x14ac:dyDescent="0.35">
      <c r="A12" s="178"/>
      <c r="B12" s="163"/>
      <c r="C12" s="66">
        <f t="shared" si="0"/>
        <v>6</v>
      </c>
      <c r="D12" s="68">
        <v>44127</v>
      </c>
      <c r="E12" s="75" t="s">
        <v>112</v>
      </c>
      <c r="F12" s="73" t="s">
        <v>108</v>
      </c>
      <c r="G12" s="73" t="s">
        <v>109</v>
      </c>
      <c r="H12" s="40"/>
    </row>
    <row r="13" spans="1:9" x14ac:dyDescent="0.35">
      <c r="A13" s="178"/>
      <c r="B13" s="163"/>
      <c r="C13" s="66">
        <f t="shared" si="0"/>
        <v>6</v>
      </c>
      <c r="D13" s="68">
        <v>44141</v>
      </c>
      <c r="E13" s="75" t="s">
        <v>113</v>
      </c>
      <c r="F13" s="73" t="s">
        <v>108</v>
      </c>
      <c r="G13" s="73" t="s">
        <v>131</v>
      </c>
      <c r="H13" s="40"/>
    </row>
    <row r="14" spans="1:9" x14ac:dyDescent="0.35">
      <c r="A14" s="178"/>
      <c r="B14" s="163"/>
      <c r="C14" s="66">
        <f t="shared" si="0"/>
        <v>6</v>
      </c>
      <c r="D14" s="74">
        <v>44155</v>
      </c>
      <c r="E14" s="75" t="s">
        <v>114</v>
      </c>
      <c r="F14" s="73" t="s">
        <v>108</v>
      </c>
      <c r="G14" s="73" t="s">
        <v>132</v>
      </c>
      <c r="H14" s="40"/>
    </row>
    <row r="15" spans="1:9" x14ac:dyDescent="0.35">
      <c r="A15" s="178"/>
      <c r="B15" s="163"/>
      <c r="C15" s="66">
        <f t="shared" si="0"/>
        <v>6</v>
      </c>
      <c r="D15" s="68">
        <v>44169</v>
      </c>
      <c r="E15" s="75" t="s">
        <v>115</v>
      </c>
      <c r="F15" s="73" t="s">
        <v>108</v>
      </c>
      <c r="G15" s="73" t="s">
        <v>109</v>
      </c>
      <c r="H15" s="40"/>
    </row>
    <row r="16" spans="1:9" x14ac:dyDescent="0.35">
      <c r="A16" s="178"/>
      <c r="B16" s="163"/>
      <c r="C16" s="66">
        <f t="shared" si="0"/>
        <v>6</v>
      </c>
      <c r="D16" s="68">
        <v>44183</v>
      </c>
      <c r="E16" s="75" t="s">
        <v>116</v>
      </c>
      <c r="F16" s="73" t="s">
        <v>108</v>
      </c>
      <c r="G16" s="73" t="s">
        <v>131</v>
      </c>
      <c r="H16" s="40"/>
    </row>
    <row r="17" spans="1:8" x14ac:dyDescent="0.35">
      <c r="A17" s="178"/>
      <c r="B17" s="163"/>
      <c r="C17" s="66">
        <f t="shared" si="0"/>
        <v>5</v>
      </c>
      <c r="D17" s="74">
        <v>44196</v>
      </c>
      <c r="E17" s="75" t="s">
        <v>117</v>
      </c>
      <c r="F17" s="73" t="s">
        <v>108</v>
      </c>
      <c r="G17" s="73" t="s">
        <v>132</v>
      </c>
      <c r="H17" s="40"/>
    </row>
    <row r="18" spans="1:8" x14ac:dyDescent="0.35">
      <c r="A18" s="178"/>
      <c r="B18" s="163"/>
      <c r="C18" s="66">
        <f t="shared" si="0"/>
        <v>6</v>
      </c>
      <c r="D18" s="68">
        <v>44211</v>
      </c>
      <c r="E18" s="75" t="s">
        <v>118</v>
      </c>
      <c r="F18" s="73" t="s">
        <v>108</v>
      </c>
      <c r="G18" s="73" t="s">
        <v>109</v>
      </c>
      <c r="H18" s="40"/>
    </row>
    <row r="19" spans="1:8" x14ac:dyDescent="0.35">
      <c r="A19" s="178"/>
      <c r="B19" s="163"/>
      <c r="C19" s="66">
        <f t="shared" si="0"/>
        <v>6</v>
      </c>
      <c r="D19" s="68">
        <v>44225</v>
      </c>
      <c r="E19" s="75" t="s">
        <v>119</v>
      </c>
      <c r="F19" s="73" t="s">
        <v>108</v>
      </c>
      <c r="G19" s="73" t="s">
        <v>131</v>
      </c>
      <c r="H19" s="40"/>
    </row>
    <row r="20" spans="1:8" x14ac:dyDescent="0.35">
      <c r="A20" s="178"/>
      <c r="B20" s="163"/>
      <c r="C20" s="66">
        <f t="shared" si="0"/>
        <v>6</v>
      </c>
      <c r="D20" s="74">
        <v>44260</v>
      </c>
      <c r="E20" s="75" t="s">
        <v>120</v>
      </c>
      <c r="F20" s="73" t="s">
        <v>108</v>
      </c>
      <c r="G20" s="73" t="s">
        <v>132</v>
      </c>
      <c r="H20" s="40"/>
    </row>
    <row r="21" spans="1:8" x14ac:dyDescent="0.35">
      <c r="A21" s="178"/>
      <c r="B21" s="163"/>
      <c r="C21" s="66">
        <f t="shared" si="0"/>
        <v>6</v>
      </c>
      <c r="D21" s="68">
        <v>44274</v>
      </c>
      <c r="E21" s="75" t="s">
        <v>121</v>
      </c>
      <c r="F21" s="73" t="s">
        <v>108</v>
      </c>
      <c r="G21" s="73" t="s">
        <v>109</v>
      </c>
      <c r="H21" s="40"/>
    </row>
    <row r="22" spans="1:8" x14ac:dyDescent="0.35">
      <c r="A22" s="178"/>
      <c r="B22" s="163"/>
      <c r="C22" s="66">
        <f t="shared" si="0"/>
        <v>6</v>
      </c>
      <c r="D22" s="74">
        <v>44288</v>
      </c>
      <c r="E22" s="75" t="s">
        <v>122</v>
      </c>
      <c r="F22" s="73" t="s">
        <v>108</v>
      </c>
      <c r="G22" s="73" t="s">
        <v>131</v>
      </c>
      <c r="H22" s="40"/>
    </row>
    <row r="23" spans="1:8" x14ac:dyDescent="0.35">
      <c r="A23" s="178"/>
      <c r="B23" s="163"/>
      <c r="C23" s="66">
        <f t="shared" si="0"/>
        <v>6</v>
      </c>
      <c r="D23" s="68">
        <v>44302</v>
      </c>
      <c r="E23" s="75" t="s">
        <v>123</v>
      </c>
      <c r="F23" s="73" t="s">
        <v>108</v>
      </c>
      <c r="G23" s="73" t="s">
        <v>132</v>
      </c>
      <c r="H23" s="40"/>
    </row>
    <row r="24" spans="1:8" x14ac:dyDescent="0.35">
      <c r="A24" s="178"/>
      <c r="B24" s="163"/>
      <c r="C24" s="66">
        <f t="shared" si="0"/>
        <v>5</v>
      </c>
      <c r="D24" s="74">
        <v>44315</v>
      </c>
      <c r="E24" s="75" t="s">
        <v>124</v>
      </c>
      <c r="F24" s="73" t="s">
        <v>108</v>
      </c>
      <c r="G24" s="73" t="s">
        <v>109</v>
      </c>
      <c r="H24" s="40"/>
    </row>
    <row r="25" spans="1:8" x14ac:dyDescent="0.35">
      <c r="A25" s="178"/>
      <c r="B25" s="163"/>
      <c r="C25" s="66">
        <f t="shared" si="0"/>
        <v>6</v>
      </c>
      <c r="D25" s="68">
        <v>44330</v>
      </c>
      <c r="E25" s="75" t="s">
        <v>125</v>
      </c>
      <c r="F25" s="73" t="s">
        <v>108</v>
      </c>
      <c r="G25" s="73" t="s">
        <v>131</v>
      </c>
      <c r="H25" s="40"/>
    </row>
    <row r="26" spans="1:8" x14ac:dyDescent="0.35">
      <c r="A26" s="178"/>
      <c r="B26" s="163"/>
      <c r="C26" s="66">
        <f t="shared" si="0"/>
        <v>6</v>
      </c>
      <c r="D26" s="74">
        <v>44344</v>
      </c>
      <c r="E26" s="75" t="s">
        <v>126</v>
      </c>
      <c r="F26" s="73" t="s">
        <v>108</v>
      </c>
      <c r="G26" s="73" t="s">
        <v>132</v>
      </c>
      <c r="H26" s="40"/>
    </row>
    <row r="27" spans="1:8" x14ac:dyDescent="0.35">
      <c r="A27" s="178"/>
      <c r="B27" s="163"/>
      <c r="C27" s="66">
        <f t="shared" si="0"/>
        <v>6</v>
      </c>
      <c r="D27" s="68">
        <v>44358</v>
      </c>
      <c r="E27" s="75" t="s">
        <v>127</v>
      </c>
      <c r="F27" s="73" t="s">
        <v>108</v>
      </c>
      <c r="G27" s="73" t="s">
        <v>109</v>
      </c>
      <c r="H27" s="40"/>
    </row>
    <row r="28" spans="1:8" x14ac:dyDescent="0.35">
      <c r="A28" s="178"/>
      <c r="B28" s="163"/>
      <c r="C28" s="66">
        <f t="shared" si="0"/>
        <v>6</v>
      </c>
      <c r="D28" s="74">
        <v>44372</v>
      </c>
      <c r="E28" s="75" t="s">
        <v>128</v>
      </c>
      <c r="F28" s="73" t="s">
        <v>108</v>
      </c>
      <c r="G28" s="73" t="s">
        <v>131</v>
      </c>
      <c r="H28" s="40"/>
    </row>
    <row r="29" spans="1:8" x14ac:dyDescent="0.35">
      <c r="A29" s="178">
        <v>2</v>
      </c>
      <c r="B29" s="163" t="s">
        <v>129</v>
      </c>
      <c r="C29" s="66">
        <f t="shared" si="0"/>
        <v>6</v>
      </c>
      <c r="D29" s="68">
        <v>44085</v>
      </c>
      <c r="E29" s="61" t="s">
        <v>110</v>
      </c>
      <c r="F29" s="73" t="s">
        <v>108</v>
      </c>
      <c r="G29" s="73" t="s">
        <v>109</v>
      </c>
      <c r="H29" s="40"/>
    </row>
    <row r="30" spans="1:8" x14ac:dyDescent="0.35">
      <c r="A30" s="178"/>
      <c r="B30" s="163"/>
      <c r="C30" s="66">
        <f t="shared" si="0"/>
        <v>6</v>
      </c>
      <c r="D30" s="68">
        <v>44099</v>
      </c>
      <c r="E30" s="75" t="s">
        <v>107</v>
      </c>
      <c r="F30" s="73" t="s">
        <v>108</v>
      </c>
      <c r="G30" s="73" t="s">
        <v>109</v>
      </c>
      <c r="H30" s="40"/>
    </row>
    <row r="31" spans="1:8" x14ac:dyDescent="0.35">
      <c r="A31" s="178"/>
      <c r="B31" s="163"/>
      <c r="C31" s="66">
        <f t="shared" si="0"/>
        <v>6</v>
      </c>
      <c r="D31" s="74">
        <v>44113</v>
      </c>
      <c r="E31" s="75" t="s">
        <v>112</v>
      </c>
      <c r="F31" s="73" t="s">
        <v>108</v>
      </c>
      <c r="G31" s="73" t="s">
        <v>109</v>
      </c>
      <c r="H31" s="40"/>
    </row>
    <row r="32" spans="1:8" x14ac:dyDescent="0.35">
      <c r="A32" s="178"/>
      <c r="B32" s="163"/>
      <c r="C32" s="66">
        <f t="shared" si="0"/>
        <v>6</v>
      </c>
      <c r="D32" s="68">
        <v>44127</v>
      </c>
      <c r="E32" s="75" t="s">
        <v>111</v>
      </c>
      <c r="F32" s="73" t="s">
        <v>108</v>
      </c>
      <c r="G32" s="73" t="s">
        <v>109</v>
      </c>
      <c r="H32" s="40"/>
    </row>
    <row r="33" spans="1:8" x14ac:dyDescent="0.35">
      <c r="A33" s="178"/>
      <c r="B33" s="163"/>
      <c r="C33" s="66">
        <f t="shared" si="0"/>
        <v>6</v>
      </c>
      <c r="D33" s="68">
        <v>44141</v>
      </c>
      <c r="E33" s="75" t="s">
        <v>114</v>
      </c>
      <c r="F33" s="73" t="s">
        <v>108</v>
      </c>
      <c r="G33" s="73" t="s">
        <v>109</v>
      </c>
      <c r="H33" s="40"/>
    </row>
    <row r="34" spans="1:8" x14ac:dyDescent="0.35">
      <c r="A34" s="178"/>
      <c r="B34" s="163"/>
      <c r="C34" s="66">
        <f t="shared" si="0"/>
        <v>6</v>
      </c>
      <c r="D34" s="74">
        <v>44155</v>
      </c>
      <c r="E34" s="75" t="s">
        <v>113</v>
      </c>
      <c r="F34" s="73" t="s">
        <v>108</v>
      </c>
      <c r="G34" s="73" t="s">
        <v>109</v>
      </c>
      <c r="H34" s="40"/>
    </row>
    <row r="35" spans="1:8" x14ac:dyDescent="0.35">
      <c r="A35" s="178"/>
      <c r="B35" s="163"/>
      <c r="C35" s="66">
        <f t="shared" si="0"/>
        <v>6</v>
      </c>
      <c r="D35" s="68">
        <v>44169</v>
      </c>
      <c r="E35" s="75" t="s">
        <v>116</v>
      </c>
      <c r="F35" s="73" t="s">
        <v>108</v>
      </c>
      <c r="G35" s="73" t="s">
        <v>109</v>
      </c>
      <c r="H35" s="40"/>
    </row>
    <row r="36" spans="1:8" x14ac:dyDescent="0.35">
      <c r="A36" s="178"/>
      <c r="B36" s="163"/>
      <c r="C36" s="66">
        <f t="shared" si="0"/>
        <v>6</v>
      </c>
      <c r="D36" s="68">
        <v>44183</v>
      </c>
      <c r="E36" s="75" t="s">
        <v>115</v>
      </c>
      <c r="F36" s="73" t="s">
        <v>108</v>
      </c>
      <c r="G36" s="73" t="s">
        <v>109</v>
      </c>
      <c r="H36" s="40"/>
    </row>
    <row r="37" spans="1:8" x14ac:dyDescent="0.35">
      <c r="A37" s="178"/>
      <c r="B37" s="163"/>
      <c r="C37" s="66">
        <f t="shared" si="0"/>
        <v>5</v>
      </c>
      <c r="D37" s="74">
        <v>44196</v>
      </c>
      <c r="E37" s="75" t="s">
        <v>118</v>
      </c>
      <c r="F37" s="73" t="s">
        <v>108</v>
      </c>
      <c r="G37" s="73" t="s">
        <v>109</v>
      </c>
      <c r="H37" s="40"/>
    </row>
    <row r="38" spans="1:8" x14ac:dyDescent="0.35">
      <c r="A38" s="178"/>
      <c r="B38" s="163"/>
      <c r="C38" s="66">
        <f t="shared" si="0"/>
        <v>6</v>
      </c>
      <c r="D38" s="68">
        <v>44211</v>
      </c>
      <c r="E38" s="75" t="s">
        <v>117</v>
      </c>
      <c r="F38" s="73" t="s">
        <v>108</v>
      </c>
      <c r="G38" s="73" t="s">
        <v>109</v>
      </c>
      <c r="H38" s="40"/>
    </row>
    <row r="39" spans="1:8" x14ac:dyDescent="0.35">
      <c r="A39" s="178"/>
      <c r="B39" s="163"/>
      <c r="C39" s="66">
        <f t="shared" si="0"/>
        <v>6</v>
      </c>
      <c r="D39" s="68">
        <v>44225</v>
      </c>
      <c r="E39" s="75" t="s">
        <v>120</v>
      </c>
      <c r="F39" s="73" t="s">
        <v>108</v>
      </c>
      <c r="G39" s="73" t="s">
        <v>109</v>
      </c>
      <c r="H39" s="40"/>
    </row>
    <row r="40" spans="1:8" x14ac:dyDescent="0.35">
      <c r="A40" s="178"/>
      <c r="B40" s="163"/>
      <c r="C40" s="66">
        <f t="shared" si="0"/>
        <v>6</v>
      </c>
      <c r="D40" s="74">
        <v>44260</v>
      </c>
      <c r="E40" s="75" t="s">
        <v>119</v>
      </c>
      <c r="F40" s="73" t="s">
        <v>108</v>
      </c>
      <c r="G40" s="73" t="s">
        <v>109</v>
      </c>
      <c r="H40" s="40"/>
    </row>
    <row r="41" spans="1:8" x14ac:dyDescent="0.35">
      <c r="A41" s="178"/>
      <c r="B41" s="163"/>
      <c r="C41" s="66">
        <f t="shared" si="0"/>
        <v>6</v>
      </c>
      <c r="D41" s="68">
        <v>44274</v>
      </c>
      <c r="E41" s="75" t="s">
        <v>122</v>
      </c>
      <c r="F41" s="73" t="s">
        <v>108</v>
      </c>
      <c r="G41" s="73" t="s">
        <v>109</v>
      </c>
      <c r="H41" s="40"/>
    </row>
    <row r="42" spans="1:8" x14ac:dyDescent="0.35">
      <c r="A42" s="178"/>
      <c r="B42" s="163"/>
      <c r="C42" s="66">
        <f t="shared" si="0"/>
        <v>6</v>
      </c>
      <c r="D42" s="74">
        <v>44288</v>
      </c>
      <c r="E42" s="75" t="s">
        <v>121</v>
      </c>
      <c r="F42" s="73" t="s">
        <v>108</v>
      </c>
      <c r="G42" s="73" t="s">
        <v>109</v>
      </c>
      <c r="H42" s="40"/>
    </row>
    <row r="43" spans="1:8" x14ac:dyDescent="0.35">
      <c r="A43" s="178"/>
      <c r="B43" s="163"/>
      <c r="C43" s="66">
        <f t="shared" si="0"/>
        <v>6</v>
      </c>
      <c r="D43" s="68">
        <v>44302</v>
      </c>
      <c r="E43" s="75" t="s">
        <v>124</v>
      </c>
      <c r="F43" s="73" t="s">
        <v>108</v>
      </c>
      <c r="G43" s="73" t="s">
        <v>109</v>
      </c>
      <c r="H43" s="40"/>
    </row>
    <row r="44" spans="1:8" x14ac:dyDescent="0.35">
      <c r="A44" s="178"/>
      <c r="B44" s="163"/>
      <c r="C44" s="66">
        <f t="shared" si="0"/>
        <v>5</v>
      </c>
      <c r="D44" s="74">
        <v>44315</v>
      </c>
      <c r="E44" s="75" t="s">
        <v>123</v>
      </c>
      <c r="F44" s="73" t="s">
        <v>108</v>
      </c>
      <c r="G44" s="73" t="s">
        <v>109</v>
      </c>
      <c r="H44" s="40"/>
    </row>
    <row r="45" spans="1:8" x14ac:dyDescent="0.35">
      <c r="A45" s="178"/>
      <c r="B45" s="163"/>
      <c r="C45" s="66">
        <f t="shared" si="0"/>
        <v>6</v>
      </c>
      <c r="D45" s="68">
        <v>44330</v>
      </c>
      <c r="E45" s="75" t="s">
        <v>126</v>
      </c>
      <c r="F45" s="73" t="s">
        <v>108</v>
      </c>
      <c r="G45" s="73" t="s">
        <v>109</v>
      </c>
      <c r="H45" s="40"/>
    </row>
    <row r="46" spans="1:8" x14ac:dyDescent="0.35">
      <c r="A46" s="178"/>
      <c r="B46" s="163"/>
      <c r="C46" s="66">
        <f t="shared" si="0"/>
        <v>6</v>
      </c>
      <c r="D46" s="74">
        <v>44344</v>
      </c>
      <c r="E46" s="75" t="s">
        <v>125</v>
      </c>
      <c r="F46" s="73" t="s">
        <v>108</v>
      </c>
      <c r="G46" s="73" t="s">
        <v>109</v>
      </c>
      <c r="H46" s="40"/>
    </row>
    <row r="47" spans="1:8" x14ac:dyDescent="0.35">
      <c r="A47" s="178"/>
      <c r="B47" s="163"/>
      <c r="C47" s="66">
        <f t="shared" si="0"/>
        <v>6</v>
      </c>
      <c r="D47" s="68">
        <v>44358</v>
      </c>
      <c r="E47" s="75" t="s">
        <v>128</v>
      </c>
      <c r="F47" s="73" t="s">
        <v>108</v>
      </c>
      <c r="G47" s="73" t="s">
        <v>109</v>
      </c>
      <c r="H47" s="40"/>
    </row>
    <row r="48" spans="1:8" x14ac:dyDescent="0.35">
      <c r="A48" s="178"/>
      <c r="B48" s="163"/>
      <c r="C48" s="66">
        <f t="shared" si="0"/>
        <v>6</v>
      </c>
      <c r="D48" s="74">
        <v>44372</v>
      </c>
      <c r="E48" s="75" t="s">
        <v>127</v>
      </c>
      <c r="F48" s="73" t="s">
        <v>108</v>
      </c>
      <c r="G48" s="73" t="s">
        <v>109</v>
      </c>
      <c r="H48" s="40"/>
    </row>
    <row r="49" spans="1:8" x14ac:dyDescent="0.35">
      <c r="A49" s="178">
        <v>3</v>
      </c>
      <c r="B49" s="179" t="s">
        <v>19</v>
      </c>
      <c r="C49" s="66">
        <f t="shared" si="0"/>
        <v>5</v>
      </c>
      <c r="D49" s="74">
        <v>44098</v>
      </c>
      <c r="E49" s="76" t="s">
        <v>38</v>
      </c>
      <c r="F49" s="181" t="s">
        <v>141</v>
      </c>
      <c r="G49" s="77" t="s">
        <v>133</v>
      </c>
      <c r="H49" s="40"/>
    </row>
    <row r="50" spans="1:8" x14ac:dyDescent="0.35">
      <c r="A50" s="178"/>
      <c r="B50" s="179"/>
      <c r="C50" s="66">
        <f t="shared" si="0"/>
        <v>5</v>
      </c>
      <c r="D50" s="74">
        <v>44126</v>
      </c>
      <c r="E50" s="76" t="s">
        <v>39</v>
      </c>
      <c r="F50" s="182"/>
      <c r="G50" s="77" t="s">
        <v>133</v>
      </c>
      <c r="H50" s="40"/>
    </row>
    <row r="51" spans="1:8" x14ac:dyDescent="0.35">
      <c r="A51" s="178"/>
      <c r="B51" s="179"/>
      <c r="C51" s="66">
        <f t="shared" si="0"/>
        <v>5</v>
      </c>
      <c r="D51" s="74">
        <v>44154</v>
      </c>
      <c r="E51" s="76" t="s">
        <v>40</v>
      </c>
      <c r="F51" s="182"/>
      <c r="G51" s="77" t="s">
        <v>133</v>
      </c>
      <c r="H51" s="40"/>
    </row>
    <row r="52" spans="1:8" x14ac:dyDescent="0.35">
      <c r="A52" s="178"/>
      <c r="B52" s="179"/>
      <c r="C52" s="66">
        <f t="shared" si="0"/>
        <v>5</v>
      </c>
      <c r="D52" s="74">
        <v>44182</v>
      </c>
      <c r="E52" s="76" t="s">
        <v>41</v>
      </c>
      <c r="F52" s="182"/>
      <c r="G52" s="77" t="s">
        <v>133</v>
      </c>
      <c r="H52" s="40"/>
    </row>
    <row r="53" spans="1:8" x14ac:dyDescent="0.35">
      <c r="A53" s="178"/>
      <c r="B53" s="179"/>
      <c r="C53" s="66">
        <f t="shared" si="0"/>
        <v>5</v>
      </c>
      <c r="D53" s="74">
        <v>44210</v>
      </c>
      <c r="E53" s="76" t="s">
        <v>42</v>
      </c>
      <c r="F53" s="182"/>
      <c r="G53" s="77" t="s">
        <v>133</v>
      </c>
      <c r="H53" s="40"/>
    </row>
    <row r="54" spans="1:8" x14ac:dyDescent="0.35">
      <c r="A54" s="178"/>
      <c r="B54" s="179"/>
      <c r="C54" s="66">
        <f t="shared" si="0"/>
        <v>5</v>
      </c>
      <c r="D54" s="74">
        <v>44259</v>
      </c>
      <c r="E54" s="76" t="s">
        <v>43</v>
      </c>
      <c r="F54" s="182"/>
      <c r="G54" s="77" t="s">
        <v>133</v>
      </c>
      <c r="H54" s="40"/>
    </row>
    <row r="55" spans="1:8" x14ac:dyDescent="0.35">
      <c r="A55" s="178"/>
      <c r="B55" s="179"/>
      <c r="C55" s="66">
        <f t="shared" si="0"/>
        <v>5</v>
      </c>
      <c r="D55" s="74">
        <v>44287</v>
      </c>
      <c r="E55" s="76" t="s">
        <v>44</v>
      </c>
      <c r="F55" s="182"/>
      <c r="G55" s="77" t="s">
        <v>133</v>
      </c>
      <c r="H55" s="40"/>
    </row>
    <row r="56" spans="1:8" x14ac:dyDescent="0.35">
      <c r="A56" s="178"/>
      <c r="B56" s="179"/>
      <c r="C56" s="66">
        <f t="shared" si="0"/>
        <v>5</v>
      </c>
      <c r="D56" s="74">
        <v>44315</v>
      </c>
      <c r="E56" s="76" t="s">
        <v>45</v>
      </c>
      <c r="F56" s="182"/>
      <c r="G56" s="77" t="s">
        <v>133</v>
      </c>
      <c r="H56" s="40"/>
    </row>
    <row r="57" spans="1:8" x14ac:dyDescent="0.35">
      <c r="A57" s="178"/>
      <c r="B57" s="179"/>
      <c r="C57" s="66">
        <f t="shared" si="0"/>
        <v>5</v>
      </c>
      <c r="D57" s="74">
        <v>44343</v>
      </c>
      <c r="E57" s="76" t="s">
        <v>46</v>
      </c>
      <c r="F57" s="182"/>
      <c r="G57" s="77" t="s">
        <v>133</v>
      </c>
      <c r="H57" s="40"/>
    </row>
    <row r="58" spans="1:8" x14ac:dyDescent="0.35">
      <c r="A58" s="178"/>
      <c r="B58" s="179"/>
      <c r="C58" s="66">
        <f t="shared" si="0"/>
        <v>5</v>
      </c>
      <c r="D58" s="74">
        <v>44371</v>
      </c>
      <c r="E58" s="76" t="s">
        <v>47</v>
      </c>
      <c r="F58" s="183"/>
      <c r="G58" s="77" t="s">
        <v>133</v>
      </c>
      <c r="H58" s="40"/>
    </row>
    <row r="59" spans="1:8" x14ac:dyDescent="0.35">
      <c r="A59" s="178">
        <v>4</v>
      </c>
      <c r="B59" s="179" t="s">
        <v>18</v>
      </c>
      <c r="C59" s="66">
        <f t="shared" si="0"/>
        <v>5</v>
      </c>
      <c r="D59" s="74">
        <v>44098</v>
      </c>
      <c r="E59" s="76" t="s">
        <v>39</v>
      </c>
      <c r="F59" s="73" t="s">
        <v>108</v>
      </c>
      <c r="G59" s="77" t="s">
        <v>134</v>
      </c>
      <c r="H59" s="40"/>
    </row>
    <row r="60" spans="1:8" x14ac:dyDescent="0.35">
      <c r="A60" s="178"/>
      <c r="B60" s="179"/>
      <c r="C60" s="66">
        <f t="shared" si="0"/>
        <v>5</v>
      </c>
      <c r="D60" s="74">
        <v>44126</v>
      </c>
      <c r="E60" s="76" t="s">
        <v>38</v>
      </c>
      <c r="F60" s="73" t="s">
        <v>108</v>
      </c>
      <c r="G60" s="77" t="s">
        <v>134</v>
      </c>
      <c r="H60" s="40"/>
    </row>
    <row r="61" spans="1:8" x14ac:dyDescent="0.35">
      <c r="A61" s="178"/>
      <c r="B61" s="179"/>
      <c r="C61" s="66">
        <f t="shared" si="0"/>
        <v>5</v>
      </c>
      <c r="D61" s="74">
        <v>44154</v>
      </c>
      <c r="E61" s="76" t="s">
        <v>41</v>
      </c>
      <c r="F61" s="73" t="s">
        <v>108</v>
      </c>
      <c r="G61" s="77" t="s">
        <v>134</v>
      </c>
      <c r="H61" s="40"/>
    </row>
    <row r="62" spans="1:8" x14ac:dyDescent="0.35">
      <c r="A62" s="178"/>
      <c r="B62" s="179"/>
      <c r="C62" s="66">
        <f t="shared" si="0"/>
        <v>5</v>
      </c>
      <c r="D62" s="74">
        <v>44182</v>
      </c>
      <c r="E62" s="76" t="s">
        <v>40</v>
      </c>
      <c r="F62" s="73" t="s">
        <v>108</v>
      </c>
      <c r="G62" s="77" t="s">
        <v>134</v>
      </c>
      <c r="H62" s="40"/>
    </row>
    <row r="63" spans="1:8" x14ac:dyDescent="0.35">
      <c r="A63" s="178"/>
      <c r="B63" s="179"/>
      <c r="C63" s="66">
        <f t="shared" si="0"/>
        <v>3</v>
      </c>
      <c r="D63" s="74">
        <v>43844</v>
      </c>
      <c r="E63" s="76" t="s">
        <v>43</v>
      </c>
      <c r="F63" s="73" t="s">
        <v>108</v>
      </c>
      <c r="G63" s="77" t="s">
        <v>134</v>
      </c>
      <c r="H63" s="40"/>
    </row>
    <row r="64" spans="1:8" x14ac:dyDescent="0.35">
      <c r="A64" s="178"/>
      <c r="B64" s="179"/>
      <c r="C64" s="66">
        <f t="shared" si="0"/>
        <v>5</v>
      </c>
      <c r="D64" s="74">
        <v>44259</v>
      </c>
      <c r="E64" s="76" t="s">
        <v>42</v>
      </c>
      <c r="F64" s="73" t="s">
        <v>108</v>
      </c>
      <c r="G64" s="77" t="s">
        <v>134</v>
      </c>
      <c r="H64" s="40"/>
    </row>
    <row r="65" spans="1:8" x14ac:dyDescent="0.35">
      <c r="A65" s="178"/>
      <c r="B65" s="179"/>
      <c r="C65" s="66">
        <f t="shared" si="0"/>
        <v>5</v>
      </c>
      <c r="D65" s="74">
        <v>44287</v>
      </c>
      <c r="E65" s="76" t="s">
        <v>45</v>
      </c>
      <c r="F65" s="73" t="s">
        <v>108</v>
      </c>
      <c r="G65" s="77" t="s">
        <v>134</v>
      </c>
      <c r="H65" s="40"/>
    </row>
    <row r="66" spans="1:8" x14ac:dyDescent="0.35">
      <c r="A66" s="178"/>
      <c r="B66" s="179"/>
      <c r="C66" s="66">
        <f t="shared" si="0"/>
        <v>5</v>
      </c>
      <c r="D66" s="74">
        <v>44315</v>
      </c>
      <c r="E66" s="76" t="s">
        <v>44</v>
      </c>
      <c r="F66" s="73" t="s">
        <v>108</v>
      </c>
      <c r="G66" s="77" t="s">
        <v>134</v>
      </c>
      <c r="H66" s="40"/>
    </row>
    <row r="67" spans="1:8" x14ac:dyDescent="0.35">
      <c r="A67" s="178"/>
      <c r="B67" s="179"/>
      <c r="C67" s="66">
        <f t="shared" si="0"/>
        <v>5</v>
      </c>
      <c r="D67" s="74">
        <v>44343</v>
      </c>
      <c r="E67" s="76" t="s">
        <v>47</v>
      </c>
      <c r="F67" s="73" t="s">
        <v>108</v>
      </c>
      <c r="G67" s="77" t="s">
        <v>134</v>
      </c>
      <c r="H67" s="40"/>
    </row>
    <row r="68" spans="1:8" x14ac:dyDescent="0.35">
      <c r="A68" s="178"/>
      <c r="B68" s="179"/>
      <c r="C68" s="66">
        <f t="shared" si="0"/>
        <v>6</v>
      </c>
      <c r="D68" s="74">
        <v>44372</v>
      </c>
      <c r="E68" s="76" t="s">
        <v>46</v>
      </c>
      <c r="F68" s="73" t="s">
        <v>108</v>
      </c>
      <c r="G68" s="77" t="s">
        <v>134</v>
      </c>
      <c r="H68" s="40"/>
    </row>
    <row r="69" spans="1:8" x14ac:dyDescent="0.35">
      <c r="A69" s="178">
        <v>5</v>
      </c>
      <c r="B69" s="180" t="s">
        <v>96</v>
      </c>
      <c r="C69" s="66">
        <f t="shared" si="0"/>
        <v>6</v>
      </c>
      <c r="D69" s="74">
        <v>44127</v>
      </c>
      <c r="E69" s="76" t="s">
        <v>33</v>
      </c>
      <c r="F69" s="73" t="s">
        <v>108</v>
      </c>
      <c r="G69" s="77" t="s">
        <v>134</v>
      </c>
      <c r="H69" s="40"/>
    </row>
    <row r="70" spans="1:8" x14ac:dyDescent="0.35">
      <c r="A70" s="178"/>
      <c r="B70" s="180"/>
      <c r="C70" s="66">
        <f t="shared" si="0"/>
        <v>6</v>
      </c>
      <c r="D70" s="74">
        <v>44183</v>
      </c>
      <c r="E70" s="76" t="s">
        <v>34</v>
      </c>
      <c r="F70" s="73" t="s">
        <v>108</v>
      </c>
      <c r="G70" s="77" t="s">
        <v>134</v>
      </c>
      <c r="H70" s="40"/>
    </row>
    <row r="71" spans="1:8" x14ac:dyDescent="0.35">
      <c r="A71" s="178"/>
      <c r="B71" s="180"/>
      <c r="C71" s="66">
        <f t="shared" si="0"/>
        <v>6</v>
      </c>
      <c r="D71" s="74">
        <v>44260</v>
      </c>
      <c r="E71" s="76" t="s">
        <v>35</v>
      </c>
      <c r="F71" s="73" t="s">
        <v>108</v>
      </c>
      <c r="G71" s="77" t="s">
        <v>134</v>
      </c>
      <c r="H71" s="40"/>
    </row>
    <row r="72" spans="1:8" x14ac:dyDescent="0.35">
      <c r="A72" s="178"/>
      <c r="B72" s="180"/>
      <c r="C72" s="66">
        <f t="shared" si="0"/>
        <v>5</v>
      </c>
      <c r="D72" s="74">
        <v>44315</v>
      </c>
      <c r="E72" s="76" t="s">
        <v>36</v>
      </c>
      <c r="F72" s="73" t="s">
        <v>108</v>
      </c>
      <c r="G72" s="77" t="s">
        <v>134</v>
      </c>
      <c r="H72" s="40"/>
    </row>
    <row r="73" spans="1:8" x14ac:dyDescent="0.35">
      <c r="A73" s="178"/>
      <c r="B73" s="180"/>
      <c r="C73" s="66">
        <f t="shared" ref="C73" si="1">WEEKDAY(D73)</f>
        <v>6</v>
      </c>
      <c r="D73" s="74">
        <v>44372</v>
      </c>
      <c r="E73" s="76" t="s">
        <v>32</v>
      </c>
      <c r="F73" s="73" t="s">
        <v>108</v>
      </c>
      <c r="G73" s="77" t="s">
        <v>134</v>
      </c>
      <c r="H73" s="40"/>
    </row>
    <row r="74" spans="1:8" x14ac:dyDescent="0.35">
      <c r="D74" s="14"/>
      <c r="H74" s="14"/>
    </row>
    <row r="75" spans="1:8" x14ac:dyDescent="0.35">
      <c r="D75" s="14"/>
      <c r="H75" s="14"/>
    </row>
    <row r="76" spans="1:8" x14ac:dyDescent="0.35">
      <c r="D76" s="14"/>
      <c r="H76" s="14"/>
    </row>
    <row r="77" spans="1:8" x14ac:dyDescent="0.35">
      <c r="D77" s="14"/>
      <c r="H77" s="14"/>
    </row>
    <row r="78" spans="1:8" x14ac:dyDescent="0.35">
      <c r="D78" s="14"/>
      <c r="H78" s="14"/>
    </row>
    <row r="79" spans="1:8" x14ac:dyDescent="0.35">
      <c r="D79" s="14"/>
      <c r="H79" s="14"/>
    </row>
    <row r="80" spans="1:8" x14ac:dyDescent="0.35">
      <c r="D80" s="14"/>
      <c r="H80" s="14"/>
    </row>
    <row r="81" spans="4:8" x14ac:dyDescent="0.35">
      <c r="D81" s="14"/>
      <c r="H81" s="14"/>
    </row>
    <row r="82" spans="4:8" x14ac:dyDescent="0.35">
      <c r="D82" s="14"/>
      <c r="H82" s="14"/>
    </row>
    <row r="83" spans="4:8" x14ac:dyDescent="0.35">
      <c r="D83" s="14"/>
      <c r="H83" s="14"/>
    </row>
    <row r="84" spans="4:8" x14ac:dyDescent="0.35">
      <c r="D84" s="14"/>
      <c r="H84" s="14"/>
    </row>
    <row r="85" spans="4:8" x14ac:dyDescent="0.35">
      <c r="D85" s="14"/>
      <c r="H85" s="14"/>
    </row>
    <row r="86" spans="4:8" x14ac:dyDescent="0.35">
      <c r="D86" s="14"/>
      <c r="H86" s="14"/>
    </row>
    <row r="87" spans="4:8" x14ac:dyDescent="0.35">
      <c r="D87" s="14"/>
      <c r="H87" s="14"/>
    </row>
    <row r="88" spans="4:8" x14ac:dyDescent="0.35">
      <c r="D88" s="14"/>
      <c r="H88" s="14"/>
    </row>
    <row r="89" spans="4:8" x14ac:dyDescent="0.35">
      <c r="D89" s="14"/>
      <c r="H89" s="14"/>
    </row>
    <row r="90" spans="4:8" x14ac:dyDescent="0.35">
      <c r="D90" s="14"/>
      <c r="H90" s="14"/>
    </row>
    <row r="91" spans="4:8" x14ac:dyDescent="0.35">
      <c r="D91" s="14"/>
      <c r="H91" s="14"/>
    </row>
    <row r="92" spans="4:8" x14ac:dyDescent="0.35">
      <c r="D92" s="14"/>
      <c r="H92" s="14"/>
    </row>
    <row r="93" spans="4:8" x14ac:dyDescent="0.35">
      <c r="D93" s="14"/>
      <c r="H93" s="14"/>
    </row>
    <row r="94" spans="4:8" x14ac:dyDescent="0.35">
      <c r="D94" s="14"/>
      <c r="H94" s="14"/>
    </row>
    <row r="95" spans="4:8" x14ac:dyDescent="0.35">
      <c r="D95" s="14"/>
      <c r="H95" s="14"/>
    </row>
    <row r="96" spans="4:8" x14ac:dyDescent="0.35">
      <c r="D96" s="14"/>
      <c r="H96" s="14"/>
    </row>
    <row r="97" spans="4:8" x14ac:dyDescent="0.35">
      <c r="D97" s="14"/>
      <c r="H97" s="14"/>
    </row>
    <row r="98" spans="4:8" x14ac:dyDescent="0.35">
      <c r="D98" s="14"/>
      <c r="H98" s="14"/>
    </row>
    <row r="99" spans="4:8" x14ac:dyDescent="0.35">
      <c r="D99" s="14"/>
      <c r="H99" s="14"/>
    </row>
    <row r="100" spans="4:8" x14ac:dyDescent="0.35">
      <c r="D100" s="14"/>
      <c r="H100" s="14"/>
    </row>
    <row r="101" spans="4:8" x14ac:dyDescent="0.35">
      <c r="D101" s="14"/>
      <c r="H101" s="14"/>
    </row>
    <row r="102" spans="4:8" x14ac:dyDescent="0.35">
      <c r="D102" s="14"/>
      <c r="H102" s="14"/>
    </row>
    <row r="103" spans="4:8" x14ac:dyDescent="0.35">
      <c r="D103" s="14"/>
      <c r="H103" s="14"/>
    </row>
    <row r="104" spans="4:8" x14ac:dyDescent="0.35">
      <c r="D104" s="14"/>
      <c r="H104" s="14"/>
    </row>
    <row r="105" spans="4:8" x14ac:dyDescent="0.35">
      <c r="D105" s="14"/>
      <c r="H105" s="14"/>
    </row>
    <row r="106" spans="4:8" x14ac:dyDescent="0.35">
      <c r="D106" s="14"/>
      <c r="H106" s="14"/>
    </row>
    <row r="107" spans="4:8" x14ac:dyDescent="0.35">
      <c r="D107" s="14"/>
      <c r="H107" s="14"/>
    </row>
    <row r="108" spans="4:8" x14ac:dyDescent="0.35">
      <c r="D108" s="14"/>
      <c r="H108" s="14"/>
    </row>
    <row r="109" spans="4:8" x14ac:dyDescent="0.35">
      <c r="D109" s="14"/>
      <c r="H109" s="14"/>
    </row>
    <row r="110" spans="4:8" x14ac:dyDescent="0.35">
      <c r="D110" s="14"/>
      <c r="H110" s="14"/>
    </row>
    <row r="111" spans="4:8" x14ac:dyDescent="0.35">
      <c r="D111" s="14"/>
      <c r="H111" s="14"/>
    </row>
    <row r="112" spans="4:8" x14ac:dyDescent="0.35">
      <c r="D112" s="14"/>
      <c r="H112" s="14"/>
    </row>
    <row r="113" spans="4:8" x14ac:dyDescent="0.35">
      <c r="D113" s="14"/>
      <c r="H113" s="14"/>
    </row>
    <row r="114" spans="4:8" x14ac:dyDescent="0.35">
      <c r="D114" s="14"/>
      <c r="H114" s="14"/>
    </row>
    <row r="115" spans="4:8" x14ac:dyDescent="0.35">
      <c r="D115" s="14"/>
      <c r="H115" s="14"/>
    </row>
    <row r="116" spans="4:8" x14ac:dyDescent="0.35">
      <c r="D116" s="14"/>
      <c r="H116" s="14"/>
    </row>
    <row r="117" spans="4:8" x14ac:dyDescent="0.35">
      <c r="D117" s="14"/>
      <c r="H117" s="14"/>
    </row>
    <row r="118" spans="4:8" x14ac:dyDescent="0.35">
      <c r="D118" s="14"/>
      <c r="H118" s="14"/>
    </row>
    <row r="119" spans="4:8" x14ac:dyDescent="0.35">
      <c r="D119" s="14"/>
      <c r="H119" s="14"/>
    </row>
    <row r="120" spans="4:8" x14ac:dyDescent="0.35">
      <c r="D120" s="14"/>
      <c r="H120" s="14"/>
    </row>
    <row r="121" spans="4:8" x14ac:dyDescent="0.35">
      <c r="D121" s="14"/>
      <c r="H121" s="14"/>
    </row>
    <row r="122" spans="4:8" x14ac:dyDescent="0.35">
      <c r="D122" s="14"/>
      <c r="H122" s="14"/>
    </row>
  </sheetData>
  <mergeCells count="20">
    <mergeCell ref="B59:B68"/>
    <mergeCell ref="B69:B73"/>
    <mergeCell ref="A59:A68"/>
    <mergeCell ref="A69:A73"/>
    <mergeCell ref="F49:F58"/>
    <mergeCell ref="B9:B28"/>
    <mergeCell ref="B29:B48"/>
    <mergeCell ref="A9:A28"/>
    <mergeCell ref="A29:A48"/>
    <mergeCell ref="A49:A58"/>
    <mergeCell ref="B49:B58"/>
    <mergeCell ref="A5:I5"/>
    <mergeCell ref="A6:H6"/>
    <mergeCell ref="A7:A8"/>
    <mergeCell ref="B7:B8"/>
    <mergeCell ref="C7:C8"/>
    <mergeCell ref="E7:E8"/>
    <mergeCell ref="F7:F8"/>
    <mergeCell ref="G7:G8"/>
    <mergeCell ref="H7:H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Normal="100" zoomScaleSheetLayoutView="136" workbookViewId="0">
      <selection activeCell="E18" sqref="E18"/>
    </sheetView>
  </sheetViews>
  <sheetFormatPr defaultRowHeight="14.5" x14ac:dyDescent="0.35"/>
  <cols>
    <col min="2" max="2" width="16.81640625" customWidth="1"/>
    <col min="4" max="4" width="12.54296875" customWidth="1"/>
    <col min="8" max="8" width="13.81640625" customWidth="1"/>
  </cols>
  <sheetData>
    <row r="1" spans="1:8" ht="15.5" x14ac:dyDescent="0.35">
      <c r="A1" s="1"/>
      <c r="B1" s="33"/>
      <c r="C1" s="1"/>
      <c r="D1" s="3"/>
      <c r="E1" s="26"/>
      <c r="F1" s="5"/>
      <c r="G1" s="5"/>
      <c r="H1" s="4"/>
    </row>
    <row r="2" spans="1:8" ht="15.5" x14ac:dyDescent="0.35">
      <c r="A2" s="1"/>
      <c r="B2" s="33"/>
      <c r="C2" s="1"/>
      <c r="D2" s="3"/>
      <c r="E2" s="26"/>
      <c r="F2" s="5"/>
      <c r="G2" s="5"/>
      <c r="H2" s="4"/>
    </row>
    <row r="3" spans="1:8" ht="15.5" x14ac:dyDescent="0.35">
      <c r="A3" s="1"/>
      <c r="B3" s="33"/>
      <c r="C3" s="1"/>
      <c r="D3" s="7" t="s">
        <v>143</v>
      </c>
      <c r="E3" s="27"/>
      <c r="F3" s="5"/>
      <c r="G3" s="14"/>
      <c r="H3" s="4"/>
    </row>
    <row r="4" spans="1:8" ht="15.5" x14ac:dyDescent="0.35">
      <c r="A4" s="1"/>
      <c r="B4" s="33"/>
      <c r="C4" s="1"/>
      <c r="D4" s="3"/>
      <c r="E4" s="26"/>
      <c r="F4" s="5"/>
      <c r="G4" s="5"/>
    </row>
    <row r="5" spans="1:8" s="8" customFormat="1" ht="22.5" customHeight="1" x14ac:dyDescent="0.3">
      <c r="A5" s="165" t="s">
        <v>145</v>
      </c>
      <c r="B5" s="165"/>
      <c r="C5" s="165"/>
      <c r="D5" s="165"/>
      <c r="E5" s="165"/>
      <c r="F5" s="165"/>
      <c r="G5" s="165"/>
      <c r="H5" s="165"/>
    </row>
    <row r="6" spans="1:8" s="8" customFormat="1" ht="22.5" customHeight="1" thickBot="1" x14ac:dyDescent="0.35">
      <c r="A6" s="165" t="s">
        <v>137</v>
      </c>
      <c r="B6" s="165"/>
      <c r="C6" s="165"/>
      <c r="D6" s="165"/>
      <c r="E6" s="165"/>
      <c r="F6" s="165"/>
      <c r="G6" s="165"/>
      <c r="H6" s="10"/>
    </row>
    <row r="7" spans="1:8" ht="15" x14ac:dyDescent="0.35">
      <c r="A7" s="187" t="s">
        <v>0</v>
      </c>
      <c r="B7" s="189" t="s">
        <v>1</v>
      </c>
      <c r="C7" s="147" t="s">
        <v>2</v>
      </c>
      <c r="D7" s="37" t="s">
        <v>3</v>
      </c>
      <c r="E7" s="149" t="s">
        <v>26</v>
      </c>
      <c r="F7" s="151" t="s">
        <v>4</v>
      </c>
      <c r="G7" s="139" t="s">
        <v>5</v>
      </c>
      <c r="H7" s="141" t="s">
        <v>138</v>
      </c>
    </row>
    <row r="8" spans="1:8" ht="15.5" thickBot="1" x14ac:dyDescent="0.4">
      <c r="A8" s="188"/>
      <c r="B8" s="190"/>
      <c r="C8" s="148"/>
      <c r="D8" s="38" t="s">
        <v>136</v>
      </c>
      <c r="E8" s="150"/>
      <c r="F8" s="152"/>
      <c r="G8" s="140"/>
      <c r="H8" s="142"/>
    </row>
    <row r="9" spans="1:8" x14ac:dyDescent="0.35">
      <c r="A9" s="156">
        <v>1</v>
      </c>
      <c r="B9" s="158" t="s">
        <v>16</v>
      </c>
      <c r="C9" s="184" t="s">
        <v>13</v>
      </c>
      <c r="D9" s="58">
        <v>44099</v>
      </c>
      <c r="E9" s="29" t="s">
        <v>34</v>
      </c>
      <c r="F9" s="173" t="s">
        <v>37</v>
      </c>
      <c r="G9" s="73" t="s">
        <v>150</v>
      </c>
      <c r="H9" s="45">
        <f>D9-28</f>
        <v>44071</v>
      </c>
    </row>
    <row r="10" spans="1:8" x14ac:dyDescent="0.35">
      <c r="A10" s="156"/>
      <c r="B10" s="153"/>
      <c r="C10" s="185"/>
      <c r="D10" s="58">
        <v>44155</v>
      </c>
      <c r="E10" s="28" t="s">
        <v>35</v>
      </c>
      <c r="F10" s="161"/>
      <c r="G10" s="73" t="s">
        <v>150</v>
      </c>
      <c r="H10" s="45">
        <f t="shared" ref="H10:H13" si="0">D10-28</f>
        <v>44127</v>
      </c>
    </row>
    <row r="11" spans="1:8" x14ac:dyDescent="0.35">
      <c r="A11" s="156"/>
      <c r="B11" s="153"/>
      <c r="C11" s="185"/>
      <c r="D11" s="58">
        <v>44211</v>
      </c>
      <c r="E11" s="28" t="s">
        <v>36</v>
      </c>
      <c r="F11" s="161"/>
      <c r="G11" s="73" t="s">
        <v>150</v>
      </c>
      <c r="H11" s="45">
        <f t="shared" si="0"/>
        <v>44183</v>
      </c>
    </row>
    <row r="12" spans="1:8" x14ac:dyDescent="0.35">
      <c r="A12" s="156"/>
      <c r="B12" s="153"/>
      <c r="C12" s="185"/>
      <c r="D12" s="58">
        <v>44288</v>
      </c>
      <c r="E12" s="28" t="s">
        <v>32</v>
      </c>
      <c r="F12" s="161"/>
      <c r="G12" s="73" t="s">
        <v>150</v>
      </c>
      <c r="H12" s="45">
        <f t="shared" si="0"/>
        <v>44260</v>
      </c>
    </row>
    <row r="13" spans="1:8" x14ac:dyDescent="0.35">
      <c r="A13" s="157"/>
      <c r="B13" s="154"/>
      <c r="C13" s="186"/>
      <c r="D13" s="58">
        <v>44344</v>
      </c>
      <c r="E13" s="28" t="s">
        <v>33</v>
      </c>
      <c r="F13" s="162"/>
      <c r="G13" s="73" t="s">
        <v>151</v>
      </c>
      <c r="H13" s="45">
        <f t="shared" si="0"/>
        <v>44316</v>
      </c>
    </row>
    <row r="16" spans="1:8" x14ac:dyDescent="0.35">
      <c r="F16" s="39" t="s">
        <v>49</v>
      </c>
    </row>
  </sheetData>
  <mergeCells count="13">
    <mergeCell ref="A9:A13"/>
    <mergeCell ref="B9:B13"/>
    <mergeCell ref="F9:F13"/>
    <mergeCell ref="C9:C13"/>
    <mergeCell ref="A5:H5"/>
    <mergeCell ref="A6:G6"/>
    <mergeCell ref="A7:A8"/>
    <mergeCell ref="B7:B8"/>
    <mergeCell ref="C7:C8"/>
    <mergeCell ref="E7:E8"/>
    <mergeCell ref="F7:F8"/>
    <mergeCell ref="G7:G8"/>
    <mergeCell ref="H7:H8"/>
  </mergeCells>
  <pageMargins left="0.7" right="0.7" top="0.75" bottom="0.75" header="0.3" footer="0.3"/>
  <pageSetup paperSize="9" scale="8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>
      <selection activeCell="E8" sqref="E8"/>
    </sheetView>
  </sheetViews>
  <sheetFormatPr defaultRowHeight="14.5" x14ac:dyDescent="0.35"/>
  <cols>
    <col min="2" max="2" width="11.453125" customWidth="1"/>
    <col min="3" max="3" width="9.1796875" style="14"/>
    <col min="4" max="4" width="12.26953125" customWidth="1"/>
    <col min="5" max="5" width="9.1796875" style="14"/>
    <col min="6" max="6" width="10.1796875" style="60" customWidth="1"/>
    <col min="7" max="7" width="14.453125" customWidth="1"/>
  </cols>
  <sheetData>
    <row r="1" spans="1:13" ht="15.5" x14ac:dyDescent="0.35">
      <c r="A1" s="1"/>
      <c r="B1" s="2"/>
      <c r="C1" s="3"/>
      <c r="D1" s="2"/>
      <c r="E1" s="3"/>
      <c r="F1" s="26"/>
      <c r="G1" s="1"/>
      <c r="H1" s="3"/>
      <c r="I1" s="4"/>
      <c r="J1" s="1"/>
      <c r="K1" s="5"/>
      <c r="L1" s="6"/>
      <c r="M1" s="4"/>
    </row>
    <row r="2" spans="1:13" ht="15.5" x14ac:dyDescent="0.35">
      <c r="A2" s="1"/>
      <c r="B2" s="2"/>
      <c r="C2" s="3"/>
      <c r="D2" s="2"/>
      <c r="E2" s="3"/>
      <c r="F2" s="26"/>
      <c r="G2" s="1"/>
      <c r="H2" s="3"/>
      <c r="I2" s="4"/>
      <c r="J2" s="1"/>
      <c r="K2" s="5"/>
      <c r="L2" s="6"/>
      <c r="M2" s="4"/>
    </row>
    <row r="3" spans="1:13" ht="15.5" x14ac:dyDescent="0.35">
      <c r="A3" s="1"/>
      <c r="B3" s="2"/>
      <c r="C3" s="3"/>
      <c r="D3" s="2"/>
      <c r="E3" s="3"/>
      <c r="F3" s="26"/>
      <c r="G3" s="1"/>
      <c r="H3" s="3"/>
      <c r="I3" s="4"/>
      <c r="K3" s="5"/>
      <c r="L3" s="6"/>
      <c r="M3" s="4"/>
    </row>
    <row r="4" spans="1:13" ht="15.5" x14ac:dyDescent="0.35">
      <c r="A4" s="1"/>
      <c r="D4" s="2"/>
      <c r="E4" s="44" t="s">
        <v>143</v>
      </c>
      <c r="F4" s="26"/>
      <c r="G4" s="1"/>
      <c r="H4" s="3"/>
      <c r="I4" s="4"/>
      <c r="J4" s="1"/>
      <c r="K4" s="5"/>
      <c r="L4" s="6"/>
    </row>
    <row r="5" spans="1:13" s="8" customFormat="1" ht="56.25" customHeight="1" x14ac:dyDescent="0.3">
      <c r="A5" s="191" t="s">
        <v>146</v>
      </c>
      <c r="B5" s="192"/>
      <c r="C5" s="192"/>
      <c r="D5" s="192"/>
      <c r="E5" s="192"/>
      <c r="F5" s="192"/>
      <c r="G5" s="192"/>
      <c r="H5" s="11"/>
      <c r="I5" s="11"/>
      <c r="J5" s="11"/>
      <c r="K5" s="11"/>
      <c r="L5" s="11"/>
      <c r="M5" s="11"/>
    </row>
    <row r="6" spans="1:13" s="8" customFormat="1" ht="24" customHeight="1" x14ac:dyDescent="0.3">
      <c r="A6" s="165"/>
      <c r="B6" s="165"/>
      <c r="C6" s="165"/>
      <c r="D6" s="165"/>
      <c r="E6" s="165"/>
      <c r="F6" s="165"/>
      <c r="G6" s="165"/>
      <c r="H6" s="12"/>
      <c r="I6" s="12"/>
      <c r="J6" s="12"/>
      <c r="K6" s="12"/>
      <c r="L6" s="12"/>
      <c r="M6" s="54"/>
    </row>
    <row r="7" spans="1:13" s="18" customFormat="1" ht="30" x14ac:dyDescent="0.3">
      <c r="A7" s="16" t="s">
        <v>9</v>
      </c>
      <c r="B7" s="16" t="s">
        <v>10</v>
      </c>
      <c r="C7" s="16" t="s">
        <v>2</v>
      </c>
      <c r="D7" s="16" t="s">
        <v>50</v>
      </c>
      <c r="E7" s="16" t="s">
        <v>100</v>
      </c>
      <c r="F7" s="59" t="s">
        <v>66</v>
      </c>
      <c r="G7" s="17" t="s">
        <v>6</v>
      </c>
    </row>
    <row r="8" spans="1:13" x14ac:dyDescent="0.35">
      <c r="A8" s="40">
        <v>1</v>
      </c>
      <c r="B8" s="32" t="s">
        <v>79</v>
      </c>
      <c r="C8" s="40">
        <f>WEEKDAY(D8)</f>
        <v>5</v>
      </c>
      <c r="D8" s="45">
        <v>44098</v>
      </c>
      <c r="E8" s="40" t="s">
        <v>101</v>
      </c>
      <c r="F8" s="61" t="s">
        <v>46</v>
      </c>
      <c r="G8" s="32"/>
    </row>
    <row r="9" spans="1:13" x14ac:dyDescent="0.35">
      <c r="A9" s="40">
        <v>2</v>
      </c>
      <c r="B9" s="32" t="s">
        <v>67</v>
      </c>
      <c r="C9" s="40">
        <f>WEEKDAY(D9)</f>
        <v>4</v>
      </c>
      <c r="D9" s="45">
        <v>44125</v>
      </c>
      <c r="E9" s="40" t="s">
        <v>101</v>
      </c>
      <c r="F9" s="61" t="s">
        <v>34</v>
      </c>
      <c r="G9" s="32"/>
    </row>
    <row r="10" spans="1:13" x14ac:dyDescent="0.35">
      <c r="A10" s="40">
        <v>3</v>
      </c>
      <c r="B10" s="32" t="s">
        <v>79</v>
      </c>
      <c r="C10" s="40">
        <f t="shared" ref="C10:C27" si="0">WEEKDAY(D10)</f>
        <v>5</v>
      </c>
      <c r="D10" s="45">
        <v>44126</v>
      </c>
      <c r="E10" s="40" t="s">
        <v>101</v>
      </c>
      <c r="F10" s="61" t="s">
        <v>47</v>
      </c>
      <c r="G10" s="32"/>
    </row>
    <row r="11" spans="1:13" x14ac:dyDescent="0.35">
      <c r="A11" s="40">
        <v>4</v>
      </c>
      <c r="B11" s="32" t="s">
        <v>102</v>
      </c>
      <c r="C11" s="40">
        <f t="shared" si="0"/>
        <v>6</v>
      </c>
      <c r="D11" s="45">
        <v>44127</v>
      </c>
      <c r="E11" s="103" t="s">
        <v>149</v>
      </c>
      <c r="F11" s="62" t="s">
        <v>103</v>
      </c>
      <c r="G11" s="32"/>
    </row>
    <row r="12" spans="1:13" x14ac:dyDescent="0.35">
      <c r="A12" s="40">
        <v>5</v>
      </c>
      <c r="B12" s="32" t="s">
        <v>79</v>
      </c>
      <c r="C12" s="40">
        <f t="shared" si="0"/>
        <v>5</v>
      </c>
      <c r="D12" s="45">
        <v>44154</v>
      </c>
      <c r="E12" s="40" t="s">
        <v>101</v>
      </c>
      <c r="F12" s="61" t="s">
        <v>38</v>
      </c>
      <c r="G12" s="32"/>
    </row>
    <row r="13" spans="1:13" x14ac:dyDescent="0.35">
      <c r="A13" s="40">
        <v>6</v>
      </c>
      <c r="B13" s="32" t="s">
        <v>67</v>
      </c>
      <c r="C13" s="40">
        <f t="shared" si="0"/>
        <v>4</v>
      </c>
      <c r="D13" s="45">
        <v>44181</v>
      </c>
      <c r="E13" s="40" t="s">
        <v>101</v>
      </c>
      <c r="F13" s="61" t="s">
        <v>35</v>
      </c>
      <c r="G13" s="32"/>
    </row>
    <row r="14" spans="1:13" x14ac:dyDescent="0.35">
      <c r="A14" s="40">
        <v>7</v>
      </c>
      <c r="B14" s="32" t="s">
        <v>79</v>
      </c>
      <c r="C14" s="40">
        <f t="shared" si="0"/>
        <v>5</v>
      </c>
      <c r="D14" s="45">
        <v>44182</v>
      </c>
      <c r="E14" s="40" t="s">
        <v>101</v>
      </c>
      <c r="F14" s="61" t="s">
        <v>39</v>
      </c>
      <c r="G14" s="32"/>
    </row>
    <row r="15" spans="1:13" x14ac:dyDescent="0.35">
      <c r="A15" s="40">
        <v>8</v>
      </c>
      <c r="B15" s="32" t="s">
        <v>102</v>
      </c>
      <c r="C15" s="40">
        <f t="shared" si="0"/>
        <v>6</v>
      </c>
      <c r="D15" s="45">
        <v>44183</v>
      </c>
      <c r="E15" s="101" t="s">
        <v>30</v>
      </c>
      <c r="F15" s="61" t="s">
        <v>33</v>
      </c>
      <c r="G15" s="32"/>
    </row>
    <row r="16" spans="1:13" x14ac:dyDescent="0.35">
      <c r="A16" s="40">
        <v>9</v>
      </c>
      <c r="B16" s="32" t="s">
        <v>79</v>
      </c>
      <c r="C16" s="40">
        <f t="shared" si="0"/>
        <v>5</v>
      </c>
      <c r="D16" s="45">
        <v>44210</v>
      </c>
      <c r="E16" s="40" t="s">
        <v>101</v>
      </c>
      <c r="F16" s="61" t="s">
        <v>40</v>
      </c>
      <c r="G16" s="32"/>
    </row>
    <row r="17" spans="1:7" x14ac:dyDescent="0.35">
      <c r="A17" s="40">
        <v>10</v>
      </c>
      <c r="B17" s="32" t="s">
        <v>67</v>
      </c>
      <c r="C17" s="40">
        <f t="shared" si="0"/>
        <v>4</v>
      </c>
      <c r="D17" s="45">
        <v>44258</v>
      </c>
      <c r="E17" s="40" t="s">
        <v>101</v>
      </c>
      <c r="F17" s="61" t="s">
        <v>36</v>
      </c>
      <c r="G17" s="32"/>
    </row>
    <row r="18" spans="1:7" x14ac:dyDescent="0.35">
      <c r="A18" s="40">
        <v>11</v>
      </c>
      <c r="B18" s="32" t="s">
        <v>79</v>
      </c>
      <c r="C18" s="40">
        <f t="shared" si="0"/>
        <v>5</v>
      </c>
      <c r="D18" s="45">
        <v>44259</v>
      </c>
      <c r="E18" s="40" t="s">
        <v>101</v>
      </c>
      <c r="F18" s="61" t="s">
        <v>41</v>
      </c>
      <c r="G18" s="32"/>
    </row>
    <row r="19" spans="1:7" x14ac:dyDescent="0.35">
      <c r="A19" s="40">
        <v>12</v>
      </c>
      <c r="B19" s="32" t="s">
        <v>102</v>
      </c>
      <c r="C19" s="40">
        <f t="shared" si="0"/>
        <v>6</v>
      </c>
      <c r="D19" s="45">
        <v>44260</v>
      </c>
      <c r="E19" s="101" t="s">
        <v>30</v>
      </c>
      <c r="F19" s="61" t="s">
        <v>34</v>
      </c>
      <c r="G19" s="32"/>
    </row>
    <row r="20" spans="1:7" x14ac:dyDescent="0.35">
      <c r="A20" s="40">
        <v>13</v>
      </c>
      <c r="B20" s="32" t="s">
        <v>79</v>
      </c>
      <c r="C20" s="40">
        <f t="shared" si="0"/>
        <v>5</v>
      </c>
      <c r="D20" s="45">
        <v>44287</v>
      </c>
      <c r="E20" s="40" t="s">
        <v>101</v>
      </c>
      <c r="F20" s="61" t="s">
        <v>42</v>
      </c>
      <c r="G20" s="32"/>
    </row>
    <row r="21" spans="1:7" x14ac:dyDescent="0.35">
      <c r="A21" s="40">
        <v>14</v>
      </c>
      <c r="B21" s="32" t="s">
        <v>67</v>
      </c>
      <c r="C21" s="40">
        <f t="shared" si="0"/>
        <v>4</v>
      </c>
      <c r="D21" s="45">
        <v>44314</v>
      </c>
      <c r="E21" s="40" t="s">
        <v>101</v>
      </c>
      <c r="F21" s="61" t="s">
        <v>32</v>
      </c>
      <c r="G21" s="32"/>
    </row>
    <row r="22" spans="1:7" x14ac:dyDescent="0.35">
      <c r="A22" s="40">
        <v>15</v>
      </c>
      <c r="B22" s="32" t="s">
        <v>79</v>
      </c>
      <c r="C22" s="40">
        <f t="shared" si="0"/>
        <v>5</v>
      </c>
      <c r="D22" s="45">
        <v>44315</v>
      </c>
      <c r="E22" s="40" t="s">
        <v>101</v>
      </c>
      <c r="F22" s="61" t="s">
        <v>43</v>
      </c>
      <c r="G22" s="32"/>
    </row>
    <row r="23" spans="1:7" x14ac:dyDescent="0.35">
      <c r="A23" s="40">
        <v>16</v>
      </c>
      <c r="B23" s="32" t="s">
        <v>102</v>
      </c>
      <c r="C23" s="40">
        <f t="shared" si="0"/>
        <v>5</v>
      </c>
      <c r="D23" s="45">
        <v>44315</v>
      </c>
      <c r="E23" s="101" t="s">
        <v>30</v>
      </c>
      <c r="F23" s="61" t="s">
        <v>35</v>
      </c>
      <c r="G23" s="32"/>
    </row>
    <row r="24" spans="1:7" x14ac:dyDescent="0.35">
      <c r="A24" s="40">
        <v>17</v>
      </c>
      <c r="B24" s="32" t="s">
        <v>79</v>
      </c>
      <c r="C24" s="40">
        <f t="shared" si="0"/>
        <v>6</v>
      </c>
      <c r="D24" s="104">
        <v>44344</v>
      </c>
      <c r="E24" s="40" t="s">
        <v>101</v>
      </c>
      <c r="F24" s="61" t="s">
        <v>44</v>
      </c>
      <c r="G24" s="32"/>
    </row>
    <row r="25" spans="1:7" x14ac:dyDescent="0.35">
      <c r="A25" s="40">
        <v>18</v>
      </c>
      <c r="B25" s="32" t="s">
        <v>67</v>
      </c>
      <c r="C25" s="40">
        <f t="shared" si="0"/>
        <v>4</v>
      </c>
      <c r="D25" s="45">
        <v>44370</v>
      </c>
      <c r="E25" s="40" t="s">
        <v>101</v>
      </c>
      <c r="F25" s="61" t="s">
        <v>33</v>
      </c>
      <c r="G25" s="32"/>
    </row>
    <row r="26" spans="1:7" x14ac:dyDescent="0.35">
      <c r="A26" s="40">
        <v>19</v>
      </c>
      <c r="B26" s="32" t="s">
        <v>79</v>
      </c>
      <c r="C26" s="40">
        <f t="shared" si="0"/>
        <v>6</v>
      </c>
      <c r="D26" s="45">
        <v>44372</v>
      </c>
      <c r="E26" s="40" t="s">
        <v>101</v>
      </c>
      <c r="F26" s="61" t="s">
        <v>45</v>
      </c>
      <c r="G26" s="32"/>
    </row>
    <row r="27" spans="1:7" x14ac:dyDescent="0.35">
      <c r="A27" s="40">
        <v>20</v>
      </c>
      <c r="B27" s="32" t="s">
        <v>102</v>
      </c>
      <c r="C27" s="40">
        <f t="shared" si="0"/>
        <v>6</v>
      </c>
      <c r="D27" s="45">
        <v>44372</v>
      </c>
      <c r="E27" s="101" t="s">
        <v>30</v>
      </c>
      <c r="F27" s="61" t="s">
        <v>36</v>
      </c>
      <c r="G27" s="32"/>
    </row>
  </sheetData>
  <mergeCells count="2">
    <mergeCell ref="A5:G5"/>
    <mergeCell ref="A6:G6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view="pageBreakPreview" topLeftCell="A2" zoomScale="136" zoomScaleNormal="100" zoomScaleSheetLayoutView="136" workbookViewId="0">
      <selection activeCell="F1" sqref="F1:H1048576"/>
    </sheetView>
  </sheetViews>
  <sheetFormatPr defaultRowHeight="14.5" x14ac:dyDescent="0.35"/>
  <cols>
    <col min="1" max="1" width="5.81640625" customWidth="1"/>
    <col min="2" max="2" width="11.26953125" customWidth="1"/>
    <col min="3" max="3" width="15.7265625" customWidth="1"/>
    <col min="4" max="4" width="14.54296875" customWidth="1"/>
    <col min="7" max="7" width="14.1796875" customWidth="1"/>
  </cols>
  <sheetData>
    <row r="1" spans="1:13" ht="15.5" x14ac:dyDescent="0.35">
      <c r="A1" s="1"/>
      <c r="B1" s="2"/>
      <c r="C1" s="3"/>
      <c r="D1" s="2"/>
      <c r="E1" s="3"/>
      <c r="F1" s="26"/>
      <c r="G1" s="1"/>
      <c r="H1" s="3"/>
      <c r="I1" s="4"/>
      <c r="J1" s="1"/>
      <c r="K1" s="5"/>
      <c r="L1" s="6"/>
      <c r="M1" s="4"/>
    </row>
    <row r="2" spans="1:13" ht="15.5" x14ac:dyDescent="0.35">
      <c r="A2" s="1"/>
      <c r="B2" s="2"/>
      <c r="C2" s="3"/>
      <c r="D2" s="2"/>
      <c r="E2" s="3"/>
      <c r="F2" s="26"/>
      <c r="G2" s="1"/>
      <c r="H2" s="3"/>
      <c r="I2" s="4"/>
      <c r="J2" s="1"/>
      <c r="K2" s="5"/>
      <c r="L2" s="6"/>
      <c r="M2" s="4"/>
    </row>
    <row r="3" spans="1:13" ht="15.5" x14ac:dyDescent="0.35">
      <c r="A3" s="1"/>
      <c r="B3" s="2"/>
      <c r="C3" s="3"/>
      <c r="D3" s="2"/>
      <c r="E3" s="3"/>
      <c r="F3" s="26"/>
      <c r="G3" s="1"/>
      <c r="H3" s="3"/>
      <c r="I3" s="4"/>
      <c r="K3" s="5"/>
      <c r="L3" s="6"/>
      <c r="M3" s="4"/>
    </row>
    <row r="4" spans="1:13" ht="15.5" x14ac:dyDescent="0.35">
      <c r="A4" s="1"/>
      <c r="C4" s="14"/>
      <c r="D4" s="2"/>
      <c r="E4" s="44" t="s">
        <v>143</v>
      </c>
      <c r="F4" s="26"/>
      <c r="G4" s="1"/>
      <c r="H4" s="3"/>
      <c r="I4" s="4"/>
      <c r="J4" s="1"/>
      <c r="K4" s="5"/>
      <c r="L4" s="6"/>
    </row>
    <row r="5" spans="1:13" s="8" customFormat="1" ht="56.25" customHeight="1" x14ac:dyDescent="0.3">
      <c r="A5" s="191" t="s">
        <v>147</v>
      </c>
      <c r="B5" s="192"/>
      <c r="C5" s="192"/>
      <c r="D5" s="192"/>
      <c r="E5" s="192"/>
      <c r="F5" s="192"/>
      <c r="G5" s="192"/>
      <c r="H5" s="11"/>
      <c r="I5" s="11"/>
      <c r="J5" s="11"/>
      <c r="K5" s="11"/>
      <c r="L5" s="11"/>
      <c r="M5" s="11"/>
    </row>
    <row r="6" spans="1:13" s="8" customFormat="1" ht="14.25" customHeight="1" x14ac:dyDescent="0.3">
      <c r="A6" s="165"/>
      <c r="B6" s="165"/>
      <c r="C6" s="165"/>
      <c r="D6" s="165"/>
      <c r="E6" s="165"/>
      <c r="F6" s="165"/>
      <c r="G6" s="165"/>
      <c r="H6" s="12"/>
      <c r="I6" s="12"/>
      <c r="J6" s="12"/>
      <c r="K6" s="12"/>
      <c r="L6" s="12"/>
      <c r="M6" s="54"/>
    </row>
    <row r="7" spans="1:13" s="18" customFormat="1" ht="30" x14ac:dyDescent="0.3">
      <c r="A7" s="16" t="s">
        <v>9</v>
      </c>
      <c r="B7" s="16" t="s">
        <v>10</v>
      </c>
      <c r="C7" s="16" t="s">
        <v>104</v>
      </c>
      <c r="D7" s="16" t="s">
        <v>105</v>
      </c>
      <c r="E7" s="16" t="s">
        <v>106</v>
      </c>
      <c r="F7" s="59" t="s">
        <v>66</v>
      </c>
      <c r="G7" s="63" t="s">
        <v>6</v>
      </c>
    </row>
    <row r="8" spans="1:13" x14ac:dyDescent="0.35">
      <c r="A8" s="40">
        <v>1</v>
      </c>
      <c r="B8" s="40" t="s">
        <v>67</v>
      </c>
      <c r="C8" s="100">
        <v>44074</v>
      </c>
      <c r="D8" s="100">
        <v>44078</v>
      </c>
      <c r="E8" s="40" t="s">
        <v>135</v>
      </c>
      <c r="F8" s="61" t="s">
        <v>34</v>
      </c>
      <c r="G8" s="32"/>
    </row>
    <row r="9" spans="1:13" x14ac:dyDescent="0.35">
      <c r="A9" s="40">
        <v>2</v>
      </c>
      <c r="B9" s="40" t="s">
        <v>67</v>
      </c>
      <c r="C9" s="100">
        <v>44130</v>
      </c>
      <c r="D9" s="100">
        <v>44134</v>
      </c>
      <c r="E9" s="40" t="s">
        <v>135</v>
      </c>
      <c r="F9" s="61" t="s">
        <v>35</v>
      </c>
      <c r="G9" s="32"/>
    </row>
    <row r="10" spans="1:13" x14ac:dyDescent="0.35">
      <c r="A10" s="40">
        <v>3</v>
      </c>
      <c r="B10" s="40" t="s">
        <v>67</v>
      </c>
      <c r="C10" s="100">
        <v>44186</v>
      </c>
      <c r="D10" s="100">
        <v>44190</v>
      </c>
      <c r="E10" s="40" t="s">
        <v>135</v>
      </c>
      <c r="F10" s="61" t="s">
        <v>36</v>
      </c>
      <c r="G10" s="32"/>
    </row>
    <row r="11" spans="1:13" x14ac:dyDescent="0.35">
      <c r="A11" s="40">
        <v>4</v>
      </c>
      <c r="B11" s="40" t="s">
        <v>67</v>
      </c>
      <c r="C11" s="100">
        <v>44263</v>
      </c>
      <c r="D11" s="100">
        <v>44268</v>
      </c>
      <c r="E11" s="40" t="s">
        <v>135</v>
      </c>
      <c r="F11" s="61" t="s">
        <v>32</v>
      </c>
      <c r="G11" s="32"/>
    </row>
    <row r="12" spans="1:13" x14ac:dyDescent="0.35">
      <c r="A12" s="40">
        <v>5</v>
      </c>
      <c r="B12" s="40" t="s">
        <v>67</v>
      </c>
      <c r="C12" s="100">
        <v>44319</v>
      </c>
      <c r="D12" s="100">
        <v>44323</v>
      </c>
      <c r="E12" s="40" t="s">
        <v>135</v>
      </c>
      <c r="F12" s="61" t="s">
        <v>33</v>
      </c>
      <c r="G12" s="32"/>
    </row>
  </sheetData>
  <mergeCells count="2">
    <mergeCell ref="A5:G5"/>
    <mergeCell ref="A6:G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view="pageBreakPreview" topLeftCell="A43" zoomScale="77" zoomScaleNormal="100" zoomScaleSheetLayoutView="77" workbookViewId="0">
      <selection activeCell="C52" sqref="C52"/>
    </sheetView>
  </sheetViews>
  <sheetFormatPr defaultRowHeight="14.5" x14ac:dyDescent="0.35"/>
  <cols>
    <col min="1" max="1" width="6.81640625" customWidth="1"/>
    <col min="2" max="2" width="12.7265625" customWidth="1"/>
    <col min="3" max="3" width="32.81640625" bestFit="1" customWidth="1"/>
    <col min="4" max="4" width="10.7265625" style="14" bestFit="1" customWidth="1"/>
    <col min="5" max="5" width="13.54296875" customWidth="1"/>
    <col min="6" max="6" width="12.7265625" customWidth="1"/>
    <col min="7" max="7" width="36.1796875" customWidth="1"/>
    <col min="8" max="8" width="12.7265625" style="49" customWidth="1"/>
    <col min="9" max="9" width="11.453125" customWidth="1"/>
  </cols>
  <sheetData>
    <row r="1" spans="1:14" ht="15.5" x14ac:dyDescent="0.35">
      <c r="A1" s="1"/>
      <c r="B1" s="2"/>
      <c r="C1" s="3"/>
      <c r="D1" s="3"/>
      <c r="E1" s="2"/>
      <c r="F1" s="2"/>
      <c r="G1" s="2"/>
      <c r="H1" s="48"/>
      <c r="I1" s="3"/>
      <c r="J1" s="4"/>
      <c r="K1" s="1"/>
      <c r="L1" s="5"/>
      <c r="M1" s="6"/>
      <c r="N1" s="4"/>
    </row>
    <row r="2" spans="1:14" ht="15.5" x14ac:dyDescent="0.35">
      <c r="A2" s="1"/>
      <c r="B2" s="2"/>
      <c r="C2" s="3"/>
      <c r="D2" s="3"/>
      <c r="E2" s="2"/>
      <c r="F2" s="2"/>
      <c r="G2" s="2"/>
      <c r="H2" s="48"/>
      <c r="I2" s="3"/>
      <c r="J2" s="4"/>
      <c r="K2" s="1"/>
      <c r="L2" s="5"/>
      <c r="M2" s="6"/>
      <c r="N2" s="4"/>
    </row>
    <row r="3" spans="1:14" ht="15.5" x14ac:dyDescent="0.35">
      <c r="A3" s="1"/>
      <c r="B3" s="2"/>
      <c r="C3" s="3"/>
      <c r="D3" s="3"/>
      <c r="E3" s="2"/>
      <c r="F3" s="2"/>
      <c r="G3" s="2"/>
      <c r="H3" s="48"/>
      <c r="I3" s="3"/>
      <c r="J3" s="4"/>
      <c r="L3" s="5"/>
      <c r="M3" s="6"/>
      <c r="N3" s="4"/>
    </row>
    <row r="4" spans="1:14" ht="15.5" x14ac:dyDescent="0.35">
      <c r="A4" s="1"/>
      <c r="B4" s="2"/>
      <c r="C4" s="3"/>
      <c r="E4" s="2"/>
      <c r="F4" s="2"/>
      <c r="G4" s="44" t="s">
        <v>155</v>
      </c>
      <c r="H4" s="48"/>
      <c r="I4" s="3"/>
      <c r="J4" s="4"/>
      <c r="K4" s="1"/>
      <c r="L4" s="5"/>
      <c r="M4" s="6"/>
    </row>
    <row r="5" spans="1:14" s="8" customFormat="1" ht="30.75" customHeight="1" x14ac:dyDescent="0.3">
      <c r="A5" s="192" t="s">
        <v>148</v>
      </c>
      <c r="B5" s="192"/>
      <c r="C5" s="192"/>
      <c r="D5" s="192"/>
      <c r="E5" s="192"/>
      <c r="F5" s="192"/>
      <c r="G5" s="192"/>
      <c r="H5" s="192"/>
      <c r="I5" s="11"/>
      <c r="J5" s="11"/>
      <c r="K5" s="11"/>
      <c r="L5" s="11"/>
      <c r="M5" s="11"/>
      <c r="N5" s="11"/>
    </row>
    <row r="6" spans="1:14" s="8" customFormat="1" ht="24" customHeight="1" x14ac:dyDescent="0.3">
      <c r="A6" s="165" t="s">
        <v>8</v>
      </c>
      <c r="B6" s="165"/>
      <c r="C6" s="165"/>
      <c r="D6" s="165"/>
      <c r="E6" s="165"/>
      <c r="F6" s="165"/>
      <c r="G6" s="165"/>
      <c r="H6" s="165"/>
      <c r="I6" s="12"/>
      <c r="J6" s="12"/>
      <c r="K6" s="12"/>
      <c r="L6" s="12"/>
      <c r="M6" s="12"/>
      <c r="N6" s="9"/>
    </row>
    <row r="7" spans="1:14" s="8" customFormat="1" ht="24" customHeight="1" x14ac:dyDescent="0.3">
      <c r="A7" s="118" t="s">
        <v>156</v>
      </c>
      <c r="C7" s="114"/>
      <c r="D7" s="114"/>
      <c r="E7" s="114"/>
      <c r="F7" s="114"/>
      <c r="G7" s="114"/>
      <c r="H7" s="114"/>
      <c r="I7" s="12"/>
      <c r="J7" s="12"/>
      <c r="K7" s="12"/>
      <c r="L7" s="12"/>
      <c r="M7" s="12"/>
      <c r="N7" s="116"/>
    </row>
    <row r="8" spans="1:14" x14ac:dyDescent="0.35">
      <c r="C8" s="13"/>
      <c r="E8" s="15"/>
    </row>
    <row r="9" spans="1:14" s="18" customFormat="1" ht="26" x14ac:dyDescent="0.3">
      <c r="A9" s="16" t="s">
        <v>9</v>
      </c>
      <c r="B9" s="16" t="s">
        <v>10</v>
      </c>
      <c r="C9" s="16" t="s">
        <v>11</v>
      </c>
      <c r="D9" s="16" t="s">
        <v>2</v>
      </c>
      <c r="E9" s="16" t="s">
        <v>50</v>
      </c>
      <c r="F9" s="16" t="s">
        <v>51</v>
      </c>
      <c r="G9" s="117" t="s">
        <v>154</v>
      </c>
      <c r="H9" s="50" t="s">
        <v>66</v>
      </c>
      <c r="I9" s="78" t="s">
        <v>139</v>
      </c>
    </row>
    <row r="10" spans="1:14" ht="30" customHeight="1" x14ac:dyDescent="0.35">
      <c r="A10" s="23">
        <v>46</v>
      </c>
      <c r="B10" s="160" t="s">
        <v>15</v>
      </c>
      <c r="C10" s="32" t="s">
        <v>52</v>
      </c>
      <c r="D10" s="40">
        <f t="shared" ref="D10:D23" si="0">WEEKDAY(E10)</f>
        <v>3</v>
      </c>
      <c r="E10" s="45">
        <v>44264</v>
      </c>
      <c r="F10" s="178" t="s">
        <v>94</v>
      </c>
      <c r="G10" s="136" t="s">
        <v>170</v>
      </c>
      <c r="H10" s="196" t="s">
        <v>35</v>
      </c>
      <c r="I10" s="45">
        <f t="shared" ref="I10:I23" si="1">E10-5</f>
        <v>44259</v>
      </c>
    </row>
    <row r="11" spans="1:14" ht="30" customHeight="1" x14ac:dyDescent="0.35">
      <c r="A11" s="23">
        <v>47</v>
      </c>
      <c r="B11" s="160"/>
      <c r="C11" s="32" t="s">
        <v>53</v>
      </c>
      <c r="D11" s="40">
        <f t="shared" si="0"/>
        <v>6</v>
      </c>
      <c r="E11" s="45">
        <v>44267</v>
      </c>
      <c r="F11" s="178"/>
      <c r="G11" s="136" t="s">
        <v>171</v>
      </c>
      <c r="H11" s="196"/>
      <c r="I11" s="45">
        <f t="shared" si="1"/>
        <v>44262</v>
      </c>
    </row>
    <row r="12" spans="1:14" ht="30" customHeight="1" x14ac:dyDescent="0.35">
      <c r="A12" s="23">
        <v>48</v>
      </c>
      <c r="B12" s="160"/>
      <c r="C12" s="46" t="s">
        <v>65</v>
      </c>
      <c r="D12" s="40">
        <f t="shared" si="0"/>
        <v>3</v>
      </c>
      <c r="E12" s="45">
        <v>44271</v>
      </c>
      <c r="F12" s="178"/>
      <c r="G12" s="136" t="s">
        <v>172</v>
      </c>
      <c r="H12" s="196"/>
      <c r="I12" s="45">
        <f t="shared" si="1"/>
        <v>44266</v>
      </c>
    </row>
    <row r="13" spans="1:14" ht="30" customHeight="1" x14ac:dyDescent="0.35">
      <c r="A13" s="23">
        <v>49</v>
      </c>
      <c r="B13" s="160"/>
      <c r="C13" s="32" t="s">
        <v>54</v>
      </c>
      <c r="D13" s="40">
        <f t="shared" si="0"/>
        <v>5</v>
      </c>
      <c r="E13" s="45">
        <v>44273</v>
      </c>
      <c r="F13" s="178"/>
      <c r="G13" s="136" t="s">
        <v>173</v>
      </c>
      <c r="H13" s="196"/>
      <c r="I13" s="45">
        <f t="shared" si="1"/>
        <v>44268</v>
      </c>
    </row>
    <row r="14" spans="1:14" ht="30" customHeight="1" x14ac:dyDescent="0.35">
      <c r="A14" s="23">
        <v>50</v>
      </c>
      <c r="B14" s="160"/>
      <c r="C14" s="32" t="s">
        <v>55</v>
      </c>
      <c r="D14" s="40">
        <f t="shared" si="0"/>
        <v>3</v>
      </c>
      <c r="E14" s="45">
        <v>44278</v>
      </c>
      <c r="F14" s="178"/>
      <c r="G14" s="136" t="s">
        <v>170</v>
      </c>
      <c r="H14" s="196"/>
      <c r="I14" s="45">
        <f t="shared" si="1"/>
        <v>44273</v>
      </c>
    </row>
    <row r="15" spans="1:14" ht="30" customHeight="1" x14ac:dyDescent="0.35">
      <c r="A15" s="23">
        <v>51</v>
      </c>
      <c r="B15" s="160"/>
      <c r="C15" s="32" t="s">
        <v>56</v>
      </c>
      <c r="D15" s="40">
        <f t="shared" si="0"/>
        <v>5</v>
      </c>
      <c r="E15" s="45">
        <v>44280</v>
      </c>
      <c r="F15" s="178"/>
      <c r="G15" s="136" t="s">
        <v>171</v>
      </c>
      <c r="H15" s="196"/>
      <c r="I15" s="45">
        <f t="shared" si="1"/>
        <v>44275</v>
      </c>
    </row>
    <row r="16" spans="1:14" ht="30" customHeight="1" x14ac:dyDescent="0.35">
      <c r="A16" s="23">
        <v>52</v>
      </c>
      <c r="B16" s="160"/>
      <c r="C16" s="32" t="s">
        <v>57</v>
      </c>
      <c r="D16" s="40">
        <f t="shared" si="0"/>
        <v>3</v>
      </c>
      <c r="E16" s="45">
        <v>44285</v>
      </c>
      <c r="F16" s="178"/>
      <c r="G16" s="136" t="s">
        <v>172</v>
      </c>
      <c r="H16" s="196"/>
      <c r="I16" s="45">
        <f t="shared" si="1"/>
        <v>44280</v>
      </c>
    </row>
    <row r="17" spans="1:9" ht="30" customHeight="1" x14ac:dyDescent="0.35">
      <c r="A17" s="23">
        <v>53</v>
      </c>
      <c r="B17" s="160"/>
      <c r="C17" s="32" t="s">
        <v>58</v>
      </c>
      <c r="D17" s="40">
        <f t="shared" si="0"/>
        <v>5</v>
      </c>
      <c r="E17" s="45">
        <v>44287</v>
      </c>
      <c r="F17" s="178"/>
      <c r="G17" s="136" t="s">
        <v>173</v>
      </c>
      <c r="H17" s="196"/>
      <c r="I17" s="45">
        <f t="shared" si="1"/>
        <v>44282</v>
      </c>
    </row>
    <row r="18" spans="1:9" ht="30" customHeight="1" x14ac:dyDescent="0.35">
      <c r="A18" s="23">
        <v>54</v>
      </c>
      <c r="B18" s="160"/>
      <c r="C18" s="32" t="s">
        <v>59</v>
      </c>
      <c r="D18" s="40">
        <f t="shared" si="0"/>
        <v>3</v>
      </c>
      <c r="E18" s="45">
        <v>44292</v>
      </c>
      <c r="F18" s="178"/>
      <c r="G18" s="136" t="s">
        <v>170</v>
      </c>
      <c r="H18" s="196"/>
      <c r="I18" s="45">
        <f t="shared" si="1"/>
        <v>44287</v>
      </c>
    </row>
    <row r="19" spans="1:9" ht="30" customHeight="1" x14ac:dyDescent="0.35">
      <c r="A19" s="23">
        <v>55</v>
      </c>
      <c r="B19" s="160"/>
      <c r="C19" s="32" t="s">
        <v>60</v>
      </c>
      <c r="D19" s="40">
        <f t="shared" si="0"/>
        <v>5</v>
      </c>
      <c r="E19" s="45">
        <v>44294</v>
      </c>
      <c r="F19" s="178"/>
      <c r="G19" s="136" t="s">
        <v>171</v>
      </c>
      <c r="H19" s="196"/>
      <c r="I19" s="45">
        <f t="shared" si="1"/>
        <v>44289</v>
      </c>
    </row>
    <row r="20" spans="1:9" ht="30" customHeight="1" x14ac:dyDescent="0.35">
      <c r="A20" s="23">
        <v>56</v>
      </c>
      <c r="B20" s="160"/>
      <c r="C20" s="32" t="s">
        <v>61</v>
      </c>
      <c r="D20" s="40">
        <f t="shared" si="0"/>
        <v>3</v>
      </c>
      <c r="E20" s="45">
        <v>44299</v>
      </c>
      <c r="F20" s="178"/>
      <c r="G20" s="136" t="s">
        <v>172</v>
      </c>
      <c r="H20" s="196"/>
      <c r="I20" s="45">
        <f t="shared" si="1"/>
        <v>44294</v>
      </c>
    </row>
    <row r="21" spans="1:9" ht="30" customHeight="1" x14ac:dyDescent="0.35">
      <c r="A21" s="23">
        <v>57</v>
      </c>
      <c r="B21" s="160"/>
      <c r="C21" s="32" t="s">
        <v>62</v>
      </c>
      <c r="D21" s="40">
        <f t="shared" si="0"/>
        <v>5</v>
      </c>
      <c r="E21" s="45">
        <v>44301</v>
      </c>
      <c r="F21" s="178"/>
      <c r="G21" s="136" t="s">
        <v>173</v>
      </c>
      <c r="H21" s="196"/>
      <c r="I21" s="45">
        <f t="shared" si="1"/>
        <v>44296</v>
      </c>
    </row>
    <row r="22" spans="1:9" ht="30" customHeight="1" x14ac:dyDescent="0.35">
      <c r="A22" s="23">
        <v>58</v>
      </c>
      <c r="B22" s="160"/>
      <c r="C22" s="32" t="s">
        <v>63</v>
      </c>
      <c r="D22" s="40">
        <f t="shared" si="0"/>
        <v>2</v>
      </c>
      <c r="E22" s="45">
        <v>44305</v>
      </c>
      <c r="F22" s="178"/>
      <c r="G22" s="136" t="s">
        <v>170</v>
      </c>
      <c r="H22" s="196"/>
      <c r="I22" s="45">
        <f t="shared" si="1"/>
        <v>44300</v>
      </c>
    </row>
    <row r="23" spans="1:9" ht="30" customHeight="1" x14ac:dyDescent="0.35">
      <c r="A23" s="23">
        <v>59</v>
      </c>
      <c r="B23" s="160"/>
      <c r="C23" s="32" t="s">
        <v>64</v>
      </c>
      <c r="D23" s="40">
        <f t="shared" si="0"/>
        <v>5</v>
      </c>
      <c r="E23" s="45">
        <v>44308</v>
      </c>
      <c r="F23" s="178"/>
      <c r="G23" s="136" t="s">
        <v>171</v>
      </c>
      <c r="H23" s="196"/>
      <c r="I23" s="45">
        <f t="shared" si="1"/>
        <v>44303</v>
      </c>
    </row>
    <row r="24" spans="1:9" ht="30" customHeight="1" x14ac:dyDescent="0.35">
      <c r="A24" s="23">
        <v>83</v>
      </c>
      <c r="B24" s="178" t="s">
        <v>67</v>
      </c>
      <c r="C24" s="47" t="s">
        <v>68</v>
      </c>
      <c r="D24" s="40">
        <f t="shared" ref="D24:D30" si="2">WEEKDAY(E24)</f>
        <v>2</v>
      </c>
      <c r="E24" s="45">
        <v>44130</v>
      </c>
      <c r="F24" s="178" t="s">
        <v>94</v>
      </c>
      <c r="G24" s="115"/>
      <c r="H24" s="196" t="s">
        <v>35</v>
      </c>
      <c r="I24" s="45">
        <f t="shared" ref="I24:I30" si="3">E24-5</f>
        <v>44125</v>
      </c>
    </row>
    <row r="25" spans="1:9" ht="30" customHeight="1" x14ac:dyDescent="0.35">
      <c r="A25" s="23">
        <v>84</v>
      </c>
      <c r="B25" s="178"/>
      <c r="C25" s="47" t="s">
        <v>70</v>
      </c>
      <c r="D25" s="40">
        <f t="shared" si="2"/>
        <v>2</v>
      </c>
      <c r="E25" s="45">
        <v>44137</v>
      </c>
      <c r="F25" s="178"/>
      <c r="G25" s="115"/>
      <c r="H25" s="196"/>
      <c r="I25" s="45">
        <f t="shared" si="3"/>
        <v>44132</v>
      </c>
    </row>
    <row r="26" spans="1:9" ht="30" customHeight="1" x14ac:dyDescent="0.35">
      <c r="A26" s="23">
        <v>85</v>
      </c>
      <c r="B26" s="178"/>
      <c r="C26" s="47" t="s">
        <v>72</v>
      </c>
      <c r="D26" s="40">
        <f t="shared" si="2"/>
        <v>2</v>
      </c>
      <c r="E26" s="45">
        <v>44144</v>
      </c>
      <c r="F26" s="178"/>
      <c r="G26" s="115"/>
      <c r="H26" s="196"/>
      <c r="I26" s="45">
        <f t="shared" si="3"/>
        <v>44139</v>
      </c>
    </row>
    <row r="27" spans="1:9" ht="30" customHeight="1" x14ac:dyDescent="0.35">
      <c r="A27" s="23">
        <v>86</v>
      </c>
      <c r="B27" s="178"/>
      <c r="C27" s="47" t="s">
        <v>74</v>
      </c>
      <c r="D27" s="40">
        <f t="shared" si="2"/>
        <v>2</v>
      </c>
      <c r="E27" s="45">
        <v>44151</v>
      </c>
      <c r="F27" s="178"/>
      <c r="G27" s="115"/>
      <c r="H27" s="196"/>
      <c r="I27" s="45">
        <f t="shared" si="3"/>
        <v>44146</v>
      </c>
    </row>
    <row r="28" spans="1:9" ht="30" customHeight="1" x14ac:dyDescent="0.35">
      <c r="A28" s="23">
        <v>87</v>
      </c>
      <c r="B28" s="178"/>
      <c r="C28" s="47" t="s">
        <v>76</v>
      </c>
      <c r="D28" s="40">
        <f t="shared" si="2"/>
        <v>2</v>
      </c>
      <c r="E28" s="45">
        <v>44158</v>
      </c>
      <c r="F28" s="178"/>
      <c r="G28" s="115"/>
      <c r="H28" s="196"/>
      <c r="I28" s="45">
        <f t="shared" si="3"/>
        <v>44153</v>
      </c>
    </row>
    <row r="29" spans="1:9" ht="30" customHeight="1" x14ac:dyDescent="0.35">
      <c r="A29" s="23">
        <v>88</v>
      </c>
      <c r="B29" s="178"/>
      <c r="C29" s="47" t="s">
        <v>77</v>
      </c>
      <c r="D29" s="40">
        <f t="shared" si="2"/>
        <v>2</v>
      </c>
      <c r="E29" s="45">
        <v>44165</v>
      </c>
      <c r="F29" s="178"/>
      <c r="G29" s="115"/>
      <c r="H29" s="196"/>
      <c r="I29" s="45">
        <f t="shared" si="3"/>
        <v>44160</v>
      </c>
    </row>
    <row r="30" spans="1:9" ht="30" customHeight="1" x14ac:dyDescent="0.35">
      <c r="A30" s="23">
        <v>89</v>
      </c>
      <c r="B30" s="178"/>
      <c r="C30" s="47" t="s">
        <v>78</v>
      </c>
      <c r="D30" s="40">
        <f t="shared" si="2"/>
        <v>2</v>
      </c>
      <c r="E30" s="45">
        <v>44172</v>
      </c>
      <c r="F30" s="178"/>
      <c r="G30" s="115"/>
      <c r="H30" s="196"/>
      <c r="I30" s="45">
        <f t="shared" si="3"/>
        <v>44167</v>
      </c>
    </row>
    <row r="31" spans="1:9" ht="30" customHeight="1" x14ac:dyDescent="0.35">
      <c r="A31" s="23">
        <v>147</v>
      </c>
      <c r="B31" s="178" t="s">
        <v>18</v>
      </c>
      <c r="C31" s="32" t="s">
        <v>69</v>
      </c>
      <c r="D31" s="40" t="e">
        <f>WEEKDAY(#REF!)</f>
        <v>#REF!</v>
      </c>
      <c r="E31" s="45">
        <v>44347</v>
      </c>
      <c r="F31" s="178" t="s">
        <v>94</v>
      </c>
      <c r="G31" s="111"/>
      <c r="H31" s="193" t="s">
        <v>46</v>
      </c>
      <c r="I31" s="45" t="e">
        <f>#REF!-5</f>
        <v>#REF!</v>
      </c>
    </row>
    <row r="32" spans="1:9" ht="30" customHeight="1" x14ac:dyDescent="0.35">
      <c r="A32" s="23">
        <v>148</v>
      </c>
      <c r="B32" s="178"/>
      <c r="C32" s="32" t="s">
        <v>71</v>
      </c>
      <c r="D32" s="40" t="e">
        <f>WEEKDAY(#REF!)</f>
        <v>#REF!</v>
      </c>
      <c r="E32" s="45">
        <v>44354</v>
      </c>
      <c r="F32" s="178"/>
      <c r="G32" s="112"/>
      <c r="H32" s="194"/>
      <c r="I32" s="45" t="e">
        <f>#REF!-5</f>
        <v>#REF!</v>
      </c>
    </row>
    <row r="33" spans="1:9" ht="30" customHeight="1" x14ac:dyDescent="0.35">
      <c r="A33" s="23">
        <v>149</v>
      </c>
      <c r="B33" s="178"/>
      <c r="C33" s="32" t="s">
        <v>73</v>
      </c>
      <c r="D33" s="40" t="e">
        <f>WEEKDAY(#REF!)</f>
        <v>#REF!</v>
      </c>
      <c r="E33" s="45">
        <v>44361</v>
      </c>
      <c r="F33" s="178"/>
      <c r="G33" s="112"/>
      <c r="H33" s="194"/>
      <c r="I33" s="45" t="e">
        <f>#REF!-5</f>
        <v>#REF!</v>
      </c>
    </row>
    <row r="34" spans="1:9" ht="30" customHeight="1" x14ac:dyDescent="0.35">
      <c r="A34" s="23">
        <v>150</v>
      </c>
      <c r="B34" s="178"/>
      <c r="C34" s="32" t="s">
        <v>75</v>
      </c>
      <c r="D34" s="40" t="e">
        <f>WEEKDAY(#REF!)</f>
        <v>#REF!</v>
      </c>
      <c r="E34" s="45">
        <v>44368</v>
      </c>
      <c r="F34" s="178"/>
      <c r="G34" s="113"/>
      <c r="H34" s="195"/>
      <c r="I34" s="45" t="e">
        <f>#REF!-5</f>
        <v>#REF!</v>
      </c>
    </row>
    <row r="35" spans="1:9" ht="30" customHeight="1" x14ac:dyDescent="0.35">
      <c r="A35" s="23">
        <v>151</v>
      </c>
      <c r="B35" s="199" t="s">
        <v>79</v>
      </c>
      <c r="C35" s="200" t="s">
        <v>80</v>
      </c>
      <c r="D35" s="201">
        <f t="shared" ref="D35:D38" si="4">WEEKDAY(E31)</f>
        <v>2</v>
      </c>
      <c r="E35" s="202">
        <v>44074</v>
      </c>
      <c r="F35" s="203" t="s">
        <v>94</v>
      </c>
      <c r="G35" s="204" t="s">
        <v>169</v>
      </c>
      <c r="H35" s="205" t="s">
        <v>46</v>
      </c>
      <c r="I35" s="45">
        <f t="shared" ref="I35:I38" si="5">E31-5</f>
        <v>44342</v>
      </c>
    </row>
    <row r="36" spans="1:9" ht="30" customHeight="1" x14ac:dyDescent="0.35">
      <c r="A36" s="23">
        <v>152</v>
      </c>
      <c r="B36" s="199"/>
      <c r="C36" s="200" t="s">
        <v>81</v>
      </c>
      <c r="D36" s="201">
        <f t="shared" si="4"/>
        <v>2</v>
      </c>
      <c r="E36" s="202">
        <v>44074</v>
      </c>
      <c r="F36" s="203" t="s">
        <v>95</v>
      </c>
      <c r="G36" s="204">
        <v>934114697</v>
      </c>
      <c r="H36" s="205"/>
      <c r="I36" s="45">
        <f t="shared" si="5"/>
        <v>44349</v>
      </c>
    </row>
    <row r="37" spans="1:9" ht="30" customHeight="1" x14ac:dyDescent="0.35">
      <c r="A37" s="23">
        <v>153</v>
      </c>
      <c r="B37" s="199"/>
      <c r="C37" s="200" t="s">
        <v>82</v>
      </c>
      <c r="D37" s="201">
        <f t="shared" si="4"/>
        <v>2</v>
      </c>
      <c r="E37" s="202">
        <v>44076</v>
      </c>
      <c r="F37" s="203" t="s">
        <v>94</v>
      </c>
      <c r="G37" s="203"/>
      <c r="H37" s="205"/>
      <c r="I37" s="45">
        <f t="shared" si="5"/>
        <v>44356</v>
      </c>
    </row>
    <row r="38" spans="1:9" ht="30" customHeight="1" x14ac:dyDescent="0.35">
      <c r="A38" s="23">
        <v>154</v>
      </c>
      <c r="B38" s="199"/>
      <c r="C38" s="200" t="s">
        <v>83</v>
      </c>
      <c r="D38" s="201">
        <f t="shared" si="4"/>
        <v>2</v>
      </c>
      <c r="E38" s="202">
        <v>44076</v>
      </c>
      <c r="F38" s="203" t="s">
        <v>95</v>
      </c>
      <c r="G38" s="203"/>
      <c r="H38" s="205"/>
      <c r="I38" s="45">
        <f t="shared" si="5"/>
        <v>44363</v>
      </c>
    </row>
    <row r="39" spans="1:9" ht="30" customHeight="1" x14ac:dyDescent="0.35">
      <c r="A39" s="23">
        <v>155</v>
      </c>
      <c r="B39" s="199"/>
      <c r="C39" s="206" t="s">
        <v>84</v>
      </c>
      <c r="D39" s="201">
        <f t="shared" ref="D39:D48" si="6">WEEKDAY(E39)</f>
        <v>2</v>
      </c>
      <c r="E39" s="202">
        <v>44081</v>
      </c>
      <c r="F39" s="203" t="s">
        <v>94</v>
      </c>
      <c r="G39" s="203"/>
      <c r="H39" s="205"/>
      <c r="I39" s="45">
        <f t="shared" ref="I39:I48" si="7">E39-5</f>
        <v>44076</v>
      </c>
    </row>
    <row r="40" spans="1:9" ht="30" customHeight="1" x14ac:dyDescent="0.35">
      <c r="A40" s="23">
        <v>156</v>
      </c>
      <c r="B40" s="199"/>
      <c r="C40" s="200" t="s">
        <v>85</v>
      </c>
      <c r="D40" s="201">
        <f t="shared" si="6"/>
        <v>4</v>
      </c>
      <c r="E40" s="202">
        <v>44083</v>
      </c>
      <c r="F40" s="203" t="s">
        <v>94</v>
      </c>
      <c r="G40" s="203"/>
      <c r="H40" s="205"/>
      <c r="I40" s="45">
        <f t="shared" si="7"/>
        <v>44078</v>
      </c>
    </row>
    <row r="41" spans="1:9" ht="30" customHeight="1" x14ac:dyDescent="0.35">
      <c r="A41" s="23">
        <v>157</v>
      </c>
      <c r="B41" s="199"/>
      <c r="C41" s="200" t="s">
        <v>86</v>
      </c>
      <c r="D41" s="201">
        <f t="shared" si="6"/>
        <v>4</v>
      </c>
      <c r="E41" s="202">
        <v>44083</v>
      </c>
      <c r="F41" s="203" t="s">
        <v>95</v>
      </c>
      <c r="G41" s="203"/>
      <c r="H41" s="205"/>
      <c r="I41" s="45">
        <f t="shared" si="7"/>
        <v>44078</v>
      </c>
    </row>
    <row r="42" spans="1:9" ht="30" customHeight="1" x14ac:dyDescent="0.35">
      <c r="A42" s="23">
        <v>158</v>
      </c>
      <c r="B42" s="199"/>
      <c r="C42" s="200" t="s">
        <v>87</v>
      </c>
      <c r="D42" s="201">
        <f t="shared" si="6"/>
        <v>2</v>
      </c>
      <c r="E42" s="202">
        <v>44088</v>
      </c>
      <c r="F42" s="203" t="s">
        <v>94</v>
      </c>
      <c r="G42" s="203"/>
      <c r="H42" s="205"/>
      <c r="I42" s="45">
        <f t="shared" si="7"/>
        <v>44083</v>
      </c>
    </row>
    <row r="43" spans="1:9" ht="30" customHeight="1" x14ac:dyDescent="0.35">
      <c r="A43" s="23">
        <v>159</v>
      </c>
      <c r="B43" s="199"/>
      <c r="C43" s="200" t="s">
        <v>88</v>
      </c>
      <c r="D43" s="201">
        <f t="shared" si="6"/>
        <v>2</v>
      </c>
      <c r="E43" s="202">
        <v>44088</v>
      </c>
      <c r="F43" s="203" t="s">
        <v>95</v>
      </c>
      <c r="G43" s="203"/>
      <c r="H43" s="205"/>
      <c r="I43" s="45">
        <f t="shared" si="7"/>
        <v>44083</v>
      </c>
    </row>
    <row r="44" spans="1:9" ht="30" customHeight="1" x14ac:dyDescent="0.35">
      <c r="A44" s="23">
        <v>160</v>
      </c>
      <c r="B44" s="199"/>
      <c r="C44" s="200" t="s">
        <v>89</v>
      </c>
      <c r="D44" s="201">
        <f t="shared" si="6"/>
        <v>3</v>
      </c>
      <c r="E44" s="202">
        <v>44089</v>
      </c>
      <c r="F44" s="203" t="s">
        <v>94</v>
      </c>
      <c r="G44" s="203"/>
      <c r="H44" s="205"/>
      <c r="I44" s="45">
        <f t="shared" si="7"/>
        <v>44084</v>
      </c>
    </row>
    <row r="45" spans="1:9" ht="30" customHeight="1" x14ac:dyDescent="0.35">
      <c r="A45" s="23">
        <v>161</v>
      </c>
      <c r="B45" s="199"/>
      <c r="C45" s="200" t="s">
        <v>90</v>
      </c>
      <c r="D45" s="201">
        <f t="shared" si="6"/>
        <v>3</v>
      </c>
      <c r="E45" s="202">
        <v>44089</v>
      </c>
      <c r="F45" s="203" t="s">
        <v>95</v>
      </c>
      <c r="G45" s="203"/>
      <c r="H45" s="205"/>
      <c r="I45" s="45">
        <f t="shared" si="7"/>
        <v>44084</v>
      </c>
    </row>
    <row r="46" spans="1:9" ht="30" customHeight="1" x14ac:dyDescent="0.35">
      <c r="A46" s="23">
        <v>162</v>
      </c>
      <c r="B46" s="199"/>
      <c r="C46" s="200" t="s">
        <v>91</v>
      </c>
      <c r="D46" s="201">
        <f t="shared" si="6"/>
        <v>4</v>
      </c>
      <c r="E46" s="202">
        <v>44090</v>
      </c>
      <c r="F46" s="203" t="s">
        <v>94</v>
      </c>
      <c r="G46" s="203"/>
      <c r="H46" s="205"/>
      <c r="I46" s="45">
        <f t="shared" si="7"/>
        <v>44085</v>
      </c>
    </row>
    <row r="47" spans="1:9" ht="30" customHeight="1" x14ac:dyDescent="0.35">
      <c r="A47" s="23">
        <v>163</v>
      </c>
      <c r="B47" s="199"/>
      <c r="C47" s="200" t="s">
        <v>92</v>
      </c>
      <c r="D47" s="201">
        <f t="shared" si="6"/>
        <v>4</v>
      </c>
      <c r="E47" s="202">
        <v>44090</v>
      </c>
      <c r="F47" s="203" t="s">
        <v>95</v>
      </c>
      <c r="G47" s="203"/>
      <c r="H47" s="205"/>
      <c r="I47" s="45">
        <f t="shared" si="7"/>
        <v>44085</v>
      </c>
    </row>
    <row r="48" spans="1:9" ht="30" customHeight="1" x14ac:dyDescent="0.35">
      <c r="A48" s="23">
        <v>164</v>
      </c>
      <c r="B48" s="199"/>
      <c r="C48" s="200" t="s">
        <v>93</v>
      </c>
      <c r="D48" s="201">
        <f t="shared" si="6"/>
        <v>2</v>
      </c>
      <c r="E48" s="202">
        <v>44095</v>
      </c>
      <c r="F48" s="203" t="s">
        <v>94</v>
      </c>
      <c r="G48" s="203"/>
      <c r="H48" s="205"/>
      <c r="I48" s="45">
        <f t="shared" si="7"/>
        <v>44090</v>
      </c>
    </row>
    <row r="49" spans="1:9" s="128" customFormat="1" ht="31.5" customHeight="1" x14ac:dyDescent="0.35">
      <c r="A49" s="130"/>
      <c r="B49" s="197" t="s">
        <v>168</v>
      </c>
      <c r="C49" s="129" t="s">
        <v>159</v>
      </c>
      <c r="D49" s="131">
        <v>3</v>
      </c>
      <c r="E49" s="135">
        <v>44320</v>
      </c>
      <c r="F49" s="130" t="s">
        <v>94</v>
      </c>
      <c r="G49" s="132" t="s">
        <v>161</v>
      </c>
      <c r="H49" s="198" t="s">
        <v>46</v>
      </c>
      <c r="I49" s="133">
        <v>44318</v>
      </c>
    </row>
    <row r="50" spans="1:9" s="128" customFormat="1" ht="31.5" customHeight="1" x14ac:dyDescent="0.35">
      <c r="A50" s="130"/>
      <c r="B50" s="197"/>
      <c r="C50" s="129" t="s">
        <v>162</v>
      </c>
      <c r="D50" s="131">
        <v>3</v>
      </c>
      <c r="E50" s="135">
        <v>44327</v>
      </c>
      <c r="F50" s="130" t="s">
        <v>94</v>
      </c>
      <c r="G50" s="134" t="s">
        <v>163</v>
      </c>
      <c r="H50" s="198"/>
      <c r="I50" s="133">
        <v>44325</v>
      </c>
    </row>
    <row r="51" spans="1:9" s="128" customFormat="1" ht="31.5" customHeight="1" x14ac:dyDescent="0.35">
      <c r="A51" s="130"/>
      <c r="B51" s="197"/>
      <c r="C51" s="129" t="s">
        <v>164</v>
      </c>
      <c r="D51" s="131">
        <v>3</v>
      </c>
      <c r="E51" s="135">
        <v>44328</v>
      </c>
      <c r="F51" s="130" t="s">
        <v>94</v>
      </c>
      <c r="G51" s="134" t="s">
        <v>165</v>
      </c>
      <c r="H51" s="198"/>
      <c r="I51" s="133">
        <v>44326</v>
      </c>
    </row>
    <row r="52" spans="1:9" s="128" customFormat="1" ht="31.5" customHeight="1" x14ac:dyDescent="0.35">
      <c r="A52" s="130"/>
      <c r="B52" s="197"/>
      <c r="C52" s="129" t="s">
        <v>166</v>
      </c>
      <c r="D52" s="131" t="s">
        <v>160</v>
      </c>
      <c r="E52" s="135">
        <v>44339</v>
      </c>
      <c r="F52" s="130" t="s">
        <v>94</v>
      </c>
      <c r="G52" s="134" t="s">
        <v>167</v>
      </c>
      <c r="H52" s="198"/>
      <c r="I52" s="133">
        <v>44336</v>
      </c>
    </row>
  </sheetData>
  <mergeCells count="15">
    <mergeCell ref="B49:B52"/>
    <mergeCell ref="H49:H52"/>
    <mergeCell ref="H24:H30"/>
    <mergeCell ref="A5:H5"/>
    <mergeCell ref="A6:H6"/>
    <mergeCell ref="B10:B23"/>
    <mergeCell ref="F10:F23"/>
    <mergeCell ref="H10:H23"/>
    <mergeCell ref="B24:B30"/>
    <mergeCell ref="F24:F30"/>
    <mergeCell ref="H31:H34"/>
    <mergeCell ref="H35:H48"/>
    <mergeCell ref="B35:B48"/>
    <mergeCell ref="B31:B34"/>
    <mergeCell ref="F31:F34"/>
  </mergeCells>
  <phoneticPr fontId="11" type="noConversion"/>
  <pageMargins left="0.7" right="0.7" top="0.75" bottom="0.75" header="0.3" footer="0.3"/>
  <pageSetup paperSize="9" scale="63"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'https://umpedu-my.sharepoint.com/personal/nhdthien_y17_ump_edu_vn/Documents/Y4/Thong bao/LICH GIANG_DE CUONG_PRETEST/TONG HOP/PRETEST/[6. LICH THI.LICH PRETEST.Y2017.Y3_22.7.2020_NOI.xlsx]Trang_tính1'!#REF!</xm:f>
          </x14:formula1>
          <xm:sqref>G10:G23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Lịch thi LT</vt:lpstr>
      <vt:lpstr>Lịch thi thực tập</vt:lpstr>
      <vt:lpstr>Giữa kỳ</vt:lpstr>
      <vt:lpstr>Lịch thi tại ATCS</vt:lpstr>
      <vt:lpstr>Lịch học tại ATCS</vt:lpstr>
      <vt:lpstr>Pretest</vt:lpstr>
      <vt:lpstr>'Giữa kỳ'!Print_Area</vt:lpstr>
      <vt:lpstr>'Lịch học tại ATCS'!Print_Area</vt:lpstr>
      <vt:lpstr>'Lịch thi LT'!Print_Area</vt:lpstr>
      <vt:lpstr>'Lịch thi thực tập'!Print_Area</vt:lpstr>
      <vt:lpstr>Pretest!Print_Area</vt:lpstr>
      <vt:lpstr>'Lịch thi LT'!Print_Titles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PhươngChi</dc:creator>
  <cp:lastModifiedBy>Nguyen Huynh Duc Thien</cp:lastModifiedBy>
  <cp:lastPrinted>2020-07-30T07:22:48Z</cp:lastPrinted>
  <dcterms:created xsi:type="dcterms:W3CDTF">2019-07-15T04:10:53Z</dcterms:created>
  <dcterms:modified xsi:type="dcterms:W3CDTF">2020-08-19T02:35:27Z</dcterms:modified>
</cp:coreProperties>
</file>