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ersn\Desktop\"/>
    </mc:Choice>
  </mc:AlternateContent>
  <xr:revisionPtr revIDLastSave="0" documentId="13_ncr:1_{E469D5F7-7380-4AEC-9CBE-71DDC0B392EC}" xr6:coauthVersionLast="47" xr6:coauthVersionMax="47" xr10:uidLastSave="{00000000-0000-0000-0000-000000000000}"/>
  <bookViews>
    <workbookView xWindow="28680" yWindow="-120" windowWidth="29040" windowHeight="15840" activeTab="2" xr2:uid="{B1CB341A-01C7-4C17-A202-44EC684B603F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" i="2"/>
  <c r="N3" i="2" s="1"/>
  <c r="L4" i="2"/>
  <c r="L5" i="2"/>
  <c r="L33" i="2" s="1"/>
  <c r="L6" i="2"/>
  <c r="L32" i="2" s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J4" i="2"/>
  <c r="J31" i="2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3" i="2"/>
  <c r="J32" i="2"/>
  <c r="L3" i="2"/>
  <c r="J3" i="2"/>
  <c r="H3" i="2"/>
  <c r="H12" i="2"/>
  <c r="H15" i="2"/>
  <c r="H16" i="2"/>
  <c r="H23" i="2"/>
  <c r="H28" i="2"/>
  <c r="H29" i="2"/>
  <c r="F4" i="2"/>
  <c r="F5" i="2"/>
  <c r="F11" i="2"/>
  <c r="F12" i="2"/>
  <c r="F27" i="2"/>
  <c r="F28" i="2"/>
  <c r="F29" i="2"/>
  <c r="F3" i="2"/>
  <c r="C29" i="2"/>
  <c r="D29" i="2" s="1"/>
  <c r="C28" i="2"/>
  <c r="D28" i="2" s="1"/>
  <c r="C27" i="2"/>
  <c r="D27" i="2" s="1"/>
  <c r="H27" i="2" s="1"/>
  <c r="C26" i="2"/>
  <c r="D26" i="2" s="1"/>
  <c r="C25" i="2"/>
  <c r="D25" i="2" s="1"/>
  <c r="C24" i="2"/>
  <c r="D24" i="2" s="1"/>
  <c r="F24" i="2" s="1"/>
  <c r="C23" i="2"/>
  <c r="D23" i="2" s="1"/>
  <c r="F23" i="2" s="1"/>
  <c r="C22" i="2"/>
  <c r="D22" i="2" s="1"/>
  <c r="C21" i="2"/>
  <c r="D21" i="2" s="1"/>
  <c r="C20" i="2"/>
  <c r="D20" i="2" s="1"/>
  <c r="H20" i="2" s="1"/>
  <c r="C19" i="2"/>
  <c r="D19" i="2" s="1"/>
  <c r="H19" i="2" s="1"/>
  <c r="D18" i="2"/>
  <c r="H18" i="2" s="1"/>
  <c r="C18" i="2"/>
  <c r="C17" i="2"/>
  <c r="D17" i="2" s="1"/>
  <c r="C16" i="2"/>
  <c r="D16" i="2" s="1"/>
  <c r="F16" i="2" s="1"/>
  <c r="C15" i="2"/>
  <c r="D15" i="2" s="1"/>
  <c r="F15" i="2" s="1"/>
  <c r="C14" i="2"/>
  <c r="D14" i="2" s="1"/>
  <c r="D13" i="2"/>
  <c r="H13" i="2" s="1"/>
  <c r="C13" i="2"/>
  <c r="C12" i="2"/>
  <c r="D12" i="2" s="1"/>
  <c r="C11" i="2"/>
  <c r="D11" i="2" s="1"/>
  <c r="H11" i="2" s="1"/>
  <c r="C10" i="2"/>
  <c r="D10" i="2" s="1"/>
  <c r="C9" i="2"/>
  <c r="D9" i="2" s="1"/>
  <c r="C8" i="2"/>
  <c r="D8" i="2" s="1"/>
  <c r="F8" i="2" s="1"/>
  <c r="C7" i="2"/>
  <c r="D7" i="2" s="1"/>
  <c r="F7" i="2" s="1"/>
  <c r="C6" i="2"/>
  <c r="D6" i="2" s="1"/>
  <c r="C5" i="2"/>
  <c r="D5" i="2" s="1"/>
  <c r="H5" i="2" s="1"/>
  <c r="C4" i="2"/>
  <c r="D4" i="2" s="1"/>
  <c r="H4" i="2" s="1"/>
  <c r="A4" i="2"/>
  <c r="A5" i="2" s="1"/>
  <c r="A6" i="2" s="1"/>
  <c r="C3" i="2"/>
  <c r="D3" i="2" s="1"/>
  <c r="N31" i="2" l="1"/>
  <c r="N33" i="2"/>
  <c r="N32" i="2"/>
  <c r="L31" i="2"/>
  <c r="H14" i="2"/>
  <c r="F14" i="2"/>
  <c r="H17" i="2"/>
  <c r="F17" i="2"/>
  <c r="H22" i="2"/>
  <c r="F22" i="2"/>
  <c r="H26" i="2"/>
  <c r="F26" i="2"/>
  <c r="F6" i="2"/>
  <c r="H6" i="2"/>
  <c r="H21" i="2"/>
  <c r="F21" i="2"/>
  <c r="F9" i="2"/>
  <c r="H9" i="2"/>
  <c r="H10" i="2"/>
  <c r="F10" i="2"/>
  <c r="F25" i="2"/>
  <c r="H25" i="2"/>
  <c r="H7" i="2"/>
  <c r="H24" i="2"/>
  <c r="F13" i="2"/>
  <c r="H8" i="2"/>
  <c r="F20" i="2"/>
  <c r="F19" i="2"/>
  <c r="F18" i="2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D15" i="1"/>
  <c r="C15" i="1"/>
  <c r="C14" i="1"/>
  <c r="D14" i="1" s="1"/>
  <c r="C13" i="1"/>
  <c r="D13" i="1" s="1"/>
  <c r="C12" i="1"/>
  <c r="D12" i="1" s="1"/>
  <c r="C11" i="1"/>
  <c r="D11" i="1" s="1"/>
  <c r="D10" i="1"/>
  <c r="C10" i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D2" i="1"/>
  <c r="C2" i="1"/>
  <c r="A3" i="1"/>
  <c r="A4" i="1" s="1"/>
  <c r="A5" i="1" s="1"/>
  <c r="H32" i="2" l="1"/>
  <c r="H33" i="2"/>
  <c r="H31" i="2"/>
  <c r="F31" i="2"/>
  <c r="F32" i="2"/>
  <c r="F33" i="2"/>
</calcChain>
</file>

<file path=xl/sharedStrings.xml><?xml version="1.0" encoding="utf-8"?>
<sst xmlns="http://schemas.openxmlformats.org/spreadsheetml/2006/main" count="37" uniqueCount="22">
  <si>
    <t>aantal personen</t>
  </si>
  <si>
    <t>grootte (bytes)</t>
  </si>
  <si>
    <t>grootte (kb)</t>
  </si>
  <si>
    <t>grootte (mb)</t>
  </si>
  <si>
    <t>Items / call</t>
  </si>
  <si>
    <t>Groote subset (bytes)</t>
  </si>
  <si>
    <t>tijdsverloop (millies)</t>
  </si>
  <si>
    <t>snelheid (Mb/s)</t>
  </si>
  <si>
    <t>Groote subset (MB)</t>
  </si>
  <si>
    <t>Groote subset (KB)</t>
  </si>
  <si>
    <t>gemiddelde:</t>
  </si>
  <si>
    <t>max:</t>
  </si>
  <si>
    <t>min:</t>
  </si>
  <si>
    <t>Set 1</t>
  </si>
  <si>
    <t>Set 2</t>
  </si>
  <si>
    <t>Set 3</t>
  </si>
  <si>
    <t>Set 4</t>
  </si>
  <si>
    <t>Gemiddelde</t>
  </si>
  <si>
    <t>gRPC Multi</t>
  </si>
  <si>
    <t>Gemiddelde over 4 sets</t>
  </si>
  <si>
    <t>aze</t>
  </si>
  <si>
    <t>snelheid (MB/s)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</si>
</sst>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gRPC Multi: snelheid versus set grootte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set 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dash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[1]Sheet2!$D$3:$D$29</c:f>
              <c:numCache>
                <c:formatCode>General</c:formatCode>
                <c:ptCount val="27"/>
                <c:pt idx="0">
                  <c:v>0.08</c:v>
                </c:pt>
                <c:pt idx="1">
                  <c:v>0.17</c:v>
                </c:pt>
                <c:pt idx="2">
                  <c:v>0.34</c:v>
                </c:pt>
                <c:pt idx="3">
                  <c:v>0.68</c:v>
                </c:pt>
                <c:pt idx="4">
                  <c:v>0.76</c:v>
                </c:pt>
                <c:pt idx="5">
                  <c:v>0.85</c:v>
                </c:pt>
                <c:pt idx="6">
                  <c:v>0.93</c:v>
                </c:pt>
                <c:pt idx="7">
                  <c:v>1.02</c:v>
                </c:pt>
                <c:pt idx="8">
                  <c:v>1.1000000000000001</c:v>
                </c:pt>
                <c:pt idx="9">
                  <c:v>1.19</c:v>
                </c:pt>
                <c:pt idx="10">
                  <c:v>1.27</c:v>
                </c:pt>
                <c:pt idx="11">
                  <c:v>1.36</c:v>
                </c:pt>
                <c:pt idx="12">
                  <c:v>1.7</c:v>
                </c:pt>
                <c:pt idx="13">
                  <c:v>2.04</c:v>
                </c:pt>
                <c:pt idx="14">
                  <c:v>2.38</c:v>
                </c:pt>
                <c:pt idx="15">
                  <c:v>2.72</c:v>
                </c:pt>
                <c:pt idx="16">
                  <c:v>3.06</c:v>
                </c:pt>
                <c:pt idx="17">
                  <c:v>3.4</c:v>
                </c:pt>
                <c:pt idx="18">
                  <c:v>3.74</c:v>
                </c:pt>
                <c:pt idx="19">
                  <c:v>4.07</c:v>
                </c:pt>
                <c:pt idx="20">
                  <c:v>4.41</c:v>
                </c:pt>
                <c:pt idx="21">
                  <c:v>4.75</c:v>
                </c:pt>
                <c:pt idx="22">
                  <c:v>5.09</c:v>
                </c:pt>
                <c:pt idx="23">
                  <c:v>5.43</c:v>
                </c:pt>
                <c:pt idx="24">
                  <c:v>10.87</c:v>
                </c:pt>
                <c:pt idx="25">
                  <c:v>21.73</c:v>
                </c:pt>
                <c:pt idx="26">
                  <c:v>43.46</c:v>
                </c:pt>
              </c:numCache>
            </c:numRef>
          </c:cat>
          <c:val>
            <c:numRef>
              <c:f>Sheet2!$F$3:$F$29</c:f>
              <c:numCache>
                <c:formatCode>General</c:formatCode>
                <c:ptCount val="27"/>
                <c:pt idx="0">
                  <c:v>2.1052631578947367</c:v>
                </c:pt>
                <c:pt idx="1">
                  <c:v>2.3611111111111116</c:v>
                </c:pt>
                <c:pt idx="2">
                  <c:v>3.6956521739130439</c:v>
                </c:pt>
                <c:pt idx="3">
                  <c:v>4.1717791411042944</c:v>
                </c:pt>
                <c:pt idx="4">
                  <c:v>4.1081081081081079</c:v>
                </c:pt>
                <c:pt idx="5">
                  <c:v>4.3589743589743586</c:v>
                </c:pt>
                <c:pt idx="6">
                  <c:v>4.2660550458715596</c:v>
                </c:pt>
                <c:pt idx="7">
                  <c:v>3.7777777777777777</c:v>
                </c:pt>
                <c:pt idx="8">
                  <c:v>3.8869257950530041</c:v>
                </c:pt>
                <c:pt idx="9">
                  <c:v>4.0753424657534243</c:v>
                </c:pt>
                <c:pt idx="10">
                  <c:v>3.981191222570533</c:v>
                </c:pt>
                <c:pt idx="11">
                  <c:v>4.4884488448844886</c:v>
                </c:pt>
                <c:pt idx="12">
                  <c:v>4.3256997455470731</c:v>
                </c:pt>
                <c:pt idx="13">
                  <c:v>4.6153846153846159</c:v>
                </c:pt>
                <c:pt idx="14">
                  <c:v>4.6303501945525287</c:v>
                </c:pt>
                <c:pt idx="15">
                  <c:v>3.1156930126002291</c:v>
                </c:pt>
                <c:pt idx="16">
                  <c:v>4.27972027972028</c:v>
                </c:pt>
                <c:pt idx="17">
                  <c:v>4.6639231824417013</c:v>
                </c:pt>
                <c:pt idx="18">
                  <c:v>4.6925972396486824</c:v>
                </c:pt>
                <c:pt idx="19">
                  <c:v>4.6674311926605512</c:v>
                </c:pt>
                <c:pt idx="20">
                  <c:v>4.5138178096212895</c:v>
                </c:pt>
                <c:pt idx="21">
                  <c:v>4.7263681592039806</c:v>
                </c:pt>
                <c:pt idx="22">
                  <c:v>4.6569075937785911</c:v>
                </c:pt>
                <c:pt idx="23">
                  <c:v>4.6729776247848536</c:v>
                </c:pt>
                <c:pt idx="24">
                  <c:v>4.6433148227253307</c:v>
                </c:pt>
                <c:pt idx="25">
                  <c:v>4.4831854755518874</c:v>
                </c:pt>
                <c:pt idx="26">
                  <c:v>4.7398843930635834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9-4EA2-9013-B9842F5DC1EC}"/>
            </c:ext>
          </c:extLst>
        </c:ser>
        <c:ser>
          <c:idx val="2"/>
          <c:order val="1"/>
          <c:tx>
            <c:v>set 2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[1]Sheet2!$D$3:$D$29</c:f>
              <c:numCache>
                <c:formatCode>General</c:formatCode>
                <c:ptCount val="27"/>
                <c:pt idx="0">
                  <c:v>0.08</c:v>
                </c:pt>
                <c:pt idx="1">
                  <c:v>0.17</c:v>
                </c:pt>
                <c:pt idx="2">
                  <c:v>0.34</c:v>
                </c:pt>
                <c:pt idx="3">
                  <c:v>0.68</c:v>
                </c:pt>
                <c:pt idx="4">
                  <c:v>0.76</c:v>
                </c:pt>
                <c:pt idx="5">
                  <c:v>0.85</c:v>
                </c:pt>
                <c:pt idx="6">
                  <c:v>0.93</c:v>
                </c:pt>
                <c:pt idx="7">
                  <c:v>1.02</c:v>
                </c:pt>
                <c:pt idx="8">
                  <c:v>1.1000000000000001</c:v>
                </c:pt>
                <c:pt idx="9">
                  <c:v>1.19</c:v>
                </c:pt>
                <c:pt idx="10">
                  <c:v>1.27</c:v>
                </c:pt>
                <c:pt idx="11">
                  <c:v>1.36</c:v>
                </c:pt>
                <c:pt idx="12">
                  <c:v>1.7</c:v>
                </c:pt>
                <c:pt idx="13">
                  <c:v>2.04</c:v>
                </c:pt>
                <c:pt idx="14">
                  <c:v>2.38</c:v>
                </c:pt>
                <c:pt idx="15">
                  <c:v>2.72</c:v>
                </c:pt>
                <c:pt idx="16">
                  <c:v>3.06</c:v>
                </c:pt>
                <c:pt idx="17">
                  <c:v>3.4</c:v>
                </c:pt>
                <c:pt idx="18">
                  <c:v>3.74</c:v>
                </c:pt>
                <c:pt idx="19">
                  <c:v>4.07</c:v>
                </c:pt>
                <c:pt idx="20">
                  <c:v>4.41</c:v>
                </c:pt>
                <c:pt idx="21">
                  <c:v>4.75</c:v>
                </c:pt>
                <c:pt idx="22">
                  <c:v>5.09</c:v>
                </c:pt>
                <c:pt idx="23">
                  <c:v>5.43</c:v>
                </c:pt>
                <c:pt idx="24">
                  <c:v>10.87</c:v>
                </c:pt>
                <c:pt idx="25">
                  <c:v>21.73</c:v>
                </c:pt>
                <c:pt idx="26">
                  <c:v>43.46</c:v>
                </c:pt>
              </c:numCache>
            </c:numRef>
          </c:cat>
          <c:val>
            <c:numRef>
              <c:f>Sheet2!$H$3:$H$29</c:f>
              <c:numCache>
                <c:formatCode>General</c:formatCode>
                <c:ptCount val="27"/>
                <c:pt idx="0">
                  <c:v>1.9512195121951219</c:v>
                </c:pt>
                <c:pt idx="1">
                  <c:v>3.4</c:v>
                </c:pt>
                <c:pt idx="2">
                  <c:v>3.8636363636363642</c:v>
                </c:pt>
                <c:pt idx="3">
                  <c:v>4.2767295597484276</c:v>
                </c:pt>
                <c:pt idx="4">
                  <c:v>4.2696629213483153</c:v>
                </c:pt>
                <c:pt idx="5">
                  <c:v>4.5212765957446805</c:v>
                </c:pt>
                <c:pt idx="6">
                  <c:v>4.1891891891891895</c:v>
                </c:pt>
                <c:pt idx="7">
                  <c:v>4.4155844155844157</c:v>
                </c:pt>
                <c:pt idx="8">
                  <c:v>4.4176706827309244</c:v>
                </c:pt>
                <c:pt idx="9">
                  <c:v>4.473684210526315</c:v>
                </c:pt>
                <c:pt idx="10">
                  <c:v>4.4876325088339231</c:v>
                </c:pt>
                <c:pt idx="11">
                  <c:v>4.5033112582781465</c:v>
                </c:pt>
                <c:pt idx="12">
                  <c:v>4.4619422572178475</c:v>
                </c:pt>
                <c:pt idx="13">
                  <c:v>4.4835164835164836</c:v>
                </c:pt>
                <c:pt idx="14">
                  <c:v>4.4485981308411207</c:v>
                </c:pt>
                <c:pt idx="15">
                  <c:v>4.4884488448844886</c:v>
                </c:pt>
                <c:pt idx="16">
                  <c:v>4.6788990825688073</c:v>
                </c:pt>
                <c:pt idx="17">
                  <c:v>4.6321525885558579</c:v>
                </c:pt>
                <c:pt idx="18">
                  <c:v>4.6749999999999998</c:v>
                </c:pt>
                <c:pt idx="19">
                  <c:v>4.6461187214611872</c:v>
                </c:pt>
                <c:pt idx="20">
                  <c:v>4.6617336152219879</c:v>
                </c:pt>
                <c:pt idx="21">
                  <c:v>4.3260473588342441</c:v>
                </c:pt>
                <c:pt idx="22">
                  <c:v>4.6146872166817765</c:v>
                </c:pt>
                <c:pt idx="23">
                  <c:v>4.7094535993061575</c:v>
                </c:pt>
                <c:pt idx="24">
                  <c:v>4.7550306211723532</c:v>
                </c:pt>
                <c:pt idx="25">
                  <c:v>4.7383340601831661</c:v>
                </c:pt>
                <c:pt idx="26">
                  <c:v>4.6731182795698922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19-4EA2-9013-B9842F5DC1EC}"/>
            </c:ext>
          </c:extLst>
        </c:ser>
        <c:ser>
          <c:idx val="0"/>
          <c:order val="2"/>
          <c:tx>
            <c:v>set 3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dash"/>
              </a:ln>
              <a:effectLst/>
            </c:spPr>
            <c:trendlineType val="movingAvg"/>
            <c:period val="3"/>
            <c:dispRSqr val="0"/>
            <c:dispEq val="0"/>
          </c:trendline>
          <c:val>
            <c:numRef>
              <c:f>Sheet2!$J$3:$J$29</c:f>
              <c:numCache>
                <c:formatCode>General</c:formatCode>
                <c:ptCount val="27"/>
                <c:pt idx="0">
                  <c:v>1.86046511627907</c:v>
                </c:pt>
                <c:pt idx="1">
                  <c:v>3.3333333333333339</c:v>
                </c:pt>
                <c:pt idx="2">
                  <c:v>3.7777777777777781</c:v>
                </c:pt>
                <c:pt idx="3">
                  <c:v>4.096385542168675</c:v>
                </c:pt>
                <c:pt idx="4">
                  <c:v>4.0211640211640214</c:v>
                </c:pt>
                <c:pt idx="5">
                  <c:v>4.2713567839195976</c:v>
                </c:pt>
                <c:pt idx="6">
                  <c:v>4.3055555555555562</c:v>
                </c:pt>
                <c:pt idx="7">
                  <c:v>4.3404255319148941</c:v>
                </c:pt>
                <c:pt idx="8">
                  <c:v>4.4897959183673475</c:v>
                </c:pt>
                <c:pt idx="9">
                  <c:v>4.4237918215613377</c:v>
                </c:pt>
                <c:pt idx="10">
                  <c:v>4.4250871080139378</c:v>
                </c:pt>
                <c:pt idx="11">
                  <c:v>4.4884488448844886</c:v>
                </c:pt>
                <c:pt idx="12">
                  <c:v>4.6070460704607044</c:v>
                </c:pt>
                <c:pt idx="13">
                  <c:v>4.6049661399548532</c:v>
                </c:pt>
                <c:pt idx="14">
                  <c:v>4.6124031007751931</c:v>
                </c:pt>
                <c:pt idx="15">
                  <c:v>4.6023688663282574</c:v>
                </c:pt>
                <c:pt idx="16">
                  <c:v>4.6575342465753424</c:v>
                </c:pt>
                <c:pt idx="17">
                  <c:v>4.6831955922865012</c:v>
                </c:pt>
                <c:pt idx="18">
                  <c:v>4.6633416458852865</c:v>
                </c:pt>
                <c:pt idx="19">
                  <c:v>4.6781609195402298</c:v>
                </c:pt>
                <c:pt idx="20">
                  <c:v>4.6469968387776612</c:v>
                </c:pt>
                <c:pt idx="21">
                  <c:v>4.6705998033431664</c:v>
                </c:pt>
                <c:pt idx="22">
                  <c:v>4.6314831665150136</c:v>
                </c:pt>
                <c:pt idx="23">
                  <c:v>4.7094535993061575</c:v>
                </c:pt>
                <c:pt idx="24">
                  <c:v>4.6652360515021458</c:v>
                </c:pt>
                <c:pt idx="25">
                  <c:v>4.6791559000861325</c:v>
                </c:pt>
                <c:pt idx="26">
                  <c:v>4.7700581714411152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19-4EA2-9013-B9842F5DC1EC}"/>
            </c:ext>
          </c:extLst>
        </c:ser>
        <c:ser>
          <c:idx val="3"/>
          <c:order val="3"/>
          <c:tx>
            <c:v>set 4</c:v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  <a:prstDash val="dash"/>
              </a:ln>
              <a:effectLst/>
            </c:spPr>
            <c:trendlineType val="movingAvg"/>
            <c:period val="3"/>
            <c:dispRSqr val="0"/>
            <c:dispEq val="0"/>
          </c:trendline>
          <c:val>
            <c:numRef>
              <c:f>Sheet2!$L$3:$L$29</c:f>
              <c:numCache>
                <c:formatCode>General</c:formatCode>
                <c:ptCount val="27"/>
                <c:pt idx="0">
                  <c:v>1.8181818181818183</c:v>
                </c:pt>
                <c:pt idx="1">
                  <c:v>3.3333333333333339</c:v>
                </c:pt>
                <c:pt idx="2">
                  <c:v>3.7362637362637368</c:v>
                </c:pt>
                <c:pt idx="3">
                  <c:v>3.5233160621761659</c:v>
                </c:pt>
                <c:pt idx="4">
                  <c:v>3.8578680203045685</c:v>
                </c:pt>
                <c:pt idx="5">
                  <c:v>4.2929292929292924</c:v>
                </c:pt>
                <c:pt idx="6">
                  <c:v>4.3457943925233646</c:v>
                </c:pt>
                <c:pt idx="7">
                  <c:v>4.377682403433476</c:v>
                </c:pt>
                <c:pt idx="8">
                  <c:v>4.2471042471042475</c:v>
                </c:pt>
                <c:pt idx="9">
                  <c:v>4.4569288389513106</c:v>
                </c:pt>
                <c:pt idx="10">
                  <c:v>4.3944636678200695</c:v>
                </c:pt>
                <c:pt idx="11">
                  <c:v>4.4299674267100979</c:v>
                </c:pt>
                <c:pt idx="12">
                  <c:v>4.3701799485861184</c:v>
                </c:pt>
                <c:pt idx="13">
                  <c:v>4.5333333333333332</c:v>
                </c:pt>
                <c:pt idx="14">
                  <c:v>4.4237918215613377</c:v>
                </c:pt>
                <c:pt idx="15">
                  <c:v>4.5409015025041741</c:v>
                </c:pt>
                <c:pt idx="16">
                  <c:v>4.6433990895295905</c:v>
                </c:pt>
                <c:pt idx="17">
                  <c:v>4.6258503401360542</c:v>
                </c:pt>
                <c:pt idx="18">
                  <c:v>4.4951923076923084</c:v>
                </c:pt>
                <c:pt idx="19">
                  <c:v>4.4627192982456139</c:v>
                </c:pt>
                <c:pt idx="20">
                  <c:v>4.4771573604060917</c:v>
                </c:pt>
                <c:pt idx="21">
                  <c:v>4.5195052331113228</c:v>
                </c:pt>
                <c:pt idx="22">
                  <c:v>4.4964664310954063</c:v>
                </c:pt>
                <c:pt idx="23">
                  <c:v>4.5062240663900406</c:v>
                </c:pt>
                <c:pt idx="24">
                  <c:v>4.4025921425678414</c:v>
                </c:pt>
                <c:pt idx="25">
                  <c:v>4.496172149803435</c:v>
                </c:pt>
                <c:pt idx="26">
                  <c:v>4.5455496286999271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19-4EA2-9013-B9842F5DC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257288"/>
        <c:axId val="1152258928"/>
      </c:lineChart>
      <c:catAx>
        <c:axId val="1152257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set grootte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52258928"/>
        <c:crosses val="autoZero"/>
        <c:auto val="1"/>
        <c:lblAlgn val="ctr"/>
        <c:lblOffset val="100"/>
        <c:noMultiLvlLbl val="0"/>
      </c:catAx>
      <c:valAx>
        <c:axId val="11522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5225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34</xdr:row>
      <xdr:rowOff>57150</xdr:rowOff>
    </xdr:from>
    <xdr:to>
      <xdr:col>13</xdr:col>
      <xdr:colOff>304801</xdr:colOff>
      <xdr:row>73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A1F5B2-B20E-499C-8E89-065BC1E51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Grpc_Uni_SingularCal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3">
          <cell r="D3">
            <v>0.08</v>
          </cell>
          <cell r="F3">
            <v>2.3529411764705883</v>
          </cell>
          <cell r="H3">
            <v>1.0126582278481013</v>
          </cell>
          <cell r="J3">
            <v>2.0512820512820515</v>
          </cell>
          <cell r="L3">
            <v>2.1621621621621623</v>
          </cell>
        </row>
        <row r="4">
          <cell r="D4">
            <v>0.17</v>
          </cell>
          <cell r="F4">
            <v>1.910112359550562</v>
          </cell>
          <cell r="H4">
            <v>1.4655172413793103</v>
          </cell>
          <cell r="J4">
            <v>3.6170212765957448</v>
          </cell>
          <cell r="L4">
            <v>2.6153846153846154</v>
          </cell>
        </row>
        <row r="5">
          <cell r="D5">
            <v>0.34</v>
          </cell>
          <cell r="F5">
            <v>3.6170212765957448</v>
          </cell>
          <cell r="H5">
            <v>3.7777777777777781</v>
          </cell>
          <cell r="J5">
            <v>4.1975308641975309</v>
          </cell>
          <cell r="L5">
            <v>4.5333333333333341</v>
          </cell>
        </row>
        <row r="6">
          <cell r="D6">
            <v>0.68</v>
          </cell>
          <cell r="F6">
            <v>4.7222222222222232</v>
          </cell>
          <cell r="H6">
            <v>4.6258503401360551</v>
          </cell>
          <cell r="J6">
            <v>4.8226950354609937</v>
          </cell>
          <cell r="L6">
            <v>4.9275362318840576</v>
          </cell>
        </row>
        <row r="7">
          <cell r="D7">
            <v>0.76</v>
          </cell>
          <cell r="F7">
            <v>5.1351351351351351</v>
          </cell>
          <cell r="H7">
            <v>4.4186046511627914</v>
          </cell>
          <cell r="J7">
            <v>4.6341463414634143</v>
          </cell>
          <cell r="L7">
            <v>4.9350649350649354</v>
          </cell>
        </row>
        <row r="8">
          <cell r="D8">
            <v>0.85</v>
          </cell>
          <cell r="F8">
            <v>5.0295857988165675</v>
          </cell>
          <cell r="H8">
            <v>3.7946428571428568</v>
          </cell>
          <cell r="J8">
            <v>4.941860465116279</v>
          </cell>
          <cell r="L8">
            <v>5.1515151515151514</v>
          </cell>
        </row>
        <row r="9">
          <cell r="D9">
            <v>0.93</v>
          </cell>
          <cell r="F9">
            <v>5.1381215469613268</v>
          </cell>
          <cell r="H9">
            <v>4.7692307692307692</v>
          </cell>
          <cell r="J9">
            <v>5.0819672131147549</v>
          </cell>
          <cell r="L9">
            <v>4.8691099476439792</v>
          </cell>
        </row>
        <row r="10">
          <cell r="D10">
            <v>1.02</v>
          </cell>
          <cell r="F10">
            <v>5.0746268656716413</v>
          </cell>
          <cell r="H10">
            <v>3.9534883720930232</v>
          </cell>
          <cell r="J10">
            <v>4.9514563106796121</v>
          </cell>
          <cell r="L10">
            <v>5.0246305418719208</v>
          </cell>
        </row>
        <row r="11">
          <cell r="D11">
            <v>1.1000000000000001</v>
          </cell>
          <cell r="F11">
            <v>5.1401869158878508</v>
          </cell>
          <cell r="H11">
            <v>4.9327354260089686</v>
          </cell>
          <cell r="J11">
            <v>4.9773755656108598</v>
          </cell>
          <cell r="L11">
            <v>5.0458715596330279</v>
          </cell>
        </row>
        <row r="12">
          <cell r="D12">
            <v>1.19</v>
          </cell>
          <cell r="F12">
            <v>5</v>
          </cell>
          <cell r="H12">
            <v>5.0210970464135025</v>
          </cell>
          <cell r="J12">
            <v>4.8971193415637861</v>
          </cell>
          <cell r="L12">
            <v>5.0423728813559325</v>
          </cell>
        </row>
        <row r="13">
          <cell r="D13">
            <v>1.27</v>
          </cell>
          <cell r="F13">
            <v>4.6014492753623184</v>
          </cell>
          <cell r="H13">
            <v>4.5357142857142856</v>
          </cell>
          <cell r="J13">
            <v>4.903474903474903</v>
          </cell>
          <cell r="L13">
            <v>5.1626016260162606</v>
          </cell>
        </row>
        <row r="14">
          <cell r="D14">
            <v>1.36</v>
          </cell>
          <cell r="F14">
            <v>5.2107279693486594</v>
          </cell>
          <cell r="H14">
            <v>5.1515151515151514</v>
          </cell>
          <cell r="J14">
            <v>5.132075471698113</v>
          </cell>
          <cell r="L14">
            <v>4.8226950354609937</v>
          </cell>
        </row>
        <row r="15">
          <cell r="D15">
            <v>1.7</v>
          </cell>
          <cell r="F15">
            <v>4.7222222222222223</v>
          </cell>
          <cell r="H15">
            <v>5.0898203592814371</v>
          </cell>
          <cell r="J15">
            <v>5.1204819277108431</v>
          </cell>
          <cell r="L15">
            <v>5.1515151515151514</v>
          </cell>
        </row>
        <row r="16">
          <cell r="D16">
            <v>2.04</v>
          </cell>
          <cell r="F16">
            <v>5.1256281407035171</v>
          </cell>
          <cell r="H16">
            <v>4.9514563106796121</v>
          </cell>
          <cell r="J16">
            <v>5.0246305418719208</v>
          </cell>
          <cell r="L16">
            <v>4.9275362318840585</v>
          </cell>
        </row>
        <row r="17">
          <cell r="D17">
            <v>2.38</v>
          </cell>
          <cell r="F17">
            <v>5.1403887688984877</v>
          </cell>
          <cell r="H17">
            <v>5.1965065502183405</v>
          </cell>
          <cell r="J17">
            <v>5.3006681514476615</v>
          </cell>
          <cell r="L17">
            <v>4.9072164948453612</v>
          </cell>
        </row>
        <row r="18">
          <cell r="D18">
            <v>2.72</v>
          </cell>
          <cell r="F18">
            <v>5.0746268656716422</v>
          </cell>
          <cell r="H18">
            <v>5.2307692307692308</v>
          </cell>
          <cell r="J18">
            <v>5.1224105461393599</v>
          </cell>
          <cell r="L18">
            <v>5.2611218568665379</v>
          </cell>
        </row>
        <row r="19">
          <cell r="D19">
            <v>3.06</v>
          </cell>
          <cell r="F19">
            <v>5.2307692307692308</v>
          </cell>
          <cell r="H19">
            <v>5.1952461799660448</v>
          </cell>
          <cell r="J19">
            <v>5.34965034965035</v>
          </cell>
          <cell r="L19">
            <v>5.2487135506003435</v>
          </cell>
        </row>
        <row r="20">
          <cell r="D20">
            <v>3.4</v>
          </cell>
          <cell r="F20">
            <v>5.2877138413685847</v>
          </cell>
          <cell r="H20">
            <v>5.255023183925811</v>
          </cell>
          <cell r="J20">
            <v>5.255023183925811</v>
          </cell>
          <cell r="L20">
            <v>5.2147239263803682</v>
          </cell>
        </row>
        <row r="21">
          <cell r="D21">
            <v>3.74</v>
          </cell>
          <cell r="F21">
            <v>5.3658536585365857</v>
          </cell>
          <cell r="H21">
            <v>5.2234636871508382</v>
          </cell>
          <cell r="J21">
            <v>5.3428571428571434</v>
          </cell>
          <cell r="L21">
            <v>4.908136482939633</v>
          </cell>
        </row>
        <row r="22">
          <cell r="D22">
            <v>4.07</v>
          </cell>
          <cell r="F22">
            <v>5.3342070773263437</v>
          </cell>
          <cell r="H22">
            <v>5.2857142857142856</v>
          </cell>
          <cell r="J22">
            <v>5.3907284768211925</v>
          </cell>
          <cell r="L22">
            <v>5.3133159268929511</v>
          </cell>
        </row>
        <row r="23">
          <cell r="D23">
            <v>4.41</v>
          </cell>
          <cell r="F23">
            <v>5.3977968176254594</v>
          </cell>
          <cell r="H23">
            <v>5.3004807692307701</v>
          </cell>
          <cell r="J23">
            <v>5.3068592057761741</v>
          </cell>
          <cell r="L23">
            <v>5.3004807692307701</v>
          </cell>
        </row>
        <row r="24">
          <cell r="D24">
            <v>4.75</v>
          </cell>
          <cell r="F24">
            <v>5.3131991051454142</v>
          </cell>
          <cell r="H24">
            <v>5.3672316384180787</v>
          </cell>
          <cell r="J24">
            <v>5.3611738148984198</v>
          </cell>
          <cell r="L24">
            <v>5.2544247787610621</v>
          </cell>
        </row>
        <row r="25">
          <cell r="D25">
            <v>5.09</v>
          </cell>
          <cell r="F25">
            <v>5.3919491525423728</v>
          </cell>
          <cell r="H25">
            <v>5.3242677824267783</v>
          </cell>
          <cell r="J25">
            <v>5.1938775510204085</v>
          </cell>
          <cell r="L25">
            <v>5.1570415400202636</v>
          </cell>
        </row>
        <row r="26">
          <cell r="D26">
            <v>5.43</v>
          </cell>
          <cell r="F26">
            <v>5.3497536945812811</v>
          </cell>
          <cell r="H26">
            <v>5.3079178885630505</v>
          </cell>
          <cell r="J26">
            <v>5.3656126482213438</v>
          </cell>
          <cell r="L26">
            <v>5.251450676982591</v>
          </cell>
        </row>
        <row r="27">
          <cell r="D27">
            <v>10.87</v>
          </cell>
          <cell r="F27">
            <v>5.4377188594297143</v>
          </cell>
          <cell r="H27">
            <v>5.3838533927686969</v>
          </cell>
          <cell r="J27">
            <v>5.4268597104343481</v>
          </cell>
          <cell r="L27">
            <v>5.4079601990049753</v>
          </cell>
        </row>
        <row r="28">
          <cell r="D28">
            <v>21.73</v>
          </cell>
          <cell r="F28">
            <v>5.3142577647346538</v>
          </cell>
          <cell r="H28">
            <v>5.4392991239048811</v>
          </cell>
          <cell r="J28">
            <v>5.3508987934006402</v>
          </cell>
          <cell r="L28">
            <v>5.3893849206349209</v>
          </cell>
        </row>
        <row r="29">
          <cell r="D29">
            <v>43.46</v>
          </cell>
          <cell r="F29">
            <v>5.3502400590914689</v>
          </cell>
          <cell r="H29">
            <v>5.3800445654865072</v>
          </cell>
          <cell r="J29">
            <v>5.3927286263804453</v>
          </cell>
          <cell r="L29">
            <v>5.2462578464509892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2DC1E-D115-46DE-8F5F-A9D475FAD068}">
  <dimension ref="A1:D28"/>
  <sheetViews>
    <sheetView workbookViewId="0">
      <selection activeCell="G20" sqref="G20"/>
    </sheetView>
  </sheetViews>
  <sheetFormatPr defaultRowHeight="12.75" x14ac:dyDescent="0.2"/>
  <cols>
    <col min="1" max="1" width="14.28515625" bestFit="1" customWidth="1"/>
    <col min="2" max="2" width="13.140625" bestFit="1" customWidth="1"/>
    <col min="3" max="3" width="10.42578125" bestFit="1" customWidth="1"/>
    <col min="4" max="4" width="11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1024</v>
      </c>
      <c r="B2">
        <v>89028</v>
      </c>
      <c r="C2">
        <f>ROUND(B2/1024, 2)</f>
        <v>86.94</v>
      </c>
      <c r="D2">
        <f>ROUND(C2/1024, 2)</f>
        <v>0.08</v>
      </c>
    </row>
    <row r="3" spans="1:4" x14ac:dyDescent="0.2">
      <c r="A3">
        <f>A2*2</f>
        <v>2048</v>
      </c>
      <c r="B3">
        <v>178062</v>
      </c>
      <c r="C3">
        <f t="shared" ref="C3:D18" si="0">ROUND(B3/1024, 2)</f>
        <v>173.89</v>
      </c>
      <c r="D3">
        <f t="shared" si="0"/>
        <v>0.17</v>
      </c>
    </row>
    <row r="4" spans="1:4" x14ac:dyDescent="0.2">
      <c r="A4">
        <f t="shared" ref="A4:A5" si="1">A3*2</f>
        <v>4096</v>
      </c>
      <c r="B4">
        <v>356103</v>
      </c>
      <c r="C4">
        <f t="shared" si="0"/>
        <v>347.76</v>
      </c>
      <c r="D4">
        <f t="shared" si="0"/>
        <v>0.34</v>
      </c>
    </row>
    <row r="5" spans="1:4" x14ac:dyDescent="0.2">
      <c r="A5">
        <f t="shared" si="1"/>
        <v>8192</v>
      </c>
      <c r="B5">
        <v>712225</v>
      </c>
      <c r="C5">
        <f t="shared" si="0"/>
        <v>695.53</v>
      </c>
      <c r="D5">
        <f t="shared" si="0"/>
        <v>0.68</v>
      </c>
    </row>
    <row r="6" spans="1:4" x14ac:dyDescent="0.2">
      <c r="A6">
        <v>9216</v>
      </c>
      <c r="B6">
        <v>801209</v>
      </c>
      <c r="C6">
        <f t="shared" si="0"/>
        <v>782.43</v>
      </c>
      <c r="D6">
        <f t="shared" si="0"/>
        <v>0.76</v>
      </c>
    </row>
    <row r="7" spans="1:4" x14ac:dyDescent="0.2">
      <c r="A7">
        <v>10240</v>
      </c>
      <c r="B7">
        <v>890124</v>
      </c>
      <c r="C7">
        <f t="shared" si="0"/>
        <v>869.26</v>
      </c>
      <c r="D7">
        <f t="shared" si="0"/>
        <v>0.85</v>
      </c>
    </row>
    <row r="8" spans="1:4" x14ac:dyDescent="0.2">
      <c r="A8">
        <v>11264</v>
      </c>
      <c r="B8">
        <v>979136</v>
      </c>
      <c r="C8">
        <f t="shared" si="0"/>
        <v>956.19</v>
      </c>
      <c r="D8">
        <f t="shared" si="0"/>
        <v>0.93</v>
      </c>
    </row>
    <row r="9" spans="1:4" x14ac:dyDescent="0.2">
      <c r="A9">
        <v>12288</v>
      </c>
      <c r="B9">
        <v>1068188</v>
      </c>
      <c r="C9">
        <f t="shared" si="0"/>
        <v>1043.1500000000001</v>
      </c>
      <c r="D9">
        <f>ROUND(C9/1024, 2)</f>
        <v>1.02</v>
      </c>
    </row>
    <row r="10" spans="1:4" x14ac:dyDescent="0.2">
      <c r="A10">
        <v>13312</v>
      </c>
      <c r="B10">
        <v>1157125</v>
      </c>
      <c r="C10">
        <f t="shared" si="0"/>
        <v>1130</v>
      </c>
      <c r="D10">
        <f t="shared" si="0"/>
        <v>1.1000000000000001</v>
      </c>
    </row>
    <row r="11" spans="1:4" x14ac:dyDescent="0.2">
      <c r="A11">
        <v>14336</v>
      </c>
      <c r="B11">
        <v>1246294</v>
      </c>
      <c r="C11">
        <f t="shared" si="0"/>
        <v>1217.08</v>
      </c>
      <c r="D11">
        <f t="shared" si="0"/>
        <v>1.19</v>
      </c>
    </row>
    <row r="12" spans="1:4" x14ac:dyDescent="0.2">
      <c r="A12">
        <v>15360</v>
      </c>
      <c r="B12">
        <v>1335174</v>
      </c>
      <c r="C12">
        <f t="shared" si="0"/>
        <v>1303.8800000000001</v>
      </c>
      <c r="D12">
        <f t="shared" si="0"/>
        <v>1.27</v>
      </c>
    </row>
    <row r="13" spans="1:4" x14ac:dyDescent="0.2">
      <c r="A13">
        <v>16384</v>
      </c>
      <c r="B13">
        <v>1424160</v>
      </c>
      <c r="C13">
        <f t="shared" si="0"/>
        <v>1390.78</v>
      </c>
      <c r="D13">
        <f t="shared" si="0"/>
        <v>1.36</v>
      </c>
    </row>
    <row r="14" spans="1:4" x14ac:dyDescent="0.2">
      <c r="A14">
        <v>20480</v>
      </c>
      <c r="B14">
        <v>1780317</v>
      </c>
      <c r="C14">
        <f t="shared" si="0"/>
        <v>1738.59</v>
      </c>
      <c r="D14">
        <f t="shared" si="0"/>
        <v>1.7</v>
      </c>
    </row>
    <row r="15" spans="1:4" x14ac:dyDescent="0.2">
      <c r="A15">
        <v>24576</v>
      </c>
      <c r="B15">
        <v>2136595</v>
      </c>
      <c r="C15">
        <f t="shared" si="0"/>
        <v>2086.52</v>
      </c>
      <c r="D15">
        <f t="shared" si="0"/>
        <v>2.04</v>
      </c>
    </row>
    <row r="16" spans="1:4" x14ac:dyDescent="0.2">
      <c r="A16">
        <v>28672</v>
      </c>
      <c r="B16">
        <v>2492585</v>
      </c>
      <c r="C16">
        <f t="shared" si="0"/>
        <v>2434.17</v>
      </c>
      <c r="D16">
        <f t="shared" si="0"/>
        <v>2.38</v>
      </c>
    </row>
    <row r="17" spans="1:4" x14ac:dyDescent="0.2">
      <c r="A17">
        <v>32768</v>
      </c>
      <c r="B17">
        <v>2848302</v>
      </c>
      <c r="C17">
        <f t="shared" si="0"/>
        <v>2781.54</v>
      </c>
      <c r="D17">
        <f t="shared" si="0"/>
        <v>2.72</v>
      </c>
    </row>
    <row r="18" spans="1:4" x14ac:dyDescent="0.2">
      <c r="A18">
        <v>36864</v>
      </c>
      <c r="B18">
        <v>3204548</v>
      </c>
      <c r="C18">
        <f t="shared" si="0"/>
        <v>3129.44</v>
      </c>
      <c r="D18">
        <f t="shared" si="0"/>
        <v>3.06</v>
      </c>
    </row>
    <row r="19" spans="1:4" x14ac:dyDescent="0.2">
      <c r="A19">
        <v>40960</v>
      </c>
      <c r="B19">
        <v>3560626</v>
      </c>
      <c r="C19">
        <f t="shared" ref="C19:D28" si="2">ROUND(B19/1024, 2)</f>
        <v>3477.17</v>
      </c>
      <c r="D19">
        <f t="shared" si="2"/>
        <v>3.4</v>
      </c>
    </row>
    <row r="20" spans="1:4" x14ac:dyDescent="0.2">
      <c r="A20">
        <v>45056</v>
      </c>
      <c r="B20">
        <v>3916542</v>
      </c>
      <c r="C20">
        <f t="shared" si="2"/>
        <v>3824.75</v>
      </c>
      <c r="D20">
        <f t="shared" si="2"/>
        <v>3.74</v>
      </c>
    </row>
    <row r="21" spans="1:4" x14ac:dyDescent="0.2">
      <c r="A21">
        <v>49152</v>
      </c>
      <c r="B21">
        <v>4272567</v>
      </c>
      <c r="C21">
        <f t="shared" si="2"/>
        <v>4172.43</v>
      </c>
      <c r="D21">
        <f t="shared" si="2"/>
        <v>4.07</v>
      </c>
    </row>
    <row r="22" spans="1:4" x14ac:dyDescent="0.2">
      <c r="A22">
        <v>53248</v>
      </c>
      <c r="B22">
        <v>4628732</v>
      </c>
      <c r="C22">
        <f t="shared" si="2"/>
        <v>4520.25</v>
      </c>
      <c r="D22">
        <f t="shared" si="2"/>
        <v>4.41</v>
      </c>
    </row>
    <row r="23" spans="1:4" x14ac:dyDescent="0.2">
      <c r="A23">
        <v>57344</v>
      </c>
      <c r="B23">
        <v>4984625</v>
      </c>
      <c r="C23">
        <f t="shared" si="2"/>
        <v>4867.8</v>
      </c>
      <c r="D23">
        <f t="shared" si="2"/>
        <v>4.75</v>
      </c>
    </row>
    <row r="24" spans="1:4" x14ac:dyDescent="0.2">
      <c r="A24">
        <v>61440</v>
      </c>
      <c r="B24">
        <v>5341250</v>
      </c>
      <c r="C24">
        <f t="shared" si="2"/>
        <v>5216.0600000000004</v>
      </c>
      <c r="D24">
        <f t="shared" si="2"/>
        <v>5.09</v>
      </c>
    </row>
    <row r="25" spans="1:4" x14ac:dyDescent="0.2">
      <c r="A25">
        <v>65536</v>
      </c>
      <c r="B25">
        <v>5697065</v>
      </c>
      <c r="C25">
        <f t="shared" si="2"/>
        <v>5563.54</v>
      </c>
      <c r="D25">
        <f t="shared" si="2"/>
        <v>5.43</v>
      </c>
    </row>
    <row r="26" spans="1:4" x14ac:dyDescent="0.2">
      <c r="A26">
        <v>131072</v>
      </c>
      <c r="B26">
        <v>11394036</v>
      </c>
      <c r="C26">
        <f t="shared" si="2"/>
        <v>11126.99</v>
      </c>
      <c r="D26">
        <f t="shared" si="2"/>
        <v>10.87</v>
      </c>
    </row>
    <row r="27" spans="1:4" x14ac:dyDescent="0.2">
      <c r="A27">
        <v>262144</v>
      </c>
      <c r="B27">
        <v>22788054</v>
      </c>
      <c r="C27">
        <f t="shared" si="2"/>
        <v>22253.96</v>
      </c>
      <c r="D27">
        <f t="shared" si="2"/>
        <v>21.73</v>
      </c>
    </row>
    <row r="28" spans="1:4" x14ac:dyDescent="0.2">
      <c r="A28">
        <v>524288</v>
      </c>
      <c r="B28">
        <v>45575493</v>
      </c>
      <c r="C28">
        <f t="shared" si="2"/>
        <v>44507.32</v>
      </c>
      <c r="D28">
        <f t="shared" si="2"/>
        <v>43.46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6BA28-CA0A-44E9-ACDF-2ABEB0FC5DBB}">
  <dimension ref="A1:N33"/>
  <sheetViews>
    <sheetView workbookViewId="0">
      <selection activeCell="E31" sqref="E31:E33"/>
    </sheetView>
  </sheetViews>
  <sheetFormatPr defaultRowHeight="12.75" x14ac:dyDescent="0.2"/>
  <cols>
    <col min="1" max="1" width="10.140625" bestFit="1" customWidth="1"/>
    <col min="2" max="2" width="19.28515625" bestFit="1" customWidth="1"/>
    <col min="3" max="3" width="17.28515625" bestFit="1" customWidth="1"/>
    <col min="4" max="4" width="17.5703125" bestFit="1" customWidth="1"/>
    <col min="5" max="5" width="17.42578125" bestFit="1" customWidth="1"/>
    <col min="6" max="6" width="13.85546875" bestFit="1" customWidth="1"/>
    <col min="7" max="7" width="17.42578125" bestFit="1" customWidth="1"/>
    <col min="8" max="8" width="13.85546875" bestFit="1" customWidth="1"/>
    <col min="9" max="9" width="17.42578125" bestFit="1" customWidth="1"/>
    <col min="10" max="10" width="13.85546875" bestFit="1" customWidth="1"/>
    <col min="11" max="11" width="17.42578125" bestFit="1" customWidth="1"/>
    <col min="12" max="12" width="13.85546875" bestFit="1" customWidth="1"/>
    <col min="13" max="13" width="17.42578125" bestFit="1" customWidth="1"/>
    <col min="14" max="14" width="13.85546875" bestFit="1" customWidth="1"/>
  </cols>
  <sheetData>
    <row r="1" spans="1:14" x14ac:dyDescent="0.2">
      <c r="E1" s="1" t="s">
        <v>13</v>
      </c>
      <c r="G1" s="1" t="s">
        <v>14</v>
      </c>
      <c r="I1" t="s">
        <v>15</v>
      </c>
      <c r="K1" t="s">
        <v>16</v>
      </c>
      <c r="M1" t="s">
        <v>17</v>
      </c>
    </row>
    <row r="2" spans="1:14" x14ac:dyDescent="0.2">
      <c r="A2" t="s">
        <v>4</v>
      </c>
      <c r="B2" t="s">
        <v>5</v>
      </c>
      <c r="C2" t="s">
        <v>9</v>
      </c>
      <c r="D2" t="s">
        <v>8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</row>
    <row r="3" spans="1:14" x14ac:dyDescent="0.2">
      <c r="A3">
        <v>1024</v>
      </c>
      <c r="B3">
        <v>89028</v>
      </c>
      <c r="C3">
        <f>ROUND(B3/1024, 2)</f>
        <v>86.94</v>
      </c>
      <c r="D3">
        <f>ROUND(C3/1024, 2)</f>
        <v>0.08</v>
      </c>
      <c r="E3">
        <v>38</v>
      </c>
      <c r="F3">
        <f>D3/(E3/1000)</f>
        <v>2.1052631578947367</v>
      </c>
      <c r="G3">
        <v>41</v>
      </c>
      <c r="H3">
        <f>$D3/(G3/1000)</f>
        <v>1.9512195121951219</v>
      </c>
      <c r="I3">
        <v>43</v>
      </c>
      <c r="J3">
        <f>$D3/(I3/1000)</f>
        <v>1.86046511627907</v>
      </c>
      <c r="K3">
        <v>44</v>
      </c>
      <c r="L3">
        <f>$D3/(K3/1000)</f>
        <v>1.8181818181818183</v>
      </c>
      <c r="M3">
        <f>AVERAGE(E3,G3,I3,K3)</f>
        <v>41.5</v>
      </c>
      <c r="N3">
        <f>$D3/(M3/1000)</f>
        <v>1.927710843373494</v>
      </c>
    </row>
    <row r="4" spans="1:14" x14ac:dyDescent="0.2">
      <c r="A4">
        <f>A3*2</f>
        <v>2048</v>
      </c>
      <c r="B4">
        <v>178062</v>
      </c>
      <c r="C4">
        <f t="shared" ref="C4:D19" si="0">ROUND(B4/1024, 2)</f>
        <v>173.89</v>
      </c>
      <c r="D4">
        <f t="shared" si="0"/>
        <v>0.17</v>
      </c>
      <c r="E4">
        <v>72</v>
      </c>
      <c r="F4">
        <f t="shared" ref="F4:F29" si="1">D4/(E4/1000)</f>
        <v>2.3611111111111116</v>
      </c>
      <c r="G4">
        <v>50</v>
      </c>
      <c r="H4">
        <f t="shared" ref="H4:H29" si="2">D4/(G4/1000)</f>
        <v>3.4</v>
      </c>
      <c r="I4">
        <v>51</v>
      </c>
      <c r="J4">
        <f t="shared" ref="J4:J29" si="3">$D4/(I4/1000)</f>
        <v>3.3333333333333339</v>
      </c>
      <c r="K4">
        <v>51</v>
      </c>
      <c r="L4">
        <f t="shared" ref="L4:L29" si="4">$D4/(K4/1000)</f>
        <v>3.3333333333333339</v>
      </c>
      <c r="M4">
        <f t="shared" ref="M4:M29" si="5">AVERAGE(E4,G4,I4,K4)</f>
        <v>56</v>
      </c>
      <c r="N4">
        <f t="shared" ref="N4:N29" si="6">$D4/(M4/1000)</f>
        <v>3.035714285714286</v>
      </c>
    </row>
    <row r="5" spans="1:14" x14ac:dyDescent="0.2">
      <c r="A5">
        <f t="shared" ref="A5:A6" si="7">A4*2</f>
        <v>4096</v>
      </c>
      <c r="B5">
        <v>356103</v>
      </c>
      <c r="C5">
        <f t="shared" si="0"/>
        <v>347.76</v>
      </c>
      <c r="D5">
        <f t="shared" si="0"/>
        <v>0.34</v>
      </c>
      <c r="E5">
        <v>92</v>
      </c>
      <c r="F5">
        <f t="shared" si="1"/>
        <v>3.6956521739130439</v>
      </c>
      <c r="G5">
        <v>88</v>
      </c>
      <c r="H5">
        <f t="shared" si="2"/>
        <v>3.8636363636363642</v>
      </c>
      <c r="I5">
        <v>90</v>
      </c>
      <c r="J5">
        <f t="shared" si="3"/>
        <v>3.7777777777777781</v>
      </c>
      <c r="K5">
        <v>91</v>
      </c>
      <c r="L5">
        <f t="shared" si="4"/>
        <v>3.7362637362637368</v>
      </c>
      <c r="M5">
        <f t="shared" si="5"/>
        <v>90.25</v>
      </c>
      <c r="N5">
        <f t="shared" si="6"/>
        <v>3.7673130193905822</v>
      </c>
    </row>
    <row r="6" spans="1:14" x14ac:dyDescent="0.2">
      <c r="A6">
        <f t="shared" si="7"/>
        <v>8192</v>
      </c>
      <c r="B6">
        <v>712225</v>
      </c>
      <c r="C6">
        <f t="shared" si="0"/>
        <v>695.53</v>
      </c>
      <c r="D6">
        <f t="shared" si="0"/>
        <v>0.68</v>
      </c>
      <c r="E6">
        <v>163</v>
      </c>
      <c r="F6">
        <f t="shared" si="1"/>
        <v>4.1717791411042944</v>
      </c>
      <c r="G6">
        <v>159</v>
      </c>
      <c r="H6">
        <f t="shared" si="2"/>
        <v>4.2767295597484276</v>
      </c>
      <c r="I6">
        <v>166</v>
      </c>
      <c r="J6">
        <f t="shared" si="3"/>
        <v>4.096385542168675</v>
      </c>
      <c r="K6">
        <v>193</v>
      </c>
      <c r="L6">
        <f t="shared" si="4"/>
        <v>3.5233160621761659</v>
      </c>
      <c r="M6">
        <f t="shared" si="5"/>
        <v>170.25</v>
      </c>
      <c r="N6">
        <f t="shared" si="6"/>
        <v>3.9941262848751835</v>
      </c>
    </row>
    <row r="7" spans="1:14" x14ac:dyDescent="0.2">
      <c r="A7">
        <v>9216</v>
      </c>
      <c r="B7">
        <v>801209</v>
      </c>
      <c r="C7">
        <f t="shared" si="0"/>
        <v>782.43</v>
      </c>
      <c r="D7">
        <f t="shared" si="0"/>
        <v>0.76</v>
      </c>
      <c r="E7">
        <v>185</v>
      </c>
      <c r="F7">
        <f t="shared" si="1"/>
        <v>4.1081081081081079</v>
      </c>
      <c r="G7">
        <v>178</v>
      </c>
      <c r="H7">
        <f t="shared" si="2"/>
        <v>4.2696629213483153</v>
      </c>
      <c r="I7">
        <v>189</v>
      </c>
      <c r="J7">
        <f t="shared" si="3"/>
        <v>4.0211640211640214</v>
      </c>
      <c r="K7">
        <v>197</v>
      </c>
      <c r="L7">
        <f t="shared" si="4"/>
        <v>3.8578680203045685</v>
      </c>
      <c r="M7">
        <f t="shared" si="5"/>
        <v>187.25</v>
      </c>
      <c r="N7">
        <f t="shared" si="6"/>
        <v>4.0587449933244324</v>
      </c>
    </row>
    <row r="8" spans="1:14" x14ac:dyDescent="0.2">
      <c r="A8">
        <v>10240</v>
      </c>
      <c r="B8">
        <v>890124</v>
      </c>
      <c r="C8">
        <f t="shared" si="0"/>
        <v>869.26</v>
      </c>
      <c r="D8">
        <f t="shared" si="0"/>
        <v>0.85</v>
      </c>
      <c r="E8">
        <v>195</v>
      </c>
      <c r="F8">
        <f t="shared" si="1"/>
        <v>4.3589743589743586</v>
      </c>
      <c r="G8">
        <v>188</v>
      </c>
      <c r="H8">
        <f t="shared" si="2"/>
        <v>4.5212765957446805</v>
      </c>
      <c r="I8">
        <v>199</v>
      </c>
      <c r="J8">
        <f t="shared" si="3"/>
        <v>4.2713567839195976</v>
      </c>
      <c r="K8">
        <v>198</v>
      </c>
      <c r="L8">
        <f t="shared" si="4"/>
        <v>4.2929292929292924</v>
      </c>
      <c r="M8">
        <f t="shared" si="5"/>
        <v>195</v>
      </c>
      <c r="N8">
        <f t="shared" si="6"/>
        <v>4.3589743589743586</v>
      </c>
    </row>
    <row r="9" spans="1:14" x14ac:dyDescent="0.2">
      <c r="A9">
        <v>11264</v>
      </c>
      <c r="B9">
        <v>979136</v>
      </c>
      <c r="C9">
        <f t="shared" si="0"/>
        <v>956.19</v>
      </c>
      <c r="D9">
        <f t="shared" si="0"/>
        <v>0.93</v>
      </c>
      <c r="E9">
        <v>218</v>
      </c>
      <c r="F9">
        <f t="shared" si="1"/>
        <v>4.2660550458715596</v>
      </c>
      <c r="G9">
        <v>222</v>
      </c>
      <c r="H9">
        <f t="shared" si="2"/>
        <v>4.1891891891891895</v>
      </c>
      <c r="I9">
        <v>216</v>
      </c>
      <c r="J9">
        <f t="shared" si="3"/>
        <v>4.3055555555555562</v>
      </c>
      <c r="K9">
        <v>214</v>
      </c>
      <c r="L9">
        <f t="shared" si="4"/>
        <v>4.3457943925233646</v>
      </c>
      <c r="M9">
        <f t="shared" si="5"/>
        <v>217.5</v>
      </c>
      <c r="N9">
        <f t="shared" si="6"/>
        <v>4.2758620689655178</v>
      </c>
    </row>
    <row r="10" spans="1:14" x14ac:dyDescent="0.2">
      <c r="A10">
        <v>12288</v>
      </c>
      <c r="B10">
        <v>1068188</v>
      </c>
      <c r="C10">
        <f t="shared" si="0"/>
        <v>1043.1500000000001</v>
      </c>
      <c r="D10">
        <f>ROUND(C10/1024, 2)</f>
        <v>1.02</v>
      </c>
      <c r="E10">
        <v>270</v>
      </c>
      <c r="F10">
        <f t="shared" si="1"/>
        <v>3.7777777777777777</v>
      </c>
      <c r="G10">
        <v>231</v>
      </c>
      <c r="H10">
        <f t="shared" si="2"/>
        <v>4.4155844155844157</v>
      </c>
      <c r="I10">
        <v>235</v>
      </c>
      <c r="J10">
        <f t="shared" si="3"/>
        <v>4.3404255319148941</v>
      </c>
      <c r="K10">
        <v>233</v>
      </c>
      <c r="L10">
        <f t="shared" si="4"/>
        <v>4.377682403433476</v>
      </c>
      <c r="M10">
        <f t="shared" si="5"/>
        <v>242.25</v>
      </c>
      <c r="N10">
        <f t="shared" si="6"/>
        <v>4.2105263157894735</v>
      </c>
    </row>
    <row r="11" spans="1:14" x14ac:dyDescent="0.2">
      <c r="A11">
        <v>13312</v>
      </c>
      <c r="B11">
        <v>1157125</v>
      </c>
      <c r="C11">
        <f t="shared" si="0"/>
        <v>1130</v>
      </c>
      <c r="D11">
        <f t="shared" si="0"/>
        <v>1.1000000000000001</v>
      </c>
      <c r="E11">
        <v>283</v>
      </c>
      <c r="F11">
        <f t="shared" si="1"/>
        <v>3.8869257950530041</v>
      </c>
      <c r="G11">
        <v>249</v>
      </c>
      <c r="H11">
        <f t="shared" si="2"/>
        <v>4.4176706827309244</v>
      </c>
      <c r="I11">
        <v>245</v>
      </c>
      <c r="J11">
        <f t="shared" si="3"/>
        <v>4.4897959183673475</v>
      </c>
      <c r="K11">
        <v>259</v>
      </c>
      <c r="L11">
        <f t="shared" si="4"/>
        <v>4.2471042471042475</v>
      </c>
      <c r="M11">
        <f t="shared" si="5"/>
        <v>259</v>
      </c>
      <c r="N11">
        <f t="shared" si="6"/>
        <v>4.2471042471042475</v>
      </c>
    </row>
    <row r="12" spans="1:14" x14ac:dyDescent="0.2">
      <c r="A12">
        <v>14336</v>
      </c>
      <c r="B12">
        <v>1246294</v>
      </c>
      <c r="C12">
        <f t="shared" si="0"/>
        <v>1217.08</v>
      </c>
      <c r="D12">
        <f t="shared" si="0"/>
        <v>1.19</v>
      </c>
      <c r="E12">
        <v>292</v>
      </c>
      <c r="F12">
        <f t="shared" si="1"/>
        <v>4.0753424657534243</v>
      </c>
      <c r="G12">
        <v>266</v>
      </c>
      <c r="H12">
        <f t="shared" si="2"/>
        <v>4.473684210526315</v>
      </c>
      <c r="I12">
        <v>269</v>
      </c>
      <c r="J12">
        <f t="shared" si="3"/>
        <v>4.4237918215613377</v>
      </c>
      <c r="K12">
        <v>267</v>
      </c>
      <c r="L12">
        <f t="shared" si="4"/>
        <v>4.4569288389513106</v>
      </c>
      <c r="M12">
        <f t="shared" si="5"/>
        <v>273.5</v>
      </c>
      <c r="N12">
        <f t="shared" si="6"/>
        <v>4.3510054844606945</v>
      </c>
    </row>
    <row r="13" spans="1:14" x14ac:dyDescent="0.2">
      <c r="A13">
        <v>15360</v>
      </c>
      <c r="B13">
        <v>1335174</v>
      </c>
      <c r="C13">
        <f t="shared" si="0"/>
        <v>1303.8800000000001</v>
      </c>
      <c r="D13">
        <f t="shared" si="0"/>
        <v>1.27</v>
      </c>
      <c r="E13">
        <v>319</v>
      </c>
      <c r="F13">
        <f t="shared" si="1"/>
        <v>3.981191222570533</v>
      </c>
      <c r="G13">
        <v>283</v>
      </c>
      <c r="H13">
        <f t="shared" si="2"/>
        <v>4.4876325088339231</v>
      </c>
      <c r="I13">
        <v>287</v>
      </c>
      <c r="J13">
        <f t="shared" si="3"/>
        <v>4.4250871080139378</v>
      </c>
      <c r="K13">
        <v>289</v>
      </c>
      <c r="L13">
        <f t="shared" si="4"/>
        <v>4.3944636678200695</v>
      </c>
      <c r="M13">
        <f t="shared" si="5"/>
        <v>294.5</v>
      </c>
      <c r="N13">
        <f t="shared" si="6"/>
        <v>4.3123938879456709</v>
      </c>
    </row>
    <row r="14" spans="1:14" x14ac:dyDescent="0.2">
      <c r="A14">
        <v>16384</v>
      </c>
      <c r="B14">
        <v>1424160</v>
      </c>
      <c r="C14">
        <f t="shared" si="0"/>
        <v>1390.78</v>
      </c>
      <c r="D14">
        <f t="shared" si="0"/>
        <v>1.36</v>
      </c>
      <c r="E14">
        <v>303</v>
      </c>
      <c r="F14">
        <f t="shared" si="1"/>
        <v>4.4884488448844886</v>
      </c>
      <c r="G14">
        <v>302</v>
      </c>
      <c r="H14">
        <f t="shared" si="2"/>
        <v>4.5033112582781465</v>
      </c>
      <c r="I14">
        <v>303</v>
      </c>
      <c r="J14">
        <f t="shared" si="3"/>
        <v>4.4884488448844886</v>
      </c>
      <c r="K14">
        <v>307</v>
      </c>
      <c r="L14">
        <f t="shared" si="4"/>
        <v>4.4299674267100979</v>
      </c>
      <c r="M14">
        <f t="shared" si="5"/>
        <v>303.75</v>
      </c>
      <c r="N14">
        <f t="shared" si="6"/>
        <v>4.477366255144033</v>
      </c>
    </row>
    <row r="15" spans="1:14" x14ac:dyDescent="0.2">
      <c r="A15">
        <v>20480</v>
      </c>
      <c r="B15">
        <v>1780317</v>
      </c>
      <c r="C15">
        <f t="shared" si="0"/>
        <v>1738.59</v>
      </c>
      <c r="D15">
        <f t="shared" si="0"/>
        <v>1.7</v>
      </c>
      <c r="E15">
        <v>393</v>
      </c>
      <c r="F15">
        <f t="shared" si="1"/>
        <v>4.3256997455470731</v>
      </c>
      <c r="G15">
        <v>381</v>
      </c>
      <c r="H15">
        <f t="shared" si="2"/>
        <v>4.4619422572178475</v>
      </c>
      <c r="I15">
        <v>369</v>
      </c>
      <c r="J15">
        <f t="shared" si="3"/>
        <v>4.6070460704607044</v>
      </c>
      <c r="K15">
        <v>389</v>
      </c>
      <c r="L15">
        <f t="shared" si="4"/>
        <v>4.3701799485861184</v>
      </c>
      <c r="M15">
        <f t="shared" si="5"/>
        <v>383</v>
      </c>
      <c r="N15">
        <f t="shared" si="6"/>
        <v>4.4386422976501301</v>
      </c>
    </row>
    <row r="16" spans="1:14" x14ac:dyDescent="0.2">
      <c r="A16">
        <v>24576</v>
      </c>
      <c r="B16">
        <v>2136595</v>
      </c>
      <c r="C16">
        <f t="shared" si="0"/>
        <v>2086.52</v>
      </c>
      <c r="D16">
        <f t="shared" si="0"/>
        <v>2.04</v>
      </c>
      <c r="E16">
        <v>442</v>
      </c>
      <c r="F16">
        <f t="shared" si="1"/>
        <v>4.6153846153846159</v>
      </c>
      <c r="G16">
        <v>455</v>
      </c>
      <c r="H16">
        <f t="shared" si="2"/>
        <v>4.4835164835164836</v>
      </c>
      <c r="I16">
        <v>443</v>
      </c>
      <c r="J16">
        <f t="shared" si="3"/>
        <v>4.6049661399548532</v>
      </c>
      <c r="K16">
        <v>450</v>
      </c>
      <c r="L16">
        <f t="shared" si="4"/>
        <v>4.5333333333333332</v>
      </c>
      <c r="M16">
        <f t="shared" si="5"/>
        <v>447.5</v>
      </c>
      <c r="N16">
        <f t="shared" si="6"/>
        <v>4.5586592178770946</v>
      </c>
    </row>
    <row r="17" spans="1:14" x14ac:dyDescent="0.2">
      <c r="A17">
        <v>28672</v>
      </c>
      <c r="B17">
        <v>2492585</v>
      </c>
      <c r="C17">
        <f t="shared" si="0"/>
        <v>2434.17</v>
      </c>
      <c r="D17">
        <f t="shared" si="0"/>
        <v>2.38</v>
      </c>
      <c r="E17">
        <v>514</v>
      </c>
      <c r="F17">
        <f t="shared" si="1"/>
        <v>4.6303501945525287</v>
      </c>
      <c r="G17">
        <v>535</v>
      </c>
      <c r="H17">
        <f t="shared" si="2"/>
        <v>4.4485981308411207</v>
      </c>
      <c r="I17">
        <v>516</v>
      </c>
      <c r="J17">
        <f t="shared" si="3"/>
        <v>4.6124031007751931</v>
      </c>
      <c r="K17">
        <v>538</v>
      </c>
      <c r="L17">
        <f t="shared" si="4"/>
        <v>4.4237918215613377</v>
      </c>
      <c r="M17">
        <f t="shared" si="5"/>
        <v>525.75</v>
      </c>
      <c r="N17">
        <f t="shared" si="6"/>
        <v>4.5268663813599614</v>
      </c>
    </row>
    <row r="18" spans="1:14" x14ac:dyDescent="0.2">
      <c r="A18">
        <v>32768</v>
      </c>
      <c r="B18">
        <v>2848302</v>
      </c>
      <c r="C18">
        <f t="shared" si="0"/>
        <v>2781.54</v>
      </c>
      <c r="D18">
        <f t="shared" si="0"/>
        <v>2.72</v>
      </c>
      <c r="E18">
        <v>873</v>
      </c>
      <c r="F18">
        <f t="shared" si="1"/>
        <v>3.1156930126002291</v>
      </c>
      <c r="G18">
        <v>606</v>
      </c>
      <c r="H18">
        <f t="shared" si="2"/>
        <v>4.4884488448844886</v>
      </c>
      <c r="I18">
        <v>591</v>
      </c>
      <c r="J18">
        <f t="shared" si="3"/>
        <v>4.6023688663282574</v>
      </c>
      <c r="K18">
        <v>599</v>
      </c>
      <c r="L18">
        <f t="shared" si="4"/>
        <v>4.5409015025041741</v>
      </c>
      <c r="M18">
        <f t="shared" si="5"/>
        <v>667.25</v>
      </c>
      <c r="N18">
        <f t="shared" si="6"/>
        <v>4.0764331210191083</v>
      </c>
    </row>
    <row r="19" spans="1:14" x14ac:dyDescent="0.2">
      <c r="A19">
        <v>36864</v>
      </c>
      <c r="B19">
        <v>3204548</v>
      </c>
      <c r="C19">
        <f t="shared" si="0"/>
        <v>3129.44</v>
      </c>
      <c r="D19">
        <f t="shared" si="0"/>
        <v>3.06</v>
      </c>
      <c r="E19">
        <v>715</v>
      </c>
      <c r="F19">
        <f t="shared" si="1"/>
        <v>4.27972027972028</v>
      </c>
      <c r="G19">
        <v>654</v>
      </c>
      <c r="H19">
        <f t="shared" si="2"/>
        <v>4.6788990825688073</v>
      </c>
      <c r="I19">
        <v>657</v>
      </c>
      <c r="J19">
        <f t="shared" si="3"/>
        <v>4.6575342465753424</v>
      </c>
      <c r="K19">
        <v>659</v>
      </c>
      <c r="L19">
        <f t="shared" si="4"/>
        <v>4.6433990895295905</v>
      </c>
      <c r="M19">
        <f t="shared" si="5"/>
        <v>671.25</v>
      </c>
      <c r="N19">
        <f t="shared" si="6"/>
        <v>4.5586592178770946</v>
      </c>
    </row>
    <row r="20" spans="1:14" x14ac:dyDescent="0.2">
      <c r="A20">
        <v>40960</v>
      </c>
      <c r="B20">
        <v>3560626</v>
      </c>
      <c r="C20">
        <f t="shared" ref="C20:D29" si="8">ROUND(B20/1024, 2)</f>
        <v>3477.17</v>
      </c>
      <c r="D20">
        <f t="shared" si="8"/>
        <v>3.4</v>
      </c>
      <c r="E20">
        <v>729</v>
      </c>
      <c r="F20">
        <f t="shared" si="1"/>
        <v>4.6639231824417013</v>
      </c>
      <c r="G20">
        <v>734</v>
      </c>
      <c r="H20">
        <f t="shared" si="2"/>
        <v>4.6321525885558579</v>
      </c>
      <c r="I20">
        <v>726</v>
      </c>
      <c r="J20">
        <f t="shared" si="3"/>
        <v>4.6831955922865012</v>
      </c>
      <c r="K20">
        <v>735</v>
      </c>
      <c r="L20">
        <f t="shared" si="4"/>
        <v>4.6258503401360542</v>
      </c>
      <c r="M20">
        <f t="shared" si="5"/>
        <v>731</v>
      </c>
      <c r="N20">
        <f t="shared" si="6"/>
        <v>4.6511627906976747</v>
      </c>
    </row>
    <row r="21" spans="1:14" x14ac:dyDescent="0.2">
      <c r="A21">
        <v>45056</v>
      </c>
      <c r="B21">
        <v>3916542</v>
      </c>
      <c r="C21">
        <f t="shared" si="8"/>
        <v>3824.75</v>
      </c>
      <c r="D21">
        <f t="shared" si="8"/>
        <v>3.74</v>
      </c>
      <c r="E21">
        <v>797</v>
      </c>
      <c r="F21">
        <f t="shared" si="1"/>
        <v>4.6925972396486824</v>
      </c>
      <c r="G21">
        <v>800</v>
      </c>
      <c r="H21">
        <f t="shared" si="2"/>
        <v>4.6749999999999998</v>
      </c>
      <c r="I21">
        <v>802</v>
      </c>
      <c r="J21">
        <f t="shared" si="3"/>
        <v>4.6633416458852865</v>
      </c>
      <c r="K21">
        <v>832</v>
      </c>
      <c r="L21">
        <f t="shared" si="4"/>
        <v>4.4951923076923084</v>
      </c>
      <c r="M21">
        <f t="shared" si="5"/>
        <v>807.75</v>
      </c>
      <c r="N21">
        <f t="shared" si="6"/>
        <v>4.6301454658000623</v>
      </c>
    </row>
    <row r="22" spans="1:14" x14ac:dyDescent="0.2">
      <c r="A22">
        <v>49152</v>
      </c>
      <c r="B22">
        <v>4272567</v>
      </c>
      <c r="C22">
        <f t="shared" si="8"/>
        <v>4172.43</v>
      </c>
      <c r="D22">
        <f t="shared" si="8"/>
        <v>4.07</v>
      </c>
      <c r="E22">
        <v>872</v>
      </c>
      <c r="F22">
        <f t="shared" si="1"/>
        <v>4.6674311926605512</v>
      </c>
      <c r="G22">
        <v>876</v>
      </c>
      <c r="H22">
        <f t="shared" si="2"/>
        <v>4.6461187214611872</v>
      </c>
      <c r="I22">
        <v>870</v>
      </c>
      <c r="J22">
        <f t="shared" si="3"/>
        <v>4.6781609195402298</v>
      </c>
      <c r="K22">
        <v>912</v>
      </c>
      <c r="L22">
        <f t="shared" si="4"/>
        <v>4.4627192982456139</v>
      </c>
      <c r="M22">
        <f t="shared" si="5"/>
        <v>882.5</v>
      </c>
      <c r="N22">
        <f t="shared" si="6"/>
        <v>4.6118980169971673</v>
      </c>
    </row>
    <row r="23" spans="1:14" x14ac:dyDescent="0.2">
      <c r="A23">
        <v>53248</v>
      </c>
      <c r="B23">
        <v>4628732</v>
      </c>
      <c r="C23">
        <f t="shared" si="8"/>
        <v>4520.25</v>
      </c>
      <c r="D23">
        <f t="shared" si="8"/>
        <v>4.41</v>
      </c>
      <c r="E23">
        <v>977</v>
      </c>
      <c r="F23">
        <f t="shared" si="1"/>
        <v>4.5138178096212895</v>
      </c>
      <c r="G23">
        <v>946</v>
      </c>
      <c r="H23">
        <f t="shared" si="2"/>
        <v>4.6617336152219879</v>
      </c>
      <c r="I23">
        <v>949</v>
      </c>
      <c r="J23">
        <f t="shared" si="3"/>
        <v>4.6469968387776612</v>
      </c>
      <c r="K23">
        <v>985</v>
      </c>
      <c r="L23">
        <f t="shared" si="4"/>
        <v>4.4771573604060917</v>
      </c>
      <c r="M23">
        <f t="shared" si="5"/>
        <v>964.25</v>
      </c>
      <c r="N23">
        <f t="shared" si="6"/>
        <v>4.5735027223230489</v>
      </c>
    </row>
    <row r="24" spans="1:14" x14ac:dyDescent="0.2">
      <c r="A24">
        <v>57344</v>
      </c>
      <c r="B24">
        <v>4984625</v>
      </c>
      <c r="C24">
        <f t="shared" si="8"/>
        <v>4867.8</v>
      </c>
      <c r="D24">
        <f t="shared" si="8"/>
        <v>4.75</v>
      </c>
      <c r="E24">
        <v>1005</v>
      </c>
      <c r="F24">
        <f t="shared" si="1"/>
        <v>4.7263681592039806</v>
      </c>
      <c r="G24">
        <v>1098</v>
      </c>
      <c r="H24">
        <f t="shared" si="2"/>
        <v>4.3260473588342441</v>
      </c>
      <c r="I24">
        <v>1017</v>
      </c>
      <c r="J24">
        <f t="shared" si="3"/>
        <v>4.6705998033431664</v>
      </c>
      <c r="K24">
        <v>1051</v>
      </c>
      <c r="L24">
        <f t="shared" si="4"/>
        <v>4.5195052331113228</v>
      </c>
      <c r="M24">
        <f t="shared" si="5"/>
        <v>1042.75</v>
      </c>
      <c r="N24">
        <f t="shared" si="6"/>
        <v>4.5552625269719487</v>
      </c>
    </row>
    <row r="25" spans="1:14" x14ac:dyDescent="0.2">
      <c r="A25">
        <v>61440</v>
      </c>
      <c r="B25">
        <v>5341250</v>
      </c>
      <c r="C25">
        <f t="shared" si="8"/>
        <v>5216.0600000000004</v>
      </c>
      <c r="D25">
        <f t="shared" si="8"/>
        <v>5.09</v>
      </c>
      <c r="E25">
        <v>1093</v>
      </c>
      <c r="F25">
        <f t="shared" si="1"/>
        <v>4.6569075937785911</v>
      </c>
      <c r="G25">
        <v>1103</v>
      </c>
      <c r="H25">
        <f t="shared" si="2"/>
        <v>4.6146872166817765</v>
      </c>
      <c r="I25">
        <v>1099</v>
      </c>
      <c r="J25">
        <f t="shared" si="3"/>
        <v>4.6314831665150136</v>
      </c>
      <c r="K25">
        <v>1132</v>
      </c>
      <c r="L25">
        <f t="shared" si="4"/>
        <v>4.4964664310954063</v>
      </c>
      <c r="M25">
        <f t="shared" si="5"/>
        <v>1106.75</v>
      </c>
      <c r="N25">
        <f t="shared" si="6"/>
        <v>4.5990512762593179</v>
      </c>
    </row>
    <row r="26" spans="1:14" x14ac:dyDescent="0.2">
      <c r="A26">
        <v>65536</v>
      </c>
      <c r="B26">
        <v>5697065</v>
      </c>
      <c r="C26">
        <f t="shared" si="8"/>
        <v>5563.54</v>
      </c>
      <c r="D26">
        <f t="shared" si="8"/>
        <v>5.43</v>
      </c>
      <c r="E26">
        <v>1162</v>
      </c>
      <c r="F26">
        <f t="shared" si="1"/>
        <v>4.6729776247848536</v>
      </c>
      <c r="G26">
        <v>1153</v>
      </c>
      <c r="H26">
        <f t="shared" si="2"/>
        <v>4.7094535993061575</v>
      </c>
      <c r="I26">
        <v>1153</v>
      </c>
      <c r="J26">
        <f t="shared" si="3"/>
        <v>4.7094535993061575</v>
      </c>
      <c r="K26">
        <v>1205</v>
      </c>
      <c r="L26">
        <f t="shared" si="4"/>
        <v>4.5062240663900406</v>
      </c>
      <c r="M26">
        <f t="shared" si="5"/>
        <v>1168.25</v>
      </c>
      <c r="N26">
        <f t="shared" si="6"/>
        <v>4.6479777444896211</v>
      </c>
    </row>
    <row r="27" spans="1:14" x14ac:dyDescent="0.2">
      <c r="A27">
        <v>131072</v>
      </c>
      <c r="B27">
        <v>11394036</v>
      </c>
      <c r="C27">
        <f t="shared" si="8"/>
        <v>11126.99</v>
      </c>
      <c r="D27">
        <f t="shared" si="8"/>
        <v>10.87</v>
      </c>
      <c r="E27">
        <v>2341</v>
      </c>
      <c r="F27">
        <f t="shared" si="1"/>
        <v>4.6433148227253307</v>
      </c>
      <c r="G27">
        <v>2286</v>
      </c>
      <c r="H27">
        <f t="shared" si="2"/>
        <v>4.7550306211723532</v>
      </c>
      <c r="I27">
        <v>2330</v>
      </c>
      <c r="J27">
        <f t="shared" si="3"/>
        <v>4.6652360515021458</v>
      </c>
      <c r="K27">
        <v>2469</v>
      </c>
      <c r="L27">
        <f t="shared" si="4"/>
        <v>4.4025921425678414</v>
      </c>
      <c r="M27">
        <f t="shared" si="5"/>
        <v>2356.5</v>
      </c>
      <c r="N27">
        <f t="shared" si="6"/>
        <v>4.6127731805643961</v>
      </c>
    </row>
    <row r="28" spans="1:14" x14ac:dyDescent="0.2">
      <c r="A28">
        <v>262144</v>
      </c>
      <c r="B28">
        <v>22788054</v>
      </c>
      <c r="C28">
        <f t="shared" si="8"/>
        <v>22253.96</v>
      </c>
      <c r="D28">
        <f t="shared" si="8"/>
        <v>21.73</v>
      </c>
      <c r="E28">
        <v>4847</v>
      </c>
      <c r="F28">
        <f t="shared" si="1"/>
        <v>4.4831854755518874</v>
      </c>
      <c r="G28">
        <v>4586</v>
      </c>
      <c r="H28">
        <f t="shared" si="2"/>
        <v>4.7383340601831661</v>
      </c>
      <c r="I28">
        <v>4644</v>
      </c>
      <c r="J28">
        <f t="shared" si="3"/>
        <v>4.6791559000861325</v>
      </c>
      <c r="K28">
        <v>4833</v>
      </c>
      <c r="L28">
        <f t="shared" si="4"/>
        <v>4.496172149803435</v>
      </c>
      <c r="M28">
        <f t="shared" si="5"/>
        <v>4727.5</v>
      </c>
      <c r="N28">
        <f t="shared" si="6"/>
        <v>4.5965097831835005</v>
      </c>
    </row>
    <row r="29" spans="1:14" x14ac:dyDescent="0.2">
      <c r="A29">
        <v>524288</v>
      </c>
      <c r="B29">
        <v>45575493</v>
      </c>
      <c r="C29">
        <f t="shared" si="8"/>
        <v>44507.32</v>
      </c>
      <c r="D29">
        <f t="shared" si="8"/>
        <v>43.46</v>
      </c>
      <c r="E29">
        <v>9169</v>
      </c>
      <c r="F29">
        <f t="shared" si="1"/>
        <v>4.7398843930635834</v>
      </c>
      <c r="G29">
        <v>9300</v>
      </c>
      <c r="H29">
        <f t="shared" si="2"/>
        <v>4.6731182795698922</v>
      </c>
      <c r="I29">
        <v>9111</v>
      </c>
      <c r="J29">
        <f t="shared" si="3"/>
        <v>4.7700581714411152</v>
      </c>
      <c r="K29">
        <v>9561</v>
      </c>
      <c r="L29">
        <f t="shared" si="4"/>
        <v>4.5455496286999271</v>
      </c>
      <c r="M29">
        <f t="shared" si="5"/>
        <v>9285.25</v>
      </c>
      <c r="N29">
        <f t="shared" si="6"/>
        <v>4.6805417193936627</v>
      </c>
    </row>
    <row r="31" spans="1:14" x14ac:dyDescent="0.2">
      <c r="E31" t="s">
        <v>10</v>
      </c>
      <c r="F31">
        <f>AVERAGE(F3:F29)</f>
        <v>4.1742179460852435</v>
      </c>
      <c r="H31">
        <f>AVERAGE(H3:H29)</f>
        <v>4.3615806695493031</v>
      </c>
      <c r="J31">
        <f>AVERAGE(J3:J29)</f>
        <v>4.3598365728784376</v>
      </c>
      <c r="L31">
        <f>AVERAGE(L3:L29)</f>
        <v>4.2352914034590405</v>
      </c>
      <c r="N31">
        <f>AVERAGE(N3:N29)</f>
        <v>4.2716639817602129</v>
      </c>
    </row>
    <row r="32" spans="1:14" x14ac:dyDescent="0.2">
      <c r="E32" t="s">
        <v>11</v>
      </c>
      <c r="F32">
        <f>MAX(F3:F29)</f>
        <v>4.7398843930635834</v>
      </c>
      <c r="H32">
        <f t="shared" ref="H32:J32" si="9">MAX(H3:H29)</f>
        <v>4.7550306211723532</v>
      </c>
      <c r="J32">
        <f t="shared" si="9"/>
        <v>4.7700581714411152</v>
      </c>
      <c r="L32">
        <f t="shared" ref="L32" si="10">MAX(L3:L29)</f>
        <v>4.6433990895295905</v>
      </c>
      <c r="N32">
        <f t="shared" ref="N32" si="11">MAX(N3:N29)</f>
        <v>4.6805417193936627</v>
      </c>
    </row>
    <row r="33" spans="5:14" x14ac:dyDescent="0.2">
      <c r="E33" t="s">
        <v>12</v>
      </c>
      <c r="F33">
        <f>MIN(F3:F29)</f>
        <v>2.1052631578947367</v>
      </c>
      <c r="H33">
        <f t="shared" ref="H33:J33" si="12">MIN(H3:H29)</f>
        <v>1.9512195121951219</v>
      </c>
      <c r="J33">
        <f t="shared" si="12"/>
        <v>1.86046511627907</v>
      </c>
      <c r="L33">
        <f t="shared" ref="L33" si="13">MIN(L3:L29)</f>
        <v>1.8181818181818183</v>
      </c>
      <c r="N33">
        <f t="shared" ref="N33" si="14">MIN(N3:N29)</f>
        <v>1.927710843373494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5994-B1EA-4095-98F2-EAA0F0152A6F}">
  <dimension ref="A1:D33"/>
  <sheetViews>
    <sheetView tabSelected="1" workbookViewId="0">
      <selection activeCell="D33" sqref="A1:D33"/>
    </sheetView>
  </sheetViews>
  <sheetFormatPr defaultRowHeight="12.75" x14ac:dyDescent="0.2"/>
  <cols>
    <col min="1" max="1" width="10.140625" bestFit="1" customWidth="1"/>
    <col min="2" max="2" width="19.28515625" bestFit="1" customWidth="1"/>
    <col min="3" max="3" width="17.28515625" bestFit="1" customWidth="1"/>
    <col min="4" max="4" width="17.5703125" bestFit="1" customWidth="1"/>
    <col min="5" max="5" width="17.42578125" bestFit="1" customWidth="1"/>
    <col min="6" max="6" width="13.85546875" bestFit="1" customWidth="1"/>
    <col min="7" max="7" width="17.42578125" bestFit="1" customWidth="1"/>
    <col min="8" max="8" width="13.85546875" bestFit="1" customWidth="1"/>
    <col min="9" max="9" width="17.42578125" bestFit="1" customWidth="1"/>
    <col min="10" max="10" width="13.85546875" bestFit="1" customWidth="1"/>
    <col min="11" max="11" width="17.42578125" bestFit="1" customWidth="1"/>
    <col min="12" max="12" width="13.85546875" bestFit="1" customWidth="1"/>
    <col min="13" max="13" width="17.42578125" bestFit="1" customWidth="1"/>
    <col min="14" max="14" width="13.85546875" bestFit="1" customWidth="1"/>
  </cols>
  <sheetData>
    <row r="1" spans="1:4" x14ac:dyDescent="0.2">
      <c r="A1" s="2" t="s">
        <v>18</v>
      </c>
      <c r="B1" t="s">
        <v>19</v>
      </c>
      <c r="C1" t="s">
        <v>20</v>
      </c>
      <c r="D1" t="s">
        <v>20</v>
      </c>
    </row>
    <row r="2" spans="1:4" x14ac:dyDescent="0.2">
      <c r="A2" t="s">
        <v>4</v>
      </c>
      <c r="B2" t="s">
        <v>8</v>
      </c>
      <c r="C2" t="s">
        <v>6</v>
      </c>
      <c r="D2" t="s">
        <v>21</v>
      </c>
    </row>
    <row r="3" spans="1:4" x14ac:dyDescent="0.2">
      <c r="A3">
        <v>1024</v>
      </c>
      <c r="B3">
        <v>0.08</v>
      </c>
      <c r="C3">
        <v>41.5</v>
      </c>
      <c r="D3">
        <v>1.927710843373494</v>
      </c>
    </row>
    <row r="4" spans="1:4" x14ac:dyDescent="0.2">
      <c r="A4">
        <v>2048</v>
      </c>
      <c r="B4">
        <v>0.17</v>
      </c>
      <c r="C4">
        <v>56</v>
      </c>
      <c r="D4">
        <v>3.035714285714286</v>
      </c>
    </row>
    <row r="5" spans="1:4" x14ac:dyDescent="0.2">
      <c r="A5">
        <v>4096</v>
      </c>
      <c r="B5">
        <v>0.34</v>
      </c>
      <c r="C5">
        <v>90.25</v>
      </c>
      <c r="D5">
        <v>3.7673130193905822</v>
      </c>
    </row>
    <row r="6" spans="1:4" x14ac:dyDescent="0.2">
      <c r="A6">
        <v>8192</v>
      </c>
      <c r="B6">
        <v>0.68</v>
      </c>
      <c r="C6">
        <v>170.25</v>
      </c>
      <c r="D6">
        <v>3.9941262848751835</v>
      </c>
    </row>
    <row r="7" spans="1:4" x14ac:dyDescent="0.2">
      <c r="A7">
        <v>9216</v>
      </c>
      <c r="B7">
        <v>0.76</v>
      </c>
      <c r="C7">
        <v>187.25</v>
      </c>
      <c r="D7">
        <v>4.0587449933244324</v>
      </c>
    </row>
    <row r="8" spans="1:4" x14ac:dyDescent="0.2">
      <c r="A8">
        <v>10240</v>
      </c>
      <c r="B8">
        <v>0.85</v>
      </c>
      <c r="C8">
        <v>195</v>
      </c>
      <c r="D8">
        <v>4.3589743589743586</v>
      </c>
    </row>
    <row r="9" spans="1:4" x14ac:dyDescent="0.2">
      <c r="A9">
        <v>11264</v>
      </c>
      <c r="B9">
        <v>0.93</v>
      </c>
      <c r="C9">
        <v>217.5</v>
      </c>
      <c r="D9">
        <v>4.2758620689655178</v>
      </c>
    </row>
    <row r="10" spans="1:4" x14ac:dyDescent="0.2">
      <c r="A10">
        <v>12288</v>
      </c>
      <c r="B10">
        <v>1.02</v>
      </c>
      <c r="C10">
        <v>242.25</v>
      </c>
      <c r="D10">
        <v>4.2105263157894735</v>
      </c>
    </row>
    <row r="11" spans="1:4" x14ac:dyDescent="0.2">
      <c r="A11">
        <v>13312</v>
      </c>
      <c r="B11">
        <v>1.1000000000000001</v>
      </c>
      <c r="C11">
        <v>259</v>
      </c>
      <c r="D11">
        <v>4.2471042471042475</v>
      </c>
    </row>
    <row r="12" spans="1:4" x14ac:dyDescent="0.2">
      <c r="A12">
        <v>14336</v>
      </c>
      <c r="B12">
        <v>1.19</v>
      </c>
      <c r="C12">
        <v>273.5</v>
      </c>
      <c r="D12">
        <v>4.3510054844606945</v>
      </c>
    </row>
    <row r="13" spans="1:4" x14ac:dyDescent="0.2">
      <c r="A13">
        <v>15360</v>
      </c>
      <c r="B13">
        <v>1.27</v>
      </c>
      <c r="C13">
        <v>294.5</v>
      </c>
      <c r="D13">
        <v>4.3123938879456709</v>
      </c>
    </row>
    <row r="14" spans="1:4" x14ac:dyDescent="0.2">
      <c r="A14">
        <v>16384</v>
      </c>
      <c r="B14">
        <v>1.36</v>
      </c>
      <c r="C14">
        <v>303.75</v>
      </c>
      <c r="D14">
        <v>4.477366255144033</v>
      </c>
    </row>
    <row r="15" spans="1:4" x14ac:dyDescent="0.2">
      <c r="A15">
        <v>20480</v>
      </c>
      <c r="B15">
        <v>1.7</v>
      </c>
      <c r="C15">
        <v>383</v>
      </c>
      <c r="D15">
        <v>4.4386422976501301</v>
      </c>
    </row>
    <row r="16" spans="1:4" x14ac:dyDescent="0.2">
      <c r="A16">
        <v>24576</v>
      </c>
      <c r="B16">
        <v>2.04</v>
      </c>
      <c r="C16">
        <v>447.5</v>
      </c>
      <c r="D16">
        <v>4.5586592178770946</v>
      </c>
    </row>
    <row r="17" spans="1:4" x14ac:dyDescent="0.2">
      <c r="A17">
        <v>28672</v>
      </c>
      <c r="B17">
        <v>2.38</v>
      </c>
      <c r="C17">
        <v>525.75</v>
      </c>
      <c r="D17">
        <v>4.5268663813599614</v>
      </c>
    </row>
    <row r="18" spans="1:4" x14ac:dyDescent="0.2">
      <c r="A18">
        <v>32768</v>
      </c>
      <c r="B18">
        <v>2.72</v>
      </c>
      <c r="C18">
        <v>667.25</v>
      </c>
      <c r="D18">
        <v>4.0764331210191083</v>
      </c>
    </row>
    <row r="19" spans="1:4" x14ac:dyDescent="0.2">
      <c r="A19">
        <v>36864</v>
      </c>
      <c r="B19">
        <v>3.06</v>
      </c>
      <c r="C19">
        <v>671.25</v>
      </c>
      <c r="D19">
        <v>4.5586592178770946</v>
      </c>
    </row>
    <row r="20" spans="1:4" x14ac:dyDescent="0.2">
      <c r="A20">
        <v>40960</v>
      </c>
      <c r="B20">
        <v>3.4</v>
      </c>
      <c r="C20">
        <v>731</v>
      </c>
      <c r="D20">
        <v>4.6511627906976747</v>
      </c>
    </row>
    <row r="21" spans="1:4" x14ac:dyDescent="0.2">
      <c r="A21">
        <v>45056</v>
      </c>
      <c r="B21">
        <v>3.74</v>
      </c>
      <c r="C21">
        <v>807.75</v>
      </c>
      <c r="D21">
        <v>4.6301454658000623</v>
      </c>
    </row>
    <row r="22" spans="1:4" x14ac:dyDescent="0.2">
      <c r="A22">
        <v>49152</v>
      </c>
      <c r="B22">
        <v>4.07</v>
      </c>
      <c r="C22">
        <v>882.5</v>
      </c>
      <c r="D22">
        <v>4.6118980169971673</v>
      </c>
    </row>
    <row r="23" spans="1:4" x14ac:dyDescent="0.2">
      <c r="A23">
        <v>53248</v>
      </c>
      <c r="B23">
        <v>4.41</v>
      </c>
      <c r="C23">
        <v>964.25</v>
      </c>
      <c r="D23">
        <v>4.5735027223230489</v>
      </c>
    </row>
    <row r="24" spans="1:4" x14ac:dyDescent="0.2">
      <c r="A24">
        <v>57344</v>
      </c>
      <c r="B24">
        <v>4.75</v>
      </c>
      <c r="C24">
        <v>1042.75</v>
      </c>
      <c r="D24">
        <v>4.5552625269719487</v>
      </c>
    </row>
    <row r="25" spans="1:4" x14ac:dyDescent="0.2">
      <c r="A25">
        <v>61440</v>
      </c>
      <c r="B25">
        <v>5.09</v>
      </c>
      <c r="C25">
        <v>1106.75</v>
      </c>
      <c r="D25">
        <v>4.5990512762593179</v>
      </c>
    </row>
    <row r="26" spans="1:4" x14ac:dyDescent="0.2">
      <c r="A26">
        <v>65536</v>
      </c>
      <c r="B26">
        <v>5.43</v>
      </c>
      <c r="C26">
        <v>1168.25</v>
      </c>
      <c r="D26">
        <v>4.6479777444896211</v>
      </c>
    </row>
    <row r="27" spans="1:4" x14ac:dyDescent="0.2">
      <c r="A27">
        <v>131072</v>
      </c>
      <c r="B27">
        <v>10.87</v>
      </c>
      <c r="C27">
        <v>2356.5</v>
      </c>
      <c r="D27">
        <v>4.6127731805643961</v>
      </c>
    </row>
    <row r="28" spans="1:4" x14ac:dyDescent="0.2">
      <c r="A28">
        <v>262144</v>
      </c>
      <c r="B28">
        <v>21.73</v>
      </c>
      <c r="C28">
        <v>4727.5</v>
      </c>
      <c r="D28">
        <v>4.5965097831835005</v>
      </c>
    </row>
    <row r="29" spans="1:4" x14ac:dyDescent="0.2">
      <c r="A29">
        <v>524288</v>
      </c>
      <c r="B29">
        <v>43.46</v>
      </c>
      <c r="C29">
        <v>9285.25</v>
      </c>
      <c r="D29">
        <v>4.6805417193936627</v>
      </c>
    </row>
    <row r="31" spans="1:4" x14ac:dyDescent="0.2">
      <c r="A31" t="s">
        <v>10</v>
      </c>
      <c r="D31">
        <v>4.2716639817602129</v>
      </c>
    </row>
    <row r="32" spans="1:4" x14ac:dyDescent="0.2">
      <c r="A32" t="s">
        <v>11</v>
      </c>
      <c r="D32">
        <v>4.6805417193936627</v>
      </c>
    </row>
    <row r="33" spans="1:4" x14ac:dyDescent="0.2">
      <c r="A33" t="s">
        <v>12</v>
      </c>
      <c r="B33">
        <v>0</v>
      </c>
      <c r="C33">
        <v>0</v>
      </c>
      <c r="D33">
        <v>1.927710843373494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nicolas.thiers@partners.basf.com</dc:creator>
  <cp:lastModifiedBy>nicolas.thiers@partners.basf.com</cp:lastModifiedBy>
  <dcterms:created xsi:type="dcterms:W3CDTF">2023-05-21T14:56:20Z</dcterms:created>
  <dcterms:modified xsi:type="dcterms:W3CDTF">2023-05-25T14:25:23Z</dcterms:modified>
</cp:coreProperties>
</file>