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sn\Desktop\"/>
    </mc:Choice>
  </mc:AlternateContent>
  <xr:revisionPtr revIDLastSave="0" documentId="13_ncr:1_{2B7BC2F1-0AED-4817-AA21-1A5139D7F0D7}" xr6:coauthVersionLast="47" xr6:coauthVersionMax="47" xr10:uidLastSave="{00000000-0000-0000-0000-000000000000}"/>
  <bookViews>
    <workbookView xWindow="28680" yWindow="-120" windowWidth="29040" windowHeight="15840" activeTab="1" xr2:uid="{E32A38C8-746E-4D8A-AFBC-3F6A47C417F2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B33" i="2"/>
  <c r="M31" i="2"/>
  <c r="J31" i="2"/>
  <c r="G31" i="2"/>
  <c r="D31" i="2"/>
  <c r="N31" i="2"/>
  <c r="L31" i="2"/>
  <c r="I31" i="2"/>
  <c r="F31" i="2"/>
  <c r="C3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M3" i="2"/>
  <c r="D5" i="2"/>
  <c r="D8" i="2"/>
  <c r="D13" i="2"/>
  <c r="D16" i="2"/>
  <c r="D21" i="2"/>
  <c r="D24" i="2"/>
  <c r="D29" i="2"/>
  <c r="N4" i="2"/>
  <c r="D4" i="2" s="1"/>
  <c r="N5" i="2"/>
  <c r="N6" i="2"/>
  <c r="D6" i="2" s="1"/>
  <c r="N7" i="2"/>
  <c r="D7" i="2" s="1"/>
  <c r="N8" i="2"/>
  <c r="N9" i="2"/>
  <c r="D9" i="2" s="1"/>
  <c r="N10" i="2"/>
  <c r="D10" i="2" s="1"/>
  <c r="N11" i="2"/>
  <c r="D11" i="2" s="1"/>
  <c r="N12" i="2"/>
  <c r="D12" i="2" s="1"/>
  <c r="N13" i="2"/>
  <c r="N14" i="2"/>
  <c r="D14" i="2" s="1"/>
  <c r="N15" i="2"/>
  <c r="D15" i="2" s="1"/>
  <c r="N16" i="2"/>
  <c r="N17" i="2"/>
  <c r="D17" i="2" s="1"/>
  <c r="N18" i="2"/>
  <c r="D18" i="2" s="1"/>
  <c r="N19" i="2"/>
  <c r="D19" i="2" s="1"/>
  <c r="N20" i="2"/>
  <c r="D20" i="2" s="1"/>
  <c r="N21" i="2"/>
  <c r="N22" i="2"/>
  <c r="D22" i="2" s="1"/>
  <c r="N23" i="2"/>
  <c r="D23" i="2" s="1"/>
  <c r="N24" i="2"/>
  <c r="N25" i="2"/>
  <c r="D25" i="2" s="1"/>
  <c r="N26" i="2"/>
  <c r="D26" i="2" s="1"/>
  <c r="N27" i="2"/>
  <c r="D27" i="2" s="1"/>
  <c r="N28" i="2"/>
  <c r="D28" i="2" s="1"/>
  <c r="N29" i="2"/>
  <c r="N3" i="2"/>
  <c r="J3" i="2" s="1"/>
  <c r="L33" i="1"/>
  <c r="L32" i="1"/>
  <c r="L31" i="1"/>
  <c r="J33" i="1"/>
  <c r="J32" i="1"/>
  <c r="J31" i="1"/>
  <c r="H33" i="1"/>
  <c r="H32" i="1"/>
  <c r="H31" i="1"/>
  <c r="F33" i="1"/>
  <c r="F32" i="1"/>
  <c r="F31" i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A6" i="1"/>
  <c r="D5" i="1"/>
  <c r="C5" i="1"/>
  <c r="A5" i="1"/>
  <c r="C4" i="1"/>
  <c r="D4" i="1" s="1"/>
  <c r="A4" i="1"/>
  <c r="C3" i="1"/>
  <c r="D3" i="1" s="1"/>
  <c r="D3" i="2" l="1"/>
  <c r="G3" i="2"/>
</calcChain>
</file>

<file path=xl/sharedStrings.xml><?xml version="1.0" encoding="utf-8"?>
<sst xmlns="http://schemas.openxmlformats.org/spreadsheetml/2006/main" count="42" uniqueCount="17">
  <si>
    <t>REST</t>
  </si>
  <si>
    <t>REST gecomprimeerd</t>
  </si>
  <si>
    <t>gRPC Uni</t>
  </si>
  <si>
    <t>gRPC Multi</t>
  </si>
  <si>
    <t>Items / call</t>
  </si>
  <si>
    <t>Grootte set (bytes)</t>
  </si>
  <si>
    <t>Grootte set (KB)</t>
  </si>
  <si>
    <t>Grootte set (MB)</t>
  </si>
  <si>
    <t>tijdsverloop (millies)</t>
  </si>
  <si>
    <t>snelheid (Mb/s)</t>
  </si>
  <si>
    <t>gemiddelde:</t>
  </si>
  <si>
    <t>max:</t>
  </si>
  <si>
    <t>min:</t>
  </si>
  <si>
    <t>percentage tijdsverloop t.o.v. De meest performante voor de dataset</t>
  </si>
  <si>
    <t>aze</t>
  </si>
  <si>
    <t>gemiddelde</t>
  </si>
  <si>
    <t>snelheid t.o.v. snelste: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</si>
</sst>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REST vs REST gecomprimeer</a:t>
            </a:r>
            <a:r>
              <a:rPr lang="nl-BE" baseline="0"/>
              <a:t>d vs gRPC Uni vs gRPC Multi</a:t>
            </a:r>
            <a:br>
              <a:rPr lang="nl-BE" baseline="0"/>
            </a:br>
            <a:r>
              <a:rPr lang="nl-BE" baseline="0"/>
              <a:t>snelheid versus set grootte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Sheet1!$F$3:$F$29</c:f>
              <c:numCache>
                <c:formatCode>General</c:formatCode>
                <c:ptCount val="27"/>
                <c:pt idx="0">
                  <c:v>0.94395280235988199</c:v>
                </c:pt>
                <c:pt idx="1">
                  <c:v>1.2477064220183487</c:v>
                </c:pt>
                <c:pt idx="2">
                  <c:v>1.50609080841639</c:v>
                </c:pt>
                <c:pt idx="3">
                  <c:v>1.5507411630558725</c:v>
                </c:pt>
                <c:pt idx="4">
                  <c:v>1.515453639082752</c:v>
                </c:pt>
                <c:pt idx="5">
                  <c:v>1.5560640732265445</c:v>
                </c:pt>
                <c:pt idx="6">
                  <c:v>1.5429282455412692</c:v>
                </c:pt>
                <c:pt idx="7">
                  <c:v>1.582622187742436</c:v>
                </c:pt>
                <c:pt idx="8">
                  <c:v>1.59247195077814</c:v>
                </c:pt>
                <c:pt idx="9">
                  <c:v>1.6032334119232066</c:v>
                </c:pt>
                <c:pt idx="10">
                  <c:v>1.5732424899349644</c:v>
                </c:pt>
                <c:pt idx="11">
                  <c:v>1.5860058309037901</c:v>
                </c:pt>
                <c:pt idx="12">
                  <c:v>1.6083254493850521</c:v>
                </c:pt>
                <c:pt idx="13">
                  <c:v>1.5968688845401173</c:v>
                </c:pt>
                <c:pt idx="14">
                  <c:v>1.6204255319148935</c:v>
                </c:pt>
                <c:pt idx="15">
                  <c:v>1.6224276767074262</c:v>
                </c:pt>
                <c:pt idx="16">
                  <c:v>1.6156282998944036</c:v>
                </c:pt>
                <c:pt idx="17">
                  <c:v>1.6155856497980519</c:v>
                </c:pt>
                <c:pt idx="18">
                  <c:v>1.6192228596168416</c:v>
                </c:pt>
                <c:pt idx="19">
                  <c:v>1.5982721382289418</c:v>
                </c:pt>
                <c:pt idx="20">
                  <c:v>1.601597966224805</c:v>
                </c:pt>
                <c:pt idx="21">
                  <c:v>1.4804425744117189</c:v>
                </c:pt>
                <c:pt idx="22">
                  <c:v>1.6079608276733532</c:v>
                </c:pt>
                <c:pt idx="23">
                  <c:v>1.6221060492905151</c:v>
                </c:pt>
                <c:pt idx="24">
                  <c:v>1.6081071085139431</c:v>
                </c:pt>
                <c:pt idx="25">
                  <c:v>1.5873189795284794</c:v>
                </c:pt>
                <c:pt idx="26">
                  <c:v>1.60830426777933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5-4923-A50B-11B8FDC9BC93}"/>
            </c:ext>
          </c:extLst>
        </c:ser>
        <c:ser>
          <c:idx val="2"/>
          <c:order val="1"/>
          <c:tx>
            <c:v>REST gecomprimeerd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[1]Sheet2!$D$3:$D$29</c:f>
              <c:numCache>
                <c:formatCode>General</c:formatCode>
                <c:ptCount val="27"/>
                <c:pt idx="0">
                  <c:v>0.08</c:v>
                </c:pt>
                <c:pt idx="1">
                  <c:v>0.17</c:v>
                </c:pt>
                <c:pt idx="2">
                  <c:v>0.34</c:v>
                </c:pt>
                <c:pt idx="3">
                  <c:v>0.68</c:v>
                </c:pt>
                <c:pt idx="4">
                  <c:v>0.76</c:v>
                </c:pt>
                <c:pt idx="5">
                  <c:v>0.85</c:v>
                </c:pt>
                <c:pt idx="6">
                  <c:v>0.93</c:v>
                </c:pt>
                <c:pt idx="7">
                  <c:v>1.02</c:v>
                </c:pt>
                <c:pt idx="8">
                  <c:v>1.1000000000000001</c:v>
                </c:pt>
                <c:pt idx="9">
                  <c:v>1.19</c:v>
                </c:pt>
                <c:pt idx="10">
                  <c:v>1.27</c:v>
                </c:pt>
                <c:pt idx="11">
                  <c:v>1.36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2.72</c:v>
                </c:pt>
                <c:pt idx="16">
                  <c:v>3.06</c:v>
                </c:pt>
                <c:pt idx="17">
                  <c:v>3.4</c:v>
                </c:pt>
                <c:pt idx="18">
                  <c:v>3.74</c:v>
                </c:pt>
                <c:pt idx="19">
                  <c:v>4.07</c:v>
                </c:pt>
                <c:pt idx="20">
                  <c:v>4.41</c:v>
                </c:pt>
                <c:pt idx="21">
                  <c:v>4.75</c:v>
                </c:pt>
                <c:pt idx="22">
                  <c:v>5.09</c:v>
                </c:pt>
                <c:pt idx="23">
                  <c:v>5.43</c:v>
                </c:pt>
                <c:pt idx="24">
                  <c:v>10.87</c:v>
                </c:pt>
                <c:pt idx="25">
                  <c:v>21.73</c:v>
                </c:pt>
                <c:pt idx="26">
                  <c:v>43.46</c:v>
                </c:pt>
              </c:numCache>
            </c:numRef>
          </c:cat>
          <c:val>
            <c:numRef>
              <c:f>Sheet1!$H$3:$H$29</c:f>
              <c:numCache>
                <c:formatCode>General</c:formatCode>
                <c:ptCount val="27"/>
                <c:pt idx="0">
                  <c:v>0.94395280235988199</c:v>
                </c:pt>
                <c:pt idx="1">
                  <c:v>1.9941348973607038</c:v>
                </c:pt>
                <c:pt idx="2">
                  <c:v>3.4170854271356785</c:v>
                </c:pt>
                <c:pt idx="3">
                  <c:v>4.4884488448844886</c:v>
                </c:pt>
                <c:pt idx="4">
                  <c:v>3.7810945273631837</c:v>
                </c:pt>
                <c:pt idx="5">
                  <c:v>4.0816326530612246</c:v>
                </c:pt>
                <c:pt idx="6">
                  <c:v>4.300578034682081</c:v>
                </c:pt>
                <c:pt idx="7">
                  <c:v>4.4347826086956523</c:v>
                </c:pt>
                <c:pt idx="8">
                  <c:v>5.1401869158878508</c:v>
                </c:pt>
                <c:pt idx="9">
                  <c:v>4.8571428571428568</c:v>
                </c:pt>
                <c:pt idx="10">
                  <c:v>5.2806652806652812</c:v>
                </c:pt>
                <c:pt idx="11">
                  <c:v>5.328109696376103</c:v>
                </c:pt>
                <c:pt idx="12">
                  <c:v>5.3797468354430382</c:v>
                </c:pt>
                <c:pt idx="13">
                  <c:v>5.4875588433086753</c:v>
                </c:pt>
                <c:pt idx="14">
                  <c:v>5.378531073446327</c:v>
                </c:pt>
                <c:pt idx="15">
                  <c:v>5.5709165386584747</c:v>
                </c:pt>
                <c:pt idx="16">
                  <c:v>5.5234657039711186</c:v>
                </c:pt>
                <c:pt idx="17">
                  <c:v>5.7311420143278546</c:v>
                </c:pt>
                <c:pt idx="18">
                  <c:v>5.6219466366027815</c:v>
                </c:pt>
                <c:pt idx="19">
                  <c:v>5.5430711610486902</c:v>
                </c:pt>
                <c:pt idx="20">
                  <c:v>5.1264167393199651</c:v>
                </c:pt>
                <c:pt idx="21">
                  <c:v>4.9466284821661022</c:v>
                </c:pt>
                <c:pt idx="22">
                  <c:v>5.0722471350274034</c:v>
                </c:pt>
                <c:pt idx="23">
                  <c:v>4.6639467468327247</c:v>
                </c:pt>
                <c:pt idx="24">
                  <c:v>5.2265897343430696</c:v>
                </c:pt>
                <c:pt idx="25">
                  <c:v>5.5589664875927349</c:v>
                </c:pt>
                <c:pt idx="26">
                  <c:v>5.1897184822521423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5-4923-A50B-11B8FDC9BC93}"/>
            </c:ext>
          </c:extLst>
        </c:ser>
        <c:ser>
          <c:idx val="0"/>
          <c:order val="2"/>
          <c:tx>
            <c:v>gRPC Uni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Sheet1!$J$3:$J$29</c:f>
              <c:numCache>
                <c:formatCode>General</c:formatCode>
                <c:ptCount val="27"/>
                <c:pt idx="0">
                  <c:v>1.6931216931216932</c:v>
                </c:pt>
                <c:pt idx="1">
                  <c:v>2.1451104100946372</c:v>
                </c:pt>
                <c:pt idx="2">
                  <c:v>4</c:v>
                </c:pt>
                <c:pt idx="3">
                  <c:v>4.7719298245614041</c:v>
                </c:pt>
                <c:pt idx="4">
                  <c:v>4.7648902821316614</c:v>
                </c:pt>
                <c:pt idx="5">
                  <c:v>4.6575342465753424</c:v>
                </c:pt>
                <c:pt idx="6">
                  <c:v>4.96</c:v>
                </c:pt>
                <c:pt idx="7">
                  <c:v>4.7004608294930881</c:v>
                </c:pt>
                <c:pt idx="8">
                  <c:v>5.0228310502283113</c:v>
                </c:pt>
                <c:pt idx="9">
                  <c:v>4.9895178197064993</c:v>
                </c:pt>
                <c:pt idx="10">
                  <c:v>4.7879359095193221</c:v>
                </c:pt>
                <c:pt idx="11">
                  <c:v>5.0746268656716422</c:v>
                </c:pt>
                <c:pt idx="12">
                  <c:v>5.0147492625368724</c:v>
                </c:pt>
                <c:pt idx="13">
                  <c:v>5.0061349693251538</c:v>
                </c:pt>
                <c:pt idx="14">
                  <c:v>5.132075471698113</c:v>
                </c:pt>
                <c:pt idx="15">
                  <c:v>5.171102661596958</c:v>
                </c:pt>
                <c:pt idx="16">
                  <c:v>5.2554744525547443</c:v>
                </c:pt>
                <c:pt idx="17">
                  <c:v>5.252993433758208</c:v>
                </c:pt>
                <c:pt idx="18">
                  <c:v>5.2034782608695656</c:v>
                </c:pt>
                <c:pt idx="19">
                  <c:v>5.330713817943681</c:v>
                </c:pt>
                <c:pt idx="20">
                  <c:v>5.3260869565217392</c:v>
                </c:pt>
                <c:pt idx="21">
                  <c:v>5.3236200616419165</c:v>
                </c:pt>
                <c:pt idx="22">
                  <c:v>5.2650633566071887</c:v>
                </c:pt>
                <c:pt idx="23">
                  <c:v>5.3183153770812934</c:v>
                </c:pt>
                <c:pt idx="24">
                  <c:v>5.4140206699041205</c:v>
                </c:pt>
                <c:pt idx="25">
                  <c:v>5.3730605180194102</c:v>
                </c:pt>
                <c:pt idx="26">
                  <c:v>5.3416912487708954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5-4923-A50B-11B8FDC9BC93}"/>
            </c:ext>
          </c:extLst>
        </c:ser>
        <c:ser>
          <c:idx val="3"/>
          <c:order val="3"/>
          <c:tx>
            <c:v>gRPC Multi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Sheet1!$L$3:$L$29</c:f>
              <c:numCache>
                <c:formatCode>General</c:formatCode>
                <c:ptCount val="27"/>
                <c:pt idx="0">
                  <c:v>1.927710843373494</c:v>
                </c:pt>
                <c:pt idx="1">
                  <c:v>3.035714285714286</c:v>
                </c:pt>
                <c:pt idx="2">
                  <c:v>3.7673130193905822</c:v>
                </c:pt>
                <c:pt idx="3">
                  <c:v>3.9941262848751835</c:v>
                </c:pt>
                <c:pt idx="4">
                  <c:v>4.0587449933244324</c:v>
                </c:pt>
                <c:pt idx="5">
                  <c:v>4.3589743589743586</c:v>
                </c:pt>
                <c:pt idx="6">
                  <c:v>4.2758620689655178</c:v>
                </c:pt>
                <c:pt idx="7">
                  <c:v>4.2105263157894735</c:v>
                </c:pt>
                <c:pt idx="8">
                  <c:v>4.2471042471042475</c:v>
                </c:pt>
                <c:pt idx="9">
                  <c:v>4.3510054844606945</c:v>
                </c:pt>
                <c:pt idx="10">
                  <c:v>4.3123938879456709</c:v>
                </c:pt>
                <c:pt idx="11">
                  <c:v>4.477366255144033</c:v>
                </c:pt>
                <c:pt idx="12">
                  <c:v>4.4386422976501301</c:v>
                </c:pt>
                <c:pt idx="13">
                  <c:v>4.5586592178770946</c:v>
                </c:pt>
                <c:pt idx="14">
                  <c:v>4.5268663813599614</c:v>
                </c:pt>
                <c:pt idx="15">
                  <c:v>4.0764331210191083</c:v>
                </c:pt>
                <c:pt idx="16">
                  <c:v>4.5586592178770946</c:v>
                </c:pt>
                <c:pt idx="17">
                  <c:v>4.6511627906976747</c:v>
                </c:pt>
                <c:pt idx="18">
                  <c:v>4.6301454658000623</c:v>
                </c:pt>
                <c:pt idx="19">
                  <c:v>4.6118980169971673</c:v>
                </c:pt>
                <c:pt idx="20">
                  <c:v>4.5735027223230489</c:v>
                </c:pt>
                <c:pt idx="21">
                  <c:v>4.5552625269719487</c:v>
                </c:pt>
                <c:pt idx="22">
                  <c:v>4.5990512762593179</c:v>
                </c:pt>
                <c:pt idx="23">
                  <c:v>4.6479777444896211</c:v>
                </c:pt>
                <c:pt idx="24">
                  <c:v>4.6127731805643961</c:v>
                </c:pt>
                <c:pt idx="25">
                  <c:v>4.5965097831835005</c:v>
                </c:pt>
                <c:pt idx="26">
                  <c:v>4.6805417193936627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85-4923-A50B-11B8FDC9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257288"/>
        <c:axId val="1152258928"/>
      </c:lineChart>
      <c:catAx>
        <c:axId val="115225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set grootte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8928"/>
        <c:crosses val="autoZero"/>
        <c:auto val="1"/>
        <c:lblAlgn val="ctr"/>
        <c:lblOffset val="100"/>
        <c:noMultiLvlLbl val="0"/>
      </c:catAx>
      <c:valAx>
        <c:axId val="11522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5225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34</xdr:row>
      <xdr:rowOff>76200</xdr:rowOff>
    </xdr:from>
    <xdr:to>
      <xdr:col>11</xdr:col>
      <xdr:colOff>428626</xdr:colOff>
      <xdr:row>73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62F61-D12A-4B65-A100-0A85B9100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Grpc_Uni_SingularCa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gRPC_Multi_SingularCal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3">
          <cell r="D3">
            <v>0.08</v>
          </cell>
        </row>
        <row r="4">
          <cell r="D4">
            <v>0.17</v>
          </cell>
        </row>
        <row r="5">
          <cell r="D5">
            <v>0.34</v>
          </cell>
        </row>
        <row r="6">
          <cell r="D6">
            <v>0.68</v>
          </cell>
        </row>
        <row r="7">
          <cell r="D7">
            <v>0.76</v>
          </cell>
        </row>
        <row r="8">
          <cell r="D8">
            <v>0.85</v>
          </cell>
        </row>
        <row r="9">
          <cell r="D9">
            <v>0.93</v>
          </cell>
        </row>
        <row r="10">
          <cell r="D10">
            <v>1.02</v>
          </cell>
        </row>
        <row r="11">
          <cell r="D11">
            <v>1.1000000000000001</v>
          </cell>
        </row>
        <row r="12">
          <cell r="D12">
            <v>1.19</v>
          </cell>
        </row>
        <row r="13">
          <cell r="D13">
            <v>1.27</v>
          </cell>
        </row>
        <row r="14">
          <cell r="D14">
            <v>1.36</v>
          </cell>
        </row>
        <row r="15">
          <cell r="D15">
            <v>1.7</v>
          </cell>
        </row>
        <row r="16">
          <cell r="D16">
            <v>2.04</v>
          </cell>
        </row>
        <row r="17">
          <cell r="D17">
            <v>2.38</v>
          </cell>
        </row>
        <row r="18">
          <cell r="D18">
            <v>2.72</v>
          </cell>
        </row>
        <row r="19">
          <cell r="D19">
            <v>3.06</v>
          </cell>
        </row>
        <row r="20">
          <cell r="D20">
            <v>3.4</v>
          </cell>
        </row>
        <row r="21">
          <cell r="D21">
            <v>3.74</v>
          </cell>
        </row>
        <row r="22">
          <cell r="D22">
            <v>4.07</v>
          </cell>
        </row>
        <row r="23">
          <cell r="D23">
            <v>4.41</v>
          </cell>
        </row>
        <row r="24">
          <cell r="D24">
            <v>4.75</v>
          </cell>
        </row>
        <row r="25">
          <cell r="D25">
            <v>5.09</v>
          </cell>
        </row>
        <row r="26">
          <cell r="D26">
            <v>5.43</v>
          </cell>
        </row>
        <row r="27">
          <cell r="D27">
            <v>10.87</v>
          </cell>
        </row>
        <row r="28">
          <cell r="D28">
            <v>21.73</v>
          </cell>
        </row>
        <row r="29">
          <cell r="D29">
            <v>43.46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3">
          <cell r="F3">
            <v>2.1052631578947367</v>
          </cell>
          <cell r="H3">
            <v>1.9512195121951219</v>
          </cell>
          <cell r="J3">
            <v>1.86046511627907</v>
          </cell>
          <cell r="L3">
            <v>1.8181818181818183</v>
          </cell>
        </row>
        <row r="4">
          <cell r="F4">
            <v>2.3611111111111116</v>
          </cell>
          <cell r="H4">
            <v>3.4</v>
          </cell>
          <cell r="J4">
            <v>3.3333333333333339</v>
          </cell>
          <cell r="L4">
            <v>3.3333333333333339</v>
          </cell>
        </row>
        <row r="5">
          <cell r="F5">
            <v>3.6956521739130439</v>
          </cell>
          <cell r="H5">
            <v>3.8636363636363642</v>
          </cell>
          <cell r="J5">
            <v>3.7777777777777781</v>
          </cell>
          <cell r="L5">
            <v>3.7362637362637368</v>
          </cell>
        </row>
        <row r="6">
          <cell r="F6">
            <v>4.1717791411042944</v>
          </cell>
          <cell r="H6">
            <v>4.2767295597484276</v>
          </cell>
          <cell r="J6">
            <v>4.096385542168675</v>
          </cell>
          <cell r="L6">
            <v>3.5233160621761659</v>
          </cell>
        </row>
        <row r="7">
          <cell r="F7">
            <v>4.1081081081081079</v>
          </cell>
          <cell r="H7">
            <v>4.2696629213483153</v>
          </cell>
          <cell r="J7">
            <v>4.0211640211640214</v>
          </cell>
          <cell r="L7">
            <v>3.8578680203045685</v>
          </cell>
        </row>
        <row r="8">
          <cell r="F8">
            <v>4.3589743589743586</v>
          </cell>
          <cell r="H8">
            <v>4.5212765957446805</v>
          </cell>
          <cell r="J8">
            <v>4.2713567839195976</v>
          </cell>
          <cell r="L8">
            <v>4.2929292929292924</v>
          </cell>
        </row>
        <row r="9">
          <cell r="F9">
            <v>4.2660550458715596</v>
          </cell>
          <cell r="H9">
            <v>4.1891891891891895</v>
          </cell>
          <cell r="J9">
            <v>4.3055555555555562</v>
          </cell>
          <cell r="L9">
            <v>4.3457943925233646</v>
          </cell>
        </row>
        <row r="10">
          <cell r="F10">
            <v>3.7777777777777777</v>
          </cell>
          <cell r="H10">
            <v>4.4155844155844157</v>
          </cell>
          <cell r="J10">
            <v>4.3404255319148941</v>
          </cell>
          <cell r="L10">
            <v>4.377682403433476</v>
          </cell>
        </row>
        <row r="11">
          <cell r="F11">
            <v>3.8869257950530041</v>
          </cell>
          <cell r="H11">
            <v>4.4176706827309244</v>
          </cell>
          <cell r="J11">
            <v>4.4897959183673475</v>
          </cell>
          <cell r="L11">
            <v>4.2471042471042475</v>
          </cell>
        </row>
        <row r="12">
          <cell r="F12">
            <v>4.0753424657534243</v>
          </cell>
          <cell r="H12">
            <v>4.473684210526315</v>
          </cell>
          <cell r="J12">
            <v>4.4237918215613377</v>
          </cell>
          <cell r="L12">
            <v>4.4569288389513106</v>
          </cell>
        </row>
        <row r="13">
          <cell r="F13">
            <v>3.981191222570533</v>
          </cell>
          <cell r="H13">
            <v>4.4876325088339231</v>
          </cell>
          <cell r="J13">
            <v>4.4250871080139378</v>
          </cell>
          <cell r="L13">
            <v>4.3944636678200695</v>
          </cell>
        </row>
        <row r="14">
          <cell r="F14">
            <v>4.4884488448844886</v>
          </cell>
          <cell r="H14">
            <v>4.5033112582781465</v>
          </cell>
          <cell r="J14">
            <v>4.4884488448844886</v>
          </cell>
          <cell r="L14">
            <v>4.4299674267100979</v>
          </cell>
        </row>
        <row r="15">
          <cell r="F15">
            <v>4.3256997455470731</v>
          </cell>
          <cell r="H15">
            <v>4.4619422572178475</v>
          </cell>
          <cell r="J15">
            <v>4.6070460704607044</v>
          </cell>
          <cell r="L15">
            <v>4.3701799485861184</v>
          </cell>
        </row>
        <row r="16">
          <cell r="F16">
            <v>4.6153846153846159</v>
          </cell>
          <cell r="H16">
            <v>4.4835164835164836</v>
          </cell>
          <cell r="J16">
            <v>4.6049661399548532</v>
          </cell>
          <cell r="L16">
            <v>4.5333333333333332</v>
          </cell>
        </row>
        <row r="17">
          <cell r="F17">
            <v>4.6303501945525287</v>
          </cell>
          <cell r="H17">
            <v>4.4485981308411207</v>
          </cell>
          <cell r="J17">
            <v>4.6124031007751931</v>
          </cell>
          <cell r="L17">
            <v>4.4237918215613377</v>
          </cell>
        </row>
        <row r="18">
          <cell r="F18">
            <v>3.1156930126002291</v>
          </cell>
          <cell r="H18">
            <v>4.4884488448844886</v>
          </cell>
          <cell r="J18">
            <v>4.6023688663282574</v>
          </cell>
          <cell r="L18">
            <v>4.5409015025041741</v>
          </cell>
        </row>
        <row r="19">
          <cell r="F19">
            <v>4.27972027972028</v>
          </cell>
          <cell r="H19">
            <v>4.6788990825688073</v>
          </cell>
          <cell r="J19">
            <v>4.6575342465753424</v>
          </cell>
          <cell r="L19">
            <v>4.6433990895295905</v>
          </cell>
        </row>
        <row r="20">
          <cell r="F20">
            <v>4.6639231824417013</v>
          </cell>
          <cell r="H20">
            <v>4.6321525885558579</v>
          </cell>
          <cell r="J20">
            <v>4.6831955922865012</v>
          </cell>
          <cell r="L20">
            <v>4.6258503401360542</v>
          </cell>
        </row>
        <row r="21">
          <cell r="F21">
            <v>4.6925972396486824</v>
          </cell>
          <cell r="H21">
            <v>4.6749999999999998</v>
          </cell>
          <cell r="J21">
            <v>4.6633416458852865</v>
          </cell>
          <cell r="L21">
            <v>4.4951923076923084</v>
          </cell>
        </row>
        <row r="22">
          <cell r="F22">
            <v>4.6674311926605512</v>
          </cell>
          <cell r="H22">
            <v>4.6461187214611872</v>
          </cell>
          <cell r="J22">
            <v>4.6781609195402298</v>
          </cell>
          <cell r="L22">
            <v>4.4627192982456139</v>
          </cell>
        </row>
        <row r="23">
          <cell r="F23">
            <v>4.5138178096212895</v>
          </cell>
          <cell r="H23">
            <v>4.6617336152219879</v>
          </cell>
          <cell r="J23">
            <v>4.6469968387776612</v>
          </cell>
          <cell r="L23">
            <v>4.4771573604060917</v>
          </cell>
        </row>
        <row r="24">
          <cell r="F24">
            <v>4.7263681592039806</v>
          </cell>
          <cell r="H24">
            <v>4.3260473588342441</v>
          </cell>
          <cell r="J24">
            <v>4.6705998033431664</v>
          </cell>
          <cell r="L24">
            <v>4.5195052331113228</v>
          </cell>
        </row>
        <row r="25">
          <cell r="F25">
            <v>4.6569075937785911</v>
          </cell>
          <cell r="H25">
            <v>4.6146872166817765</v>
          </cell>
          <cell r="J25">
            <v>4.6314831665150136</v>
          </cell>
          <cell r="L25">
            <v>4.4964664310954063</v>
          </cell>
        </row>
        <row r="26">
          <cell r="F26">
            <v>4.6729776247848536</v>
          </cell>
          <cell r="H26">
            <v>4.7094535993061575</v>
          </cell>
          <cell r="J26">
            <v>4.7094535993061575</v>
          </cell>
          <cell r="L26">
            <v>4.5062240663900406</v>
          </cell>
        </row>
        <row r="27">
          <cell r="F27">
            <v>4.6433148227253307</v>
          </cell>
          <cell r="H27">
            <v>4.7550306211723532</v>
          </cell>
          <cell r="J27">
            <v>4.6652360515021458</v>
          </cell>
          <cell r="L27">
            <v>4.4025921425678414</v>
          </cell>
        </row>
        <row r="28">
          <cell r="F28">
            <v>4.4831854755518874</v>
          </cell>
          <cell r="H28">
            <v>4.7383340601831661</v>
          </cell>
          <cell r="J28">
            <v>4.6791559000861325</v>
          </cell>
          <cell r="L28">
            <v>4.496172149803435</v>
          </cell>
        </row>
        <row r="29">
          <cell r="F29">
            <v>4.7398843930635834</v>
          </cell>
          <cell r="H29">
            <v>4.6731182795698922</v>
          </cell>
          <cell r="J29">
            <v>4.7700581714411152</v>
          </cell>
          <cell r="L29">
            <v>4.5455496286999271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BB8-56A1-4FBC-833C-36775F8A0919}">
  <dimension ref="A1:L33"/>
  <sheetViews>
    <sheetView workbookViewId="0">
      <selection activeCell="D1" sqref="D1:L29"/>
    </sheetView>
  </sheetViews>
  <sheetFormatPr defaultRowHeight="12.75" x14ac:dyDescent="0.2"/>
  <cols>
    <col min="1" max="1" width="10.140625" bestFit="1" customWidth="1"/>
    <col min="2" max="2" width="16.7109375" bestFit="1" customWidth="1"/>
    <col min="3" max="3" width="14.7109375" bestFit="1" customWidth="1"/>
    <col min="4" max="4" width="15" bestFit="1" customWidth="1"/>
    <col min="5" max="5" width="17.42578125" bestFit="1" customWidth="1"/>
    <col min="6" max="6" width="13.85546875" bestFit="1" customWidth="1"/>
    <col min="7" max="7" width="19.42578125" bestFit="1" customWidth="1"/>
    <col min="8" max="8" width="13.85546875" bestFit="1" customWidth="1"/>
    <col min="9" max="9" width="17.42578125" bestFit="1" customWidth="1"/>
    <col min="10" max="10" width="13.85546875" bestFit="1" customWidth="1"/>
    <col min="11" max="11" width="17.42578125" bestFit="1" customWidth="1"/>
    <col min="12" max="12" width="13.85546875" bestFit="1" customWidth="1"/>
  </cols>
  <sheetData>
    <row r="1" spans="1:12" x14ac:dyDescent="0.2">
      <c r="E1" t="s">
        <v>0</v>
      </c>
      <c r="G1" t="s">
        <v>1</v>
      </c>
      <c r="I1" t="s">
        <v>2</v>
      </c>
      <c r="K1" t="s">
        <v>3</v>
      </c>
    </row>
    <row r="2" spans="1:12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9</v>
      </c>
      <c r="I2" t="s">
        <v>8</v>
      </c>
      <c r="J2" t="s">
        <v>9</v>
      </c>
      <c r="K2" t="s">
        <v>8</v>
      </c>
      <c r="L2" t="s">
        <v>9</v>
      </c>
    </row>
    <row r="3" spans="1:12" x14ac:dyDescent="0.2">
      <c r="A3">
        <v>1024</v>
      </c>
      <c r="B3">
        <v>89028</v>
      </c>
      <c r="C3">
        <f>ROUND(B3/1024, 2)</f>
        <v>86.94</v>
      </c>
      <c r="D3">
        <f>ROUND(C3/1024, 2)</f>
        <v>0.08</v>
      </c>
      <c r="E3">
        <v>84.75</v>
      </c>
      <c r="F3">
        <v>0.94395280235988199</v>
      </c>
      <c r="G3">
        <v>84.75</v>
      </c>
      <c r="H3">
        <v>0.94395280235988199</v>
      </c>
      <c r="I3">
        <v>47.25</v>
      </c>
      <c r="J3">
        <v>1.6931216931216932</v>
      </c>
      <c r="K3">
        <v>41.5</v>
      </c>
      <c r="L3">
        <v>1.927710843373494</v>
      </c>
    </row>
    <row r="4" spans="1:12" x14ac:dyDescent="0.2">
      <c r="A4">
        <f>A3*2</f>
        <v>2048</v>
      </c>
      <c r="B4">
        <v>178062</v>
      </c>
      <c r="C4">
        <f t="shared" ref="C4:D19" si="0">ROUND(B4/1024, 2)</f>
        <v>173.89</v>
      </c>
      <c r="D4">
        <f t="shared" si="0"/>
        <v>0.17</v>
      </c>
      <c r="E4">
        <v>136.25</v>
      </c>
      <c r="F4">
        <v>1.2477064220183487</v>
      </c>
      <c r="G4">
        <v>85.25</v>
      </c>
      <c r="H4">
        <v>1.9941348973607038</v>
      </c>
      <c r="I4">
        <v>79.25</v>
      </c>
      <c r="J4">
        <v>2.1451104100946372</v>
      </c>
      <c r="K4">
        <v>56</v>
      </c>
      <c r="L4">
        <v>3.035714285714286</v>
      </c>
    </row>
    <row r="5" spans="1:12" x14ac:dyDescent="0.2">
      <c r="A5">
        <f t="shared" ref="A5:A6" si="1">A4*2</f>
        <v>4096</v>
      </c>
      <c r="B5">
        <v>356103</v>
      </c>
      <c r="C5">
        <f t="shared" si="0"/>
        <v>347.76</v>
      </c>
      <c r="D5">
        <f t="shared" si="0"/>
        <v>0.34</v>
      </c>
      <c r="E5">
        <v>225.75</v>
      </c>
      <c r="F5">
        <v>1.50609080841639</v>
      </c>
      <c r="G5">
        <v>99.5</v>
      </c>
      <c r="H5">
        <v>3.4170854271356785</v>
      </c>
      <c r="I5">
        <v>85</v>
      </c>
      <c r="J5">
        <v>4</v>
      </c>
      <c r="K5">
        <v>90.25</v>
      </c>
      <c r="L5">
        <v>3.7673130193905822</v>
      </c>
    </row>
    <row r="6" spans="1:12" x14ac:dyDescent="0.2">
      <c r="A6">
        <f t="shared" si="1"/>
        <v>8192</v>
      </c>
      <c r="B6">
        <v>712225</v>
      </c>
      <c r="C6">
        <f t="shared" si="0"/>
        <v>695.53</v>
      </c>
      <c r="D6">
        <f t="shared" si="0"/>
        <v>0.68</v>
      </c>
      <c r="E6">
        <v>438.5</v>
      </c>
      <c r="F6">
        <v>1.5507411630558725</v>
      </c>
      <c r="G6">
        <v>151.5</v>
      </c>
      <c r="H6">
        <v>4.4884488448844886</v>
      </c>
      <c r="I6">
        <v>142.5</v>
      </c>
      <c r="J6">
        <v>4.7719298245614041</v>
      </c>
      <c r="K6">
        <v>170.25</v>
      </c>
      <c r="L6">
        <v>3.9941262848751835</v>
      </c>
    </row>
    <row r="7" spans="1:12" x14ac:dyDescent="0.2">
      <c r="A7">
        <v>9216</v>
      </c>
      <c r="B7">
        <v>801209</v>
      </c>
      <c r="C7">
        <f t="shared" si="0"/>
        <v>782.43</v>
      </c>
      <c r="D7">
        <f t="shared" si="0"/>
        <v>0.76</v>
      </c>
      <c r="E7">
        <v>501.5</v>
      </c>
      <c r="F7">
        <v>1.515453639082752</v>
      </c>
      <c r="G7">
        <v>201</v>
      </c>
      <c r="H7">
        <v>3.7810945273631837</v>
      </c>
      <c r="I7">
        <v>159.5</v>
      </c>
      <c r="J7">
        <v>4.7648902821316614</v>
      </c>
      <c r="K7">
        <v>187.25</v>
      </c>
      <c r="L7">
        <v>4.0587449933244324</v>
      </c>
    </row>
    <row r="8" spans="1:12" x14ac:dyDescent="0.2">
      <c r="A8">
        <v>10240</v>
      </c>
      <c r="B8">
        <v>890124</v>
      </c>
      <c r="C8">
        <f t="shared" si="0"/>
        <v>869.26</v>
      </c>
      <c r="D8">
        <f t="shared" si="0"/>
        <v>0.85</v>
      </c>
      <c r="E8">
        <v>546.25</v>
      </c>
      <c r="F8">
        <v>1.5560640732265445</v>
      </c>
      <c r="G8">
        <v>208.25</v>
      </c>
      <c r="H8">
        <v>4.0816326530612246</v>
      </c>
      <c r="I8">
        <v>182.5</v>
      </c>
      <c r="J8">
        <v>4.6575342465753424</v>
      </c>
      <c r="K8">
        <v>195</v>
      </c>
      <c r="L8">
        <v>4.3589743589743586</v>
      </c>
    </row>
    <row r="9" spans="1:12" x14ac:dyDescent="0.2">
      <c r="A9">
        <v>11264</v>
      </c>
      <c r="B9">
        <v>979136</v>
      </c>
      <c r="C9">
        <f t="shared" si="0"/>
        <v>956.19</v>
      </c>
      <c r="D9">
        <f t="shared" si="0"/>
        <v>0.93</v>
      </c>
      <c r="E9">
        <v>602.75</v>
      </c>
      <c r="F9">
        <v>1.5429282455412692</v>
      </c>
      <c r="G9">
        <v>216.25</v>
      </c>
      <c r="H9">
        <v>4.300578034682081</v>
      </c>
      <c r="I9">
        <v>187.5</v>
      </c>
      <c r="J9">
        <v>4.96</v>
      </c>
      <c r="K9">
        <v>217.5</v>
      </c>
      <c r="L9">
        <v>4.2758620689655178</v>
      </c>
    </row>
    <row r="10" spans="1:12" x14ac:dyDescent="0.2">
      <c r="A10">
        <v>12288</v>
      </c>
      <c r="B10">
        <v>1068188</v>
      </c>
      <c r="C10">
        <f t="shared" si="0"/>
        <v>1043.1500000000001</v>
      </c>
      <c r="D10">
        <f>ROUND(C10/1024, 2)</f>
        <v>1.02</v>
      </c>
      <c r="E10">
        <v>644.5</v>
      </c>
      <c r="F10">
        <v>1.582622187742436</v>
      </c>
      <c r="G10">
        <v>230</v>
      </c>
      <c r="H10">
        <v>4.4347826086956523</v>
      </c>
      <c r="I10">
        <v>217</v>
      </c>
      <c r="J10">
        <v>4.7004608294930881</v>
      </c>
      <c r="K10">
        <v>242.25</v>
      </c>
      <c r="L10">
        <v>4.2105263157894735</v>
      </c>
    </row>
    <row r="11" spans="1:12" x14ac:dyDescent="0.2">
      <c r="A11">
        <v>13312</v>
      </c>
      <c r="B11">
        <v>1157125</v>
      </c>
      <c r="C11">
        <f t="shared" si="0"/>
        <v>1130</v>
      </c>
      <c r="D11">
        <f t="shared" si="0"/>
        <v>1.1000000000000001</v>
      </c>
      <c r="E11">
        <v>690.75</v>
      </c>
      <c r="F11">
        <v>1.59247195077814</v>
      </c>
      <c r="G11">
        <v>214</v>
      </c>
      <c r="H11">
        <v>5.1401869158878508</v>
      </c>
      <c r="I11">
        <v>219</v>
      </c>
      <c r="J11">
        <v>5.0228310502283113</v>
      </c>
      <c r="K11">
        <v>259</v>
      </c>
      <c r="L11">
        <v>4.2471042471042475</v>
      </c>
    </row>
    <row r="12" spans="1:12" x14ac:dyDescent="0.2">
      <c r="A12">
        <v>14336</v>
      </c>
      <c r="B12">
        <v>1246294</v>
      </c>
      <c r="C12">
        <f t="shared" si="0"/>
        <v>1217.08</v>
      </c>
      <c r="D12">
        <f t="shared" si="0"/>
        <v>1.19</v>
      </c>
      <c r="E12">
        <v>742.25</v>
      </c>
      <c r="F12">
        <v>1.6032334119232066</v>
      </c>
      <c r="G12">
        <v>245</v>
      </c>
      <c r="H12">
        <v>4.8571428571428568</v>
      </c>
      <c r="I12">
        <v>238.5</v>
      </c>
      <c r="J12">
        <v>4.9895178197064993</v>
      </c>
      <c r="K12">
        <v>273.5</v>
      </c>
      <c r="L12">
        <v>4.3510054844606945</v>
      </c>
    </row>
    <row r="13" spans="1:12" x14ac:dyDescent="0.2">
      <c r="A13">
        <v>15360</v>
      </c>
      <c r="B13">
        <v>1335174</v>
      </c>
      <c r="C13">
        <f t="shared" si="0"/>
        <v>1303.8800000000001</v>
      </c>
      <c r="D13">
        <f t="shared" si="0"/>
        <v>1.27</v>
      </c>
      <c r="E13">
        <v>807.25</v>
      </c>
      <c r="F13">
        <v>1.5732424899349644</v>
      </c>
      <c r="G13">
        <v>240.5</v>
      </c>
      <c r="H13">
        <v>5.2806652806652812</v>
      </c>
      <c r="I13">
        <v>265.25</v>
      </c>
      <c r="J13">
        <v>4.7879359095193221</v>
      </c>
      <c r="K13">
        <v>294.5</v>
      </c>
      <c r="L13">
        <v>4.3123938879456709</v>
      </c>
    </row>
    <row r="14" spans="1:12" x14ac:dyDescent="0.2">
      <c r="A14">
        <v>16384</v>
      </c>
      <c r="B14">
        <v>1424160</v>
      </c>
      <c r="C14">
        <f t="shared" si="0"/>
        <v>1390.78</v>
      </c>
      <c r="D14">
        <f t="shared" si="0"/>
        <v>1.36</v>
      </c>
      <c r="E14">
        <v>857.5</v>
      </c>
      <c r="F14">
        <v>1.5860058309037901</v>
      </c>
      <c r="G14">
        <v>255.25</v>
      </c>
      <c r="H14">
        <v>5.328109696376103</v>
      </c>
      <c r="I14">
        <v>268</v>
      </c>
      <c r="J14">
        <v>5.0746268656716422</v>
      </c>
      <c r="K14">
        <v>303.75</v>
      </c>
      <c r="L14">
        <v>4.477366255144033</v>
      </c>
    </row>
    <row r="15" spans="1:12" x14ac:dyDescent="0.2">
      <c r="A15">
        <v>20480</v>
      </c>
      <c r="B15">
        <v>1780317</v>
      </c>
      <c r="C15">
        <f t="shared" si="0"/>
        <v>1738.59</v>
      </c>
      <c r="D15">
        <f t="shared" si="0"/>
        <v>1.7</v>
      </c>
      <c r="E15">
        <v>1057</v>
      </c>
      <c r="F15">
        <v>1.6083254493850521</v>
      </c>
      <c r="G15">
        <v>316</v>
      </c>
      <c r="H15">
        <v>5.3797468354430382</v>
      </c>
      <c r="I15">
        <v>339</v>
      </c>
      <c r="J15">
        <v>5.0147492625368724</v>
      </c>
      <c r="K15">
        <v>383</v>
      </c>
      <c r="L15">
        <v>4.4386422976501301</v>
      </c>
    </row>
    <row r="16" spans="1:12" x14ac:dyDescent="0.2">
      <c r="A16">
        <v>24576</v>
      </c>
      <c r="B16">
        <v>2136595</v>
      </c>
      <c r="C16">
        <f t="shared" si="0"/>
        <v>2086.52</v>
      </c>
      <c r="D16">
        <f t="shared" si="0"/>
        <v>2.04</v>
      </c>
      <c r="E16">
        <v>1277.5</v>
      </c>
      <c r="F16">
        <v>1.5968688845401173</v>
      </c>
      <c r="G16">
        <v>371.75</v>
      </c>
      <c r="H16">
        <v>5.4875588433086753</v>
      </c>
      <c r="I16">
        <v>407.5</v>
      </c>
      <c r="J16">
        <v>5.0061349693251538</v>
      </c>
      <c r="K16">
        <v>447.5</v>
      </c>
      <c r="L16">
        <v>4.5586592178770946</v>
      </c>
    </row>
    <row r="17" spans="1:12" x14ac:dyDescent="0.2">
      <c r="A17">
        <v>28672</v>
      </c>
      <c r="B17">
        <v>2492585</v>
      </c>
      <c r="C17">
        <f t="shared" si="0"/>
        <v>2434.17</v>
      </c>
      <c r="D17">
        <f t="shared" si="0"/>
        <v>2.38</v>
      </c>
      <c r="E17">
        <v>1468.75</v>
      </c>
      <c r="F17">
        <v>1.6204255319148935</v>
      </c>
      <c r="G17">
        <v>442.5</v>
      </c>
      <c r="H17">
        <v>5.378531073446327</v>
      </c>
      <c r="I17">
        <v>463.75</v>
      </c>
      <c r="J17">
        <v>5.132075471698113</v>
      </c>
      <c r="K17">
        <v>525.75</v>
      </c>
      <c r="L17">
        <v>4.5268663813599614</v>
      </c>
    </row>
    <row r="18" spans="1:12" x14ac:dyDescent="0.2">
      <c r="A18">
        <v>32768</v>
      </c>
      <c r="B18">
        <v>2848302</v>
      </c>
      <c r="C18">
        <f t="shared" si="0"/>
        <v>2781.54</v>
      </c>
      <c r="D18">
        <f t="shared" si="0"/>
        <v>2.72</v>
      </c>
      <c r="E18">
        <v>1676.5</v>
      </c>
      <c r="F18">
        <v>1.6224276767074262</v>
      </c>
      <c r="G18">
        <v>488.25</v>
      </c>
      <c r="H18">
        <v>5.5709165386584747</v>
      </c>
      <c r="I18">
        <v>526</v>
      </c>
      <c r="J18">
        <v>5.171102661596958</v>
      </c>
      <c r="K18">
        <v>667.25</v>
      </c>
      <c r="L18">
        <v>4.0764331210191083</v>
      </c>
    </row>
    <row r="19" spans="1:12" x14ac:dyDescent="0.2">
      <c r="A19">
        <v>36864</v>
      </c>
      <c r="B19">
        <v>3204548</v>
      </c>
      <c r="C19">
        <f t="shared" si="0"/>
        <v>3129.44</v>
      </c>
      <c r="D19">
        <f t="shared" si="0"/>
        <v>3.06</v>
      </c>
      <c r="E19">
        <v>1894</v>
      </c>
      <c r="F19">
        <v>1.6156282998944036</v>
      </c>
      <c r="G19">
        <v>554</v>
      </c>
      <c r="H19">
        <v>5.5234657039711186</v>
      </c>
      <c r="I19">
        <v>582.25</v>
      </c>
      <c r="J19">
        <v>5.2554744525547443</v>
      </c>
      <c r="K19">
        <v>671.25</v>
      </c>
      <c r="L19">
        <v>4.5586592178770946</v>
      </c>
    </row>
    <row r="20" spans="1:12" x14ac:dyDescent="0.2">
      <c r="A20">
        <v>40960</v>
      </c>
      <c r="B20">
        <v>3560626</v>
      </c>
      <c r="C20">
        <f t="shared" ref="C20:D29" si="2">ROUND(B20/1024, 2)</f>
        <v>3477.17</v>
      </c>
      <c r="D20">
        <f t="shared" si="2"/>
        <v>3.4</v>
      </c>
      <c r="E20">
        <v>2104.5</v>
      </c>
      <c r="F20">
        <v>1.6155856497980519</v>
      </c>
      <c r="G20">
        <v>593.25</v>
      </c>
      <c r="H20">
        <v>5.7311420143278546</v>
      </c>
      <c r="I20">
        <v>647.25</v>
      </c>
      <c r="J20">
        <v>5.252993433758208</v>
      </c>
      <c r="K20">
        <v>731</v>
      </c>
      <c r="L20">
        <v>4.6511627906976747</v>
      </c>
    </row>
    <row r="21" spans="1:12" x14ac:dyDescent="0.2">
      <c r="A21">
        <v>45056</v>
      </c>
      <c r="B21">
        <v>3916542</v>
      </c>
      <c r="C21">
        <f t="shared" si="2"/>
        <v>3824.75</v>
      </c>
      <c r="D21">
        <f t="shared" si="2"/>
        <v>3.74</v>
      </c>
      <c r="E21">
        <v>2309.75</v>
      </c>
      <c r="F21">
        <v>1.6192228596168416</v>
      </c>
      <c r="G21">
        <v>665.25</v>
      </c>
      <c r="H21">
        <v>5.6219466366027815</v>
      </c>
      <c r="I21">
        <v>718.75</v>
      </c>
      <c r="J21">
        <v>5.2034782608695656</v>
      </c>
      <c r="K21">
        <v>807.75</v>
      </c>
      <c r="L21">
        <v>4.6301454658000623</v>
      </c>
    </row>
    <row r="22" spans="1:12" x14ac:dyDescent="0.2">
      <c r="A22">
        <v>49152</v>
      </c>
      <c r="B22">
        <v>4272567</v>
      </c>
      <c r="C22">
        <f t="shared" si="2"/>
        <v>4172.43</v>
      </c>
      <c r="D22">
        <f t="shared" si="2"/>
        <v>4.07</v>
      </c>
      <c r="E22">
        <v>2546.5</v>
      </c>
      <c r="F22">
        <v>1.5982721382289418</v>
      </c>
      <c r="G22">
        <v>734.25</v>
      </c>
      <c r="H22">
        <v>5.5430711610486902</v>
      </c>
      <c r="I22">
        <v>763.5</v>
      </c>
      <c r="J22">
        <v>5.330713817943681</v>
      </c>
      <c r="K22">
        <v>882.5</v>
      </c>
      <c r="L22">
        <v>4.6118980169971673</v>
      </c>
    </row>
    <row r="23" spans="1:12" x14ac:dyDescent="0.2">
      <c r="A23">
        <v>53248</v>
      </c>
      <c r="B23">
        <v>4628732</v>
      </c>
      <c r="C23">
        <f t="shared" si="2"/>
        <v>4520.25</v>
      </c>
      <c r="D23">
        <f t="shared" si="2"/>
        <v>4.41</v>
      </c>
      <c r="E23">
        <v>2753.5</v>
      </c>
      <c r="F23">
        <v>1.601597966224805</v>
      </c>
      <c r="G23">
        <v>860.25</v>
      </c>
      <c r="H23">
        <v>5.1264167393199651</v>
      </c>
      <c r="I23">
        <v>828</v>
      </c>
      <c r="J23">
        <v>5.3260869565217392</v>
      </c>
      <c r="K23">
        <v>964.25</v>
      </c>
      <c r="L23">
        <v>4.5735027223230489</v>
      </c>
    </row>
    <row r="24" spans="1:12" x14ac:dyDescent="0.2">
      <c r="A24">
        <v>57344</v>
      </c>
      <c r="B24">
        <v>4984625</v>
      </c>
      <c r="C24">
        <f t="shared" si="2"/>
        <v>4867.8</v>
      </c>
      <c r="D24">
        <f t="shared" si="2"/>
        <v>4.75</v>
      </c>
      <c r="E24">
        <v>3208.5</v>
      </c>
      <c r="F24">
        <v>1.4804425744117189</v>
      </c>
      <c r="G24">
        <v>960.25</v>
      </c>
      <c r="H24">
        <v>4.9466284821661022</v>
      </c>
      <c r="I24">
        <v>892.25</v>
      </c>
      <c r="J24">
        <v>5.3236200616419165</v>
      </c>
      <c r="K24">
        <v>1042.75</v>
      </c>
      <c r="L24">
        <v>4.5552625269719487</v>
      </c>
    </row>
    <row r="25" spans="1:12" x14ac:dyDescent="0.2">
      <c r="A25">
        <v>61440</v>
      </c>
      <c r="B25">
        <v>5341250</v>
      </c>
      <c r="C25">
        <f t="shared" si="2"/>
        <v>5216.0600000000004</v>
      </c>
      <c r="D25">
        <f t="shared" si="2"/>
        <v>5.09</v>
      </c>
      <c r="E25">
        <v>3165.5</v>
      </c>
      <c r="F25">
        <v>1.6079608276733532</v>
      </c>
      <c r="G25">
        <v>1003.5</v>
      </c>
      <c r="H25">
        <v>5.0722471350274034</v>
      </c>
      <c r="I25">
        <v>966.75</v>
      </c>
      <c r="J25">
        <v>5.2650633566071887</v>
      </c>
      <c r="K25">
        <v>1106.75</v>
      </c>
      <c r="L25">
        <v>4.5990512762593179</v>
      </c>
    </row>
    <row r="26" spans="1:12" x14ac:dyDescent="0.2">
      <c r="A26">
        <v>65536</v>
      </c>
      <c r="B26">
        <v>5697065</v>
      </c>
      <c r="C26">
        <f t="shared" si="2"/>
        <v>5563.54</v>
      </c>
      <c r="D26">
        <f t="shared" si="2"/>
        <v>5.43</v>
      </c>
      <c r="E26">
        <v>3347.5</v>
      </c>
      <c r="F26">
        <v>1.6221060492905151</v>
      </c>
      <c r="G26">
        <v>1164.25</v>
      </c>
      <c r="H26">
        <v>4.6639467468327247</v>
      </c>
      <c r="I26">
        <v>1021</v>
      </c>
      <c r="J26">
        <v>5.3183153770812934</v>
      </c>
      <c r="K26">
        <v>1168.25</v>
      </c>
      <c r="L26">
        <v>4.6479777444896211</v>
      </c>
    </row>
    <row r="27" spans="1:12" x14ac:dyDescent="0.2">
      <c r="A27">
        <v>131072</v>
      </c>
      <c r="B27">
        <v>11394036</v>
      </c>
      <c r="C27">
        <f t="shared" si="2"/>
        <v>11126.99</v>
      </c>
      <c r="D27">
        <f t="shared" si="2"/>
        <v>10.87</v>
      </c>
      <c r="E27">
        <v>6759.5</v>
      </c>
      <c r="F27">
        <v>1.6081071085139431</v>
      </c>
      <c r="G27">
        <v>2079.75</v>
      </c>
      <c r="H27">
        <v>5.2265897343430696</v>
      </c>
      <c r="I27">
        <v>2007.75</v>
      </c>
      <c r="J27">
        <v>5.4140206699041205</v>
      </c>
      <c r="K27">
        <v>2356.5</v>
      </c>
      <c r="L27">
        <v>4.6127731805643961</v>
      </c>
    </row>
    <row r="28" spans="1:12" x14ac:dyDescent="0.2">
      <c r="A28">
        <v>262144</v>
      </c>
      <c r="B28">
        <v>22788054</v>
      </c>
      <c r="C28">
        <f t="shared" si="2"/>
        <v>22253.96</v>
      </c>
      <c r="D28">
        <f t="shared" si="2"/>
        <v>21.73</v>
      </c>
      <c r="E28">
        <v>13689.75</v>
      </c>
      <c r="F28">
        <v>1.5873189795284794</v>
      </c>
      <c r="G28">
        <v>3909</v>
      </c>
      <c r="H28">
        <v>5.5589664875927349</v>
      </c>
      <c r="I28">
        <v>4044.25</v>
      </c>
      <c r="J28">
        <v>5.3730605180194102</v>
      </c>
      <c r="K28">
        <v>4727.5</v>
      </c>
      <c r="L28">
        <v>4.5965097831835005</v>
      </c>
    </row>
    <row r="29" spans="1:12" x14ac:dyDescent="0.2">
      <c r="A29">
        <v>524288</v>
      </c>
      <c r="B29">
        <v>45575493</v>
      </c>
      <c r="C29">
        <f t="shared" si="2"/>
        <v>44507.32</v>
      </c>
      <c r="D29">
        <f t="shared" si="2"/>
        <v>43.46</v>
      </c>
      <c r="E29">
        <v>27022.25</v>
      </c>
      <c r="F29">
        <v>1.60830426777933</v>
      </c>
      <c r="G29">
        <v>8374.25</v>
      </c>
      <c r="H29">
        <v>5.1897184822521423</v>
      </c>
      <c r="I29">
        <v>8136</v>
      </c>
      <c r="J29">
        <v>5.3416912487708954</v>
      </c>
      <c r="K29">
        <v>9285.25</v>
      </c>
      <c r="L29">
        <v>4.6805417193936627</v>
      </c>
    </row>
    <row r="31" spans="1:12" x14ac:dyDescent="0.2">
      <c r="D31" t="s">
        <v>10</v>
      </c>
      <c r="F31">
        <f>AVERAGE(F3:F29)</f>
        <v>1.5486336032774617</v>
      </c>
      <c r="H31">
        <f>AVERAGE(H3:H29)</f>
        <v>4.7432854503687443</v>
      </c>
      <c r="J31">
        <f>AVERAGE(J3:J29)</f>
        <v>4.8257977574049429</v>
      </c>
      <c r="L31">
        <f>AVERAGE(L3:L29)</f>
        <v>4.2716639817602129</v>
      </c>
    </row>
    <row r="32" spans="1:12" x14ac:dyDescent="0.2">
      <c r="D32" t="s">
        <v>11</v>
      </c>
      <c r="F32">
        <f t="shared" ref="F32:H32" si="3">MAX(F3:F29)</f>
        <v>1.6224276767074262</v>
      </c>
      <c r="H32">
        <f t="shared" si="3"/>
        <v>5.7311420143278546</v>
      </c>
      <c r="J32">
        <f t="shared" ref="J32:L32" si="4">MAX(J3:J29)</f>
        <v>5.4140206699041205</v>
      </c>
      <c r="L32">
        <f t="shared" si="4"/>
        <v>4.6805417193936627</v>
      </c>
    </row>
    <row r="33" spans="4:12" x14ac:dyDescent="0.2">
      <c r="D33" t="s">
        <v>12</v>
      </c>
      <c r="F33">
        <f t="shared" ref="F33:H33" si="5">MIN(F3:F29)</f>
        <v>0.94395280235988199</v>
      </c>
      <c r="H33">
        <f t="shared" si="5"/>
        <v>0.94395280235988199</v>
      </c>
      <c r="J33">
        <f t="shared" ref="J33:L33" si="6">MIN(J3:J29)</f>
        <v>1.6931216931216932</v>
      </c>
      <c r="L33">
        <f t="shared" si="6"/>
        <v>1.927710843373494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876E-BF37-4E78-A4A2-60328400F41E}">
  <dimension ref="A1:N33"/>
  <sheetViews>
    <sheetView tabSelected="1" workbookViewId="0">
      <selection activeCell="J13" sqref="J13"/>
    </sheetView>
  </sheetViews>
  <sheetFormatPr defaultRowHeight="12.75" x14ac:dyDescent="0.2"/>
  <cols>
    <col min="1" max="1" width="15" bestFit="1" customWidth="1"/>
    <col min="2" max="2" width="17.42578125" bestFit="1" customWidth="1"/>
    <col min="3" max="3" width="13.85546875" bestFit="1" customWidth="1"/>
    <col min="4" max="4" width="13.85546875" customWidth="1"/>
    <col min="5" max="5" width="19.42578125" bestFit="1" customWidth="1"/>
    <col min="6" max="6" width="13.85546875" bestFit="1" customWidth="1"/>
    <col min="7" max="7" width="13.85546875" customWidth="1"/>
    <col min="8" max="8" width="17.42578125" bestFit="1" customWidth="1"/>
    <col min="9" max="9" width="13.85546875" bestFit="1" customWidth="1"/>
    <col min="10" max="10" width="13.85546875" customWidth="1"/>
    <col min="11" max="11" width="17.42578125" bestFit="1" customWidth="1"/>
    <col min="12" max="12" width="13.85546875" bestFit="1" customWidth="1"/>
    <col min="13" max="13" width="13.85546875" customWidth="1"/>
  </cols>
  <sheetData>
    <row r="1" spans="1:14" x14ac:dyDescent="0.2">
      <c r="B1" t="s">
        <v>0</v>
      </c>
      <c r="E1" t="s">
        <v>1</v>
      </c>
      <c r="H1" t="s">
        <v>2</v>
      </c>
      <c r="K1" t="s">
        <v>3</v>
      </c>
    </row>
    <row r="2" spans="1:14" x14ac:dyDescent="0.2">
      <c r="A2" t="s">
        <v>7</v>
      </c>
      <c r="B2" t="s">
        <v>8</v>
      </c>
      <c r="C2" t="s">
        <v>9</v>
      </c>
      <c r="E2" t="s">
        <v>8</v>
      </c>
      <c r="F2" t="s">
        <v>9</v>
      </c>
      <c r="H2" t="s">
        <v>8</v>
      </c>
      <c r="I2" t="s">
        <v>9</v>
      </c>
      <c r="K2" t="s">
        <v>8</v>
      </c>
      <c r="L2" t="s">
        <v>9</v>
      </c>
    </row>
    <row r="3" spans="1:14" x14ac:dyDescent="0.2">
      <c r="A3">
        <v>0.08</v>
      </c>
      <c r="B3">
        <v>84.75</v>
      </c>
      <c r="C3">
        <v>0.94395280235988199</v>
      </c>
      <c r="D3" s="1">
        <f>B3/($N3)</f>
        <v>2.0421686746987953</v>
      </c>
      <c r="E3">
        <v>84.75</v>
      </c>
      <c r="F3">
        <v>0.94395280235988199</v>
      </c>
      <c r="G3" s="1">
        <f>E3/($N3)</f>
        <v>2.0421686746987953</v>
      </c>
      <c r="H3">
        <v>47.25</v>
      </c>
      <c r="I3">
        <v>1.6931216931216932</v>
      </c>
      <c r="J3" s="1">
        <f>H3/($N3)</f>
        <v>1.1385542168674698</v>
      </c>
      <c r="K3">
        <v>41.5</v>
      </c>
      <c r="L3">
        <v>1.927710843373494</v>
      </c>
      <c r="M3" s="1">
        <f>K3/($N3)</f>
        <v>1</v>
      </c>
      <c r="N3">
        <f>MIN(B3,E3,H3,K3)</f>
        <v>41.5</v>
      </c>
    </row>
    <row r="4" spans="1:14" x14ac:dyDescent="0.2">
      <c r="A4">
        <v>0.17</v>
      </c>
      <c r="B4">
        <v>136.25</v>
      </c>
      <c r="C4">
        <v>1.2477064220183487</v>
      </c>
      <c r="D4" s="1">
        <f t="shared" ref="D4:D31" si="0">B4/(N4)</f>
        <v>2.4330357142857144</v>
      </c>
      <c r="E4">
        <v>85.25</v>
      </c>
      <c r="F4">
        <v>1.9941348973607038</v>
      </c>
      <c r="G4" s="1">
        <f t="shared" ref="G4:G29" si="1">E4/($N4)</f>
        <v>1.5223214285714286</v>
      </c>
      <c r="H4">
        <v>79.25</v>
      </c>
      <c r="I4">
        <v>2.1451104100946372</v>
      </c>
      <c r="J4" s="1">
        <f t="shared" ref="J4:J29" si="2">H4/($N4)</f>
        <v>1.4151785714285714</v>
      </c>
      <c r="K4">
        <v>56</v>
      </c>
      <c r="L4">
        <v>3.035714285714286</v>
      </c>
      <c r="M4" s="1">
        <f t="shared" ref="M4:M29" si="3">K4/($N4)</f>
        <v>1</v>
      </c>
      <c r="N4">
        <f t="shared" ref="N4:N29" si="4">MIN(B4,E4,H4,K4)</f>
        <v>56</v>
      </c>
    </row>
    <row r="5" spans="1:14" x14ac:dyDescent="0.2">
      <c r="A5">
        <v>0.34</v>
      </c>
      <c r="B5">
        <v>225.75</v>
      </c>
      <c r="C5">
        <v>1.50609080841639</v>
      </c>
      <c r="D5" s="1">
        <f t="shared" si="0"/>
        <v>2.6558823529411764</v>
      </c>
      <c r="E5">
        <v>99.5</v>
      </c>
      <c r="F5">
        <v>3.4170854271356785</v>
      </c>
      <c r="G5" s="1">
        <f t="shared" si="1"/>
        <v>1.1705882352941177</v>
      </c>
      <c r="H5">
        <v>85</v>
      </c>
      <c r="I5">
        <v>4</v>
      </c>
      <c r="J5" s="1">
        <f t="shared" si="2"/>
        <v>1</v>
      </c>
      <c r="K5">
        <v>90.25</v>
      </c>
      <c r="L5">
        <v>3.7673130193905822</v>
      </c>
      <c r="M5" s="1">
        <f t="shared" si="3"/>
        <v>1.0617647058823529</v>
      </c>
      <c r="N5">
        <f t="shared" si="4"/>
        <v>85</v>
      </c>
    </row>
    <row r="6" spans="1:14" x14ac:dyDescent="0.2">
      <c r="A6">
        <v>0.68</v>
      </c>
      <c r="B6">
        <v>438.5</v>
      </c>
      <c r="C6">
        <v>1.5507411630558725</v>
      </c>
      <c r="D6" s="1">
        <f t="shared" si="0"/>
        <v>3.0771929824561401</v>
      </c>
      <c r="E6">
        <v>151.5</v>
      </c>
      <c r="F6">
        <v>4.4884488448844886</v>
      </c>
      <c r="G6" s="1">
        <f t="shared" si="1"/>
        <v>1.0631578947368421</v>
      </c>
      <c r="H6">
        <v>142.5</v>
      </c>
      <c r="I6">
        <v>4.7719298245614041</v>
      </c>
      <c r="J6" s="1">
        <f t="shared" si="2"/>
        <v>1</v>
      </c>
      <c r="K6">
        <v>170.25</v>
      </c>
      <c r="L6">
        <v>3.9941262848751835</v>
      </c>
      <c r="M6" s="1">
        <f t="shared" si="3"/>
        <v>1.1947368421052631</v>
      </c>
      <c r="N6">
        <f t="shared" si="4"/>
        <v>142.5</v>
      </c>
    </row>
    <row r="7" spans="1:14" x14ac:dyDescent="0.2">
      <c r="A7">
        <v>0.76</v>
      </c>
      <c r="B7">
        <v>501.5</v>
      </c>
      <c r="C7">
        <v>1.515453639082752</v>
      </c>
      <c r="D7" s="1">
        <f t="shared" si="0"/>
        <v>3.1442006269592477</v>
      </c>
      <c r="E7">
        <v>201</v>
      </c>
      <c r="F7">
        <v>3.7810945273631837</v>
      </c>
      <c r="G7" s="1">
        <f t="shared" si="1"/>
        <v>1.2601880877742946</v>
      </c>
      <c r="H7">
        <v>159.5</v>
      </c>
      <c r="I7">
        <v>4.7648902821316614</v>
      </c>
      <c r="J7" s="1">
        <f t="shared" si="2"/>
        <v>1</v>
      </c>
      <c r="K7">
        <v>187.25</v>
      </c>
      <c r="L7">
        <v>4.0587449933244324</v>
      </c>
      <c r="M7" s="1">
        <f t="shared" si="3"/>
        <v>1.1739811912225706</v>
      </c>
      <c r="N7">
        <f t="shared" si="4"/>
        <v>159.5</v>
      </c>
    </row>
    <row r="8" spans="1:14" x14ac:dyDescent="0.2">
      <c r="A8">
        <v>0.85</v>
      </c>
      <c r="B8">
        <v>546.25</v>
      </c>
      <c r="C8">
        <v>1.5560640732265445</v>
      </c>
      <c r="D8" s="1">
        <f t="shared" si="0"/>
        <v>2.993150684931507</v>
      </c>
      <c r="E8">
        <v>208.25</v>
      </c>
      <c r="F8">
        <v>4.0816326530612246</v>
      </c>
      <c r="G8" s="1">
        <f t="shared" si="1"/>
        <v>1.1410958904109589</v>
      </c>
      <c r="H8">
        <v>182.5</v>
      </c>
      <c r="I8">
        <v>4.6575342465753424</v>
      </c>
      <c r="J8" s="1">
        <f t="shared" si="2"/>
        <v>1</v>
      </c>
      <c r="K8">
        <v>195</v>
      </c>
      <c r="L8">
        <v>4.3589743589743586</v>
      </c>
      <c r="M8" s="1">
        <f t="shared" si="3"/>
        <v>1.0684931506849316</v>
      </c>
      <c r="N8">
        <f t="shared" si="4"/>
        <v>182.5</v>
      </c>
    </row>
    <row r="9" spans="1:14" x14ac:dyDescent="0.2">
      <c r="A9">
        <v>0.93</v>
      </c>
      <c r="B9">
        <v>602.75</v>
      </c>
      <c r="C9">
        <v>1.5429282455412692</v>
      </c>
      <c r="D9" s="1">
        <f t="shared" si="0"/>
        <v>3.2146666666666666</v>
      </c>
      <c r="E9">
        <v>216.25</v>
      </c>
      <c r="F9">
        <v>4.300578034682081</v>
      </c>
      <c r="G9" s="1">
        <f t="shared" si="1"/>
        <v>1.1533333333333333</v>
      </c>
      <c r="H9">
        <v>187.5</v>
      </c>
      <c r="I9">
        <v>4.96</v>
      </c>
      <c r="J9" s="1">
        <f t="shared" si="2"/>
        <v>1</v>
      </c>
      <c r="K9">
        <v>217.5</v>
      </c>
      <c r="L9">
        <v>4.2758620689655178</v>
      </c>
      <c r="M9" s="1">
        <f t="shared" si="3"/>
        <v>1.1599999999999999</v>
      </c>
      <c r="N9">
        <f t="shared" si="4"/>
        <v>187.5</v>
      </c>
    </row>
    <row r="10" spans="1:14" x14ac:dyDescent="0.2">
      <c r="A10">
        <v>1.02</v>
      </c>
      <c r="B10">
        <v>644.5</v>
      </c>
      <c r="C10">
        <v>1.582622187742436</v>
      </c>
      <c r="D10" s="1">
        <f t="shared" si="0"/>
        <v>2.9700460829493087</v>
      </c>
      <c r="E10">
        <v>230</v>
      </c>
      <c r="F10">
        <v>4.4347826086956523</v>
      </c>
      <c r="G10" s="1">
        <f t="shared" si="1"/>
        <v>1.0599078341013826</v>
      </c>
      <c r="H10">
        <v>217</v>
      </c>
      <c r="I10">
        <v>4.7004608294930881</v>
      </c>
      <c r="J10" s="1">
        <f t="shared" si="2"/>
        <v>1</v>
      </c>
      <c r="K10">
        <v>242.25</v>
      </c>
      <c r="L10">
        <v>4.2105263157894735</v>
      </c>
      <c r="M10" s="1">
        <f t="shared" si="3"/>
        <v>1.1163594470046083</v>
      </c>
      <c r="N10">
        <f t="shared" si="4"/>
        <v>217</v>
      </c>
    </row>
    <row r="11" spans="1:14" x14ac:dyDescent="0.2">
      <c r="A11">
        <v>1.1000000000000001</v>
      </c>
      <c r="B11">
        <v>690.75</v>
      </c>
      <c r="C11">
        <v>1.59247195077814</v>
      </c>
      <c r="D11" s="1">
        <f t="shared" si="0"/>
        <v>3.2278037383177569</v>
      </c>
      <c r="E11">
        <v>214</v>
      </c>
      <c r="F11">
        <v>5.1401869158878508</v>
      </c>
      <c r="G11" s="1">
        <f t="shared" si="1"/>
        <v>1</v>
      </c>
      <c r="H11">
        <v>219</v>
      </c>
      <c r="I11">
        <v>5.0228310502283113</v>
      </c>
      <c r="J11" s="1">
        <f t="shared" si="2"/>
        <v>1.0233644859813085</v>
      </c>
      <c r="K11">
        <v>259</v>
      </c>
      <c r="L11">
        <v>4.2471042471042475</v>
      </c>
      <c r="M11" s="1">
        <f t="shared" si="3"/>
        <v>1.2102803738317758</v>
      </c>
      <c r="N11">
        <f t="shared" si="4"/>
        <v>214</v>
      </c>
    </row>
    <row r="12" spans="1:14" x14ac:dyDescent="0.2">
      <c r="A12">
        <v>1.19</v>
      </c>
      <c r="B12">
        <v>742.25</v>
      </c>
      <c r="C12">
        <v>1.6032334119232066</v>
      </c>
      <c r="D12" s="1">
        <f t="shared" si="0"/>
        <v>3.1121593291404612</v>
      </c>
      <c r="E12">
        <v>245</v>
      </c>
      <c r="F12">
        <v>4.8571428571428568</v>
      </c>
      <c r="G12" s="1">
        <f t="shared" si="1"/>
        <v>1.0272536687631026</v>
      </c>
      <c r="H12">
        <v>238.5</v>
      </c>
      <c r="I12">
        <v>4.9895178197064993</v>
      </c>
      <c r="J12" s="1">
        <f t="shared" si="2"/>
        <v>1</v>
      </c>
      <c r="K12">
        <v>273.5</v>
      </c>
      <c r="L12">
        <v>4.3510054844606945</v>
      </c>
      <c r="M12" s="1">
        <f t="shared" si="3"/>
        <v>1.1467505241090146</v>
      </c>
      <c r="N12">
        <f t="shared" si="4"/>
        <v>238.5</v>
      </c>
    </row>
    <row r="13" spans="1:14" x14ac:dyDescent="0.2">
      <c r="A13">
        <v>1.27</v>
      </c>
      <c r="B13">
        <v>807.25</v>
      </c>
      <c r="C13">
        <v>1.5732424899349644</v>
      </c>
      <c r="D13" s="1">
        <f t="shared" si="0"/>
        <v>3.3565488565488564</v>
      </c>
      <c r="E13">
        <v>240.5</v>
      </c>
      <c r="F13">
        <v>5.2806652806652812</v>
      </c>
      <c r="G13" s="1">
        <f t="shared" si="1"/>
        <v>1</v>
      </c>
      <c r="H13">
        <v>265.25</v>
      </c>
      <c r="I13">
        <v>4.7879359095193221</v>
      </c>
      <c r="J13" s="1">
        <f t="shared" si="2"/>
        <v>1.1029106029106028</v>
      </c>
      <c r="K13">
        <v>294.5</v>
      </c>
      <c r="L13">
        <v>4.3123938879456709</v>
      </c>
      <c r="M13" s="1">
        <f t="shared" si="3"/>
        <v>1.2245322245322245</v>
      </c>
      <c r="N13">
        <f t="shared" si="4"/>
        <v>240.5</v>
      </c>
    </row>
    <row r="14" spans="1:14" x14ac:dyDescent="0.2">
      <c r="A14">
        <v>1.36</v>
      </c>
      <c r="B14">
        <v>857.5</v>
      </c>
      <c r="C14">
        <v>1.5860058309037901</v>
      </c>
      <c r="D14" s="1">
        <f t="shared" si="0"/>
        <v>3.3594515181194908</v>
      </c>
      <c r="E14">
        <v>255.25</v>
      </c>
      <c r="F14">
        <v>5.328109696376103</v>
      </c>
      <c r="G14" s="1">
        <f t="shared" si="1"/>
        <v>1</v>
      </c>
      <c r="H14">
        <v>268</v>
      </c>
      <c r="I14">
        <v>5.0746268656716422</v>
      </c>
      <c r="J14" s="1">
        <f t="shared" si="2"/>
        <v>1.0499510284035261</v>
      </c>
      <c r="K14">
        <v>303.75</v>
      </c>
      <c r="L14">
        <v>4.477366255144033</v>
      </c>
      <c r="M14" s="1">
        <f t="shared" si="3"/>
        <v>1.1900097943192949</v>
      </c>
      <c r="N14">
        <f t="shared" si="4"/>
        <v>255.25</v>
      </c>
    </row>
    <row r="15" spans="1:14" x14ac:dyDescent="0.2">
      <c r="A15">
        <v>1.7</v>
      </c>
      <c r="B15">
        <v>1057</v>
      </c>
      <c r="C15">
        <v>1.6083254493850521</v>
      </c>
      <c r="D15" s="1">
        <f t="shared" si="0"/>
        <v>3.3449367088607596</v>
      </c>
      <c r="E15">
        <v>316</v>
      </c>
      <c r="F15">
        <v>5.3797468354430382</v>
      </c>
      <c r="G15" s="1">
        <f t="shared" si="1"/>
        <v>1</v>
      </c>
      <c r="H15">
        <v>339</v>
      </c>
      <c r="I15">
        <v>5.0147492625368724</v>
      </c>
      <c r="J15" s="1">
        <f t="shared" si="2"/>
        <v>1.0727848101265822</v>
      </c>
      <c r="K15">
        <v>383</v>
      </c>
      <c r="L15">
        <v>4.4386422976501301</v>
      </c>
      <c r="M15" s="1">
        <f t="shared" si="3"/>
        <v>1.2120253164556962</v>
      </c>
      <c r="N15">
        <f t="shared" si="4"/>
        <v>316</v>
      </c>
    </row>
    <row r="16" spans="1:14" x14ac:dyDescent="0.2">
      <c r="A16">
        <v>2.04</v>
      </c>
      <c r="B16">
        <v>1277.5</v>
      </c>
      <c r="C16">
        <v>1.5968688845401173</v>
      </c>
      <c r="D16" s="1">
        <f t="shared" si="0"/>
        <v>3.4364492266308004</v>
      </c>
      <c r="E16">
        <v>371.75</v>
      </c>
      <c r="F16">
        <v>5.4875588433086753</v>
      </c>
      <c r="G16" s="1">
        <f t="shared" si="1"/>
        <v>1</v>
      </c>
      <c r="H16">
        <v>407.5</v>
      </c>
      <c r="I16">
        <v>5.0061349693251538</v>
      </c>
      <c r="J16" s="1">
        <f t="shared" si="2"/>
        <v>1.0961667787491594</v>
      </c>
      <c r="K16">
        <v>447.5</v>
      </c>
      <c r="L16">
        <v>4.5586592178770946</v>
      </c>
      <c r="M16" s="1">
        <f t="shared" si="3"/>
        <v>1.2037659717552118</v>
      </c>
      <c r="N16">
        <f t="shared" si="4"/>
        <v>371.75</v>
      </c>
    </row>
    <row r="17" spans="1:14" x14ac:dyDescent="0.2">
      <c r="A17">
        <v>2.38</v>
      </c>
      <c r="B17">
        <v>1468.75</v>
      </c>
      <c r="C17">
        <v>1.6204255319148935</v>
      </c>
      <c r="D17" s="1">
        <f t="shared" si="0"/>
        <v>3.3192090395480225</v>
      </c>
      <c r="E17">
        <v>442.5</v>
      </c>
      <c r="F17">
        <v>5.378531073446327</v>
      </c>
      <c r="G17" s="1">
        <f t="shared" si="1"/>
        <v>1</v>
      </c>
      <c r="H17">
        <v>463.75</v>
      </c>
      <c r="I17">
        <v>5.132075471698113</v>
      </c>
      <c r="J17" s="1">
        <f t="shared" si="2"/>
        <v>1.0480225988700564</v>
      </c>
      <c r="K17">
        <v>525.75</v>
      </c>
      <c r="L17">
        <v>4.5268663813599614</v>
      </c>
      <c r="M17" s="1">
        <f t="shared" si="3"/>
        <v>1.188135593220339</v>
      </c>
      <c r="N17">
        <f t="shared" si="4"/>
        <v>442.5</v>
      </c>
    </row>
    <row r="18" spans="1:14" x14ac:dyDescent="0.2">
      <c r="A18">
        <v>2.72</v>
      </c>
      <c r="B18">
        <v>1676.5</v>
      </c>
      <c r="C18">
        <v>1.6224276767074262</v>
      </c>
      <c r="D18" s="1">
        <f t="shared" si="0"/>
        <v>3.4336917562724016</v>
      </c>
      <c r="E18">
        <v>488.25</v>
      </c>
      <c r="F18">
        <v>5.5709165386584747</v>
      </c>
      <c r="G18" s="1">
        <f t="shared" si="1"/>
        <v>1</v>
      </c>
      <c r="H18">
        <v>526</v>
      </c>
      <c r="I18">
        <v>5.171102661596958</v>
      </c>
      <c r="J18" s="1">
        <f t="shared" si="2"/>
        <v>1.0773169482846903</v>
      </c>
      <c r="K18">
        <v>667.25</v>
      </c>
      <c r="L18">
        <v>4.0764331210191083</v>
      </c>
      <c r="M18" s="1">
        <f t="shared" si="3"/>
        <v>1.366615463389657</v>
      </c>
      <c r="N18">
        <f t="shared" si="4"/>
        <v>488.25</v>
      </c>
    </row>
    <row r="19" spans="1:14" x14ac:dyDescent="0.2">
      <c r="A19">
        <v>3.06</v>
      </c>
      <c r="B19">
        <v>1894</v>
      </c>
      <c r="C19">
        <v>1.6156282998944036</v>
      </c>
      <c r="D19" s="1">
        <f t="shared" si="0"/>
        <v>3.4187725631768955</v>
      </c>
      <c r="E19">
        <v>554</v>
      </c>
      <c r="F19">
        <v>5.5234657039711186</v>
      </c>
      <c r="G19" s="1">
        <f t="shared" si="1"/>
        <v>1</v>
      </c>
      <c r="H19">
        <v>582.25</v>
      </c>
      <c r="I19">
        <v>5.2554744525547443</v>
      </c>
      <c r="J19" s="1">
        <f t="shared" si="2"/>
        <v>1.0509927797833936</v>
      </c>
      <c r="K19">
        <v>671.25</v>
      </c>
      <c r="L19">
        <v>4.5586592178770946</v>
      </c>
      <c r="M19" s="1">
        <f t="shared" si="3"/>
        <v>1.2116425992779782</v>
      </c>
      <c r="N19">
        <f t="shared" si="4"/>
        <v>554</v>
      </c>
    </row>
    <row r="20" spans="1:14" x14ac:dyDescent="0.2">
      <c r="A20">
        <v>3.4</v>
      </c>
      <c r="B20">
        <v>2104.5</v>
      </c>
      <c r="C20">
        <v>1.6155856497980519</v>
      </c>
      <c r="D20" s="1">
        <f t="shared" si="0"/>
        <v>3.5474083438685207</v>
      </c>
      <c r="E20">
        <v>593.25</v>
      </c>
      <c r="F20">
        <v>5.7311420143278546</v>
      </c>
      <c r="G20" s="1">
        <f t="shared" si="1"/>
        <v>1</v>
      </c>
      <c r="H20">
        <v>647.25</v>
      </c>
      <c r="I20">
        <v>5.252993433758208</v>
      </c>
      <c r="J20" s="1">
        <f t="shared" si="2"/>
        <v>1.0910240202275601</v>
      </c>
      <c r="K20">
        <v>731</v>
      </c>
      <c r="L20">
        <v>4.6511627906976747</v>
      </c>
      <c r="M20" s="1">
        <f t="shared" si="3"/>
        <v>1.2321955330804888</v>
      </c>
      <c r="N20">
        <f t="shared" si="4"/>
        <v>593.25</v>
      </c>
    </row>
    <row r="21" spans="1:14" x14ac:dyDescent="0.2">
      <c r="A21">
        <v>3.74</v>
      </c>
      <c r="B21">
        <v>2309.75</v>
      </c>
      <c r="C21">
        <v>1.6192228596168416</v>
      </c>
      <c r="D21" s="1">
        <f t="shared" si="0"/>
        <v>3.4720030063885758</v>
      </c>
      <c r="E21">
        <v>665.25</v>
      </c>
      <c r="F21">
        <v>5.6219466366027815</v>
      </c>
      <c r="G21" s="1">
        <f t="shared" si="1"/>
        <v>1</v>
      </c>
      <c r="H21">
        <v>718.75</v>
      </c>
      <c r="I21">
        <v>5.2034782608695656</v>
      </c>
      <c r="J21" s="1">
        <f t="shared" si="2"/>
        <v>1.0804208944006013</v>
      </c>
      <c r="K21">
        <v>807.75</v>
      </c>
      <c r="L21">
        <v>4.6301454658000623</v>
      </c>
      <c r="M21" s="1">
        <f t="shared" si="3"/>
        <v>1.2142051860202931</v>
      </c>
      <c r="N21">
        <f t="shared" si="4"/>
        <v>665.25</v>
      </c>
    </row>
    <row r="22" spans="1:14" x14ac:dyDescent="0.2">
      <c r="A22">
        <v>4.07</v>
      </c>
      <c r="B22">
        <v>2546.5</v>
      </c>
      <c r="C22">
        <v>1.5982721382289418</v>
      </c>
      <c r="D22" s="1">
        <f t="shared" si="0"/>
        <v>3.4681647940074907</v>
      </c>
      <c r="E22">
        <v>734.25</v>
      </c>
      <c r="F22">
        <v>5.5430711610486902</v>
      </c>
      <c r="G22" s="1">
        <f t="shared" si="1"/>
        <v>1</v>
      </c>
      <c r="H22">
        <v>763.5</v>
      </c>
      <c r="I22">
        <v>5.330713817943681</v>
      </c>
      <c r="J22" s="1">
        <f t="shared" si="2"/>
        <v>1.0398365679264556</v>
      </c>
      <c r="K22">
        <v>882.5</v>
      </c>
      <c r="L22">
        <v>4.6118980169971673</v>
      </c>
      <c r="M22" s="1">
        <f t="shared" si="3"/>
        <v>1.201906707524685</v>
      </c>
      <c r="N22">
        <f t="shared" si="4"/>
        <v>734.25</v>
      </c>
    </row>
    <row r="23" spans="1:14" x14ac:dyDescent="0.2">
      <c r="A23">
        <v>4.41</v>
      </c>
      <c r="B23">
        <v>2753.5</v>
      </c>
      <c r="C23">
        <v>1.601597966224805</v>
      </c>
      <c r="D23" s="1">
        <f t="shared" si="0"/>
        <v>3.3254830917874396</v>
      </c>
      <c r="E23">
        <v>860.25</v>
      </c>
      <c r="F23">
        <v>5.1264167393199651</v>
      </c>
      <c r="G23" s="1">
        <f t="shared" si="1"/>
        <v>1.0389492753623188</v>
      </c>
      <c r="H23">
        <v>828</v>
      </c>
      <c r="I23">
        <v>5.3260869565217392</v>
      </c>
      <c r="J23" s="1">
        <f t="shared" si="2"/>
        <v>1</v>
      </c>
      <c r="K23">
        <v>964.25</v>
      </c>
      <c r="L23">
        <v>4.5735027223230489</v>
      </c>
      <c r="M23" s="1">
        <f t="shared" si="3"/>
        <v>1.1645531400966183</v>
      </c>
      <c r="N23">
        <f t="shared" si="4"/>
        <v>828</v>
      </c>
    </row>
    <row r="24" spans="1:14" x14ac:dyDescent="0.2">
      <c r="A24">
        <v>4.75</v>
      </c>
      <c r="B24">
        <v>3208.5</v>
      </c>
      <c r="C24">
        <v>1.4804425744117189</v>
      </c>
      <c r="D24" s="1">
        <f t="shared" si="0"/>
        <v>3.5959652563743347</v>
      </c>
      <c r="E24">
        <v>960.25</v>
      </c>
      <c r="F24">
        <v>4.9466284821661022</v>
      </c>
      <c r="G24" s="1">
        <f t="shared" si="1"/>
        <v>1.0762118240403475</v>
      </c>
      <c r="H24">
        <v>892.25</v>
      </c>
      <c r="I24">
        <v>5.3236200616419165</v>
      </c>
      <c r="J24" s="1">
        <f t="shared" si="2"/>
        <v>1</v>
      </c>
      <c r="K24">
        <v>1042.75</v>
      </c>
      <c r="L24">
        <v>4.5552625269719487</v>
      </c>
      <c r="M24" s="1">
        <f t="shared" si="3"/>
        <v>1.1686746987951808</v>
      </c>
      <c r="N24">
        <f t="shared" si="4"/>
        <v>892.25</v>
      </c>
    </row>
    <row r="25" spans="1:14" x14ac:dyDescent="0.2">
      <c r="A25">
        <v>5.09</v>
      </c>
      <c r="B25">
        <v>3165.5</v>
      </c>
      <c r="C25">
        <v>1.6079608276733532</v>
      </c>
      <c r="D25" s="1">
        <f t="shared" si="0"/>
        <v>3.2743728988880267</v>
      </c>
      <c r="E25">
        <v>1003.5</v>
      </c>
      <c r="F25">
        <v>5.0722471350274034</v>
      </c>
      <c r="G25" s="1">
        <f t="shared" si="1"/>
        <v>1.0380139643134212</v>
      </c>
      <c r="H25">
        <v>966.75</v>
      </c>
      <c r="I25">
        <v>5.2650633566071887</v>
      </c>
      <c r="J25" s="1">
        <f t="shared" si="2"/>
        <v>1</v>
      </c>
      <c r="K25">
        <v>1106.75</v>
      </c>
      <c r="L25">
        <v>4.5990512762593179</v>
      </c>
      <c r="M25" s="1">
        <f t="shared" si="3"/>
        <v>1.1448151021463666</v>
      </c>
      <c r="N25">
        <f t="shared" si="4"/>
        <v>966.75</v>
      </c>
    </row>
    <row r="26" spans="1:14" x14ac:dyDescent="0.2">
      <c r="A26">
        <v>5.43</v>
      </c>
      <c r="B26">
        <v>3347.5</v>
      </c>
      <c r="C26">
        <v>1.6221060492905151</v>
      </c>
      <c r="D26" s="1">
        <f t="shared" si="0"/>
        <v>3.2786483839373162</v>
      </c>
      <c r="E26">
        <v>1164.25</v>
      </c>
      <c r="F26">
        <v>4.6639467468327247</v>
      </c>
      <c r="G26" s="1">
        <f t="shared" si="1"/>
        <v>1.140303623898139</v>
      </c>
      <c r="H26">
        <v>1021</v>
      </c>
      <c r="I26">
        <v>5.3183153770812934</v>
      </c>
      <c r="J26" s="1">
        <f t="shared" si="2"/>
        <v>1</v>
      </c>
      <c r="K26">
        <v>1168.25</v>
      </c>
      <c r="L26">
        <v>4.6479777444896211</v>
      </c>
      <c r="M26" s="1">
        <f t="shared" si="3"/>
        <v>1.1442213516160626</v>
      </c>
      <c r="N26">
        <f t="shared" si="4"/>
        <v>1021</v>
      </c>
    </row>
    <row r="27" spans="1:14" x14ac:dyDescent="0.2">
      <c r="A27">
        <v>10.87</v>
      </c>
      <c r="B27">
        <v>6759.5</v>
      </c>
      <c r="C27">
        <v>1.6081071085139431</v>
      </c>
      <c r="D27" s="1">
        <f t="shared" si="0"/>
        <v>3.366704021915079</v>
      </c>
      <c r="E27">
        <v>2079.75</v>
      </c>
      <c r="F27">
        <v>5.2265897343430696</v>
      </c>
      <c r="G27" s="1">
        <f t="shared" si="1"/>
        <v>1.0358610384759059</v>
      </c>
      <c r="H27">
        <v>2007.75</v>
      </c>
      <c r="I27">
        <v>5.4140206699041205</v>
      </c>
      <c r="J27" s="1">
        <f t="shared" si="2"/>
        <v>1</v>
      </c>
      <c r="K27">
        <v>2356.5</v>
      </c>
      <c r="L27">
        <v>4.6127731805643961</v>
      </c>
      <c r="M27" s="1">
        <f t="shared" si="3"/>
        <v>1.1737019051176691</v>
      </c>
      <c r="N27">
        <f t="shared" si="4"/>
        <v>2007.75</v>
      </c>
    </row>
    <row r="28" spans="1:14" x14ac:dyDescent="0.2">
      <c r="A28">
        <v>21.73</v>
      </c>
      <c r="B28">
        <v>13689.75</v>
      </c>
      <c r="C28">
        <v>1.5873189795284794</v>
      </c>
      <c r="D28" s="1">
        <f t="shared" si="0"/>
        <v>3.5021105141980047</v>
      </c>
      <c r="E28">
        <v>3909</v>
      </c>
      <c r="F28">
        <v>5.5589664875927349</v>
      </c>
      <c r="G28" s="1">
        <f t="shared" si="1"/>
        <v>1</v>
      </c>
      <c r="H28">
        <v>4044.25</v>
      </c>
      <c r="I28">
        <v>5.3730605180194102</v>
      </c>
      <c r="J28" s="1">
        <f t="shared" si="2"/>
        <v>1.0345996418521362</v>
      </c>
      <c r="K28">
        <v>4727.5</v>
      </c>
      <c r="L28">
        <v>4.5965097831835005</v>
      </c>
      <c r="M28" s="1">
        <f t="shared" si="3"/>
        <v>1.2093885904323356</v>
      </c>
      <c r="N28">
        <f t="shared" si="4"/>
        <v>3909</v>
      </c>
    </row>
    <row r="29" spans="1:14" x14ac:dyDescent="0.2">
      <c r="A29">
        <v>43.46</v>
      </c>
      <c r="B29">
        <v>27022.25</v>
      </c>
      <c r="C29">
        <v>1.60830426777933</v>
      </c>
      <c r="D29" s="1">
        <f t="shared" si="0"/>
        <v>3.3213188298918386</v>
      </c>
      <c r="E29">
        <v>8374.25</v>
      </c>
      <c r="F29">
        <v>5.1897184822521423</v>
      </c>
      <c r="G29" s="1">
        <f t="shared" si="1"/>
        <v>1.0292834316617503</v>
      </c>
      <c r="H29">
        <v>8136</v>
      </c>
      <c r="I29">
        <v>5.3416912487708954</v>
      </c>
      <c r="J29" s="1">
        <f t="shared" si="2"/>
        <v>1</v>
      </c>
      <c r="K29">
        <v>9285.25</v>
      </c>
      <c r="L29">
        <v>4.6805417193936627</v>
      </c>
      <c r="M29" s="1">
        <f t="shared" si="3"/>
        <v>1.1412549164208456</v>
      </c>
      <c r="N29">
        <f t="shared" si="4"/>
        <v>8136</v>
      </c>
    </row>
    <row r="30" spans="1:14" x14ac:dyDescent="0.2">
      <c r="D30" s="1"/>
    </row>
    <row r="31" spans="1:14" x14ac:dyDescent="0.2">
      <c r="A31" t="s">
        <v>15</v>
      </c>
      <c r="C31">
        <f>AVERAGE(C3:C29)</f>
        <v>1.5486336032774617</v>
      </c>
      <c r="D31" s="1">
        <f>C31/($N31)</f>
        <v>0.32090727401519503</v>
      </c>
      <c r="F31">
        <f>AVERAGE(F3:F29)</f>
        <v>4.7432854503687443</v>
      </c>
      <c r="G31" s="1">
        <f>F31/($N31)</f>
        <v>0.98290183070569259</v>
      </c>
      <c r="I31">
        <f>AVERAGE(I3:I29)</f>
        <v>4.8257977574049429</v>
      </c>
      <c r="J31" s="1">
        <f>I31/($N31)</f>
        <v>1</v>
      </c>
      <c r="L31">
        <f>AVERAGE(L3:L29)</f>
        <v>4.2716639817602129</v>
      </c>
      <c r="M31" s="1">
        <f>L31/($N31)</f>
        <v>0.88517260699654488</v>
      </c>
      <c r="N31">
        <f>MAX(C31,F31,I31,L31)</f>
        <v>4.8257977574049429</v>
      </c>
    </row>
    <row r="33" spans="2:5" x14ac:dyDescent="0.2">
      <c r="B33" s="1">
        <f>D31</f>
        <v>0.32090727401519503</v>
      </c>
      <c r="C33" s="1">
        <f>G31</f>
        <v>0.98290183070569259</v>
      </c>
      <c r="D33" s="1">
        <f>J31</f>
        <v>1</v>
      </c>
      <c r="E33" s="1">
        <f>M31</f>
        <v>0.88517260699654488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DF11-E316-448B-BE5C-9838DF27403F}">
  <dimension ref="A1:E31"/>
  <sheetViews>
    <sheetView workbookViewId="0">
      <selection activeCell="B31" sqref="B31"/>
    </sheetView>
  </sheetViews>
  <sheetFormatPr defaultRowHeight="12.75" x14ac:dyDescent="0.2"/>
  <cols>
    <col min="1" max="1" width="15" bestFit="1" customWidth="1"/>
    <col min="2" max="2" width="17.42578125" bestFit="1" customWidth="1"/>
    <col min="3" max="3" width="21.140625" bestFit="1" customWidth="1"/>
    <col min="4" max="4" width="12" bestFit="1" customWidth="1"/>
    <col min="5" max="5" width="19.42578125" bestFit="1" customWidth="1"/>
    <col min="6" max="6" width="13.85546875" bestFit="1" customWidth="1"/>
    <col min="7" max="7" width="12" bestFit="1" customWidth="1"/>
    <col min="8" max="8" width="17.42578125" bestFit="1" customWidth="1"/>
    <col min="9" max="9" width="13.85546875" bestFit="1" customWidth="1"/>
    <col min="10" max="10" width="12" bestFit="1" customWidth="1"/>
    <col min="11" max="11" width="17.42578125" bestFit="1" customWidth="1"/>
    <col min="12" max="12" width="13.85546875" bestFit="1" customWidth="1"/>
    <col min="13" max="13" width="12" bestFit="1" customWidth="1"/>
    <col min="14" max="14" width="8" bestFit="1" customWidth="1"/>
  </cols>
  <sheetData>
    <row r="1" spans="1:5" x14ac:dyDescent="0.2">
      <c r="A1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7</v>
      </c>
      <c r="B2" s="2" t="s">
        <v>13</v>
      </c>
      <c r="E2" t="s">
        <v>14</v>
      </c>
    </row>
    <row r="3" spans="1:5" x14ac:dyDescent="0.2">
      <c r="A3">
        <v>0.08</v>
      </c>
      <c r="B3" s="1">
        <v>2.0421686746987953</v>
      </c>
      <c r="C3" s="1">
        <v>2.0421686746987953</v>
      </c>
      <c r="D3" s="1">
        <v>1.1385542168674698</v>
      </c>
      <c r="E3" s="1">
        <v>1</v>
      </c>
    </row>
    <row r="4" spans="1:5" x14ac:dyDescent="0.2">
      <c r="A4">
        <v>0.17</v>
      </c>
      <c r="B4" s="1">
        <v>2.4330357142857144</v>
      </c>
      <c r="C4" s="1">
        <v>1.5223214285714286</v>
      </c>
      <c r="D4" s="1">
        <v>1.4151785714285714</v>
      </c>
      <c r="E4" s="1">
        <v>1</v>
      </c>
    </row>
    <row r="5" spans="1:5" x14ac:dyDescent="0.2">
      <c r="A5">
        <v>0.34</v>
      </c>
      <c r="B5" s="1">
        <v>2.6558823529411764</v>
      </c>
      <c r="C5" s="1">
        <v>1.1705882352941177</v>
      </c>
      <c r="D5" s="1">
        <v>1</v>
      </c>
      <c r="E5" s="1">
        <v>1.0617647058823529</v>
      </c>
    </row>
    <row r="6" spans="1:5" x14ac:dyDescent="0.2">
      <c r="A6">
        <v>0.68</v>
      </c>
      <c r="B6" s="1">
        <v>3.0771929824561401</v>
      </c>
      <c r="C6" s="1">
        <v>1.0631578947368421</v>
      </c>
      <c r="D6" s="1">
        <v>1</v>
      </c>
      <c r="E6" s="1">
        <v>1.1947368421052631</v>
      </c>
    </row>
    <row r="7" spans="1:5" x14ac:dyDescent="0.2">
      <c r="A7">
        <v>0.76</v>
      </c>
      <c r="B7" s="1">
        <v>3.1442006269592477</v>
      </c>
      <c r="C7" s="1">
        <v>1.2601880877742946</v>
      </c>
      <c r="D7" s="1">
        <v>1</v>
      </c>
      <c r="E7" s="1">
        <v>1.1739811912225706</v>
      </c>
    </row>
    <row r="8" spans="1:5" x14ac:dyDescent="0.2">
      <c r="A8">
        <v>0.85</v>
      </c>
      <c r="B8" s="1">
        <v>2.993150684931507</v>
      </c>
      <c r="C8" s="1">
        <v>1.1410958904109589</v>
      </c>
      <c r="D8" s="1">
        <v>1</v>
      </c>
      <c r="E8" s="1">
        <v>1.0684931506849316</v>
      </c>
    </row>
    <row r="9" spans="1:5" x14ac:dyDescent="0.2">
      <c r="A9">
        <v>0.93</v>
      </c>
      <c r="B9" s="1">
        <v>3.2146666666666666</v>
      </c>
      <c r="C9" s="1">
        <v>1.1533333333333333</v>
      </c>
      <c r="D9" s="1">
        <v>1</v>
      </c>
      <c r="E9" s="1">
        <v>1.1599999999999999</v>
      </c>
    </row>
    <row r="10" spans="1:5" x14ac:dyDescent="0.2">
      <c r="A10">
        <v>1.02</v>
      </c>
      <c r="B10" s="1">
        <v>2.9700460829493087</v>
      </c>
      <c r="C10" s="1">
        <v>1.0599078341013826</v>
      </c>
      <c r="D10" s="1">
        <v>1</v>
      </c>
      <c r="E10" s="1">
        <v>1.1163594470046083</v>
      </c>
    </row>
    <row r="11" spans="1:5" x14ac:dyDescent="0.2">
      <c r="A11">
        <v>1.1000000000000001</v>
      </c>
      <c r="B11" s="1">
        <v>3.2278037383177569</v>
      </c>
      <c r="C11" s="1">
        <v>1</v>
      </c>
      <c r="D11" s="1">
        <v>1.0233644859813085</v>
      </c>
      <c r="E11" s="1">
        <v>1.2102803738317758</v>
      </c>
    </row>
    <row r="12" spans="1:5" x14ac:dyDescent="0.2">
      <c r="A12">
        <v>1.19</v>
      </c>
      <c r="B12" s="1">
        <v>3.1121593291404612</v>
      </c>
      <c r="C12" s="1">
        <v>1.0272536687631026</v>
      </c>
      <c r="D12" s="1">
        <v>1</v>
      </c>
      <c r="E12" s="1">
        <v>1.1467505241090146</v>
      </c>
    </row>
    <row r="13" spans="1:5" x14ac:dyDescent="0.2">
      <c r="A13">
        <v>1.27</v>
      </c>
      <c r="B13" s="1">
        <v>3.3565488565488564</v>
      </c>
      <c r="C13" s="1">
        <v>1</v>
      </c>
      <c r="D13" s="1">
        <v>1.1029106029106028</v>
      </c>
      <c r="E13" s="1">
        <v>1.2245322245322245</v>
      </c>
    </row>
    <row r="14" spans="1:5" x14ac:dyDescent="0.2">
      <c r="A14">
        <v>1.36</v>
      </c>
      <c r="B14" s="1">
        <v>3.3594515181194908</v>
      </c>
      <c r="C14" s="1">
        <v>1</v>
      </c>
      <c r="D14" s="1">
        <v>1.0499510284035261</v>
      </c>
      <c r="E14" s="1">
        <v>1.1900097943192949</v>
      </c>
    </row>
    <row r="15" spans="1:5" x14ac:dyDescent="0.2">
      <c r="A15">
        <v>1.7</v>
      </c>
      <c r="B15" s="1">
        <v>3.3449367088607596</v>
      </c>
      <c r="C15" s="1">
        <v>1</v>
      </c>
      <c r="D15" s="1">
        <v>1.0727848101265822</v>
      </c>
      <c r="E15" s="1">
        <v>1.2120253164556962</v>
      </c>
    </row>
    <row r="16" spans="1:5" x14ac:dyDescent="0.2">
      <c r="A16">
        <v>2.04</v>
      </c>
      <c r="B16" s="1">
        <v>3.4364492266308004</v>
      </c>
      <c r="C16" s="1">
        <v>1</v>
      </c>
      <c r="D16" s="1">
        <v>1.0961667787491594</v>
      </c>
      <c r="E16" s="1">
        <v>1.2037659717552118</v>
      </c>
    </row>
    <row r="17" spans="1:5" x14ac:dyDescent="0.2">
      <c r="A17">
        <v>2.38</v>
      </c>
      <c r="B17" s="1">
        <v>3.3192090395480225</v>
      </c>
      <c r="C17" s="1">
        <v>1</v>
      </c>
      <c r="D17" s="1">
        <v>1.0480225988700564</v>
      </c>
      <c r="E17" s="1">
        <v>1.188135593220339</v>
      </c>
    </row>
    <row r="18" spans="1:5" x14ac:dyDescent="0.2">
      <c r="A18">
        <v>2.72</v>
      </c>
      <c r="B18" s="1">
        <v>3.4336917562724016</v>
      </c>
      <c r="C18" s="1">
        <v>1</v>
      </c>
      <c r="D18" s="1">
        <v>1.0773169482846903</v>
      </c>
      <c r="E18" s="1">
        <v>1.366615463389657</v>
      </c>
    </row>
    <row r="19" spans="1:5" x14ac:dyDescent="0.2">
      <c r="A19">
        <v>3.06</v>
      </c>
      <c r="B19" s="1">
        <v>3.4187725631768955</v>
      </c>
      <c r="C19" s="1">
        <v>1</v>
      </c>
      <c r="D19" s="1">
        <v>1.0509927797833936</v>
      </c>
      <c r="E19" s="1">
        <v>1.2116425992779782</v>
      </c>
    </row>
    <row r="20" spans="1:5" x14ac:dyDescent="0.2">
      <c r="A20">
        <v>3.4</v>
      </c>
      <c r="B20" s="1">
        <v>3.5474083438685207</v>
      </c>
      <c r="C20" s="1">
        <v>1</v>
      </c>
      <c r="D20" s="1">
        <v>1.0910240202275601</v>
      </c>
      <c r="E20" s="1">
        <v>1.2321955330804888</v>
      </c>
    </row>
    <row r="21" spans="1:5" x14ac:dyDescent="0.2">
      <c r="A21">
        <v>3.74</v>
      </c>
      <c r="B21" s="1">
        <v>3.4720030063885758</v>
      </c>
      <c r="C21" s="1">
        <v>1</v>
      </c>
      <c r="D21" s="1">
        <v>1.0804208944006013</v>
      </c>
      <c r="E21" s="1">
        <v>1.2142051860202931</v>
      </c>
    </row>
    <row r="22" spans="1:5" x14ac:dyDescent="0.2">
      <c r="A22">
        <v>4.07</v>
      </c>
      <c r="B22" s="1">
        <v>3.4681647940074907</v>
      </c>
      <c r="C22" s="1">
        <v>1</v>
      </c>
      <c r="D22" s="1">
        <v>1.0398365679264556</v>
      </c>
      <c r="E22" s="1">
        <v>1.201906707524685</v>
      </c>
    </row>
    <row r="23" spans="1:5" x14ac:dyDescent="0.2">
      <c r="A23">
        <v>4.41</v>
      </c>
      <c r="B23" s="1">
        <v>3.3254830917874396</v>
      </c>
      <c r="C23" s="1">
        <v>1.0389492753623188</v>
      </c>
      <c r="D23" s="1">
        <v>1</v>
      </c>
      <c r="E23" s="1">
        <v>1.1645531400966183</v>
      </c>
    </row>
    <row r="24" spans="1:5" x14ac:dyDescent="0.2">
      <c r="A24">
        <v>4.75</v>
      </c>
      <c r="B24" s="1">
        <v>3.5959652563743347</v>
      </c>
      <c r="C24" s="1">
        <v>1.0762118240403475</v>
      </c>
      <c r="D24" s="1">
        <v>1</v>
      </c>
      <c r="E24" s="1">
        <v>1.1686746987951808</v>
      </c>
    </row>
    <row r="25" spans="1:5" x14ac:dyDescent="0.2">
      <c r="A25">
        <v>5.09</v>
      </c>
      <c r="B25" s="1">
        <v>3.2743728988880267</v>
      </c>
      <c r="C25" s="1">
        <v>1.0380139643134212</v>
      </c>
      <c r="D25" s="1">
        <v>1</v>
      </c>
      <c r="E25" s="1">
        <v>1.1448151021463666</v>
      </c>
    </row>
    <row r="26" spans="1:5" x14ac:dyDescent="0.2">
      <c r="A26">
        <v>5.43</v>
      </c>
      <c r="B26" s="1">
        <v>3.2786483839373162</v>
      </c>
      <c r="C26" s="1">
        <v>1.140303623898139</v>
      </c>
      <c r="D26" s="1">
        <v>1</v>
      </c>
      <c r="E26" s="1">
        <v>1.1442213516160626</v>
      </c>
    </row>
    <row r="27" spans="1:5" x14ac:dyDescent="0.2">
      <c r="A27">
        <v>10.87</v>
      </c>
      <c r="B27" s="1">
        <v>3.366704021915079</v>
      </c>
      <c r="C27" s="1">
        <v>1.0358610384759059</v>
      </c>
      <c r="D27" s="1">
        <v>1</v>
      </c>
      <c r="E27" s="1">
        <v>1.1737019051176691</v>
      </c>
    </row>
    <row r="28" spans="1:5" x14ac:dyDescent="0.2">
      <c r="A28">
        <v>21.73</v>
      </c>
      <c r="B28" s="1">
        <v>3.5021105141980047</v>
      </c>
      <c r="C28" s="1">
        <v>1</v>
      </c>
      <c r="D28" s="1">
        <v>1.0345996418521362</v>
      </c>
      <c r="E28" s="1">
        <v>1.2093885904323356</v>
      </c>
    </row>
    <row r="29" spans="1:5" x14ac:dyDescent="0.2">
      <c r="A29">
        <v>43.46</v>
      </c>
      <c r="B29" s="1">
        <v>3.3213188298918386</v>
      </c>
      <c r="C29" s="1">
        <v>1.0292834316617503</v>
      </c>
      <c r="D29" s="1">
        <v>1</v>
      </c>
      <c r="E29" s="1">
        <v>1.1412549164208456</v>
      </c>
    </row>
    <row r="31" spans="1:5" x14ac:dyDescent="0.2">
      <c r="A31" t="s">
        <v>16</v>
      </c>
      <c r="B31" s="1">
        <v>0.32090727401519503</v>
      </c>
      <c r="C31" s="1">
        <v>0.98290183070569259</v>
      </c>
      <c r="D31" s="1">
        <v>1</v>
      </c>
      <c r="E31" s="1">
        <v>0.88517260699654488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nicolas.thiers@partners.basf.com</dc:creator>
  <cp:lastModifiedBy>nicolas.thiers@partners.basf.com</cp:lastModifiedBy>
  <dcterms:created xsi:type="dcterms:W3CDTF">2023-05-25T10:53:55Z</dcterms:created>
  <dcterms:modified xsi:type="dcterms:W3CDTF">2023-05-25T14:25:28Z</dcterms:modified>
</cp:coreProperties>
</file>