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sn\Desktop\"/>
    </mc:Choice>
  </mc:AlternateContent>
  <xr:revisionPtr revIDLastSave="0" documentId="13_ncr:1_{3735174D-6418-4299-8C2A-CDAD7EFD1D3F}" xr6:coauthVersionLast="47" xr6:coauthVersionMax="47" xr10:uidLastSave="{00000000-0000-0000-0000-000000000000}"/>
  <bookViews>
    <workbookView xWindow="-120" yWindow="-120" windowWidth="29040" windowHeight="15840" firstSheet="1" activeTab="1" xr2:uid="{B1CB341A-01C7-4C17-A202-44EC684B603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" i="2"/>
  <c r="N3" i="2" s="1"/>
  <c r="L4" i="2"/>
  <c r="L5" i="2"/>
  <c r="L6" i="2"/>
  <c r="L7" i="2"/>
  <c r="L8" i="2"/>
  <c r="L9" i="2"/>
  <c r="L10" i="2"/>
  <c r="L33" i="2" s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" i="2"/>
  <c r="J4" i="2"/>
  <c r="J5" i="2"/>
  <c r="J6" i="2"/>
  <c r="J7" i="2"/>
  <c r="J8" i="2"/>
  <c r="J9" i="2"/>
  <c r="J10" i="2"/>
  <c r="J32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J31" i="2"/>
  <c r="F4" i="2"/>
  <c r="F5" i="2"/>
  <c r="F11" i="2"/>
  <c r="F12" i="2"/>
  <c r="F27" i="2"/>
  <c r="F28" i="2"/>
  <c r="F29" i="2"/>
  <c r="F3" i="2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F24" i="2" s="1"/>
  <c r="C23" i="2"/>
  <c r="D23" i="2" s="1"/>
  <c r="F23" i="2" s="1"/>
  <c r="C22" i="2"/>
  <c r="D22" i="2" s="1"/>
  <c r="C21" i="2"/>
  <c r="D21" i="2" s="1"/>
  <c r="C20" i="2"/>
  <c r="D20" i="2" s="1"/>
  <c r="C19" i="2"/>
  <c r="D19" i="2" s="1"/>
  <c r="D18" i="2"/>
  <c r="C18" i="2"/>
  <c r="C17" i="2"/>
  <c r="D17" i="2" s="1"/>
  <c r="C16" i="2"/>
  <c r="D16" i="2" s="1"/>
  <c r="F16" i="2" s="1"/>
  <c r="C15" i="2"/>
  <c r="D15" i="2" s="1"/>
  <c r="F15" i="2" s="1"/>
  <c r="C14" i="2"/>
  <c r="D14" i="2" s="1"/>
  <c r="D13" i="2"/>
  <c r="C13" i="2"/>
  <c r="C12" i="2"/>
  <c r="D12" i="2" s="1"/>
  <c r="C11" i="2"/>
  <c r="D11" i="2" s="1"/>
  <c r="C10" i="2"/>
  <c r="D10" i="2" s="1"/>
  <c r="C9" i="2"/>
  <c r="D9" i="2" s="1"/>
  <c r="C8" i="2"/>
  <c r="D8" i="2" s="1"/>
  <c r="F8" i="2" s="1"/>
  <c r="C7" i="2"/>
  <c r="D7" i="2" s="1"/>
  <c r="F7" i="2" s="1"/>
  <c r="C6" i="2"/>
  <c r="D6" i="2" s="1"/>
  <c r="C5" i="2"/>
  <c r="D5" i="2" s="1"/>
  <c r="C4" i="2"/>
  <c r="D4" i="2" s="1"/>
  <c r="A4" i="2"/>
  <c r="A5" i="2" s="1"/>
  <c r="A6" i="2" s="1"/>
  <c r="C3" i="2"/>
  <c r="D3" i="2" s="1"/>
  <c r="N33" i="2" l="1"/>
  <c r="L31" i="2"/>
  <c r="L32" i="2"/>
  <c r="J33" i="2"/>
  <c r="N31" i="2"/>
  <c r="N32" i="2"/>
  <c r="F14" i="2"/>
  <c r="F17" i="2"/>
  <c r="F22" i="2"/>
  <c r="F26" i="2"/>
  <c r="F6" i="2"/>
  <c r="F21" i="2"/>
  <c r="F9" i="2"/>
  <c r="F10" i="2"/>
  <c r="F25" i="2"/>
  <c r="F13" i="2"/>
  <c r="F20" i="2"/>
  <c r="F19" i="2"/>
  <c r="F18" i="2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D15" i="1"/>
  <c r="C15" i="1"/>
  <c r="C14" i="1"/>
  <c r="D14" i="1" s="1"/>
  <c r="C13" i="1"/>
  <c r="D13" i="1" s="1"/>
  <c r="C12" i="1"/>
  <c r="D12" i="1" s="1"/>
  <c r="C11" i="1"/>
  <c r="D11" i="1" s="1"/>
  <c r="D10" i="1"/>
  <c r="C10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2" i="1"/>
  <c r="C2" i="1"/>
  <c r="A3" i="1"/>
  <c r="A4" i="1" s="1"/>
  <c r="A5" i="1" s="1"/>
  <c r="H33" i="2" l="1"/>
  <c r="H32" i="2"/>
  <c r="H31" i="2"/>
  <c r="F33" i="2"/>
  <c r="F32" i="2"/>
  <c r="F31" i="2"/>
</calcChain>
</file>

<file path=xl/sharedStrings.xml><?xml version="1.0" encoding="utf-8"?>
<sst xmlns="http://schemas.openxmlformats.org/spreadsheetml/2006/main" count="37" uniqueCount="21">
  <si>
    <t>aantal personen</t>
  </si>
  <si>
    <t>grootte (bytes)</t>
  </si>
  <si>
    <t>grootte (kb)</t>
  </si>
  <si>
    <t>grootte (mb)</t>
  </si>
  <si>
    <t>Items / call</t>
  </si>
  <si>
    <t>Groote subset (bytes)</t>
  </si>
  <si>
    <t>tijdsverloop (millies)</t>
  </si>
  <si>
    <t>Groote subset (MB)</t>
  </si>
  <si>
    <t>Groote subset (KB)</t>
  </si>
  <si>
    <t>gemiddelde:</t>
  </si>
  <si>
    <t>max:</t>
  </si>
  <si>
    <t>min:</t>
  </si>
  <si>
    <t>Set 1</t>
  </si>
  <si>
    <t>Set 2</t>
  </si>
  <si>
    <t>Set 3</t>
  </si>
  <si>
    <t>Set 4</t>
  </si>
  <si>
    <t>Gemiddelde</t>
  </si>
  <si>
    <t>aze</t>
  </si>
  <si>
    <t>gRPC Uni</t>
  </si>
  <si>
    <t>Gemiddelde over 4 sets</t>
  </si>
  <si>
    <t>snelheid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</si>
</sst>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gRPC Uni: snelheid versus set grootte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set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Sheet2!$F$3:$F$29</c:f>
              <c:numCache>
                <c:formatCode>General</c:formatCode>
                <c:ptCount val="27"/>
                <c:pt idx="0">
                  <c:v>2.3529411764705883</c:v>
                </c:pt>
                <c:pt idx="1">
                  <c:v>1.910112359550562</c:v>
                </c:pt>
                <c:pt idx="2">
                  <c:v>3.6170212765957448</c:v>
                </c:pt>
                <c:pt idx="3">
                  <c:v>4.7222222222222232</c:v>
                </c:pt>
                <c:pt idx="4">
                  <c:v>5.1351351351351351</c:v>
                </c:pt>
                <c:pt idx="5">
                  <c:v>5.0295857988165675</c:v>
                </c:pt>
                <c:pt idx="6">
                  <c:v>5.1381215469613268</c:v>
                </c:pt>
                <c:pt idx="7">
                  <c:v>5.0746268656716413</c:v>
                </c:pt>
                <c:pt idx="8">
                  <c:v>5.1401869158878508</c:v>
                </c:pt>
                <c:pt idx="9">
                  <c:v>5</c:v>
                </c:pt>
                <c:pt idx="10">
                  <c:v>4.6014492753623184</c:v>
                </c:pt>
                <c:pt idx="11">
                  <c:v>5.2107279693486594</c:v>
                </c:pt>
                <c:pt idx="12">
                  <c:v>4.7222222222222223</c:v>
                </c:pt>
                <c:pt idx="13">
                  <c:v>5.1256281407035171</c:v>
                </c:pt>
                <c:pt idx="14">
                  <c:v>5.1403887688984877</c:v>
                </c:pt>
                <c:pt idx="15">
                  <c:v>5.0746268656716422</c:v>
                </c:pt>
                <c:pt idx="16">
                  <c:v>5.2307692307692308</c:v>
                </c:pt>
                <c:pt idx="17">
                  <c:v>5.2877138413685847</c:v>
                </c:pt>
                <c:pt idx="18">
                  <c:v>5.3658536585365857</c:v>
                </c:pt>
                <c:pt idx="19">
                  <c:v>5.3342070773263437</c:v>
                </c:pt>
                <c:pt idx="20">
                  <c:v>5.3977968176254594</c:v>
                </c:pt>
                <c:pt idx="21">
                  <c:v>5.3131991051454142</c:v>
                </c:pt>
                <c:pt idx="22">
                  <c:v>5.3919491525423728</c:v>
                </c:pt>
                <c:pt idx="23">
                  <c:v>5.3497536945812811</c:v>
                </c:pt>
                <c:pt idx="24">
                  <c:v>5.4377188594297143</c:v>
                </c:pt>
                <c:pt idx="25">
                  <c:v>5.3142577647346538</c:v>
                </c:pt>
                <c:pt idx="26">
                  <c:v>5.3502400590914689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5-4636-95A3-915F1F8A1AD4}"/>
            </c:ext>
          </c:extLst>
        </c:ser>
        <c:ser>
          <c:idx val="2"/>
          <c:order val="1"/>
          <c:tx>
            <c:v>set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Sheet2!$H$3:$H$29</c:f>
              <c:numCache>
                <c:formatCode>General</c:formatCode>
                <c:ptCount val="27"/>
                <c:pt idx="0">
                  <c:v>1.0126582278481013</c:v>
                </c:pt>
                <c:pt idx="1">
                  <c:v>1.4655172413793103</c:v>
                </c:pt>
                <c:pt idx="2">
                  <c:v>3.7777777777777781</c:v>
                </c:pt>
                <c:pt idx="3">
                  <c:v>4.6258503401360551</c:v>
                </c:pt>
                <c:pt idx="4">
                  <c:v>4.4186046511627914</c:v>
                </c:pt>
                <c:pt idx="5">
                  <c:v>3.7946428571428568</c:v>
                </c:pt>
                <c:pt idx="6">
                  <c:v>4.7692307692307692</c:v>
                </c:pt>
                <c:pt idx="7">
                  <c:v>3.9534883720930232</c:v>
                </c:pt>
                <c:pt idx="8">
                  <c:v>4.9327354260089686</c:v>
                </c:pt>
                <c:pt idx="9">
                  <c:v>5.0210970464135025</c:v>
                </c:pt>
                <c:pt idx="10">
                  <c:v>4.5357142857142856</c:v>
                </c:pt>
                <c:pt idx="11">
                  <c:v>5.1515151515151514</c:v>
                </c:pt>
                <c:pt idx="12">
                  <c:v>5.0898203592814371</c:v>
                </c:pt>
                <c:pt idx="13">
                  <c:v>4.9514563106796121</c:v>
                </c:pt>
                <c:pt idx="14">
                  <c:v>5.1965065502183405</c:v>
                </c:pt>
                <c:pt idx="15">
                  <c:v>5.2307692307692308</c:v>
                </c:pt>
                <c:pt idx="16">
                  <c:v>5.1952461799660448</c:v>
                </c:pt>
                <c:pt idx="17">
                  <c:v>5.255023183925811</c:v>
                </c:pt>
                <c:pt idx="18">
                  <c:v>5.2234636871508382</c:v>
                </c:pt>
                <c:pt idx="19">
                  <c:v>5.2857142857142856</c:v>
                </c:pt>
                <c:pt idx="20">
                  <c:v>5.3004807692307701</c:v>
                </c:pt>
                <c:pt idx="21">
                  <c:v>5.3672316384180787</c:v>
                </c:pt>
                <c:pt idx="22">
                  <c:v>5.3242677824267783</c:v>
                </c:pt>
                <c:pt idx="23">
                  <c:v>5.3079178885630505</c:v>
                </c:pt>
                <c:pt idx="24">
                  <c:v>5.3838533927686969</c:v>
                </c:pt>
                <c:pt idx="25">
                  <c:v>5.4392991239048811</c:v>
                </c:pt>
                <c:pt idx="26">
                  <c:v>5.3800445654865072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5-4636-95A3-915F1F8A1AD4}"/>
            </c:ext>
          </c:extLst>
        </c:ser>
        <c:ser>
          <c:idx val="0"/>
          <c:order val="2"/>
          <c:tx>
            <c:v>set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Sheet2!$J$3:$J$29</c:f>
              <c:numCache>
                <c:formatCode>General</c:formatCode>
                <c:ptCount val="27"/>
                <c:pt idx="0">
                  <c:v>2.0512820512820515</c:v>
                </c:pt>
                <c:pt idx="1">
                  <c:v>3.6170212765957448</c:v>
                </c:pt>
                <c:pt idx="2">
                  <c:v>4.1975308641975309</c:v>
                </c:pt>
                <c:pt idx="3">
                  <c:v>4.8226950354609937</c:v>
                </c:pt>
                <c:pt idx="4">
                  <c:v>4.6341463414634143</c:v>
                </c:pt>
                <c:pt idx="5">
                  <c:v>4.941860465116279</c:v>
                </c:pt>
                <c:pt idx="6">
                  <c:v>5.0819672131147549</c:v>
                </c:pt>
                <c:pt idx="7">
                  <c:v>4.9514563106796121</c:v>
                </c:pt>
                <c:pt idx="8">
                  <c:v>4.9773755656108598</c:v>
                </c:pt>
                <c:pt idx="9">
                  <c:v>4.8971193415637861</c:v>
                </c:pt>
                <c:pt idx="10">
                  <c:v>4.903474903474903</c:v>
                </c:pt>
                <c:pt idx="11">
                  <c:v>5.132075471698113</c:v>
                </c:pt>
                <c:pt idx="12">
                  <c:v>5.1204819277108431</c:v>
                </c:pt>
                <c:pt idx="13">
                  <c:v>5.0246305418719208</c:v>
                </c:pt>
                <c:pt idx="14">
                  <c:v>5.3006681514476615</c:v>
                </c:pt>
                <c:pt idx="15">
                  <c:v>5.1224105461393599</c:v>
                </c:pt>
                <c:pt idx="16">
                  <c:v>5.34965034965035</c:v>
                </c:pt>
                <c:pt idx="17">
                  <c:v>5.255023183925811</c:v>
                </c:pt>
                <c:pt idx="18">
                  <c:v>5.3428571428571434</c:v>
                </c:pt>
                <c:pt idx="19">
                  <c:v>5.3907284768211925</c:v>
                </c:pt>
                <c:pt idx="20">
                  <c:v>5.3068592057761741</c:v>
                </c:pt>
                <c:pt idx="21">
                  <c:v>5.3611738148984198</c:v>
                </c:pt>
                <c:pt idx="22">
                  <c:v>5.1938775510204085</c:v>
                </c:pt>
                <c:pt idx="23">
                  <c:v>5.3656126482213438</c:v>
                </c:pt>
                <c:pt idx="24">
                  <c:v>5.4268597104343481</c:v>
                </c:pt>
                <c:pt idx="25">
                  <c:v>5.3508987934006402</c:v>
                </c:pt>
                <c:pt idx="26">
                  <c:v>5.3927286263804453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7-439C-A635-C57E0FD5A3D4}"/>
            </c:ext>
          </c:extLst>
        </c:ser>
        <c:ser>
          <c:idx val="3"/>
          <c:order val="3"/>
          <c:tx>
            <c:v>set 4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Sheet2!$L$3:$L$29</c:f>
              <c:numCache>
                <c:formatCode>General</c:formatCode>
                <c:ptCount val="27"/>
                <c:pt idx="0">
                  <c:v>2.1621621621621623</c:v>
                </c:pt>
                <c:pt idx="1">
                  <c:v>2.6153846153846154</c:v>
                </c:pt>
                <c:pt idx="2">
                  <c:v>4.5333333333333341</c:v>
                </c:pt>
                <c:pt idx="3">
                  <c:v>4.9275362318840576</c:v>
                </c:pt>
                <c:pt idx="4">
                  <c:v>4.9350649350649354</c:v>
                </c:pt>
                <c:pt idx="5">
                  <c:v>5.1515151515151514</c:v>
                </c:pt>
                <c:pt idx="6">
                  <c:v>4.8691099476439792</c:v>
                </c:pt>
                <c:pt idx="7">
                  <c:v>5.0246305418719208</c:v>
                </c:pt>
                <c:pt idx="8">
                  <c:v>5.0458715596330279</c:v>
                </c:pt>
                <c:pt idx="9">
                  <c:v>5.0423728813559325</c:v>
                </c:pt>
                <c:pt idx="10">
                  <c:v>5.1626016260162606</c:v>
                </c:pt>
                <c:pt idx="11">
                  <c:v>4.8226950354609937</c:v>
                </c:pt>
                <c:pt idx="12">
                  <c:v>5.1515151515151514</c:v>
                </c:pt>
                <c:pt idx="13">
                  <c:v>4.9275362318840585</c:v>
                </c:pt>
                <c:pt idx="14">
                  <c:v>4.9072164948453612</c:v>
                </c:pt>
                <c:pt idx="15">
                  <c:v>5.2611218568665379</c:v>
                </c:pt>
                <c:pt idx="16">
                  <c:v>5.2487135506003435</c:v>
                </c:pt>
                <c:pt idx="17">
                  <c:v>5.2147239263803682</c:v>
                </c:pt>
                <c:pt idx="18">
                  <c:v>4.908136482939633</c:v>
                </c:pt>
                <c:pt idx="19">
                  <c:v>5.3133159268929511</c:v>
                </c:pt>
                <c:pt idx="20">
                  <c:v>5.3004807692307701</c:v>
                </c:pt>
                <c:pt idx="21">
                  <c:v>5.2544247787610621</c:v>
                </c:pt>
                <c:pt idx="22">
                  <c:v>5.1570415400202636</c:v>
                </c:pt>
                <c:pt idx="23">
                  <c:v>5.251450676982591</c:v>
                </c:pt>
                <c:pt idx="24">
                  <c:v>5.4079601990049753</c:v>
                </c:pt>
                <c:pt idx="25">
                  <c:v>5.3893849206349209</c:v>
                </c:pt>
                <c:pt idx="26">
                  <c:v>5.2462578464509892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7-439C-A635-C57E0FD5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57288"/>
        <c:axId val="1152258928"/>
      </c:lineChart>
      <c:catAx>
        <c:axId val="1152257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set grootte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8928"/>
        <c:crosses val="autoZero"/>
        <c:auto val="1"/>
        <c:lblAlgn val="ctr"/>
        <c:lblOffset val="100"/>
        <c:noMultiLvlLbl val="0"/>
      </c:catAx>
      <c:valAx>
        <c:axId val="11522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34</xdr:row>
      <xdr:rowOff>57149</xdr:rowOff>
    </xdr:from>
    <xdr:to>
      <xdr:col>13</xdr:col>
      <xdr:colOff>371475</xdr:colOff>
      <xdr:row>73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9EF24-20DE-42E5-9076-06DA9A4A3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DC1E-D115-46DE-8F5F-A9D475FAD068}">
  <dimension ref="A1:D28"/>
  <sheetViews>
    <sheetView workbookViewId="0">
      <selection activeCell="G20" sqref="G20"/>
    </sheetView>
  </sheetViews>
  <sheetFormatPr defaultRowHeight="12.75" x14ac:dyDescent="0.2"/>
  <cols>
    <col min="1" max="1" width="14.28515625" bestFit="1" customWidth="1"/>
    <col min="2" max="2" width="13.140625" bestFit="1" customWidth="1"/>
    <col min="3" max="3" width="10.42578125" bestFit="1" customWidth="1"/>
    <col min="4" max="4" width="11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89028</v>
      </c>
      <c r="C2">
        <f>ROUND(B2/1024, 2)</f>
        <v>86.94</v>
      </c>
      <c r="D2">
        <f>ROUND(C2/1024, 2)</f>
        <v>0.08</v>
      </c>
    </row>
    <row r="3" spans="1:4" x14ac:dyDescent="0.2">
      <c r="A3">
        <f>A2*2</f>
        <v>2048</v>
      </c>
      <c r="B3">
        <v>178062</v>
      </c>
      <c r="C3">
        <f t="shared" ref="C3:D18" si="0">ROUND(B3/1024, 2)</f>
        <v>173.89</v>
      </c>
      <c r="D3">
        <f t="shared" si="0"/>
        <v>0.17</v>
      </c>
    </row>
    <row r="4" spans="1:4" x14ac:dyDescent="0.2">
      <c r="A4">
        <f t="shared" ref="A4:A5" si="1">A3*2</f>
        <v>4096</v>
      </c>
      <c r="B4">
        <v>356103</v>
      </c>
      <c r="C4">
        <f t="shared" si="0"/>
        <v>347.76</v>
      </c>
      <c r="D4">
        <f t="shared" si="0"/>
        <v>0.34</v>
      </c>
    </row>
    <row r="5" spans="1:4" x14ac:dyDescent="0.2">
      <c r="A5">
        <f t="shared" si="1"/>
        <v>8192</v>
      </c>
      <c r="B5">
        <v>712225</v>
      </c>
      <c r="C5">
        <f t="shared" si="0"/>
        <v>695.53</v>
      </c>
      <c r="D5">
        <f t="shared" si="0"/>
        <v>0.68</v>
      </c>
    </row>
    <row r="6" spans="1:4" x14ac:dyDescent="0.2">
      <c r="A6">
        <v>9216</v>
      </c>
      <c r="B6">
        <v>801209</v>
      </c>
      <c r="C6">
        <f t="shared" si="0"/>
        <v>782.43</v>
      </c>
      <c r="D6">
        <f t="shared" si="0"/>
        <v>0.76</v>
      </c>
    </row>
    <row r="7" spans="1:4" x14ac:dyDescent="0.2">
      <c r="A7">
        <v>10240</v>
      </c>
      <c r="B7">
        <v>890124</v>
      </c>
      <c r="C7">
        <f t="shared" si="0"/>
        <v>869.26</v>
      </c>
      <c r="D7">
        <f t="shared" si="0"/>
        <v>0.85</v>
      </c>
    </row>
    <row r="8" spans="1:4" x14ac:dyDescent="0.2">
      <c r="A8">
        <v>11264</v>
      </c>
      <c r="B8">
        <v>979136</v>
      </c>
      <c r="C8">
        <f t="shared" si="0"/>
        <v>956.19</v>
      </c>
      <c r="D8">
        <f t="shared" si="0"/>
        <v>0.93</v>
      </c>
    </row>
    <row r="9" spans="1:4" x14ac:dyDescent="0.2">
      <c r="A9">
        <v>12288</v>
      </c>
      <c r="B9">
        <v>1068188</v>
      </c>
      <c r="C9">
        <f t="shared" si="0"/>
        <v>1043.1500000000001</v>
      </c>
      <c r="D9">
        <f>ROUND(C9/1024, 2)</f>
        <v>1.02</v>
      </c>
    </row>
    <row r="10" spans="1:4" x14ac:dyDescent="0.2">
      <c r="A10">
        <v>13312</v>
      </c>
      <c r="B10">
        <v>1157125</v>
      </c>
      <c r="C10">
        <f t="shared" si="0"/>
        <v>1130</v>
      </c>
      <c r="D10">
        <f t="shared" si="0"/>
        <v>1.1000000000000001</v>
      </c>
    </row>
    <row r="11" spans="1:4" x14ac:dyDescent="0.2">
      <c r="A11">
        <v>14336</v>
      </c>
      <c r="B11">
        <v>1246294</v>
      </c>
      <c r="C11">
        <f t="shared" si="0"/>
        <v>1217.08</v>
      </c>
      <c r="D11">
        <f t="shared" si="0"/>
        <v>1.19</v>
      </c>
    </row>
    <row r="12" spans="1:4" x14ac:dyDescent="0.2">
      <c r="A12">
        <v>15360</v>
      </c>
      <c r="B12">
        <v>1335174</v>
      </c>
      <c r="C12">
        <f t="shared" si="0"/>
        <v>1303.8800000000001</v>
      </c>
      <c r="D12">
        <f t="shared" si="0"/>
        <v>1.27</v>
      </c>
    </row>
    <row r="13" spans="1:4" x14ac:dyDescent="0.2">
      <c r="A13">
        <v>16384</v>
      </c>
      <c r="B13">
        <v>1424160</v>
      </c>
      <c r="C13">
        <f t="shared" si="0"/>
        <v>1390.78</v>
      </c>
      <c r="D13">
        <f t="shared" si="0"/>
        <v>1.36</v>
      </c>
    </row>
    <row r="14" spans="1:4" x14ac:dyDescent="0.2">
      <c r="A14">
        <v>20480</v>
      </c>
      <c r="B14">
        <v>1780317</v>
      </c>
      <c r="C14">
        <f t="shared" si="0"/>
        <v>1738.59</v>
      </c>
      <c r="D14">
        <f t="shared" si="0"/>
        <v>1.7</v>
      </c>
    </row>
    <row r="15" spans="1:4" x14ac:dyDescent="0.2">
      <c r="A15">
        <v>24576</v>
      </c>
      <c r="B15">
        <v>2136595</v>
      </c>
      <c r="C15">
        <f t="shared" si="0"/>
        <v>2086.52</v>
      </c>
      <c r="D15">
        <f t="shared" si="0"/>
        <v>2.04</v>
      </c>
    </row>
    <row r="16" spans="1:4" x14ac:dyDescent="0.2">
      <c r="A16">
        <v>28672</v>
      </c>
      <c r="B16">
        <v>2492585</v>
      </c>
      <c r="C16">
        <f t="shared" si="0"/>
        <v>2434.17</v>
      </c>
      <c r="D16">
        <f t="shared" si="0"/>
        <v>2.38</v>
      </c>
    </row>
    <row r="17" spans="1:4" x14ac:dyDescent="0.2">
      <c r="A17">
        <v>32768</v>
      </c>
      <c r="B17">
        <v>2848302</v>
      </c>
      <c r="C17">
        <f t="shared" si="0"/>
        <v>2781.54</v>
      </c>
      <c r="D17">
        <f t="shared" si="0"/>
        <v>2.72</v>
      </c>
    </row>
    <row r="18" spans="1:4" x14ac:dyDescent="0.2">
      <c r="A18">
        <v>36864</v>
      </c>
      <c r="B18">
        <v>3204548</v>
      </c>
      <c r="C18">
        <f t="shared" si="0"/>
        <v>3129.44</v>
      </c>
      <c r="D18">
        <f t="shared" si="0"/>
        <v>3.06</v>
      </c>
    </row>
    <row r="19" spans="1:4" x14ac:dyDescent="0.2">
      <c r="A19">
        <v>40960</v>
      </c>
      <c r="B19">
        <v>3560626</v>
      </c>
      <c r="C19">
        <f t="shared" ref="C19:D28" si="2">ROUND(B19/1024, 2)</f>
        <v>3477.17</v>
      </c>
      <c r="D19">
        <f t="shared" si="2"/>
        <v>3.4</v>
      </c>
    </row>
    <row r="20" spans="1:4" x14ac:dyDescent="0.2">
      <c r="A20">
        <v>45056</v>
      </c>
      <c r="B20">
        <v>3916542</v>
      </c>
      <c r="C20">
        <f t="shared" si="2"/>
        <v>3824.75</v>
      </c>
      <c r="D20">
        <f t="shared" si="2"/>
        <v>3.74</v>
      </c>
    </row>
    <row r="21" spans="1:4" x14ac:dyDescent="0.2">
      <c r="A21">
        <v>49152</v>
      </c>
      <c r="B21">
        <v>4272567</v>
      </c>
      <c r="C21">
        <f t="shared" si="2"/>
        <v>4172.43</v>
      </c>
      <c r="D21">
        <f t="shared" si="2"/>
        <v>4.07</v>
      </c>
    </row>
    <row r="22" spans="1:4" x14ac:dyDescent="0.2">
      <c r="A22">
        <v>53248</v>
      </c>
      <c r="B22">
        <v>4628732</v>
      </c>
      <c r="C22">
        <f t="shared" si="2"/>
        <v>4520.25</v>
      </c>
      <c r="D22">
        <f t="shared" si="2"/>
        <v>4.41</v>
      </c>
    </row>
    <row r="23" spans="1:4" x14ac:dyDescent="0.2">
      <c r="A23">
        <v>57344</v>
      </c>
      <c r="B23">
        <v>4984625</v>
      </c>
      <c r="C23">
        <f t="shared" si="2"/>
        <v>4867.8</v>
      </c>
      <c r="D23">
        <f t="shared" si="2"/>
        <v>4.75</v>
      </c>
    </row>
    <row r="24" spans="1:4" x14ac:dyDescent="0.2">
      <c r="A24">
        <v>61440</v>
      </c>
      <c r="B24">
        <v>5341250</v>
      </c>
      <c r="C24">
        <f t="shared" si="2"/>
        <v>5216.0600000000004</v>
      </c>
      <c r="D24">
        <f t="shared" si="2"/>
        <v>5.09</v>
      </c>
    </row>
    <row r="25" spans="1:4" x14ac:dyDescent="0.2">
      <c r="A25">
        <v>65536</v>
      </c>
      <c r="B25">
        <v>5697065</v>
      </c>
      <c r="C25">
        <f t="shared" si="2"/>
        <v>5563.54</v>
      </c>
      <c r="D25">
        <f t="shared" si="2"/>
        <v>5.43</v>
      </c>
    </row>
    <row r="26" spans="1:4" x14ac:dyDescent="0.2">
      <c r="A26">
        <v>131072</v>
      </c>
      <c r="B26">
        <v>11394036</v>
      </c>
      <c r="C26">
        <f t="shared" si="2"/>
        <v>11126.99</v>
      </c>
      <c r="D26">
        <f t="shared" si="2"/>
        <v>10.87</v>
      </c>
    </row>
    <row r="27" spans="1:4" x14ac:dyDescent="0.2">
      <c r="A27">
        <v>262144</v>
      </c>
      <c r="B27">
        <v>22788054</v>
      </c>
      <c r="C27">
        <f t="shared" si="2"/>
        <v>22253.96</v>
      </c>
      <c r="D27">
        <f t="shared" si="2"/>
        <v>21.73</v>
      </c>
    </row>
    <row r="28" spans="1:4" x14ac:dyDescent="0.2">
      <c r="A28">
        <v>524288</v>
      </c>
      <c r="B28">
        <v>45575493</v>
      </c>
      <c r="C28">
        <f t="shared" si="2"/>
        <v>44507.32</v>
      </c>
      <c r="D28">
        <f t="shared" si="2"/>
        <v>43.46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BA28-CA0A-44E9-ACDF-2ABEB0FC5DBB}">
  <dimension ref="A1:N33"/>
  <sheetViews>
    <sheetView tabSelected="1" workbookViewId="0">
      <selection activeCell="F21" sqref="F21"/>
    </sheetView>
  </sheetViews>
  <sheetFormatPr defaultRowHeight="12.75" x14ac:dyDescent="0.2"/>
  <cols>
    <col min="1" max="1" width="10.140625" bestFit="1" customWidth="1"/>
    <col min="2" max="2" width="19.28515625" bestFit="1" customWidth="1"/>
    <col min="3" max="3" width="17.28515625" bestFit="1" customWidth="1"/>
    <col min="4" max="4" width="17.5703125" bestFit="1" customWidth="1"/>
    <col min="5" max="5" width="17.42578125" bestFit="1" customWidth="1"/>
    <col min="6" max="6" width="13.85546875" bestFit="1" customWidth="1"/>
    <col min="7" max="7" width="17.42578125" bestFit="1" customWidth="1"/>
    <col min="8" max="8" width="13.85546875" bestFit="1" customWidth="1"/>
    <col min="9" max="9" width="17.42578125" bestFit="1" customWidth="1"/>
    <col min="10" max="10" width="13.85546875" bestFit="1" customWidth="1"/>
    <col min="11" max="11" width="17.42578125" bestFit="1" customWidth="1"/>
    <col min="12" max="12" width="13.85546875" bestFit="1" customWidth="1"/>
    <col min="13" max="13" width="17.42578125" bestFit="1" customWidth="1"/>
    <col min="14" max="14" width="13.85546875" bestFit="1" customWidth="1"/>
  </cols>
  <sheetData>
    <row r="1" spans="1:14" x14ac:dyDescent="0.2">
      <c r="E1" s="1" t="s">
        <v>12</v>
      </c>
      <c r="G1" s="1" t="s">
        <v>13</v>
      </c>
      <c r="I1" t="s">
        <v>14</v>
      </c>
      <c r="K1" t="s">
        <v>15</v>
      </c>
      <c r="M1" t="s">
        <v>16</v>
      </c>
    </row>
    <row r="2" spans="1:14" x14ac:dyDescent="0.2">
      <c r="A2" t="s">
        <v>4</v>
      </c>
      <c r="B2" t="s">
        <v>5</v>
      </c>
      <c r="C2" t="s">
        <v>8</v>
      </c>
      <c r="D2" t="s">
        <v>7</v>
      </c>
      <c r="E2" t="s">
        <v>6</v>
      </c>
      <c r="F2" t="s">
        <v>20</v>
      </c>
      <c r="G2" t="s">
        <v>6</v>
      </c>
      <c r="H2" t="s">
        <v>20</v>
      </c>
      <c r="I2" t="s">
        <v>6</v>
      </c>
      <c r="J2" t="s">
        <v>20</v>
      </c>
      <c r="K2" t="s">
        <v>6</v>
      </c>
      <c r="L2" t="s">
        <v>20</v>
      </c>
      <c r="M2" t="s">
        <v>6</v>
      </c>
      <c r="N2" t="s">
        <v>20</v>
      </c>
    </row>
    <row r="3" spans="1:14" x14ac:dyDescent="0.2">
      <c r="A3">
        <v>1024</v>
      </c>
      <c r="B3">
        <v>89028</v>
      </c>
      <c r="C3">
        <f>ROUND(B3/1024, 2)</f>
        <v>86.94</v>
      </c>
      <c r="D3">
        <f>ROUND(C3/1024, 2)</f>
        <v>0.08</v>
      </c>
      <c r="E3">
        <v>34</v>
      </c>
      <c r="F3">
        <f>D3/(E3/1000)</f>
        <v>2.3529411764705883</v>
      </c>
      <c r="G3">
        <v>79</v>
      </c>
      <c r="H3">
        <f>$D3/(G3/1000)</f>
        <v>1.0126582278481013</v>
      </c>
      <c r="I3">
        <v>39</v>
      </c>
      <c r="J3">
        <f>$D3/(I3/1000)</f>
        <v>2.0512820512820515</v>
      </c>
      <c r="K3">
        <v>37</v>
      </c>
      <c r="L3">
        <f>$D3/(K3/1000)</f>
        <v>2.1621621621621623</v>
      </c>
      <c r="M3">
        <f>AVERAGE(E3,G3,I3,K3)</f>
        <v>47.25</v>
      </c>
      <c r="N3">
        <f>$D3/(M3/1000)</f>
        <v>1.6931216931216932</v>
      </c>
    </row>
    <row r="4" spans="1:14" x14ac:dyDescent="0.2">
      <c r="A4">
        <f>A3*2</f>
        <v>2048</v>
      </c>
      <c r="B4">
        <v>178062</v>
      </c>
      <c r="C4">
        <f t="shared" ref="C4:D19" si="0">ROUND(B4/1024, 2)</f>
        <v>173.89</v>
      </c>
      <c r="D4">
        <f t="shared" si="0"/>
        <v>0.17</v>
      </c>
      <c r="E4">
        <v>89</v>
      </c>
      <c r="F4">
        <f t="shared" ref="F4:F29" si="1">D4/(E4/1000)</f>
        <v>1.910112359550562</v>
      </c>
      <c r="G4">
        <v>116</v>
      </c>
      <c r="H4">
        <f t="shared" ref="H4:H29" si="2">$D4/(G4/1000)</f>
        <v>1.4655172413793103</v>
      </c>
      <c r="I4">
        <v>47</v>
      </c>
      <c r="J4">
        <f t="shared" ref="J4:J29" si="3">$D4/(I4/1000)</f>
        <v>3.6170212765957448</v>
      </c>
      <c r="K4">
        <v>65</v>
      </c>
      <c r="L4">
        <f t="shared" ref="L4:L29" si="4">$D4/(K4/1000)</f>
        <v>2.6153846153846154</v>
      </c>
      <c r="M4">
        <f t="shared" ref="M4:M29" si="5">AVERAGE(E4,G4,I4,K4)</f>
        <v>79.25</v>
      </c>
      <c r="N4">
        <f t="shared" ref="N4:N29" si="6">$D4/(M4/1000)</f>
        <v>2.1451104100946372</v>
      </c>
    </row>
    <row r="5" spans="1:14" x14ac:dyDescent="0.2">
      <c r="A5">
        <f t="shared" ref="A5:A6" si="7">A4*2</f>
        <v>4096</v>
      </c>
      <c r="B5">
        <v>356103</v>
      </c>
      <c r="C5">
        <f t="shared" si="0"/>
        <v>347.76</v>
      </c>
      <c r="D5">
        <f t="shared" si="0"/>
        <v>0.34</v>
      </c>
      <c r="E5">
        <v>94</v>
      </c>
      <c r="F5">
        <f t="shared" si="1"/>
        <v>3.6170212765957448</v>
      </c>
      <c r="G5">
        <v>90</v>
      </c>
      <c r="H5">
        <f t="shared" si="2"/>
        <v>3.7777777777777781</v>
      </c>
      <c r="I5">
        <v>81</v>
      </c>
      <c r="J5">
        <f t="shared" si="3"/>
        <v>4.1975308641975309</v>
      </c>
      <c r="K5">
        <v>75</v>
      </c>
      <c r="L5">
        <f t="shared" si="4"/>
        <v>4.5333333333333341</v>
      </c>
      <c r="M5">
        <f t="shared" si="5"/>
        <v>85</v>
      </c>
      <c r="N5">
        <f t="shared" si="6"/>
        <v>4</v>
      </c>
    </row>
    <row r="6" spans="1:14" x14ac:dyDescent="0.2">
      <c r="A6">
        <f t="shared" si="7"/>
        <v>8192</v>
      </c>
      <c r="B6">
        <v>712225</v>
      </c>
      <c r="C6">
        <f t="shared" si="0"/>
        <v>695.53</v>
      </c>
      <c r="D6">
        <f t="shared" si="0"/>
        <v>0.68</v>
      </c>
      <c r="E6">
        <v>144</v>
      </c>
      <c r="F6">
        <f t="shared" si="1"/>
        <v>4.7222222222222232</v>
      </c>
      <c r="G6">
        <v>147</v>
      </c>
      <c r="H6">
        <f t="shared" si="2"/>
        <v>4.6258503401360551</v>
      </c>
      <c r="I6">
        <v>141</v>
      </c>
      <c r="J6">
        <f t="shared" si="3"/>
        <v>4.8226950354609937</v>
      </c>
      <c r="K6">
        <v>138</v>
      </c>
      <c r="L6">
        <f t="shared" si="4"/>
        <v>4.9275362318840576</v>
      </c>
      <c r="M6">
        <f t="shared" si="5"/>
        <v>142.5</v>
      </c>
      <c r="N6">
        <f t="shared" si="6"/>
        <v>4.7719298245614041</v>
      </c>
    </row>
    <row r="7" spans="1:14" x14ac:dyDescent="0.2">
      <c r="A7">
        <v>9216</v>
      </c>
      <c r="B7">
        <v>801209</v>
      </c>
      <c r="C7">
        <f t="shared" si="0"/>
        <v>782.43</v>
      </c>
      <c r="D7">
        <f t="shared" si="0"/>
        <v>0.76</v>
      </c>
      <c r="E7">
        <v>148</v>
      </c>
      <c r="F7">
        <f t="shared" si="1"/>
        <v>5.1351351351351351</v>
      </c>
      <c r="G7">
        <v>172</v>
      </c>
      <c r="H7">
        <f t="shared" si="2"/>
        <v>4.4186046511627914</v>
      </c>
      <c r="I7">
        <v>164</v>
      </c>
      <c r="J7">
        <f t="shared" si="3"/>
        <v>4.6341463414634143</v>
      </c>
      <c r="K7">
        <v>154</v>
      </c>
      <c r="L7">
        <f t="shared" si="4"/>
        <v>4.9350649350649354</v>
      </c>
      <c r="M7">
        <f t="shared" si="5"/>
        <v>159.5</v>
      </c>
      <c r="N7">
        <f t="shared" si="6"/>
        <v>4.7648902821316614</v>
      </c>
    </row>
    <row r="8" spans="1:14" x14ac:dyDescent="0.2">
      <c r="A8">
        <v>10240</v>
      </c>
      <c r="B8">
        <v>890124</v>
      </c>
      <c r="C8">
        <f t="shared" si="0"/>
        <v>869.26</v>
      </c>
      <c r="D8">
        <f t="shared" si="0"/>
        <v>0.85</v>
      </c>
      <c r="E8">
        <v>169</v>
      </c>
      <c r="F8">
        <f t="shared" si="1"/>
        <v>5.0295857988165675</v>
      </c>
      <c r="G8">
        <v>224</v>
      </c>
      <c r="H8">
        <f t="shared" si="2"/>
        <v>3.7946428571428568</v>
      </c>
      <c r="I8">
        <v>172</v>
      </c>
      <c r="J8">
        <f t="shared" si="3"/>
        <v>4.941860465116279</v>
      </c>
      <c r="K8">
        <v>165</v>
      </c>
      <c r="L8">
        <f t="shared" si="4"/>
        <v>5.1515151515151514</v>
      </c>
      <c r="M8">
        <f t="shared" si="5"/>
        <v>182.5</v>
      </c>
      <c r="N8">
        <f t="shared" si="6"/>
        <v>4.6575342465753424</v>
      </c>
    </row>
    <row r="9" spans="1:14" x14ac:dyDescent="0.2">
      <c r="A9">
        <v>11264</v>
      </c>
      <c r="B9">
        <v>979136</v>
      </c>
      <c r="C9">
        <f t="shared" si="0"/>
        <v>956.19</v>
      </c>
      <c r="D9">
        <f t="shared" si="0"/>
        <v>0.93</v>
      </c>
      <c r="E9">
        <v>181</v>
      </c>
      <c r="F9">
        <f t="shared" si="1"/>
        <v>5.1381215469613268</v>
      </c>
      <c r="G9">
        <v>195</v>
      </c>
      <c r="H9">
        <f t="shared" si="2"/>
        <v>4.7692307692307692</v>
      </c>
      <c r="I9">
        <v>183</v>
      </c>
      <c r="J9">
        <f t="shared" si="3"/>
        <v>5.0819672131147549</v>
      </c>
      <c r="K9">
        <v>191</v>
      </c>
      <c r="L9">
        <f t="shared" si="4"/>
        <v>4.8691099476439792</v>
      </c>
      <c r="M9">
        <f t="shared" si="5"/>
        <v>187.5</v>
      </c>
      <c r="N9">
        <f t="shared" si="6"/>
        <v>4.96</v>
      </c>
    </row>
    <row r="10" spans="1:14" x14ac:dyDescent="0.2">
      <c r="A10">
        <v>12288</v>
      </c>
      <c r="B10">
        <v>1068188</v>
      </c>
      <c r="C10">
        <f t="shared" si="0"/>
        <v>1043.1500000000001</v>
      </c>
      <c r="D10">
        <f>ROUND(C10/1024, 2)</f>
        <v>1.02</v>
      </c>
      <c r="E10">
        <v>201</v>
      </c>
      <c r="F10">
        <f t="shared" si="1"/>
        <v>5.0746268656716413</v>
      </c>
      <c r="G10">
        <v>258</v>
      </c>
      <c r="H10">
        <f t="shared" si="2"/>
        <v>3.9534883720930232</v>
      </c>
      <c r="I10">
        <v>206</v>
      </c>
      <c r="J10">
        <f t="shared" si="3"/>
        <v>4.9514563106796121</v>
      </c>
      <c r="K10">
        <v>203</v>
      </c>
      <c r="L10">
        <f t="shared" si="4"/>
        <v>5.0246305418719208</v>
      </c>
      <c r="M10">
        <f t="shared" si="5"/>
        <v>217</v>
      </c>
      <c r="N10">
        <f t="shared" si="6"/>
        <v>4.7004608294930881</v>
      </c>
    </row>
    <row r="11" spans="1:14" x14ac:dyDescent="0.2">
      <c r="A11">
        <v>13312</v>
      </c>
      <c r="B11">
        <v>1157125</v>
      </c>
      <c r="C11">
        <f t="shared" si="0"/>
        <v>1130</v>
      </c>
      <c r="D11">
        <f t="shared" si="0"/>
        <v>1.1000000000000001</v>
      </c>
      <c r="E11">
        <v>214</v>
      </c>
      <c r="F11">
        <f t="shared" si="1"/>
        <v>5.1401869158878508</v>
      </c>
      <c r="G11">
        <v>223</v>
      </c>
      <c r="H11">
        <f t="shared" si="2"/>
        <v>4.9327354260089686</v>
      </c>
      <c r="I11">
        <v>221</v>
      </c>
      <c r="J11">
        <f t="shared" si="3"/>
        <v>4.9773755656108598</v>
      </c>
      <c r="K11">
        <v>218</v>
      </c>
      <c r="L11">
        <f t="shared" si="4"/>
        <v>5.0458715596330279</v>
      </c>
      <c r="M11">
        <f t="shared" si="5"/>
        <v>219</v>
      </c>
      <c r="N11">
        <f t="shared" si="6"/>
        <v>5.0228310502283113</v>
      </c>
    </row>
    <row r="12" spans="1:14" x14ac:dyDescent="0.2">
      <c r="A12">
        <v>14336</v>
      </c>
      <c r="B12">
        <v>1246294</v>
      </c>
      <c r="C12">
        <f t="shared" si="0"/>
        <v>1217.08</v>
      </c>
      <c r="D12">
        <f t="shared" si="0"/>
        <v>1.19</v>
      </c>
      <c r="E12">
        <v>238</v>
      </c>
      <c r="F12">
        <f t="shared" si="1"/>
        <v>5</v>
      </c>
      <c r="G12">
        <v>237</v>
      </c>
      <c r="H12">
        <f t="shared" si="2"/>
        <v>5.0210970464135025</v>
      </c>
      <c r="I12">
        <v>243</v>
      </c>
      <c r="J12">
        <f t="shared" si="3"/>
        <v>4.8971193415637861</v>
      </c>
      <c r="K12">
        <v>236</v>
      </c>
      <c r="L12">
        <f t="shared" si="4"/>
        <v>5.0423728813559325</v>
      </c>
      <c r="M12">
        <f t="shared" si="5"/>
        <v>238.5</v>
      </c>
      <c r="N12">
        <f t="shared" si="6"/>
        <v>4.9895178197064993</v>
      </c>
    </row>
    <row r="13" spans="1:14" x14ac:dyDescent="0.2">
      <c r="A13">
        <v>15360</v>
      </c>
      <c r="B13">
        <v>1335174</v>
      </c>
      <c r="C13">
        <f t="shared" si="0"/>
        <v>1303.8800000000001</v>
      </c>
      <c r="D13">
        <f t="shared" si="0"/>
        <v>1.27</v>
      </c>
      <c r="E13">
        <v>276</v>
      </c>
      <c r="F13">
        <f t="shared" si="1"/>
        <v>4.6014492753623184</v>
      </c>
      <c r="G13">
        <v>280</v>
      </c>
      <c r="H13">
        <f t="shared" si="2"/>
        <v>4.5357142857142856</v>
      </c>
      <c r="I13">
        <v>259</v>
      </c>
      <c r="J13">
        <f t="shared" si="3"/>
        <v>4.903474903474903</v>
      </c>
      <c r="K13">
        <v>246</v>
      </c>
      <c r="L13">
        <f t="shared" si="4"/>
        <v>5.1626016260162606</v>
      </c>
      <c r="M13">
        <f t="shared" si="5"/>
        <v>265.25</v>
      </c>
      <c r="N13">
        <f t="shared" si="6"/>
        <v>4.7879359095193221</v>
      </c>
    </row>
    <row r="14" spans="1:14" x14ac:dyDescent="0.2">
      <c r="A14">
        <v>16384</v>
      </c>
      <c r="B14">
        <v>1424160</v>
      </c>
      <c r="C14">
        <f t="shared" si="0"/>
        <v>1390.78</v>
      </c>
      <c r="D14">
        <f t="shared" si="0"/>
        <v>1.36</v>
      </c>
      <c r="E14">
        <v>261</v>
      </c>
      <c r="F14">
        <f t="shared" si="1"/>
        <v>5.2107279693486594</v>
      </c>
      <c r="G14">
        <v>264</v>
      </c>
      <c r="H14">
        <f t="shared" si="2"/>
        <v>5.1515151515151514</v>
      </c>
      <c r="I14">
        <v>265</v>
      </c>
      <c r="J14">
        <f t="shared" si="3"/>
        <v>5.132075471698113</v>
      </c>
      <c r="K14">
        <v>282</v>
      </c>
      <c r="L14">
        <f t="shared" si="4"/>
        <v>4.8226950354609937</v>
      </c>
      <c r="M14">
        <f t="shared" si="5"/>
        <v>268</v>
      </c>
      <c r="N14">
        <f t="shared" si="6"/>
        <v>5.0746268656716422</v>
      </c>
    </row>
    <row r="15" spans="1:14" x14ac:dyDescent="0.2">
      <c r="A15">
        <v>20480</v>
      </c>
      <c r="B15">
        <v>1780317</v>
      </c>
      <c r="C15">
        <f t="shared" si="0"/>
        <v>1738.59</v>
      </c>
      <c r="D15">
        <f t="shared" si="0"/>
        <v>1.7</v>
      </c>
      <c r="E15">
        <v>360</v>
      </c>
      <c r="F15">
        <f t="shared" si="1"/>
        <v>4.7222222222222223</v>
      </c>
      <c r="G15">
        <v>334</v>
      </c>
      <c r="H15">
        <f t="shared" si="2"/>
        <v>5.0898203592814371</v>
      </c>
      <c r="I15">
        <v>332</v>
      </c>
      <c r="J15">
        <f t="shared" si="3"/>
        <v>5.1204819277108431</v>
      </c>
      <c r="K15">
        <v>330</v>
      </c>
      <c r="L15">
        <f t="shared" si="4"/>
        <v>5.1515151515151514</v>
      </c>
      <c r="M15">
        <f t="shared" si="5"/>
        <v>339</v>
      </c>
      <c r="N15">
        <f t="shared" si="6"/>
        <v>5.0147492625368724</v>
      </c>
    </row>
    <row r="16" spans="1:14" x14ac:dyDescent="0.2">
      <c r="A16">
        <v>24576</v>
      </c>
      <c r="B16">
        <v>2136595</v>
      </c>
      <c r="C16">
        <f t="shared" si="0"/>
        <v>2086.52</v>
      </c>
      <c r="D16">
        <f t="shared" si="0"/>
        <v>2.04</v>
      </c>
      <c r="E16">
        <v>398</v>
      </c>
      <c r="F16">
        <f t="shared" si="1"/>
        <v>5.1256281407035171</v>
      </c>
      <c r="G16">
        <v>412</v>
      </c>
      <c r="H16">
        <f t="shared" si="2"/>
        <v>4.9514563106796121</v>
      </c>
      <c r="I16">
        <v>406</v>
      </c>
      <c r="J16">
        <f t="shared" si="3"/>
        <v>5.0246305418719208</v>
      </c>
      <c r="K16">
        <v>414</v>
      </c>
      <c r="L16">
        <f t="shared" si="4"/>
        <v>4.9275362318840585</v>
      </c>
      <c r="M16">
        <f t="shared" si="5"/>
        <v>407.5</v>
      </c>
      <c r="N16">
        <f t="shared" si="6"/>
        <v>5.0061349693251538</v>
      </c>
    </row>
    <row r="17" spans="1:14" x14ac:dyDescent="0.2">
      <c r="A17">
        <v>28672</v>
      </c>
      <c r="B17">
        <v>2492585</v>
      </c>
      <c r="C17">
        <f t="shared" si="0"/>
        <v>2434.17</v>
      </c>
      <c r="D17">
        <f t="shared" si="0"/>
        <v>2.38</v>
      </c>
      <c r="E17">
        <v>463</v>
      </c>
      <c r="F17">
        <f t="shared" si="1"/>
        <v>5.1403887688984877</v>
      </c>
      <c r="G17">
        <v>458</v>
      </c>
      <c r="H17">
        <f t="shared" si="2"/>
        <v>5.1965065502183405</v>
      </c>
      <c r="I17">
        <v>449</v>
      </c>
      <c r="J17">
        <f t="shared" si="3"/>
        <v>5.3006681514476615</v>
      </c>
      <c r="K17">
        <v>485</v>
      </c>
      <c r="L17">
        <f t="shared" si="4"/>
        <v>4.9072164948453612</v>
      </c>
      <c r="M17">
        <f t="shared" si="5"/>
        <v>463.75</v>
      </c>
      <c r="N17">
        <f t="shared" si="6"/>
        <v>5.132075471698113</v>
      </c>
    </row>
    <row r="18" spans="1:14" x14ac:dyDescent="0.2">
      <c r="A18">
        <v>32768</v>
      </c>
      <c r="B18">
        <v>2848302</v>
      </c>
      <c r="C18">
        <f t="shared" si="0"/>
        <v>2781.54</v>
      </c>
      <c r="D18">
        <f t="shared" si="0"/>
        <v>2.72</v>
      </c>
      <c r="E18">
        <v>536</v>
      </c>
      <c r="F18">
        <f t="shared" si="1"/>
        <v>5.0746268656716422</v>
      </c>
      <c r="G18">
        <v>520</v>
      </c>
      <c r="H18">
        <f t="shared" si="2"/>
        <v>5.2307692307692308</v>
      </c>
      <c r="I18">
        <v>531</v>
      </c>
      <c r="J18">
        <f t="shared" si="3"/>
        <v>5.1224105461393599</v>
      </c>
      <c r="K18">
        <v>517</v>
      </c>
      <c r="L18">
        <f t="shared" si="4"/>
        <v>5.2611218568665379</v>
      </c>
      <c r="M18">
        <f t="shared" si="5"/>
        <v>526</v>
      </c>
      <c r="N18">
        <f t="shared" si="6"/>
        <v>5.171102661596958</v>
      </c>
    </row>
    <row r="19" spans="1:14" x14ac:dyDescent="0.2">
      <c r="A19">
        <v>36864</v>
      </c>
      <c r="B19">
        <v>3204548</v>
      </c>
      <c r="C19">
        <f t="shared" si="0"/>
        <v>3129.44</v>
      </c>
      <c r="D19">
        <f t="shared" si="0"/>
        <v>3.06</v>
      </c>
      <c r="E19">
        <v>585</v>
      </c>
      <c r="F19">
        <f t="shared" si="1"/>
        <v>5.2307692307692308</v>
      </c>
      <c r="G19">
        <v>589</v>
      </c>
      <c r="H19">
        <f t="shared" si="2"/>
        <v>5.1952461799660448</v>
      </c>
      <c r="I19">
        <v>572</v>
      </c>
      <c r="J19">
        <f t="shared" si="3"/>
        <v>5.34965034965035</v>
      </c>
      <c r="K19">
        <v>583</v>
      </c>
      <c r="L19">
        <f t="shared" si="4"/>
        <v>5.2487135506003435</v>
      </c>
      <c r="M19">
        <f t="shared" si="5"/>
        <v>582.25</v>
      </c>
      <c r="N19">
        <f t="shared" si="6"/>
        <v>5.2554744525547443</v>
      </c>
    </row>
    <row r="20" spans="1:14" x14ac:dyDescent="0.2">
      <c r="A20">
        <v>40960</v>
      </c>
      <c r="B20">
        <v>3560626</v>
      </c>
      <c r="C20">
        <f t="shared" ref="C20:D29" si="8">ROUND(B20/1024, 2)</f>
        <v>3477.17</v>
      </c>
      <c r="D20">
        <f t="shared" si="8"/>
        <v>3.4</v>
      </c>
      <c r="E20">
        <v>643</v>
      </c>
      <c r="F20">
        <f t="shared" si="1"/>
        <v>5.2877138413685847</v>
      </c>
      <c r="G20">
        <v>647</v>
      </c>
      <c r="H20">
        <f t="shared" si="2"/>
        <v>5.255023183925811</v>
      </c>
      <c r="I20">
        <v>647</v>
      </c>
      <c r="J20">
        <f t="shared" si="3"/>
        <v>5.255023183925811</v>
      </c>
      <c r="K20">
        <v>652</v>
      </c>
      <c r="L20">
        <f t="shared" si="4"/>
        <v>5.2147239263803682</v>
      </c>
      <c r="M20">
        <f t="shared" si="5"/>
        <v>647.25</v>
      </c>
      <c r="N20">
        <f t="shared" si="6"/>
        <v>5.252993433758208</v>
      </c>
    </row>
    <row r="21" spans="1:14" x14ac:dyDescent="0.2">
      <c r="A21">
        <v>45056</v>
      </c>
      <c r="B21">
        <v>3916542</v>
      </c>
      <c r="C21">
        <f t="shared" si="8"/>
        <v>3824.75</v>
      </c>
      <c r="D21">
        <f t="shared" si="8"/>
        <v>3.74</v>
      </c>
      <c r="E21">
        <v>697</v>
      </c>
      <c r="F21">
        <f t="shared" si="1"/>
        <v>5.3658536585365857</v>
      </c>
      <c r="G21">
        <v>716</v>
      </c>
      <c r="H21">
        <f t="shared" si="2"/>
        <v>5.2234636871508382</v>
      </c>
      <c r="I21">
        <v>700</v>
      </c>
      <c r="J21">
        <f t="shared" si="3"/>
        <v>5.3428571428571434</v>
      </c>
      <c r="K21">
        <v>762</v>
      </c>
      <c r="L21">
        <f t="shared" si="4"/>
        <v>4.908136482939633</v>
      </c>
      <c r="M21">
        <f t="shared" si="5"/>
        <v>718.75</v>
      </c>
      <c r="N21">
        <f t="shared" si="6"/>
        <v>5.2034782608695656</v>
      </c>
    </row>
    <row r="22" spans="1:14" x14ac:dyDescent="0.2">
      <c r="A22">
        <v>49152</v>
      </c>
      <c r="B22">
        <v>4272567</v>
      </c>
      <c r="C22">
        <f t="shared" si="8"/>
        <v>4172.43</v>
      </c>
      <c r="D22">
        <f t="shared" si="8"/>
        <v>4.07</v>
      </c>
      <c r="E22">
        <v>763</v>
      </c>
      <c r="F22">
        <f t="shared" si="1"/>
        <v>5.3342070773263437</v>
      </c>
      <c r="G22">
        <v>770</v>
      </c>
      <c r="H22">
        <f t="shared" si="2"/>
        <v>5.2857142857142856</v>
      </c>
      <c r="I22">
        <v>755</v>
      </c>
      <c r="J22">
        <f t="shared" si="3"/>
        <v>5.3907284768211925</v>
      </c>
      <c r="K22">
        <v>766</v>
      </c>
      <c r="L22">
        <f t="shared" si="4"/>
        <v>5.3133159268929511</v>
      </c>
      <c r="M22">
        <f t="shared" si="5"/>
        <v>763.5</v>
      </c>
      <c r="N22">
        <f t="shared" si="6"/>
        <v>5.330713817943681</v>
      </c>
    </row>
    <row r="23" spans="1:14" x14ac:dyDescent="0.2">
      <c r="A23">
        <v>53248</v>
      </c>
      <c r="B23">
        <v>4628732</v>
      </c>
      <c r="C23">
        <f t="shared" si="8"/>
        <v>4520.25</v>
      </c>
      <c r="D23">
        <f t="shared" si="8"/>
        <v>4.41</v>
      </c>
      <c r="E23">
        <v>817</v>
      </c>
      <c r="F23">
        <f t="shared" si="1"/>
        <v>5.3977968176254594</v>
      </c>
      <c r="G23">
        <v>832</v>
      </c>
      <c r="H23">
        <f t="shared" si="2"/>
        <v>5.3004807692307701</v>
      </c>
      <c r="I23">
        <v>831</v>
      </c>
      <c r="J23">
        <f t="shared" si="3"/>
        <v>5.3068592057761741</v>
      </c>
      <c r="K23">
        <v>832</v>
      </c>
      <c r="L23">
        <f t="shared" si="4"/>
        <v>5.3004807692307701</v>
      </c>
      <c r="M23">
        <f t="shared" si="5"/>
        <v>828</v>
      </c>
      <c r="N23">
        <f t="shared" si="6"/>
        <v>5.3260869565217392</v>
      </c>
    </row>
    <row r="24" spans="1:14" x14ac:dyDescent="0.2">
      <c r="A24">
        <v>57344</v>
      </c>
      <c r="B24">
        <v>4984625</v>
      </c>
      <c r="C24">
        <f t="shared" si="8"/>
        <v>4867.8</v>
      </c>
      <c r="D24">
        <f t="shared" si="8"/>
        <v>4.75</v>
      </c>
      <c r="E24">
        <v>894</v>
      </c>
      <c r="F24">
        <f t="shared" si="1"/>
        <v>5.3131991051454142</v>
      </c>
      <c r="G24">
        <v>885</v>
      </c>
      <c r="H24">
        <f t="shared" si="2"/>
        <v>5.3672316384180787</v>
      </c>
      <c r="I24">
        <v>886</v>
      </c>
      <c r="J24">
        <f t="shared" si="3"/>
        <v>5.3611738148984198</v>
      </c>
      <c r="K24">
        <v>904</v>
      </c>
      <c r="L24">
        <f t="shared" si="4"/>
        <v>5.2544247787610621</v>
      </c>
      <c r="M24">
        <f t="shared" si="5"/>
        <v>892.25</v>
      </c>
      <c r="N24">
        <f t="shared" si="6"/>
        <v>5.3236200616419165</v>
      </c>
    </row>
    <row r="25" spans="1:14" x14ac:dyDescent="0.2">
      <c r="A25">
        <v>61440</v>
      </c>
      <c r="B25">
        <v>5341250</v>
      </c>
      <c r="C25">
        <f t="shared" si="8"/>
        <v>5216.0600000000004</v>
      </c>
      <c r="D25">
        <f t="shared" si="8"/>
        <v>5.09</v>
      </c>
      <c r="E25">
        <v>944</v>
      </c>
      <c r="F25">
        <f t="shared" si="1"/>
        <v>5.3919491525423728</v>
      </c>
      <c r="G25">
        <v>956</v>
      </c>
      <c r="H25">
        <f t="shared" si="2"/>
        <v>5.3242677824267783</v>
      </c>
      <c r="I25">
        <v>980</v>
      </c>
      <c r="J25">
        <f t="shared" si="3"/>
        <v>5.1938775510204085</v>
      </c>
      <c r="K25">
        <v>987</v>
      </c>
      <c r="L25">
        <f t="shared" si="4"/>
        <v>5.1570415400202636</v>
      </c>
      <c r="M25">
        <f t="shared" si="5"/>
        <v>966.75</v>
      </c>
      <c r="N25">
        <f t="shared" si="6"/>
        <v>5.2650633566071887</v>
      </c>
    </row>
    <row r="26" spans="1:14" x14ac:dyDescent="0.2">
      <c r="A26">
        <v>65536</v>
      </c>
      <c r="B26">
        <v>5697065</v>
      </c>
      <c r="C26">
        <f t="shared" si="8"/>
        <v>5563.54</v>
      </c>
      <c r="D26">
        <f t="shared" si="8"/>
        <v>5.43</v>
      </c>
      <c r="E26">
        <v>1015</v>
      </c>
      <c r="F26">
        <f t="shared" si="1"/>
        <v>5.3497536945812811</v>
      </c>
      <c r="G26">
        <v>1023</v>
      </c>
      <c r="H26">
        <f t="shared" si="2"/>
        <v>5.3079178885630505</v>
      </c>
      <c r="I26">
        <v>1012</v>
      </c>
      <c r="J26">
        <f t="shared" si="3"/>
        <v>5.3656126482213438</v>
      </c>
      <c r="K26">
        <v>1034</v>
      </c>
      <c r="L26">
        <f t="shared" si="4"/>
        <v>5.251450676982591</v>
      </c>
      <c r="M26">
        <f t="shared" si="5"/>
        <v>1021</v>
      </c>
      <c r="N26">
        <f t="shared" si="6"/>
        <v>5.3183153770812934</v>
      </c>
    </row>
    <row r="27" spans="1:14" x14ac:dyDescent="0.2">
      <c r="A27">
        <v>131072</v>
      </c>
      <c r="B27">
        <v>11394036</v>
      </c>
      <c r="C27">
        <f t="shared" si="8"/>
        <v>11126.99</v>
      </c>
      <c r="D27">
        <f t="shared" si="8"/>
        <v>10.87</v>
      </c>
      <c r="E27">
        <v>1999</v>
      </c>
      <c r="F27">
        <f t="shared" si="1"/>
        <v>5.4377188594297143</v>
      </c>
      <c r="G27">
        <v>2019</v>
      </c>
      <c r="H27">
        <f t="shared" si="2"/>
        <v>5.3838533927686969</v>
      </c>
      <c r="I27">
        <v>2003</v>
      </c>
      <c r="J27">
        <f t="shared" si="3"/>
        <v>5.4268597104343481</v>
      </c>
      <c r="K27">
        <v>2010</v>
      </c>
      <c r="L27">
        <f t="shared" si="4"/>
        <v>5.4079601990049753</v>
      </c>
      <c r="M27">
        <f t="shared" si="5"/>
        <v>2007.75</v>
      </c>
      <c r="N27">
        <f t="shared" si="6"/>
        <v>5.4140206699041205</v>
      </c>
    </row>
    <row r="28" spans="1:14" x14ac:dyDescent="0.2">
      <c r="A28">
        <v>262144</v>
      </c>
      <c r="B28">
        <v>22788054</v>
      </c>
      <c r="C28">
        <f t="shared" si="8"/>
        <v>22253.96</v>
      </c>
      <c r="D28">
        <f t="shared" si="8"/>
        <v>21.73</v>
      </c>
      <c r="E28">
        <v>4089</v>
      </c>
      <c r="F28">
        <f t="shared" si="1"/>
        <v>5.3142577647346538</v>
      </c>
      <c r="G28">
        <v>3995</v>
      </c>
      <c r="H28">
        <f t="shared" si="2"/>
        <v>5.4392991239048811</v>
      </c>
      <c r="I28">
        <v>4061</v>
      </c>
      <c r="J28">
        <f t="shared" si="3"/>
        <v>5.3508987934006402</v>
      </c>
      <c r="K28">
        <v>4032</v>
      </c>
      <c r="L28">
        <f t="shared" si="4"/>
        <v>5.3893849206349209</v>
      </c>
      <c r="M28">
        <f t="shared" si="5"/>
        <v>4044.25</v>
      </c>
      <c r="N28">
        <f t="shared" si="6"/>
        <v>5.3730605180194102</v>
      </c>
    </row>
    <row r="29" spans="1:14" x14ac:dyDescent="0.2">
      <c r="A29">
        <v>524288</v>
      </c>
      <c r="B29">
        <v>45575493</v>
      </c>
      <c r="C29">
        <f t="shared" si="8"/>
        <v>44507.32</v>
      </c>
      <c r="D29">
        <f t="shared" si="8"/>
        <v>43.46</v>
      </c>
      <c r="E29">
        <v>8123</v>
      </c>
      <c r="F29">
        <f t="shared" si="1"/>
        <v>5.3502400590914689</v>
      </c>
      <c r="G29">
        <v>8078</v>
      </c>
      <c r="H29">
        <f t="shared" si="2"/>
        <v>5.3800445654865072</v>
      </c>
      <c r="I29">
        <v>8059</v>
      </c>
      <c r="J29">
        <f t="shared" si="3"/>
        <v>5.3927286263804453</v>
      </c>
      <c r="K29">
        <v>8284</v>
      </c>
      <c r="L29">
        <f t="shared" si="4"/>
        <v>5.2462578464509892</v>
      </c>
      <c r="M29">
        <f t="shared" si="5"/>
        <v>8136</v>
      </c>
      <c r="N29">
        <f t="shared" si="6"/>
        <v>5.3416912487708954</v>
      </c>
    </row>
    <row r="31" spans="1:14" x14ac:dyDescent="0.2">
      <c r="D31" t="s">
        <v>9</v>
      </c>
      <c r="F31">
        <f>AVERAGE(F3:F29)</f>
        <v>4.8803131778025772</v>
      </c>
      <c r="H31">
        <f>AVERAGE(H3:H29)</f>
        <v>4.6811084109232217</v>
      </c>
      <c r="J31">
        <f>AVERAGE(J3:J29)</f>
        <v>4.9449061300301524</v>
      </c>
      <c r="L31">
        <f>AVERAGE(L3:L29)</f>
        <v>4.8974651249754215</v>
      </c>
      <c r="N31">
        <f>AVERAGE(N3:N29)</f>
        <v>4.8257977574049429</v>
      </c>
    </row>
    <row r="32" spans="1:14" x14ac:dyDescent="0.2">
      <c r="D32" t="s">
        <v>10</v>
      </c>
      <c r="F32">
        <f>MAX(F3:F29)</f>
        <v>5.4377188594297143</v>
      </c>
      <c r="H32">
        <f>MAX(H3:H29)</f>
        <v>5.4392991239048811</v>
      </c>
      <c r="J32">
        <f>MAX(J3:J29)</f>
        <v>5.4268597104343481</v>
      </c>
      <c r="L32">
        <f>MAX(L3:L29)</f>
        <v>5.4079601990049753</v>
      </c>
      <c r="N32">
        <f>MAX(N3:N29)</f>
        <v>5.4140206699041205</v>
      </c>
    </row>
    <row r="33" spans="4:14" x14ac:dyDescent="0.2">
      <c r="D33" t="s">
        <v>11</v>
      </c>
      <c r="F33">
        <f>MIN(F3:F29)</f>
        <v>1.910112359550562</v>
      </c>
      <c r="H33">
        <f>MIN(H3:H29)</f>
        <v>1.0126582278481013</v>
      </c>
      <c r="J33">
        <f>MIN(J3:J29)</f>
        <v>2.0512820512820515</v>
      </c>
      <c r="L33">
        <f>MIN(L3:L29)</f>
        <v>2.1621621621621623</v>
      </c>
      <c r="N33">
        <f>MIN(N3:N29)</f>
        <v>1.6931216931216932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E19C-04F5-45AE-BF6A-4E140BAEB536}">
  <dimension ref="A1:D33"/>
  <sheetViews>
    <sheetView workbookViewId="0">
      <selection activeCell="D2" sqref="D2"/>
    </sheetView>
  </sheetViews>
  <sheetFormatPr defaultRowHeight="12.75" x14ac:dyDescent="0.2"/>
  <cols>
    <col min="1" max="1" width="10.140625" bestFit="1" customWidth="1"/>
    <col min="2" max="2" width="19.28515625" bestFit="1" customWidth="1"/>
    <col min="3" max="3" width="17.28515625" bestFit="1" customWidth="1"/>
    <col min="4" max="4" width="17.5703125" bestFit="1" customWidth="1"/>
    <col min="5" max="5" width="17.42578125" bestFit="1" customWidth="1"/>
    <col min="6" max="6" width="13.85546875" bestFit="1" customWidth="1"/>
    <col min="7" max="7" width="17.42578125" bestFit="1" customWidth="1"/>
    <col min="8" max="8" width="13.85546875" bestFit="1" customWidth="1"/>
    <col min="9" max="9" width="17.42578125" bestFit="1" customWidth="1"/>
    <col min="10" max="10" width="13.85546875" bestFit="1" customWidth="1"/>
    <col min="11" max="11" width="17.42578125" bestFit="1" customWidth="1"/>
    <col min="12" max="12" width="13.85546875" bestFit="1" customWidth="1"/>
    <col min="13" max="13" width="17.42578125" bestFit="1" customWidth="1"/>
    <col min="14" max="14" width="13.85546875" bestFit="1" customWidth="1"/>
  </cols>
  <sheetData>
    <row r="1" spans="1:4" x14ac:dyDescent="0.2">
      <c r="A1" s="2" t="s">
        <v>18</v>
      </c>
      <c r="B1" s="3" t="s">
        <v>19</v>
      </c>
      <c r="C1" t="s">
        <v>17</v>
      </c>
      <c r="D1" t="s">
        <v>17</v>
      </c>
    </row>
    <row r="2" spans="1:4" x14ac:dyDescent="0.2">
      <c r="A2" t="s">
        <v>4</v>
      </c>
      <c r="B2" t="s">
        <v>7</v>
      </c>
      <c r="C2" t="s">
        <v>6</v>
      </c>
      <c r="D2" t="s">
        <v>20</v>
      </c>
    </row>
    <row r="3" spans="1:4" x14ac:dyDescent="0.2">
      <c r="A3">
        <v>1024</v>
      </c>
      <c r="B3">
        <v>0.08</v>
      </c>
      <c r="C3">
        <v>47.25</v>
      </c>
      <c r="D3">
        <v>1.6931216931216932</v>
      </c>
    </row>
    <row r="4" spans="1:4" x14ac:dyDescent="0.2">
      <c r="A4">
        <v>2048</v>
      </c>
      <c r="B4">
        <v>0.17</v>
      </c>
      <c r="C4">
        <v>79.25</v>
      </c>
      <c r="D4">
        <v>2.1451104100946372</v>
      </c>
    </row>
    <row r="5" spans="1:4" x14ac:dyDescent="0.2">
      <c r="A5">
        <v>4096</v>
      </c>
      <c r="B5">
        <v>0.34</v>
      </c>
      <c r="C5">
        <v>85</v>
      </c>
      <c r="D5">
        <v>4</v>
      </c>
    </row>
    <row r="6" spans="1:4" x14ac:dyDescent="0.2">
      <c r="A6">
        <v>8192</v>
      </c>
      <c r="B6">
        <v>0.68</v>
      </c>
      <c r="C6">
        <v>142.5</v>
      </c>
      <c r="D6">
        <v>4.7719298245614041</v>
      </c>
    </row>
    <row r="7" spans="1:4" x14ac:dyDescent="0.2">
      <c r="A7">
        <v>9216</v>
      </c>
      <c r="B7">
        <v>0.76</v>
      </c>
      <c r="C7">
        <v>159.5</v>
      </c>
      <c r="D7">
        <v>4.7648902821316614</v>
      </c>
    </row>
    <row r="8" spans="1:4" x14ac:dyDescent="0.2">
      <c r="A8">
        <v>10240</v>
      </c>
      <c r="B8">
        <v>0.85</v>
      </c>
      <c r="C8">
        <v>182.5</v>
      </c>
      <c r="D8">
        <v>4.6575342465753424</v>
      </c>
    </row>
    <row r="9" spans="1:4" x14ac:dyDescent="0.2">
      <c r="A9">
        <v>11264</v>
      </c>
      <c r="B9">
        <v>0.93</v>
      </c>
      <c r="C9">
        <v>187.5</v>
      </c>
      <c r="D9">
        <v>4.96</v>
      </c>
    </row>
    <row r="10" spans="1:4" x14ac:dyDescent="0.2">
      <c r="A10">
        <v>12288</v>
      </c>
      <c r="B10">
        <v>1.02</v>
      </c>
      <c r="C10">
        <v>217</v>
      </c>
      <c r="D10">
        <v>4.7004608294930881</v>
      </c>
    </row>
    <row r="11" spans="1:4" x14ac:dyDescent="0.2">
      <c r="A11">
        <v>13312</v>
      </c>
      <c r="B11">
        <v>1.1000000000000001</v>
      </c>
      <c r="C11">
        <v>219</v>
      </c>
      <c r="D11">
        <v>5.0228310502283113</v>
      </c>
    </row>
    <row r="12" spans="1:4" x14ac:dyDescent="0.2">
      <c r="A12">
        <v>14336</v>
      </c>
      <c r="B12">
        <v>1.19</v>
      </c>
      <c r="C12">
        <v>238.5</v>
      </c>
      <c r="D12">
        <v>4.9895178197064993</v>
      </c>
    </row>
    <row r="13" spans="1:4" x14ac:dyDescent="0.2">
      <c r="A13">
        <v>15360</v>
      </c>
      <c r="B13">
        <v>1.27</v>
      </c>
      <c r="C13">
        <v>265.25</v>
      </c>
      <c r="D13">
        <v>4.7879359095193221</v>
      </c>
    </row>
    <row r="14" spans="1:4" x14ac:dyDescent="0.2">
      <c r="A14">
        <v>16384</v>
      </c>
      <c r="B14">
        <v>1.36</v>
      </c>
      <c r="C14">
        <v>268</v>
      </c>
      <c r="D14">
        <v>5.0746268656716422</v>
      </c>
    </row>
    <row r="15" spans="1:4" x14ac:dyDescent="0.2">
      <c r="A15">
        <v>20480</v>
      </c>
      <c r="B15">
        <v>1.7</v>
      </c>
      <c r="C15">
        <v>339</v>
      </c>
      <c r="D15">
        <v>5.0147492625368724</v>
      </c>
    </row>
    <row r="16" spans="1:4" x14ac:dyDescent="0.2">
      <c r="A16">
        <v>24576</v>
      </c>
      <c r="B16">
        <v>2.04</v>
      </c>
      <c r="C16">
        <v>407.5</v>
      </c>
      <c r="D16">
        <v>5.0061349693251538</v>
      </c>
    </row>
    <row r="17" spans="1:4" x14ac:dyDescent="0.2">
      <c r="A17">
        <v>28672</v>
      </c>
      <c r="B17">
        <v>2.38</v>
      </c>
      <c r="C17">
        <v>463.75</v>
      </c>
      <c r="D17">
        <v>5.132075471698113</v>
      </c>
    </row>
    <row r="18" spans="1:4" x14ac:dyDescent="0.2">
      <c r="A18">
        <v>32768</v>
      </c>
      <c r="B18">
        <v>2.72</v>
      </c>
      <c r="C18">
        <v>526</v>
      </c>
      <c r="D18">
        <v>5.171102661596958</v>
      </c>
    </row>
    <row r="19" spans="1:4" x14ac:dyDescent="0.2">
      <c r="A19">
        <v>36864</v>
      </c>
      <c r="B19">
        <v>3.06</v>
      </c>
      <c r="C19">
        <v>582.25</v>
      </c>
      <c r="D19">
        <v>5.2554744525547443</v>
      </c>
    </row>
    <row r="20" spans="1:4" x14ac:dyDescent="0.2">
      <c r="A20">
        <v>40960</v>
      </c>
      <c r="B20">
        <v>3.4</v>
      </c>
      <c r="C20">
        <v>647.25</v>
      </c>
      <c r="D20">
        <v>5.252993433758208</v>
      </c>
    </row>
    <row r="21" spans="1:4" x14ac:dyDescent="0.2">
      <c r="A21">
        <v>45056</v>
      </c>
      <c r="B21">
        <v>3.74</v>
      </c>
      <c r="C21">
        <v>718.75</v>
      </c>
      <c r="D21">
        <v>5.2034782608695656</v>
      </c>
    </row>
    <row r="22" spans="1:4" x14ac:dyDescent="0.2">
      <c r="A22">
        <v>49152</v>
      </c>
      <c r="B22">
        <v>4.07</v>
      </c>
      <c r="C22">
        <v>763.5</v>
      </c>
      <c r="D22">
        <v>5.330713817943681</v>
      </c>
    </row>
    <row r="23" spans="1:4" x14ac:dyDescent="0.2">
      <c r="A23">
        <v>53248</v>
      </c>
      <c r="B23">
        <v>4.41</v>
      </c>
      <c r="C23">
        <v>828</v>
      </c>
      <c r="D23">
        <v>5.3260869565217392</v>
      </c>
    </row>
    <row r="24" spans="1:4" x14ac:dyDescent="0.2">
      <c r="A24">
        <v>57344</v>
      </c>
      <c r="B24">
        <v>4.75</v>
      </c>
      <c r="C24">
        <v>892.25</v>
      </c>
      <c r="D24">
        <v>5.3236200616419165</v>
      </c>
    </row>
    <row r="25" spans="1:4" x14ac:dyDescent="0.2">
      <c r="A25">
        <v>61440</v>
      </c>
      <c r="B25">
        <v>5.09</v>
      </c>
      <c r="C25">
        <v>966.75</v>
      </c>
      <c r="D25">
        <v>5.2650633566071887</v>
      </c>
    </row>
    <row r="26" spans="1:4" x14ac:dyDescent="0.2">
      <c r="A26">
        <v>65536</v>
      </c>
      <c r="B26">
        <v>5.43</v>
      </c>
      <c r="C26">
        <v>1021</v>
      </c>
      <c r="D26">
        <v>5.3183153770812934</v>
      </c>
    </row>
    <row r="27" spans="1:4" x14ac:dyDescent="0.2">
      <c r="A27">
        <v>131072</v>
      </c>
      <c r="B27">
        <v>10.87</v>
      </c>
      <c r="C27">
        <v>2007.75</v>
      </c>
      <c r="D27">
        <v>5.4140206699041205</v>
      </c>
    </row>
    <row r="28" spans="1:4" x14ac:dyDescent="0.2">
      <c r="A28">
        <v>262144</v>
      </c>
      <c r="B28">
        <v>21.73</v>
      </c>
      <c r="C28">
        <v>4044.25</v>
      </c>
      <c r="D28">
        <v>5.3730605180194102</v>
      </c>
    </row>
    <row r="29" spans="1:4" x14ac:dyDescent="0.2">
      <c r="A29">
        <v>524288</v>
      </c>
      <c r="B29">
        <v>43.46</v>
      </c>
      <c r="C29">
        <v>8136</v>
      </c>
      <c r="D29">
        <v>5.3416912487708954</v>
      </c>
    </row>
    <row r="31" spans="1:4" x14ac:dyDescent="0.2">
      <c r="A31" t="s">
        <v>9</v>
      </c>
      <c r="D31">
        <v>4.8257977574049429</v>
      </c>
    </row>
    <row r="32" spans="1:4" x14ac:dyDescent="0.2">
      <c r="A32" t="s">
        <v>10</v>
      </c>
      <c r="D32">
        <v>5.4140206699041205</v>
      </c>
    </row>
    <row r="33" spans="1:4" x14ac:dyDescent="0.2">
      <c r="A33" t="s">
        <v>11</v>
      </c>
      <c r="B33">
        <v>0</v>
      </c>
      <c r="C33">
        <v>0</v>
      </c>
      <c r="D33">
        <v>1.6931216931216932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nicolas.thiers@partners.basf.com</dc:creator>
  <cp:lastModifiedBy>nicolas.thiers@partners.basf.com</cp:lastModifiedBy>
  <dcterms:created xsi:type="dcterms:W3CDTF">2023-05-21T14:56:20Z</dcterms:created>
  <dcterms:modified xsi:type="dcterms:W3CDTF">2023-05-25T14:25:40Z</dcterms:modified>
</cp:coreProperties>
</file>