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report\ReportPSNV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" i="1" l="1"/>
  <c r="F28" i="1"/>
  <c r="F26" i="1"/>
  <c r="F29" i="1" l="1"/>
  <c r="E30" i="1" s="1"/>
  <c r="I16" i="1" l="1"/>
  <c r="B27" i="1" l="1"/>
  <c r="C36" i="1" l="1"/>
  <c r="C35" i="1"/>
  <c r="B26" i="1"/>
  <c r="B31" i="1"/>
  <c r="B30" i="1"/>
  <c r="B35" i="1" l="1"/>
  <c r="B36" i="1"/>
  <c r="C42" i="1" s="1"/>
  <c r="C43" i="1" s="1"/>
  <c r="C10" i="1"/>
  <c r="E10" i="1" s="1"/>
  <c r="F10" i="1" s="1"/>
  <c r="C9" i="1"/>
  <c r="E9" i="1" s="1"/>
  <c r="C5" i="1"/>
  <c r="E5" i="1" s="1"/>
  <c r="F5" i="1" s="1"/>
  <c r="C4" i="1"/>
  <c r="E4" i="1" s="1"/>
  <c r="E11" i="1" l="1"/>
  <c r="F4" i="1"/>
  <c r="F6" i="1" s="1"/>
  <c r="E6" i="1"/>
  <c r="F9" i="1"/>
  <c r="F11" i="1" s="1"/>
  <c r="E13" i="1" l="1"/>
  <c r="F13" i="1"/>
</calcChain>
</file>

<file path=xl/sharedStrings.xml><?xml version="1.0" encoding="utf-8"?>
<sst xmlns="http://schemas.openxmlformats.org/spreadsheetml/2006/main" count="222" uniqueCount="132">
  <si>
    <t xml:space="preserve">Stationery </t>
  </si>
  <si>
    <t>Infra Equipment</t>
  </si>
  <si>
    <t>Takes Time for unit (h)</t>
  </si>
  <si>
    <t>Frequency/moth (times)</t>
  </si>
  <si>
    <t>Quantity</t>
  </si>
  <si>
    <t>Total take time  (H/Y)</t>
  </si>
  <si>
    <t>B</t>
  </si>
  <si>
    <t>A</t>
  </si>
  <si>
    <t>Total take time  (H/M)</t>
  </si>
  <si>
    <t>1st: G/R</t>
  </si>
  <si>
    <t>3rd: Inventory</t>
  </si>
  <si>
    <t>2nd: Scrap/Transfer/Maintain</t>
  </si>
  <si>
    <t xml:space="preserve">Find in the history log paper =&gt; Actual check </t>
  </si>
  <si>
    <t>Efficiency</t>
  </si>
  <si>
    <t>Total working day</t>
  </si>
  <si>
    <t>Normal support</t>
  </si>
  <si>
    <t>Development</t>
  </si>
  <si>
    <t>Hour</t>
  </si>
  <si>
    <t>8.5h/Day</t>
  </si>
  <si>
    <t>Normal support (-)</t>
  </si>
  <si>
    <t>Development (+)</t>
  </si>
  <si>
    <t>Result</t>
  </si>
  <si>
    <t>Percent/Day</t>
  </si>
  <si>
    <t>Day</t>
  </si>
  <si>
    <t>Android OS</t>
  </si>
  <si>
    <t>2. Normal support time &amp; Development time</t>
  </si>
  <si>
    <t>Type Equipment</t>
  </si>
  <si>
    <t>Stationery</t>
  </si>
  <si>
    <t>Borrow &amp; return equipment</t>
  </si>
  <si>
    <t>PC equipment</t>
  </si>
  <si>
    <t>Handy Termial</t>
  </si>
  <si>
    <t>Group</t>
  </si>
  <si>
    <t>Detail quantity equipment</t>
  </si>
  <si>
    <t>Good Receive</t>
  </si>
  <si>
    <t>Storing</t>
  </si>
  <si>
    <t>Kitting FA</t>
  </si>
  <si>
    <t>Kitting outside</t>
  </si>
  <si>
    <t>Free temp Location</t>
  </si>
  <si>
    <t>Common</t>
  </si>
  <si>
    <t xml:space="preserve">3. Total fuction Develop FOSS </t>
  </si>
  <si>
    <t>OLD devices</t>
  </si>
  <si>
    <t>New device</t>
  </si>
  <si>
    <t>Searching , it takes how long</t>
  </si>
  <si>
    <t>WinCE</t>
  </si>
  <si>
    <t>Total time working (h)</t>
  </si>
  <si>
    <t>Goods Receive</t>
  </si>
  <si>
    <t>stt</t>
  </si>
  <si>
    <t>Group function</t>
  </si>
  <si>
    <t>Name function</t>
  </si>
  <si>
    <t>Open GR</t>
  </si>
  <si>
    <t>Rever GR</t>
  </si>
  <si>
    <t>Check part not GR</t>
  </si>
  <si>
    <t>Scan barcode NG</t>
  </si>
  <si>
    <t>Auto GR</t>
  </si>
  <si>
    <t>Receive Local DA</t>
  </si>
  <si>
    <t>Receive Oversea EDI</t>
  </si>
  <si>
    <t>Setting PDA &amp; Mobile printer</t>
  </si>
  <si>
    <t>Goods receive by Tool</t>
  </si>
  <si>
    <t>Goods receive by STD</t>
  </si>
  <si>
    <t>Check status</t>
  </si>
  <si>
    <t>GR</t>
  </si>
  <si>
    <t>Storage</t>
  </si>
  <si>
    <t>Sub storage</t>
  </si>
  <si>
    <t>Revert storage</t>
  </si>
  <si>
    <t>Checking FA</t>
  </si>
  <si>
    <t>Supply FA</t>
  </si>
  <si>
    <t>Kitting Expand</t>
  </si>
  <si>
    <t>Kitting DIP</t>
  </si>
  <si>
    <t>Checking DIP</t>
  </si>
  <si>
    <t>Supply DIP</t>
  </si>
  <si>
    <t>Kitting Urgent</t>
  </si>
  <si>
    <t>Checking Urgent</t>
  </si>
  <si>
    <t>Kitting Subcon</t>
  </si>
  <si>
    <t>Checking Subcon</t>
  </si>
  <si>
    <t>Check status checking</t>
  </si>
  <si>
    <t>Back kitting subcon</t>
  </si>
  <si>
    <t>Unlock Kitting Subcon</t>
  </si>
  <si>
    <t>Kitting Outside</t>
  </si>
  <si>
    <t>Issue Label NG</t>
  </si>
  <si>
    <t>Unlock Material</t>
  </si>
  <si>
    <t>Kitting Export (pullist)</t>
  </si>
  <si>
    <t>Kitting Export FA</t>
  </si>
  <si>
    <t>Kitting Receive FA</t>
  </si>
  <si>
    <t>Kitting Stockcard</t>
  </si>
  <si>
    <t>Tool QC</t>
  </si>
  <si>
    <t>Suply Urgent</t>
  </si>
  <si>
    <t>Free Temp Location</t>
  </si>
  <si>
    <t>Fixlocation</t>
  </si>
  <si>
    <t>Move stock card</t>
  </si>
  <si>
    <t>Combine Pallet</t>
  </si>
  <si>
    <t>Out all Pallet</t>
  </si>
  <si>
    <t>Out one by one partcard</t>
  </si>
  <si>
    <t>QC check partcard</t>
  </si>
  <si>
    <t>Internal transfer</t>
  </si>
  <si>
    <t>Transfer goods receive</t>
  </si>
  <si>
    <t>Transfer NG to other</t>
  </si>
  <si>
    <t>Transfer Goods isse</t>
  </si>
  <si>
    <t>Transfer Export</t>
  </si>
  <si>
    <t>Transfer receive</t>
  </si>
  <si>
    <t>Transfer IQC</t>
  </si>
  <si>
    <t>GR-Store-Kitting</t>
  </si>
  <si>
    <t>Check Pallet</t>
  </si>
  <si>
    <t>GR-Store-Kitting 1D-2D</t>
  </si>
  <si>
    <t>GR-Store-Kitting 2D</t>
  </si>
  <si>
    <t>Kitting subcon</t>
  </si>
  <si>
    <t>Kitting subcon 2D</t>
  </si>
  <si>
    <t>Checking subcon</t>
  </si>
  <si>
    <t>Input Sirim</t>
  </si>
  <si>
    <t>Post Diff</t>
  </si>
  <si>
    <t>Inventory</t>
  </si>
  <si>
    <t>Scan hopper</t>
  </si>
  <si>
    <t>List functions to Upgrade on OLD device</t>
  </si>
  <si>
    <t>Transfer, inventory, maintain, scrap</t>
  </si>
  <si>
    <t>Before</t>
  </si>
  <si>
    <t>After</t>
  </si>
  <si>
    <t>Inventory Stationery &amp; Handy Termial</t>
  </si>
  <si>
    <r>
      <rPr>
        <b/>
        <sz val="11"/>
        <color theme="1"/>
        <rFont val="Calibri"/>
        <family val="2"/>
        <scheme val="minor"/>
      </rPr>
      <t>Reduce papers:</t>
    </r>
    <r>
      <rPr>
        <sz val="11"/>
        <color theme="1"/>
        <rFont val="Calibri"/>
        <family val="2"/>
        <scheme val="minor"/>
      </rPr>
      <t xml:space="preserve">   480 sheet ~1 gram/year </t>
    </r>
  </si>
  <si>
    <t>Total</t>
  </si>
  <si>
    <r>
      <rPr>
        <b/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: 50*12 = 600 sheet /1 year</t>
    </r>
  </si>
  <si>
    <r>
      <rPr>
        <b/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: 10*12 = 120 sheet/1 year</t>
    </r>
  </si>
  <si>
    <t>1. Time inventory &amp; management equipment IT</t>
  </si>
  <si>
    <t xml:space="preserve">Phong </t>
  </si>
  <si>
    <t>Tuan Anh</t>
  </si>
  <si>
    <t>Minh</t>
  </si>
  <si>
    <t>Kitting</t>
  </si>
  <si>
    <t>Supply</t>
  </si>
  <si>
    <t>Total (hour)</t>
  </si>
  <si>
    <t xml:space="preserve">Other function </t>
  </si>
  <si>
    <t>After the upgrade FOSS system from WinCE to Android OS We reduce normal support time to 0.85 hour.</t>
  </si>
  <si>
    <t>Then we spend these 0.8 hours of support user for development software.</t>
  </si>
  <si>
    <t>Statistics on support activities</t>
  </si>
  <si>
    <t>Compare time modify 1 function that I 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</si>
</sst>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1" fillId="0" borderId="1" xfId="0" applyFont="1" applyBorder="1"/>
    <xf numFmtId="2" fontId="2" fillId="0" borderId="0" xfId="0" applyNumberFormat="1" applyFont="1"/>
    <xf numFmtId="2" fontId="0" fillId="0" borderId="1" xfId="0" applyNumberFormat="1" applyBorder="1"/>
    <xf numFmtId="0" fontId="1" fillId="0" borderId="2" xfId="0" applyFont="1" applyFill="1" applyBorder="1"/>
    <xf numFmtId="2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readingOrder="1"/>
    </xf>
    <xf numFmtId="0" fontId="1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9" fontId="1" fillId="0" borderId="1" xfId="0" applyNumberFormat="1" applyFont="1" applyBorder="1"/>
    <xf numFmtId="2" fontId="1" fillId="0" borderId="1" xfId="0" applyNumberFormat="1" applyFont="1" applyBorder="1"/>
    <xf numFmtId="0" fontId="0" fillId="0" borderId="1" xfId="0" applyBorder="1" applyAlignment="1">
      <alignment horizontal="center" vertical="center"/>
    </xf>
    <xf numFmtId="0" fontId="6" fillId="0" borderId="1" xfId="0" applyFont="1" applyBorder="1"/>
    <xf numFmtId="0" fontId="5" fillId="0" borderId="1" xfId="0" applyFont="1" applyBorder="1" applyAlignment="1">
      <alignment horizontal="left" vertical="center" readingOrder="1"/>
    </xf>
    <xf numFmtId="0" fontId="5" fillId="0" borderId="1" xfId="0" applyFont="1" applyBorder="1"/>
    <xf numFmtId="0" fontId="7" fillId="0" borderId="1" xfId="0" applyFont="1" applyBorder="1"/>
    <xf numFmtId="0" fontId="8" fillId="0" borderId="1" xfId="0" applyFont="1" applyFill="1" applyBorder="1" applyAlignment="1">
      <alignment horizontal="center" vertical="center" readingOrder="1"/>
    </xf>
    <xf numFmtId="0" fontId="2" fillId="0" borderId="1" xfId="0" applyFont="1" applyBorder="1"/>
    <xf numFmtId="0" fontId="1" fillId="0" borderId="3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topLeftCell="A28" workbookViewId="0">
      <selection activeCell="E43" sqref="E43"/>
    </sheetView>
  </sheetViews>
  <sheetFormatPr defaultRowHeight="15" x14ac:dyDescent="0.25"/>
  <cols>
    <col min="1" max="1" width="25.140625" customWidth="1"/>
    <col min="2" max="2" width="27.140625" customWidth="1"/>
    <col min="3" max="3" width="21.140625" bestFit="1" customWidth="1"/>
    <col min="4" max="4" width="24.28515625" bestFit="1" customWidth="1"/>
    <col min="5" max="5" width="24.28515625" customWidth="1"/>
    <col min="6" max="6" width="24.42578125" customWidth="1"/>
    <col min="7" max="7" width="17.7109375" customWidth="1"/>
    <col min="8" max="8" width="46.28515625" customWidth="1"/>
    <col min="10" max="10" width="15" customWidth="1"/>
  </cols>
  <sheetData>
    <row r="1" spans="1:10" ht="18.75" x14ac:dyDescent="0.3">
      <c r="A1" s="9" t="s">
        <v>120</v>
      </c>
    </row>
    <row r="3" spans="1:10" x14ac:dyDescent="0.25">
      <c r="A3" s="2" t="s">
        <v>6</v>
      </c>
      <c r="B3" s="2" t="s">
        <v>4</v>
      </c>
      <c r="C3" s="2" t="s">
        <v>2</v>
      </c>
      <c r="D3" s="2" t="s">
        <v>3</v>
      </c>
      <c r="E3" s="2" t="s">
        <v>8</v>
      </c>
      <c r="F3" s="2" t="s">
        <v>5</v>
      </c>
    </row>
    <row r="4" spans="1:10" x14ac:dyDescent="0.25">
      <c r="A4" s="2" t="s">
        <v>0</v>
      </c>
      <c r="B4" s="1">
        <v>490</v>
      </c>
      <c r="C4" s="1">
        <f>3/60</f>
        <v>0.05</v>
      </c>
      <c r="D4" s="1">
        <v>1</v>
      </c>
      <c r="E4" s="4">
        <f>B4*C4*D4</f>
        <v>24.5</v>
      </c>
      <c r="F4" s="4">
        <f>E4*12</f>
        <v>294</v>
      </c>
      <c r="H4" t="s">
        <v>9</v>
      </c>
    </row>
    <row r="5" spans="1:10" x14ac:dyDescent="0.25">
      <c r="A5" s="2" t="s">
        <v>1</v>
      </c>
      <c r="B5" s="1">
        <v>652</v>
      </c>
      <c r="C5" s="1">
        <f>3/60</f>
        <v>0.05</v>
      </c>
      <c r="D5" s="1">
        <v>1</v>
      </c>
      <c r="E5" s="4">
        <f>B5*C5*D5</f>
        <v>32.6</v>
      </c>
      <c r="F5" s="4">
        <f>E5*12</f>
        <v>391.20000000000005</v>
      </c>
      <c r="H5" t="s">
        <v>11</v>
      </c>
    </row>
    <row r="6" spans="1:10" ht="18.75" x14ac:dyDescent="0.3">
      <c r="E6" s="3">
        <f>SUM(E4:E5)</f>
        <v>57.1</v>
      </c>
      <c r="F6" s="3">
        <f>SUM(F4:F5)</f>
        <v>685.2</v>
      </c>
      <c r="H6" t="s">
        <v>10</v>
      </c>
    </row>
    <row r="8" spans="1:10" x14ac:dyDescent="0.25">
      <c r="A8" s="2" t="s">
        <v>7</v>
      </c>
      <c r="B8" s="2" t="s">
        <v>4</v>
      </c>
      <c r="C8" s="2" t="s">
        <v>2</v>
      </c>
      <c r="D8" s="2" t="s">
        <v>3</v>
      </c>
      <c r="E8" s="2" t="s">
        <v>8</v>
      </c>
      <c r="F8" s="2" t="s">
        <v>5</v>
      </c>
      <c r="H8" s="5" t="s">
        <v>42</v>
      </c>
    </row>
    <row r="9" spans="1:10" x14ac:dyDescent="0.25">
      <c r="A9" s="2" t="s">
        <v>0</v>
      </c>
      <c r="B9" s="1">
        <v>490</v>
      </c>
      <c r="C9" s="4">
        <f>1/60</f>
        <v>1.6666666666666666E-2</v>
      </c>
      <c r="D9" s="1">
        <v>1</v>
      </c>
      <c r="E9" s="4">
        <f>B9*C9*D9</f>
        <v>8.1666666666666661</v>
      </c>
      <c r="F9" s="4">
        <f t="shared" ref="F9:F10" si="0">E9*12</f>
        <v>98</v>
      </c>
      <c r="H9" t="s">
        <v>12</v>
      </c>
    </row>
    <row r="10" spans="1:10" x14ac:dyDescent="0.25">
      <c r="A10" s="2" t="s">
        <v>1</v>
      </c>
      <c r="B10" s="1">
        <v>652</v>
      </c>
      <c r="C10" s="4">
        <f>1/60</f>
        <v>1.6666666666666666E-2</v>
      </c>
      <c r="D10" s="1">
        <v>1</v>
      </c>
      <c r="E10" s="4">
        <f>B10*C10*D10</f>
        <v>10.866666666666667</v>
      </c>
      <c r="F10" s="4">
        <f t="shared" si="0"/>
        <v>130.4</v>
      </c>
    </row>
    <row r="11" spans="1:10" ht="18.75" x14ac:dyDescent="0.3">
      <c r="E11" s="3">
        <f>SUM(E9:E10)</f>
        <v>19.033333333333331</v>
      </c>
      <c r="F11" s="3">
        <f>SUM(F9:F10)</f>
        <v>228.4</v>
      </c>
      <c r="H11" t="s">
        <v>116</v>
      </c>
    </row>
    <row r="12" spans="1:10" x14ac:dyDescent="0.25">
      <c r="H12" s="1"/>
      <c r="I12" s="20" t="s">
        <v>113</v>
      </c>
      <c r="J12" s="1" t="s">
        <v>114</v>
      </c>
    </row>
    <row r="13" spans="1:10" ht="18.75" x14ac:dyDescent="0.3">
      <c r="D13" s="8" t="s">
        <v>13</v>
      </c>
      <c r="E13" s="3">
        <f>E6-E11</f>
        <v>38.06666666666667</v>
      </c>
      <c r="F13" s="3">
        <f>F6-F11</f>
        <v>456.80000000000007</v>
      </c>
      <c r="H13" s="11" t="s">
        <v>115</v>
      </c>
      <c r="I13" s="20">
        <v>20</v>
      </c>
      <c r="J13" s="1">
        <v>10</v>
      </c>
    </row>
    <row r="14" spans="1:10" x14ac:dyDescent="0.25">
      <c r="A14" s="8" t="s">
        <v>32</v>
      </c>
      <c r="E14" s="6"/>
      <c r="F14" s="6"/>
      <c r="H14" s="11" t="s">
        <v>28</v>
      </c>
      <c r="I14" s="20">
        <v>10</v>
      </c>
      <c r="J14" s="1">
        <v>0</v>
      </c>
    </row>
    <row r="15" spans="1:10" x14ac:dyDescent="0.25">
      <c r="E15" s="6"/>
      <c r="F15" s="6"/>
      <c r="H15" s="11" t="s">
        <v>112</v>
      </c>
      <c r="I15" s="20">
        <v>20</v>
      </c>
      <c r="J15" s="1">
        <v>0</v>
      </c>
    </row>
    <row r="16" spans="1:10" x14ac:dyDescent="0.25">
      <c r="A16" s="10" t="s">
        <v>26</v>
      </c>
      <c r="B16" s="10" t="s">
        <v>4</v>
      </c>
      <c r="C16" s="2" t="s">
        <v>31</v>
      </c>
      <c r="E16" s="6"/>
      <c r="F16" s="6"/>
      <c r="H16" s="12" t="s">
        <v>117</v>
      </c>
      <c r="I16" s="20">
        <f>SUM(I12:I15)</f>
        <v>50</v>
      </c>
      <c r="J16" s="1">
        <v>10</v>
      </c>
    </row>
    <row r="17" spans="1:10" x14ac:dyDescent="0.25">
      <c r="A17" s="11" t="s">
        <v>27</v>
      </c>
      <c r="B17" s="11">
        <v>55</v>
      </c>
      <c r="C17" s="2" t="s">
        <v>0</v>
      </c>
      <c r="E17" s="6"/>
      <c r="F17" s="6"/>
    </row>
    <row r="18" spans="1:10" x14ac:dyDescent="0.25">
      <c r="A18" s="11" t="s">
        <v>28</v>
      </c>
      <c r="B18" s="11">
        <v>44</v>
      </c>
      <c r="C18" s="2" t="s">
        <v>1</v>
      </c>
      <c r="E18" s="6"/>
      <c r="F18" s="6"/>
      <c r="H18" t="s">
        <v>118</v>
      </c>
    </row>
    <row r="19" spans="1:10" x14ac:dyDescent="0.25">
      <c r="A19" s="11" t="s">
        <v>29</v>
      </c>
      <c r="B19" s="11">
        <v>608</v>
      </c>
      <c r="C19" s="2" t="s">
        <v>1</v>
      </c>
      <c r="E19" s="6"/>
      <c r="F19" s="6"/>
      <c r="H19" t="s">
        <v>119</v>
      </c>
    </row>
    <row r="20" spans="1:10" x14ac:dyDescent="0.25">
      <c r="A20" s="11" t="s">
        <v>30</v>
      </c>
      <c r="B20" s="11">
        <v>435</v>
      </c>
      <c r="C20" s="2" t="s">
        <v>0</v>
      </c>
      <c r="E20" s="6"/>
      <c r="F20" s="6"/>
    </row>
    <row r="21" spans="1:10" x14ac:dyDescent="0.25">
      <c r="E21" s="6"/>
      <c r="F21" s="6"/>
    </row>
    <row r="22" spans="1:10" ht="18.75" x14ac:dyDescent="0.3">
      <c r="A22" s="9" t="s">
        <v>25</v>
      </c>
    </row>
    <row r="24" spans="1:10" x14ac:dyDescent="0.25">
      <c r="A24" s="8" t="s">
        <v>14</v>
      </c>
      <c r="B24" s="8" t="s">
        <v>18</v>
      </c>
      <c r="G24" s="8" t="s">
        <v>130</v>
      </c>
    </row>
    <row r="25" spans="1:10" x14ac:dyDescent="0.25">
      <c r="A25" s="14" t="s">
        <v>43</v>
      </c>
      <c r="B25" s="14" t="s">
        <v>17</v>
      </c>
      <c r="C25" s="14" t="s">
        <v>22</v>
      </c>
      <c r="E25" s="20"/>
      <c r="F25" s="28" t="s">
        <v>126</v>
      </c>
      <c r="G25" s="28" t="s">
        <v>60</v>
      </c>
      <c r="H25" s="28" t="s">
        <v>124</v>
      </c>
      <c r="I25" s="28" t="s">
        <v>125</v>
      </c>
      <c r="J25" s="28" t="s">
        <v>127</v>
      </c>
    </row>
    <row r="26" spans="1:10" x14ac:dyDescent="0.25">
      <c r="A26" s="14" t="s">
        <v>15</v>
      </c>
      <c r="B26" s="16">
        <f>8.5*C26</f>
        <v>3.8250000000000002</v>
      </c>
      <c r="C26" s="15">
        <v>0.45</v>
      </c>
      <c r="E26" s="30" t="s">
        <v>121</v>
      </c>
      <c r="F26" s="20">
        <f>SUM(G26:J26)</f>
        <v>1.5</v>
      </c>
      <c r="G26" s="20">
        <v>1</v>
      </c>
      <c r="H26" s="20"/>
      <c r="I26" s="20"/>
      <c r="J26" s="20">
        <v>0.5</v>
      </c>
    </row>
    <row r="27" spans="1:10" x14ac:dyDescent="0.25">
      <c r="A27" s="14" t="s">
        <v>16</v>
      </c>
      <c r="B27" s="16">
        <f>8.5*C27</f>
        <v>4.6750000000000007</v>
      </c>
      <c r="C27" s="15">
        <v>0.55000000000000004</v>
      </c>
      <c r="E27" s="30" t="s">
        <v>122</v>
      </c>
      <c r="F27" s="20">
        <f t="shared" ref="F27:F28" si="1">SUM(G27:J27)</f>
        <v>1.5</v>
      </c>
      <c r="G27" s="20"/>
      <c r="H27" s="20">
        <v>1</v>
      </c>
      <c r="I27" s="20"/>
      <c r="J27" s="20">
        <v>0.5</v>
      </c>
    </row>
    <row r="28" spans="1:10" x14ac:dyDescent="0.25">
      <c r="A28" s="7"/>
      <c r="B28" s="7"/>
      <c r="C28" s="7"/>
      <c r="E28" s="30" t="s">
        <v>123</v>
      </c>
      <c r="F28" s="20">
        <f t="shared" si="1"/>
        <v>0.83000000000000007</v>
      </c>
      <c r="G28" s="20"/>
      <c r="H28" s="20"/>
      <c r="I28" s="20">
        <v>0.5</v>
      </c>
      <c r="J28" s="20">
        <v>0.33</v>
      </c>
    </row>
    <row r="29" spans="1:10" x14ac:dyDescent="0.25">
      <c r="A29" s="14" t="s">
        <v>24</v>
      </c>
      <c r="B29" s="14" t="s">
        <v>17</v>
      </c>
      <c r="C29" s="14" t="s">
        <v>22</v>
      </c>
      <c r="E29" s="7"/>
      <c r="F29" s="7">
        <f>SUM(F26:F28)</f>
        <v>3.83</v>
      </c>
      <c r="G29" s="7"/>
      <c r="H29" s="7"/>
      <c r="I29" s="7"/>
      <c r="J29" s="7"/>
    </row>
    <row r="30" spans="1:10" x14ac:dyDescent="0.25">
      <c r="A30" s="14" t="s">
        <v>15</v>
      </c>
      <c r="B30" s="16">
        <f>8.5*C30</f>
        <v>2.9749999999999996</v>
      </c>
      <c r="C30" s="15">
        <v>0.35</v>
      </c>
      <c r="E30" s="29">
        <f>F29/8.5*100</f>
        <v>45.058823529411768</v>
      </c>
      <c r="F30" s="7"/>
      <c r="G30" s="7"/>
      <c r="H30" s="7"/>
      <c r="I30" s="7"/>
      <c r="J30" s="7"/>
    </row>
    <row r="31" spans="1:10" x14ac:dyDescent="0.25">
      <c r="A31" s="14" t="s">
        <v>16</v>
      </c>
      <c r="B31" s="16">
        <f>8.5*C31</f>
        <v>5.5250000000000004</v>
      </c>
      <c r="C31" s="15">
        <v>0.65</v>
      </c>
    </row>
    <row r="34" spans="1:7" ht="15.75" x14ac:dyDescent="0.25">
      <c r="A34" s="17" t="s">
        <v>21</v>
      </c>
      <c r="B34" s="17" t="s">
        <v>17</v>
      </c>
      <c r="C34" s="17" t="s">
        <v>22</v>
      </c>
    </row>
    <row r="35" spans="1:7" ht="15.75" x14ac:dyDescent="0.25">
      <c r="A35" s="17" t="s">
        <v>19</v>
      </c>
      <c r="B35" s="19">
        <f>B26-B30</f>
        <v>0.85000000000000053</v>
      </c>
      <c r="C35" s="18">
        <f>C26-C30</f>
        <v>0.10000000000000003</v>
      </c>
      <c r="E35" s="8" t="s">
        <v>128</v>
      </c>
    </row>
    <row r="36" spans="1:7" ht="15.75" x14ac:dyDescent="0.25">
      <c r="A36" s="17" t="s">
        <v>20</v>
      </c>
      <c r="B36" s="19">
        <f>B31-B27</f>
        <v>0.84999999999999964</v>
      </c>
      <c r="C36" s="18">
        <f>C31-C27</f>
        <v>9.9999999999999978E-2</v>
      </c>
      <c r="E36" s="8" t="s">
        <v>129</v>
      </c>
    </row>
    <row r="39" spans="1:7" x14ac:dyDescent="0.25">
      <c r="A39" s="8" t="s">
        <v>131</v>
      </c>
    </row>
    <row r="40" spans="1:7" x14ac:dyDescent="0.25">
      <c r="A40" s="1"/>
      <c r="B40" s="2" t="s">
        <v>23</v>
      </c>
      <c r="C40" s="2" t="s">
        <v>44</v>
      </c>
    </row>
    <row r="41" spans="1:7" x14ac:dyDescent="0.25">
      <c r="A41" s="2" t="s">
        <v>43</v>
      </c>
      <c r="B41" s="1">
        <v>5</v>
      </c>
      <c r="C41" s="1">
        <v>42.5</v>
      </c>
      <c r="D41" s="6"/>
    </row>
    <row r="42" spans="1:7" x14ac:dyDescent="0.25">
      <c r="A42" s="2" t="s">
        <v>24</v>
      </c>
      <c r="B42" s="1">
        <v>4.5</v>
      </c>
      <c r="C42" s="1">
        <f>C41-B36*5</f>
        <v>38.25</v>
      </c>
    </row>
    <row r="43" spans="1:7" ht="18.75" x14ac:dyDescent="0.3">
      <c r="A43" s="27" t="s">
        <v>13</v>
      </c>
      <c r="B43" s="27"/>
      <c r="C43" s="9">
        <f>C41-C42</f>
        <v>4.25</v>
      </c>
    </row>
    <row r="46" spans="1:7" ht="18.75" x14ac:dyDescent="0.3">
      <c r="A46" s="9" t="s">
        <v>39</v>
      </c>
    </row>
    <row r="48" spans="1:7" x14ac:dyDescent="0.25">
      <c r="A48" s="12"/>
      <c r="B48" s="13" t="s">
        <v>33</v>
      </c>
      <c r="C48" s="13" t="s">
        <v>34</v>
      </c>
      <c r="D48" s="13" t="s">
        <v>35</v>
      </c>
      <c r="E48" s="13" t="s">
        <v>36</v>
      </c>
      <c r="F48" s="13" t="s">
        <v>37</v>
      </c>
      <c r="G48" s="13" t="s">
        <v>38</v>
      </c>
    </row>
    <row r="49" spans="1:7" x14ac:dyDescent="0.25">
      <c r="A49" s="12" t="s">
        <v>40</v>
      </c>
      <c r="B49" s="12">
        <v>12</v>
      </c>
      <c r="C49" s="12">
        <v>3</v>
      </c>
      <c r="D49" s="12">
        <v>16</v>
      </c>
      <c r="E49" s="12">
        <v>8</v>
      </c>
      <c r="F49" s="12">
        <v>7</v>
      </c>
      <c r="G49" s="12">
        <v>19</v>
      </c>
    </row>
    <row r="50" spans="1:7" x14ac:dyDescent="0.25">
      <c r="A50" s="12" t="s">
        <v>41</v>
      </c>
      <c r="B50" s="12">
        <v>9</v>
      </c>
      <c r="C50" s="12">
        <v>2</v>
      </c>
      <c r="D50" s="12">
        <v>9</v>
      </c>
      <c r="E50" s="12">
        <v>4</v>
      </c>
      <c r="F50" s="12">
        <v>4</v>
      </c>
      <c r="G50" s="12">
        <v>4</v>
      </c>
    </row>
    <row r="52" spans="1:7" ht="18.75" x14ac:dyDescent="0.3">
      <c r="A52" s="9" t="s">
        <v>111</v>
      </c>
    </row>
    <row r="54" spans="1:7" ht="18.75" x14ac:dyDescent="0.3">
      <c r="A54" s="25" t="s">
        <v>46</v>
      </c>
      <c r="B54" s="26" t="s">
        <v>48</v>
      </c>
      <c r="C54" s="26" t="s">
        <v>47</v>
      </c>
    </row>
    <row r="55" spans="1:7" ht="15.75" x14ac:dyDescent="0.25">
      <c r="A55" s="20">
        <v>1</v>
      </c>
      <c r="B55" s="21" t="s">
        <v>54</v>
      </c>
      <c r="C55" s="1" t="s">
        <v>60</v>
      </c>
    </row>
    <row r="56" spans="1:7" ht="15.75" x14ac:dyDescent="0.25">
      <c r="A56" s="20">
        <v>2</v>
      </c>
      <c r="B56" s="22" t="s">
        <v>45</v>
      </c>
      <c r="C56" s="1" t="s">
        <v>60</v>
      </c>
    </row>
    <row r="57" spans="1:7" ht="15.75" x14ac:dyDescent="0.25">
      <c r="A57" s="20">
        <v>3</v>
      </c>
      <c r="B57" s="23" t="s">
        <v>49</v>
      </c>
      <c r="C57" s="1" t="s">
        <v>60</v>
      </c>
    </row>
    <row r="58" spans="1:7" ht="15.75" x14ac:dyDescent="0.25">
      <c r="A58" s="20">
        <v>4</v>
      </c>
      <c r="B58" s="23" t="s">
        <v>50</v>
      </c>
      <c r="C58" s="1" t="s">
        <v>60</v>
      </c>
    </row>
    <row r="59" spans="1:7" ht="15.75" x14ac:dyDescent="0.25">
      <c r="A59" s="20">
        <v>5</v>
      </c>
      <c r="B59" s="23" t="s">
        <v>51</v>
      </c>
      <c r="C59" s="1" t="s">
        <v>60</v>
      </c>
    </row>
    <row r="60" spans="1:7" ht="15.75" x14ac:dyDescent="0.25">
      <c r="A60" s="20">
        <v>6</v>
      </c>
      <c r="B60" s="23" t="s">
        <v>52</v>
      </c>
      <c r="C60" s="1" t="s">
        <v>60</v>
      </c>
    </row>
    <row r="61" spans="1:7" ht="15.75" x14ac:dyDescent="0.25">
      <c r="A61" s="20">
        <v>7</v>
      </c>
      <c r="B61" s="23" t="s">
        <v>53</v>
      </c>
      <c r="C61" s="1" t="s">
        <v>60</v>
      </c>
    </row>
    <row r="62" spans="1:7" ht="15.75" x14ac:dyDescent="0.25">
      <c r="A62" s="20">
        <v>8</v>
      </c>
      <c r="B62" s="21" t="s">
        <v>55</v>
      </c>
      <c r="C62" s="1" t="s">
        <v>60</v>
      </c>
    </row>
    <row r="63" spans="1:7" ht="15.75" x14ac:dyDescent="0.25">
      <c r="A63" s="20">
        <v>9</v>
      </c>
      <c r="B63" s="23" t="s">
        <v>56</v>
      </c>
      <c r="C63" s="1" t="s">
        <v>60</v>
      </c>
    </row>
    <row r="64" spans="1:7" ht="15.75" x14ac:dyDescent="0.25">
      <c r="A64" s="20">
        <v>10</v>
      </c>
      <c r="B64" s="23" t="s">
        <v>57</v>
      </c>
      <c r="C64" s="1" t="s">
        <v>60</v>
      </c>
    </row>
    <row r="65" spans="1:3" ht="15.75" x14ac:dyDescent="0.25">
      <c r="A65" s="20">
        <v>11</v>
      </c>
      <c r="B65" s="23" t="s">
        <v>58</v>
      </c>
      <c r="C65" s="1" t="s">
        <v>60</v>
      </c>
    </row>
    <row r="66" spans="1:3" ht="15.75" x14ac:dyDescent="0.25">
      <c r="A66" s="20">
        <v>12</v>
      </c>
      <c r="B66" s="23" t="s">
        <v>59</v>
      </c>
      <c r="C66" s="1" t="s">
        <v>60</v>
      </c>
    </row>
    <row r="67" spans="1:3" ht="18.75" x14ac:dyDescent="0.3">
      <c r="A67" s="20">
        <v>13</v>
      </c>
      <c r="B67" s="24" t="s">
        <v>61</v>
      </c>
      <c r="C67" s="1" t="s">
        <v>34</v>
      </c>
    </row>
    <row r="68" spans="1:3" ht="18.75" x14ac:dyDescent="0.3">
      <c r="A68" s="20">
        <v>14</v>
      </c>
      <c r="B68" s="24" t="s">
        <v>62</v>
      </c>
      <c r="C68" s="1" t="s">
        <v>34</v>
      </c>
    </row>
    <row r="69" spans="1:3" ht="18.75" x14ac:dyDescent="0.3">
      <c r="A69" s="20">
        <v>15</v>
      </c>
      <c r="B69" s="24" t="s">
        <v>63</v>
      </c>
      <c r="C69" s="1" t="s">
        <v>34</v>
      </c>
    </row>
    <row r="70" spans="1:3" ht="15.75" x14ac:dyDescent="0.25">
      <c r="A70" s="20">
        <v>16</v>
      </c>
      <c r="B70" s="23" t="s">
        <v>35</v>
      </c>
      <c r="C70" s="1" t="s">
        <v>35</v>
      </c>
    </row>
    <row r="71" spans="1:3" ht="15.75" x14ac:dyDescent="0.25">
      <c r="A71" s="20">
        <v>17</v>
      </c>
      <c r="B71" s="23" t="s">
        <v>64</v>
      </c>
      <c r="C71" s="1" t="s">
        <v>35</v>
      </c>
    </row>
    <row r="72" spans="1:3" ht="15.75" x14ac:dyDescent="0.25">
      <c r="A72" s="20">
        <v>18</v>
      </c>
      <c r="B72" s="23" t="s">
        <v>65</v>
      </c>
      <c r="C72" s="1" t="s">
        <v>35</v>
      </c>
    </row>
    <row r="73" spans="1:3" ht="15.75" x14ac:dyDescent="0.25">
      <c r="A73" s="20">
        <v>19</v>
      </c>
      <c r="B73" s="23" t="s">
        <v>66</v>
      </c>
      <c r="C73" s="1" t="s">
        <v>35</v>
      </c>
    </row>
    <row r="74" spans="1:3" ht="15.75" x14ac:dyDescent="0.25">
      <c r="A74" s="20">
        <v>20</v>
      </c>
      <c r="B74" s="23" t="s">
        <v>67</v>
      </c>
      <c r="C74" s="1" t="s">
        <v>35</v>
      </c>
    </row>
    <row r="75" spans="1:3" ht="15.75" x14ac:dyDescent="0.25">
      <c r="A75" s="20">
        <v>21</v>
      </c>
      <c r="B75" s="23" t="s">
        <v>68</v>
      </c>
      <c r="C75" s="1" t="s">
        <v>35</v>
      </c>
    </row>
    <row r="76" spans="1:3" ht="15.75" x14ac:dyDescent="0.25">
      <c r="A76" s="20">
        <v>22</v>
      </c>
      <c r="B76" s="23" t="s">
        <v>69</v>
      </c>
      <c r="C76" s="1" t="s">
        <v>35</v>
      </c>
    </row>
    <row r="77" spans="1:3" ht="15.75" x14ac:dyDescent="0.25">
      <c r="A77" s="20">
        <v>23</v>
      </c>
      <c r="B77" s="23" t="s">
        <v>80</v>
      </c>
      <c r="C77" s="1" t="s">
        <v>35</v>
      </c>
    </row>
    <row r="78" spans="1:3" ht="15.75" x14ac:dyDescent="0.25">
      <c r="A78" s="20">
        <v>24</v>
      </c>
      <c r="B78" s="23" t="s">
        <v>78</v>
      </c>
      <c r="C78" s="1" t="s">
        <v>35</v>
      </c>
    </row>
    <row r="79" spans="1:3" ht="15.75" x14ac:dyDescent="0.25">
      <c r="A79" s="20">
        <v>25</v>
      </c>
      <c r="B79" s="23" t="s">
        <v>79</v>
      </c>
      <c r="C79" s="1" t="s">
        <v>35</v>
      </c>
    </row>
    <row r="80" spans="1:3" ht="15.75" x14ac:dyDescent="0.25">
      <c r="A80" s="20">
        <v>26</v>
      </c>
      <c r="B80" s="23" t="s">
        <v>72</v>
      </c>
      <c r="C80" s="1" t="s">
        <v>35</v>
      </c>
    </row>
    <row r="81" spans="1:3" ht="15.75" x14ac:dyDescent="0.25">
      <c r="A81" s="20">
        <v>27</v>
      </c>
      <c r="B81" s="23" t="s">
        <v>73</v>
      </c>
      <c r="C81" s="1" t="s">
        <v>35</v>
      </c>
    </row>
    <row r="82" spans="1:3" ht="15.75" x14ac:dyDescent="0.25">
      <c r="A82" s="20">
        <v>28</v>
      </c>
      <c r="B82" s="23" t="s">
        <v>74</v>
      </c>
      <c r="C82" s="1" t="s">
        <v>35</v>
      </c>
    </row>
    <row r="83" spans="1:3" ht="15.75" x14ac:dyDescent="0.25">
      <c r="A83" s="20">
        <v>29</v>
      </c>
      <c r="B83" s="23" t="s">
        <v>75</v>
      </c>
      <c r="C83" s="1" t="s">
        <v>35</v>
      </c>
    </row>
    <row r="84" spans="1:3" ht="15.75" x14ac:dyDescent="0.25">
      <c r="A84" s="20">
        <v>30</v>
      </c>
      <c r="B84" s="23" t="s">
        <v>72</v>
      </c>
      <c r="C84" s="1" t="s">
        <v>35</v>
      </c>
    </row>
    <row r="85" spans="1:3" ht="15.75" x14ac:dyDescent="0.25">
      <c r="A85" s="20">
        <v>31</v>
      </c>
      <c r="B85" s="23" t="s">
        <v>76</v>
      </c>
      <c r="C85" s="1" t="s">
        <v>35</v>
      </c>
    </row>
    <row r="86" spans="1:3" x14ac:dyDescent="0.25">
      <c r="A86" s="20">
        <v>32</v>
      </c>
      <c r="B86" s="2" t="s">
        <v>77</v>
      </c>
      <c r="C86" s="1" t="s">
        <v>77</v>
      </c>
    </row>
    <row r="87" spans="1:3" ht="15.75" x14ac:dyDescent="0.25">
      <c r="A87" s="20">
        <v>33</v>
      </c>
      <c r="B87" s="23" t="s">
        <v>70</v>
      </c>
      <c r="C87" s="1" t="s">
        <v>77</v>
      </c>
    </row>
    <row r="88" spans="1:3" ht="15.75" x14ac:dyDescent="0.25">
      <c r="A88" s="20">
        <v>34</v>
      </c>
      <c r="B88" s="23" t="s">
        <v>71</v>
      </c>
      <c r="C88" s="1" t="s">
        <v>77</v>
      </c>
    </row>
    <row r="89" spans="1:3" ht="15.75" x14ac:dyDescent="0.25">
      <c r="A89" s="20">
        <v>35</v>
      </c>
      <c r="B89" s="23" t="s">
        <v>85</v>
      </c>
      <c r="C89" s="1" t="s">
        <v>77</v>
      </c>
    </row>
    <row r="90" spans="1:3" ht="15.75" x14ac:dyDescent="0.25">
      <c r="A90" s="20">
        <v>36</v>
      </c>
      <c r="B90" s="23" t="s">
        <v>81</v>
      </c>
      <c r="C90" s="1" t="s">
        <v>77</v>
      </c>
    </row>
    <row r="91" spans="1:3" ht="15.75" x14ac:dyDescent="0.25">
      <c r="A91" s="20">
        <v>37</v>
      </c>
      <c r="B91" s="23" t="s">
        <v>82</v>
      </c>
      <c r="C91" s="1" t="s">
        <v>77</v>
      </c>
    </row>
    <row r="92" spans="1:3" ht="15.75" x14ac:dyDescent="0.25">
      <c r="A92" s="20">
        <v>38</v>
      </c>
      <c r="B92" s="23" t="s">
        <v>83</v>
      </c>
      <c r="C92" s="1" t="s">
        <v>77</v>
      </c>
    </row>
    <row r="93" spans="1:3" ht="15.75" x14ac:dyDescent="0.25">
      <c r="A93" s="20">
        <v>39</v>
      </c>
      <c r="B93" s="23" t="s">
        <v>84</v>
      </c>
      <c r="C93" s="1" t="s">
        <v>77</v>
      </c>
    </row>
    <row r="94" spans="1:3" x14ac:dyDescent="0.25">
      <c r="A94" s="20">
        <v>40</v>
      </c>
      <c r="B94" s="2" t="s">
        <v>86</v>
      </c>
      <c r="C94" s="1" t="s">
        <v>86</v>
      </c>
    </row>
    <row r="95" spans="1:3" ht="15.75" x14ac:dyDescent="0.25">
      <c r="A95" s="20">
        <v>41</v>
      </c>
      <c r="B95" s="23" t="s">
        <v>87</v>
      </c>
      <c r="C95" s="1" t="s">
        <v>86</v>
      </c>
    </row>
    <row r="96" spans="1:3" ht="15.75" x14ac:dyDescent="0.25">
      <c r="A96" s="20">
        <v>42</v>
      </c>
      <c r="B96" s="23" t="s">
        <v>88</v>
      </c>
      <c r="C96" s="1" t="s">
        <v>86</v>
      </c>
    </row>
    <row r="97" spans="1:3" ht="15.75" x14ac:dyDescent="0.25">
      <c r="A97" s="20">
        <v>43</v>
      </c>
      <c r="B97" s="23" t="s">
        <v>89</v>
      </c>
      <c r="C97" s="1" t="s">
        <v>86</v>
      </c>
    </row>
    <row r="98" spans="1:3" ht="15.75" x14ac:dyDescent="0.25">
      <c r="A98" s="20">
        <v>44</v>
      </c>
      <c r="B98" s="23" t="s">
        <v>90</v>
      </c>
      <c r="C98" s="1" t="s">
        <v>86</v>
      </c>
    </row>
    <row r="99" spans="1:3" ht="15.75" x14ac:dyDescent="0.25">
      <c r="A99" s="20">
        <v>45</v>
      </c>
      <c r="B99" s="23" t="s">
        <v>91</v>
      </c>
      <c r="C99" s="1" t="s">
        <v>86</v>
      </c>
    </row>
    <row r="100" spans="1:3" ht="15.75" x14ac:dyDescent="0.25">
      <c r="A100" s="20">
        <v>46</v>
      </c>
      <c r="B100" s="23" t="s">
        <v>92</v>
      </c>
      <c r="C100" s="1" t="s">
        <v>86</v>
      </c>
    </row>
    <row r="101" spans="1:3" ht="15.75" x14ac:dyDescent="0.25">
      <c r="A101" s="20">
        <v>47</v>
      </c>
      <c r="B101" s="23" t="s">
        <v>93</v>
      </c>
      <c r="C101" s="1" t="s">
        <v>38</v>
      </c>
    </row>
    <row r="102" spans="1:3" ht="15.75" x14ac:dyDescent="0.25">
      <c r="A102" s="20">
        <v>48</v>
      </c>
      <c r="B102" s="23" t="s">
        <v>94</v>
      </c>
      <c r="C102" s="1" t="s">
        <v>38</v>
      </c>
    </row>
    <row r="103" spans="1:3" ht="15.75" x14ac:dyDescent="0.25">
      <c r="A103" s="20">
        <v>49</v>
      </c>
      <c r="B103" s="23" t="s">
        <v>95</v>
      </c>
      <c r="C103" s="1" t="s">
        <v>38</v>
      </c>
    </row>
    <row r="104" spans="1:3" ht="15.75" x14ac:dyDescent="0.25">
      <c r="A104" s="20">
        <v>50</v>
      </c>
      <c r="B104" s="23" t="s">
        <v>96</v>
      </c>
      <c r="C104" s="1" t="s">
        <v>38</v>
      </c>
    </row>
    <row r="105" spans="1:3" ht="15.75" x14ac:dyDescent="0.25">
      <c r="A105" s="20">
        <v>51</v>
      </c>
      <c r="B105" s="23" t="s">
        <v>97</v>
      </c>
      <c r="C105" s="1" t="s">
        <v>38</v>
      </c>
    </row>
    <row r="106" spans="1:3" ht="15.75" x14ac:dyDescent="0.25">
      <c r="A106" s="20">
        <v>52</v>
      </c>
      <c r="B106" s="23" t="s">
        <v>98</v>
      </c>
      <c r="C106" s="1" t="s">
        <v>38</v>
      </c>
    </row>
    <row r="107" spans="1:3" ht="15.75" x14ac:dyDescent="0.25">
      <c r="A107" s="20">
        <v>53</v>
      </c>
      <c r="B107" s="23" t="s">
        <v>99</v>
      </c>
      <c r="C107" s="1" t="s">
        <v>38</v>
      </c>
    </row>
    <row r="108" spans="1:3" ht="15.75" x14ac:dyDescent="0.25">
      <c r="A108" s="20">
        <v>54</v>
      </c>
      <c r="B108" s="23" t="s">
        <v>100</v>
      </c>
      <c r="C108" s="1" t="s">
        <v>38</v>
      </c>
    </row>
    <row r="109" spans="1:3" ht="15.75" x14ac:dyDescent="0.25">
      <c r="A109" s="20">
        <v>55</v>
      </c>
      <c r="B109" s="23" t="s">
        <v>101</v>
      </c>
      <c r="C109" s="1" t="s">
        <v>38</v>
      </c>
    </row>
    <row r="110" spans="1:3" ht="15.75" x14ac:dyDescent="0.25">
      <c r="A110" s="20">
        <v>56</v>
      </c>
      <c r="B110" s="23" t="s">
        <v>102</v>
      </c>
      <c r="C110" s="1" t="s">
        <v>38</v>
      </c>
    </row>
    <row r="111" spans="1:3" ht="15.75" x14ac:dyDescent="0.25">
      <c r="A111" s="20">
        <v>57</v>
      </c>
      <c r="B111" s="23" t="s">
        <v>103</v>
      </c>
      <c r="C111" s="1" t="s">
        <v>38</v>
      </c>
    </row>
    <row r="112" spans="1:3" ht="15.75" x14ac:dyDescent="0.25">
      <c r="A112" s="20">
        <v>58</v>
      </c>
      <c r="B112" s="23" t="s">
        <v>104</v>
      </c>
      <c r="C112" s="1" t="s">
        <v>38</v>
      </c>
    </row>
    <row r="113" spans="1:3" ht="15.75" x14ac:dyDescent="0.25">
      <c r="A113" s="20">
        <v>59</v>
      </c>
      <c r="B113" s="23" t="s">
        <v>105</v>
      </c>
      <c r="C113" s="1" t="s">
        <v>38</v>
      </c>
    </row>
    <row r="114" spans="1:3" ht="15.75" x14ac:dyDescent="0.25">
      <c r="A114" s="20">
        <v>60</v>
      </c>
      <c r="B114" s="23" t="s">
        <v>106</v>
      </c>
      <c r="C114" s="1" t="s">
        <v>38</v>
      </c>
    </row>
    <row r="115" spans="1:3" ht="15.75" x14ac:dyDescent="0.25">
      <c r="A115" s="20">
        <v>61</v>
      </c>
      <c r="B115" s="23" t="s">
        <v>59</v>
      </c>
      <c r="C115" s="1" t="s">
        <v>38</v>
      </c>
    </row>
    <row r="116" spans="1:3" ht="15.75" x14ac:dyDescent="0.25">
      <c r="A116" s="20">
        <v>62</v>
      </c>
      <c r="B116" s="23" t="s">
        <v>107</v>
      </c>
      <c r="C116" s="1" t="s">
        <v>38</v>
      </c>
    </row>
    <row r="117" spans="1:3" ht="15.75" x14ac:dyDescent="0.25">
      <c r="A117" s="20">
        <v>63</v>
      </c>
      <c r="B117" s="23" t="s">
        <v>108</v>
      </c>
      <c r="C117" s="1" t="s">
        <v>38</v>
      </c>
    </row>
    <row r="118" spans="1:3" ht="15.75" x14ac:dyDescent="0.25">
      <c r="A118" s="20">
        <v>64</v>
      </c>
      <c r="B118" s="23" t="s">
        <v>109</v>
      </c>
      <c r="C118" s="1" t="s">
        <v>38</v>
      </c>
    </row>
    <row r="119" spans="1:3" ht="15.75" x14ac:dyDescent="0.25">
      <c r="A119" s="20">
        <v>65</v>
      </c>
      <c r="B119" s="23" t="s">
        <v>110</v>
      </c>
      <c r="C119" s="1" t="s">
        <v>38</v>
      </c>
    </row>
  </sheetData>
  <mergeCells count="1">
    <mergeCell ref="A43:B4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VAN_Chung1</dc:creator>
  <cp:lastModifiedBy>ACER</cp:lastModifiedBy>
  <dcterms:created xsi:type="dcterms:W3CDTF">2024-03-05T02:31:23Z</dcterms:created>
  <dcterms:modified xsi:type="dcterms:W3CDTF">2024-03-05T16:14:57Z</dcterms:modified>
</cp:coreProperties>
</file>