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drawings/drawing6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drawings/drawing8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1" i="14" l="1"/>
  <c r="P136" i="14" l="1"/>
  <c r="P212" i="14"/>
  <c r="P211" i="14"/>
  <c r="P200" i="14"/>
  <c r="O211" i="14"/>
  <c r="R213" i="14" l="1"/>
  <c r="P205" i="14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<sst xmlns="http://schemas.openxmlformats.org/spreadsheetml/2006/main" count="781" uniqueCount="262">
  <si>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</si>
  <si>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</si>
  <si>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</si>
  <si>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</si>
  <si>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</si>
  <si>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</si>
  <si>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</si>
  <si>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</si>
  <si>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</si>
  <si>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</si>
  <si>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</si>
  <si>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</si>
  <si>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</si>
  <si>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</si>
  <si>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</si>
  <si>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</si>
  <si>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</si>
  <si>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</si>
  <si>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</si>
  <si>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</si>
  <si>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</si>
  <si>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</si>
  <si>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</si>
  <si>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</si>
  <si>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</si>
  <si>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</si>
  <si>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</si>
  <si>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</si>
  <si>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</si>
  <si>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</si>
  <si>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</si>
  <si>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</si>
  <si>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</si>
  <si>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</si>
  <si>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</si>
  <si>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</si>
  <si>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</si>
  <si>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</si>
  <si>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</si>
  <si>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</si>
  <si>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</si>
  <si>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</si>
  <si>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</si>
  <si>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</si>
  <si>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</si>
  <si>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</si>
  <si>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</si>
  <si>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</si>
  <si>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</si>
  <si>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</si>
  <si>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</si>
  <si>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</si>
  <si>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</si>
  <si>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</si>
  <si>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</si>
  <si>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</si>
  <si>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</si>
  <si>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</si>
  <si>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</si>
  <si>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</si>
  <si>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</si>
  <si>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</si>
  <si>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</si>
  <si>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</si>
  <si>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</si>
  <si>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</si>
  <si>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</si>
  <si>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</si>
  <si>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</si>
  <si>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</si>
  <si>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</si>
  <si>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</si>
  <si>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</si>
  <si>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</si>
  <si>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</si>
  <si>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</si>
  <si>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</si>
  <si>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</si>
  <si>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</si>
  <si>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</si>
  <si>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</si>
  <si>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</si>
  <si>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</si>
  <si>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</si>
  <si>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</si>
  <si>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</si>
  <si>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</si>
  <si>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</si>
  <si>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</si>
  <si>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</si>
  <si>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</si>
  <si>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</si>
  <si>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</si>
  <si>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</si>
  <si>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</si>
  <si>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</si>
  <si>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</si>
  <si>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</si>
  <si>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</si>
  <si>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</si>
  <si>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</si>
  <si>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</si>
  <si>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</si>
  <si>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</si>
  <si>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</si>
  <si>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</si>
  <si>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</si>
  <si>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</si>
  <si>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</si>
  <si>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</si>
  <si>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</si>
  <si>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</si>
  <si>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</si>
  <si>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</si>
  <si>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</si>
  <si>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</si>
  <si>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</si>
  <si>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</si>
  <si>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</si>
  <si>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</si>
  <si>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</si>
  <si>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</si>
  <si>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</si>
  <si>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</si>
  <si>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</si>
  <si>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</si>
  <si>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</si>
  <si>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</si>
  <si>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</si>
  <si>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</si>
  <si>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</si>
  <si>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</si>
  <si>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</si>
  <si>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</si>
  <si>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</si>
  <si>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</si>
  <si>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</si>
  <si>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</si>
  <si>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</si>
  <si>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</si>
  <si>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</si>
  <si>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</si>
  <si>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</si>
  <si>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</si>
  <si>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</si>
  <si>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</si>
  <si>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</si>
  <si>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</si>
  <si>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</si>
  <si>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</si>
  <si>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</si>
  <si>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</si>
  <si>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</si>
  <si>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</si>
  <si>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</si>
  <si>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</si>
  <si>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</si>
  <si>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</si>
  <si>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</si>
  <si>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</si>
  <si>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</si>
  <si>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</si>
  <si>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</si>
  <si>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</si>
  <si>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</si>
  <si>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</si>
  <si>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</si>
  <si>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</si>
  <si>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</si>
  <si>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</si>
  <si>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</si>
  <si>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</si>
  <si>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</si>
  <si>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</si>
  <si>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</si>
  <si>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</si>
  <si>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</si>
  <si>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</si>
  <si>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</si>
  <si>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</si>
  <si>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</si>
  <si>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</si>
  <si>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</si>
  <si>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</si>
  <si>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</si>
  <si>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</si>
  <si>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</si>
  <si>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</si>
  <si>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</si>
  <si>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</si>
  <si>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</si>
  <si>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</si>
  <si>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</si>
  <si>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</si>
  <si>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</si>
  <si>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</si>
  <si>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</si>
  <si>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</si>
  <si>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</si>
  <si>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</si>
  <si>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</si>
  <si>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</si>
  <si>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</si>
  <si>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</si>
  <si>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</si>
  <si>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</si>
  <si>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</si>
  <si>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</si>
  <si>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</si>
  <si>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</si>
  <si>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</si>
  <si>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</si>
  <si>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</si>
  <si>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</si>
  <si>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</si>
  <si>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</si>
  <si>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</si>
  <si>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</si>
  <si>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</si>
  <si>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</si>
  <si>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</si>
  <si>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</si>
  <si>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</si>
  <si>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</si>
  <si>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</si>
  <si>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</si>
  <si>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</si>
  <si>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</si>
  <si>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</si>
  <si>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</si>
  <si>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</si>
  <si>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</si>
  <si>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</si>
  <si>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</si>
  <si>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</si>
  <si>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</si>
  <si>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</si>
  <si>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</si>
  <si>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</si>
  <si>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</si>
  <si>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</si>
  <si>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</si>
  <si>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</si>
  <si>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</si>
  <si>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</si>
  <si>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</si>
  <si>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</si>
  <si>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</si>
  <si>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</si>
  <si>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3 min/60 * 20 * 1060 pcs = 1060 h/month</t>
  </si>
  <si>
    <t>VPP</t>
  </si>
  <si>
    <t>Quantity</t>
  </si>
  <si>
    <t>Stationery Item</t>
  </si>
  <si>
    <t xml:space="preserve"> Infra Equipment</t>
  </si>
  <si>
    <t>time inventory /hours</t>
  </si>
  <si>
    <t>thiet bi muon tra + thiet bi pc</t>
  </si>
  <si>
    <t>thiet bi kiem ke + van phong pham</t>
  </si>
  <si>
    <t>tong time kiem ke</t>
  </si>
  <si>
    <t>1minute/60*20*totoal inventory</t>
  </si>
  <si>
    <t>save time dev</t>
  </si>
  <si>
    <t>after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</si>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</sst>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1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0" fillId="0" borderId="0" xfId="0" quotePrefix="1"/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1142</c:v>
                </c:pt>
                <c:pt idx="1">
                  <c:v>380.6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70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187670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994038</xdr:colOff>
      <xdr:row>123</xdr:row>
      <xdr:rowOff>78440</xdr:rowOff>
    </xdr:from>
    <xdr:to>
      <xdr:col>21</xdr:col>
      <xdr:colOff>63950</xdr:colOff>
      <xdr:row>139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33617</xdr:colOff>
      <xdr:row>145</xdr:row>
      <xdr:rowOff>11206</xdr:rowOff>
    </xdr:from>
    <xdr:to>
      <xdr:col>14</xdr:col>
      <xdr:colOff>448235</xdr:colOff>
      <xdr:row>146</xdr:row>
      <xdr:rowOff>112059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5766676" y="34211559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14</xdr:col>
      <xdr:colOff>96370</xdr:colOff>
      <xdr:row>146</xdr:row>
      <xdr:rowOff>6723</xdr:rowOff>
    </xdr:from>
    <xdr:to>
      <xdr:col>14</xdr:col>
      <xdr:colOff>510988</xdr:colOff>
      <xdr:row>147</xdr:row>
      <xdr:rowOff>107576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5829429" y="34397576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15</xdr:col>
      <xdr:colOff>645045</xdr:colOff>
      <xdr:row>149</xdr:row>
      <xdr:rowOff>77924</xdr:rowOff>
    </xdr:from>
    <xdr:to>
      <xdr:col>15</xdr:col>
      <xdr:colOff>1215258</xdr:colOff>
      <xdr:row>151</xdr:row>
      <xdr:rowOff>98533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209786" y="34455510"/>
          <a:ext cx="570213" cy="39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21" name="Rectangle 20"/>
            <xdr:cNvSpPr>
              <a:spLocks noTextEdit="1"/>
            </xdr:cNvSpPr>
          </xdr:nvSpPr>
          <xdr:spPr>
            <a:xfrm>
              <a:off x="12536022" y="40899229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1" name="Table1" displayName="Table1" ref="B151:G162" totalsRowShown="0">
  <autoFilter ref="B151:G162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3"/>
  <sheetViews>
    <sheetView tabSelected="1" topLeftCell="I124" zoomScale="87" zoomScaleNormal="87" workbookViewId="0">
      <selection activeCell="K144" sqref="K144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0" width="13.5703125" style="68" customWidth="1"/>
    <col min="11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1" width="13.7109375" style="68" customWidth="1"/>
    <col min="22" max="22" width="14.7109375" style="68" customWidth="1"/>
    <col min="23" max="16384" width="9.140625" style="68"/>
  </cols>
  <sheetData>
    <row r="1" spans="1:21" ht="31.5">
      <c r="A1" s="191" t="s">
        <v>23</v>
      </c>
      <c r="B1" s="191"/>
      <c r="C1" s="191"/>
      <c r="D1" s="191"/>
      <c r="E1" s="191"/>
      <c r="F1" s="191"/>
      <c r="G1" s="191"/>
      <c r="H1" s="191"/>
      <c r="I1" s="19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0" ht="15.75" thickTop="1">
      <c r="R118" s="187" t="s">
        <v>219</v>
      </c>
      <c r="S118" s="192">
        <v>65</v>
      </c>
      <c r="T118" s="192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3"/>
      <c r="T119" s="193"/>
    </row>
    <row r="120" spans="2:20" ht="18">
      <c r="B120" s="182" t="s">
        <v>210</v>
      </c>
      <c r="C120" s="182">
        <v>65</v>
      </c>
      <c r="D120" s="183">
        <v>32</v>
      </c>
    </row>
    <row r="135" spans="10:16">
      <c r="P135" s="190" t="s">
        <v>258</v>
      </c>
    </row>
    <row r="136" spans="10:16">
      <c r="O136" s="68">
        <v>1142</v>
      </c>
      <c r="P136" s="68">
        <f>1/60*20*1142</f>
        <v>380.66666666666663</v>
      </c>
    </row>
    <row r="138" spans="10:16">
      <c r="J138" s="68">
        <v>1142</v>
      </c>
      <c r="K138" s="68">
        <v>100</v>
      </c>
      <c r="L138" s="68" t="s">
        <v>261</v>
      </c>
    </row>
    <row r="139" spans="10:16">
      <c r="J139" s="68">
        <v>380.6</v>
      </c>
      <c r="K139" s="68">
        <v>33.299999999999997</v>
      </c>
      <c r="L139" s="68" t="s">
        <v>260</v>
      </c>
      <c r="N139" s="156"/>
      <c r="O139" s="156" t="s">
        <v>220</v>
      </c>
      <c r="P139" s="156" t="s">
        <v>221</v>
      </c>
    </row>
    <row r="140" spans="10:16">
      <c r="N140" s="156" t="s">
        <v>227</v>
      </c>
      <c r="O140" s="156">
        <v>1142</v>
      </c>
      <c r="P140" s="156">
        <v>380.6</v>
      </c>
    </row>
    <row r="141" spans="10:16">
      <c r="J141" s="68" t="s">
        <v>259</v>
      </c>
      <c r="K141" s="68">
        <f>K138-K139</f>
        <v>66.7</v>
      </c>
      <c r="N141" s="156" t="s">
        <v>226</v>
      </c>
      <c r="O141" s="156">
        <v>70</v>
      </c>
      <c r="P141" s="156">
        <v>10</v>
      </c>
    </row>
    <row r="144" spans="10:16">
      <c r="J144" s="68" t="s">
        <v>220</v>
      </c>
      <c r="K144" s="68">
        <v>6.5</v>
      </c>
    </row>
    <row r="145" spans="2:21">
      <c r="J145" s="68" t="s">
        <v>221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2">
      <c r="T161" s="68" t="s">
        <v>224</v>
      </c>
      <c r="U161" s="68" t="s">
        <v>223</v>
      </c>
      <c r="V161" s="68" t="s">
        <v>235</v>
      </c>
    </row>
    <row r="162" spans="9:22">
      <c r="S162" s="68" t="s">
        <v>221</v>
      </c>
      <c r="T162" s="68">
        <v>65</v>
      </c>
      <c r="U162" s="68">
        <v>35</v>
      </c>
      <c r="V162" s="68">
        <v>6.5</v>
      </c>
    </row>
    <row r="163" spans="9:22">
      <c r="S163" s="68" t="s">
        <v>220</v>
      </c>
      <c r="T163" s="68">
        <v>55</v>
      </c>
      <c r="U163" s="68">
        <v>45</v>
      </c>
      <c r="V163" s="68">
        <v>5.5</v>
      </c>
    </row>
    <row r="165" spans="9:22">
      <c r="I165" s="68" t="s">
        <v>233</v>
      </c>
      <c r="J165" s="49">
        <v>0.35</v>
      </c>
    </row>
    <row r="166" spans="9:22">
      <c r="I166" s="68" t="s">
        <v>234</v>
      </c>
      <c r="J166" s="49">
        <v>0.65</v>
      </c>
    </row>
    <row r="172" spans="9:22">
      <c r="T172" s="68" t="s">
        <v>238</v>
      </c>
    </row>
    <row r="173" spans="9:22">
      <c r="S173" s="68" t="s">
        <v>237</v>
      </c>
      <c r="T173" s="49">
        <v>0.3</v>
      </c>
    </row>
    <row r="174" spans="9:22">
      <c r="S174" s="68" t="s">
        <v>236</v>
      </c>
      <c r="T174" s="49">
        <v>0.1</v>
      </c>
    </row>
    <row r="175" spans="9:22">
      <c r="S175" s="68" t="s">
        <v>239</v>
      </c>
      <c r="T175" s="49">
        <v>0.6</v>
      </c>
    </row>
    <row r="196" spans="14:21">
      <c r="N196" s="156"/>
      <c r="O196" s="156" t="s">
        <v>251</v>
      </c>
      <c r="P196" s="156" t="s">
        <v>247</v>
      </c>
    </row>
    <row r="197" spans="14:21">
      <c r="N197" s="156" t="s">
        <v>240</v>
      </c>
      <c r="O197" s="156">
        <v>55</v>
      </c>
      <c r="P197" s="156">
        <v>55</v>
      </c>
    </row>
    <row r="198" spans="14:21">
      <c r="N198" s="156" t="s">
        <v>241</v>
      </c>
      <c r="O198" s="156">
        <v>44</v>
      </c>
      <c r="P198" s="156">
        <v>44</v>
      </c>
    </row>
    <row r="199" spans="14:21">
      <c r="N199" s="156" t="s">
        <v>242</v>
      </c>
      <c r="O199" s="156">
        <v>608</v>
      </c>
      <c r="P199" s="156">
        <v>608</v>
      </c>
      <c r="U199" s="68" t="s">
        <v>244</v>
      </c>
    </row>
    <row r="200" spans="14:21">
      <c r="N200" s="156" t="s">
        <v>243</v>
      </c>
      <c r="O200" s="156">
        <v>435</v>
      </c>
      <c r="P200" s="156">
        <f>3/60*20*435</f>
        <v>435</v>
      </c>
      <c r="S200" s="68" t="s">
        <v>246</v>
      </c>
      <c r="U200" s="68">
        <v>68</v>
      </c>
    </row>
    <row r="201" spans="14:21">
      <c r="U201" s="68">
        <v>75</v>
      </c>
    </row>
    <row r="202" spans="14:21">
      <c r="U202" s="68">
        <f>U200+U201</f>
        <v>143</v>
      </c>
    </row>
    <row r="205" spans="14:21">
      <c r="O205" s="68" t="s">
        <v>250</v>
      </c>
      <c r="P205" s="68">
        <f>3/60*20*55</f>
        <v>55</v>
      </c>
      <c r="T205" s="68" t="s">
        <v>245</v>
      </c>
      <c r="U205" s="68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 t="s">
        <v>249</v>
      </c>
    </row>
    <row r="210" spans="14:18">
      <c r="N210" s="156"/>
      <c r="O210" s="156" t="s">
        <v>251</v>
      </c>
      <c r="P210" s="156" t="s">
        <v>254</v>
      </c>
    </row>
    <row r="211" spans="14:18">
      <c r="N211" s="156" t="s">
        <v>252</v>
      </c>
      <c r="O211" s="156">
        <f>O197+O200</f>
        <v>490</v>
      </c>
      <c r="P211" s="156">
        <f>3/60*20*490</f>
        <v>490</v>
      </c>
      <c r="Q211" s="68" t="s">
        <v>256</v>
      </c>
    </row>
    <row r="212" spans="14:18">
      <c r="N212" s="156" t="s">
        <v>253</v>
      </c>
      <c r="O212" s="156">
        <v>652</v>
      </c>
      <c r="P212" s="156">
        <f>3/60*20*652</f>
        <v>652</v>
      </c>
      <c r="Q212" s="68" t="s">
        <v>255</v>
      </c>
    </row>
    <row r="213" spans="14:18">
      <c r="Q213" s="68" t="s">
        <v>257</v>
      </c>
      <c r="R213" s="68">
        <f>P211+P212</f>
        <v>1142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19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4" t="s">
        <v>136</v>
      </c>
      <c r="B1" s="194"/>
      <c r="C1" s="194"/>
      <c r="D1" s="194"/>
      <c r="E1" s="194"/>
      <c r="F1" s="194"/>
      <c r="G1" s="194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5" t="s">
        <v>106</v>
      </c>
      <c r="C2" s="195"/>
      <c r="D2" s="195"/>
      <c r="E2" s="195"/>
      <c r="F2" s="195"/>
      <c r="G2" s="195"/>
    </row>
    <row r="3" spans="1:16">
      <c r="B3" s="196" t="s">
        <v>107</v>
      </c>
      <c r="C3" s="196"/>
      <c r="D3" s="196"/>
      <c r="E3" s="196"/>
      <c r="F3" s="196"/>
      <c r="G3" s="196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opLeftCell="A28"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1" t="s">
        <v>23</v>
      </c>
      <c r="B1" s="191"/>
      <c r="C1" s="191"/>
      <c r="D1" s="191"/>
      <c r="E1" s="191"/>
      <c r="F1" s="191"/>
      <c r="G1" s="191"/>
      <c r="H1" s="191"/>
      <c r="I1" s="19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C4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1" t="s">
        <v>23</v>
      </c>
      <c r="B1" s="191"/>
      <c r="C1" s="191"/>
      <c r="D1" s="191"/>
      <c r="E1" s="191"/>
      <c r="F1" s="191"/>
      <c r="G1" s="191"/>
      <c r="H1" s="191"/>
      <c r="I1" s="19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7" t="s">
        <v>93</v>
      </c>
      <c r="B1" s="197"/>
      <c r="C1" s="197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00" t="s">
        <v>152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</row>
    <row r="2" spans="1:27" ht="28.5" customHeight="1">
      <c r="A2" s="198" t="s">
        <v>84</v>
      </c>
      <c r="B2" s="199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01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2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3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3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4" t="s">
        <v>153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</row>
    <row r="9" spans="1:27" ht="54" customHeight="1">
      <c r="A9" s="198" t="s">
        <v>88</v>
      </c>
      <c r="B9" s="199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205" t="s">
        <v>101</v>
      </c>
      <c r="B10" s="206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205" t="s">
        <v>102</v>
      </c>
      <c r="B11" s="207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8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8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9" t="s">
        <v>103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</row>
    <row r="16" spans="1:27" ht="42.75" hidden="1" customHeight="1">
      <c r="A16" s="198" t="s">
        <v>82</v>
      </c>
      <c r="B16" s="199"/>
      <c r="C16" s="199" t="s">
        <v>99</v>
      </c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84" t="s">
        <v>100</v>
      </c>
    </row>
    <row r="17" spans="1:15" ht="51.75" hidden="1" customHeight="1">
      <c r="A17" s="205" t="s">
        <v>97</v>
      </c>
      <c r="B17" s="206"/>
      <c r="C17" s="210">
        <f>O13</f>
        <v>0.4</v>
      </c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85" t="s">
        <v>89</v>
      </c>
    </row>
    <row r="18" spans="1:15" ht="44.25" hidden="1">
      <c r="A18" s="205" t="s">
        <v>98</v>
      </c>
      <c r="B18" s="206"/>
      <c r="C18" s="211">
        <v>16.3</v>
      </c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85" t="s">
        <v>89</v>
      </c>
    </row>
    <row r="19" spans="1:15" ht="45" hidden="1" thickBot="1">
      <c r="A19" s="212" t="s">
        <v>83</v>
      </c>
      <c r="B19" s="213"/>
      <c r="C19" s="214">
        <f>C17+C18</f>
        <v>16.7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00" t="s">
        <v>154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</row>
    <row r="2" spans="1:22" ht="28.5" customHeight="1">
      <c r="A2" s="198" t="s">
        <v>84</v>
      </c>
      <c r="B2" s="199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01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2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6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7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4" t="s">
        <v>155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</row>
    <row r="9" spans="1:22" ht="54" customHeight="1">
      <c r="A9" s="198" t="s">
        <v>88</v>
      </c>
      <c r="B9" s="199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205" t="s">
        <v>101</v>
      </c>
      <c r="B10" s="206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205" t="s">
        <v>102</v>
      </c>
      <c r="B11" s="207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8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9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9" t="s">
        <v>103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</row>
    <row r="16" spans="1:22" ht="42.75" hidden="1" customHeight="1">
      <c r="A16" s="198" t="s">
        <v>82</v>
      </c>
      <c r="B16" s="199"/>
      <c r="C16" s="199" t="s">
        <v>99</v>
      </c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84" t="s">
        <v>100</v>
      </c>
    </row>
    <row r="17" spans="1:15" ht="51.75" hidden="1" customHeight="1">
      <c r="A17" s="205" t="s">
        <v>97</v>
      </c>
      <c r="B17" s="206"/>
      <c r="C17" s="210">
        <f>O13</f>
        <v>0</v>
      </c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85" t="s">
        <v>89</v>
      </c>
    </row>
    <row r="18" spans="1:15" ht="44.25" hidden="1">
      <c r="A18" s="205" t="s">
        <v>98</v>
      </c>
      <c r="B18" s="206"/>
      <c r="C18" s="211">
        <v>16.3</v>
      </c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85" t="s">
        <v>89</v>
      </c>
    </row>
    <row r="19" spans="1:15" ht="45" hidden="1" thickBot="1">
      <c r="A19" s="212" t="s">
        <v>83</v>
      </c>
      <c r="B19" s="213"/>
      <c r="C19" s="214">
        <f>C17+C18</f>
        <v>16.3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20" t="s">
        <v>199</v>
      </c>
      <c r="B1" s="220"/>
      <c r="C1" s="220"/>
      <c r="D1" s="220"/>
      <c r="E1" s="220"/>
      <c r="F1" s="220"/>
      <c r="G1" s="220"/>
      <c r="H1" s="220"/>
      <c r="I1" s="220"/>
      <c r="J1" s="220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2021-04-01T07:32:06Z</cp:lastPrinted>
  <dcterms:created xsi:type="dcterms:W3CDTF">2019-03-24T15:09:22Z</dcterms:created>
  <dcterms:modified xsi:type="dcterms:W3CDTF">2024-02-04T10:12:02Z</dcterms:modified>
</cp:coreProperties>
</file>