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Other\03.Policy\2024\DEV\"/>
    </mc:Choice>
  </mc:AlternateContent>
  <xr:revisionPtr revIDLastSave="0" documentId="13_ncr:1_{3E967C96-4D80-49EB-B152-2F60B3ACDB77}" xr6:coauthVersionLast="47" xr6:coauthVersionMax="47" xr10:uidLastSave="{00000000-0000-0000-0000-000000000000}"/>
  <bookViews>
    <workbookView xWindow="28680" yWindow="-120" windowWidth="29040" windowHeight="15720" tabRatio="810" xr2:uid="{00000000-000D-0000-FFFF-FFFF00000000}"/>
  </bookViews>
  <sheets>
    <sheet name="FY24(DEV)" sheetId="37" r:id="rId1"/>
    <sheet name="Detai Schedule" sheetId="2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A020" localSheetId="0">#REF!</definedName>
    <definedName name="_A020">#REF!</definedName>
    <definedName name="_A045" localSheetId="0">#REF!</definedName>
    <definedName name="_A045">#REF!</definedName>
    <definedName name="_A070" localSheetId="0">#REF!</definedName>
    <definedName name="_A070">#REF!</definedName>
    <definedName name="_A100" localSheetId="0">#REF!</definedName>
    <definedName name="_A100">#REF!</definedName>
    <definedName name="_xlnm._FilterDatabase" localSheetId="0" hidden="1">'FY24(DEV)'!$A$2:$X$55</definedName>
    <definedName name="_R3" localSheetId="0">#REF!</definedName>
    <definedName name="_R3">#REF!</definedName>
    <definedName name="a" localSheetId="0">#REF!</definedName>
    <definedName name="a">#REF!</definedName>
    <definedName name="ABC" localSheetId="0">#REF!</definedName>
    <definedName name="ABC">#REF!</definedName>
    <definedName name="BASES" localSheetId="0">#REF!</definedName>
    <definedName name="BASES">#REF!</definedName>
    <definedName name="exrate" localSheetId="0">#REF!</definedName>
    <definedName name="exrate">#REF!</definedName>
    <definedName name="KCD" localSheetId="0">#REF!</definedName>
    <definedName name="KCD">#REF!</definedName>
    <definedName name="UK計画単価" localSheetId="0">'[1]Sheet12 (2)'!#REF!</definedName>
    <definedName name="UK計画単価">'[1]Sheet12 (2)'!#REF!</definedName>
    <definedName name="UK進捗単価" localSheetId="0">'[1]Sheet12 (2)'!#REF!</definedName>
    <definedName name="UK進捗単価">'[1]Sheet12 (2)'!#REF!</definedName>
    <definedName name="US計画単価">'[2]Sheet5 (2)'!$C:$C</definedName>
    <definedName name="US進捗単価">'[2]Sheet5 (2)'!$O:$O</definedName>
    <definedName name="ZZ">'[3]Sheet5 (2)'!$O:$O</definedName>
    <definedName name="ZZZZ" localSheetId="0">'[4]Sheet12 (2)'!#REF!</definedName>
    <definedName name="ZZZZ">'[4]Sheet12 (2)'!#REF!</definedName>
    <definedName name="ｱﾒﾘｶ計画単価">'[5]Sheet5 (2)'!$C:$C</definedName>
    <definedName name="ｱﾒﾘｶ進捗単価">'[5]Sheet5 (2)'!$O:$O</definedName>
    <definedName name="ｲｷﾞﾘｽ計画単価" localSheetId="0">'[6]Sheet12 (2)'!#REF!</definedName>
    <definedName name="ｲｷﾞﾘｽ計画単価">'[6]Sheet12 (2)'!#REF!</definedName>
    <definedName name="ｲｷﾞﾘｽ進捗単価" localSheetId="0">'[6]Sheet12 (2)'!#REF!</definedName>
    <definedName name="ｲｷﾞﾘｽ進捗単価">'[6]Sheet12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37" l="1"/>
  <c r="N66" i="37"/>
  <c r="N64" i="37"/>
  <c r="N62" i="37"/>
  <c r="K55" i="37" l="1"/>
  <c r="AP6" i="37"/>
  <c r="AP7" i="37"/>
  <c r="AP8" i="37"/>
  <c r="AP5" i="37"/>
  <c r="AP9" i="37" s="1"/>
</calcChain>
</file>

<file path=xl/sharedStrings.xml><?xml version="1.0" encoding="utf-8"?>
<sst xmlns="http://schemas.openxmlformats.org/spreadsheetml/2006/main" count="208" uniqueCount="103">
  <si>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</si>
  <si>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</si>
  <si>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</si>
  <si>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</si>
  <si>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</si>
  <si>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</si>
  <si>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</si>
  <si>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</si>
  <si>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</si>
  <si>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</si>
  <si>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</si>
  <si>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</si>
  <si>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Plan/
Result</t>
  </si>
  <si>
    <t>Lam</t>
  </si>
  <si>
    <t>SAP</t>
  </si>
  <si>
    <t>Shipping advice analysis</t>
  </si>
  <si>
    <t>PUS, 
PSCD</t>
  </si>
  <si>
    <t>Forecast report</t>
  </si>
  <si>
    <t>W1</t>
  </si>
  <si>
    <t>W2</t>
  </si>
  <si>
    <t>W3</t>
  </si>
  <si>
    <t>W4</t>
  </si>
  <si>
    <t>Jun-22</t>
  </si>
  <si>
    <t>Jul-22</t>
  </si>
  <si>
    <t>Aug-22</t>
  </si>
  <si>
    <t>Sep-22</t>
  </si>
  <si>
    <t>Nov-22</t>
  </si>
  <si>
    <t>Oct-22</t>
  </si>
  <si>
    <t>Dec-22</t>
  </si>
  <si>
    <t>Jan-23</t>
  </si>
  <si>
    <t>Feb-23</t>
  </si>
  <si>
    <t>Mar-23</t>
  </si>
  <si>
    <t>Testing SA analysis 
&amp; adjust program</t>
  </si>
  <si>
    <t>e-Invoice : Send Invoice 
to FPT server (Call API)</t>
  </si>
  <si>
    <t>ACD, 
PSCD</t>
  </si>
  <si>
    <t xml:space="preserve">Collect SAP data
(New Packing/invoice)  </t>
  </si>
  <si>
    <t>request/ response to FPT</t>
  </si>
  <si>
    <t xml:space="preserve">Collect data outside SAP (VN names, Unit)  </t>
  </si>
  <si>
    <t>- Test call API
- PSNM active HTTP
- Install certificates</t>
  </si>
  <si>
    <t>Golive</t>
  </si>
  <si>
    <t>Develop Analysis and 
Vendor confirmation</t>
  </si>
  <si>
    <t xml:space="preserve">Test
</t>
  </si>
  <si>
    <t>Studying</t>
  </si>
  <si>
    <t>collect data &amp; make FS</t>
  </si>
  <si>
    <t>develop</t>
  </si>
  <si>
    <t>Testing</t>
  </si>
  <si>
    <t>Adjust</t>
  </si>
  <si>
    <t>Lam &amp; New</t>
  </si>
  <si>
    <t>Main item</t>
  </si>
  <si>
    <t>Original Plan</t>
  </si>
  <si>
    <t>PIC
ISD</t>
  </si>
  <si>
    <t>Section</t>
  </si>
  <si>
    <t>plan:</t>
  </si>
  <si>
    <t>result</t>
  </si>
  <si>
    <t>HC</t>
  </si>
  <si>
    <t>Target</t>
  </si>
  <si>
    <t>No</t>
    <phoneticPr fontId="0"/>
  </si>
  <si>
    <t>HC</t>
    <phoneticPr fontId="0"/>
  </si>
  <si>
    <t>Progress</t>
    <phoneticPr fontId="0"/>
  </si>
  <si>
    <t>Status</t>
  </si>
  <si>
    <t>Date</t>
    <phoneticPr fontId="0"/>
  </si>
  <si>
    <t>Merit (K$)</t>
  </si>
  <si>
    <t>Adjusted Plan</t>
  </si>
  <si>
    <t>Acrtual Result</t>
  </si>
  <si>
    <t>TOTAL MERIT SUMMARY</t>
  </si>
  <si>
    <t>Diff Amount</t>
  </si>
  <si>
    <t>PEMS communicate current PSNV system (real time)</t>
    <phoneticPr fontId="3"/>
  </si>
  <si>
    <t>Smart warehouse management system</t>
    <phoneticPr fontId="3"/>
  </si>
  <si>
    <t>E-leave control system</t>
    <phoneticPr fontId="3"/>
  </si>
  <si>
    <t>Traceability for DP new model: AE, EW</t>
    <phoneticPr fontId="3"/>
  </si>
  <si>
    <t>Prohibited software detect</t>
    <phoneticPr fontId="3"/>
  </si>
  <si>
    <t>Add verify serial numbers of product&lt;DP&gt;</t>
    <phoneticPr fontId="3"/>
  </si>
  <si>
    <t>Make weight check to strictly control packing</t>
    <phoneticPr fontId="3"/>
  </si>
  <si>
    <t>Communicate OQC inspection 
FA-OQC-SCM</t>
    <phoneticPr fontId="3"/>
  </si>
  <si>
    <t>Material daily shortage notification</t>
    <phoneticPr fontId="3"/>
  </si>
  <si>
    <t>Upgrade new version for Android App</t>
    <phoneticPr fontId="3"/>
  </si>
  <si>
    <t>Plan</t>
    <phoneticPr fontId="3"/>
  </si>
  <si>
    <t>AMT</t>
    <phoneticPr fontId="3"/>
  </si>
  <si>
    <t>Costdown</t>
    <phoneticPr fontId="3"/>
  </si>
  <si>
    <t>Q'ty</t>
    <phoneticPr fontId="3"/>
  </si>
  <si>
    <t>Total</t>
    <phoneticPr fontId="3"/>
  </si>
  <si>
    <t>AMT ($)</t>
    <phoneticPr fontId="3"/>
  </si>
  <si>
    <t>HC(pax)</t>
    <phoneticPr fontId="3"/>
  </si>
  <si>
    <t>Total item</t>
    <phoneticPr fontId="3"/>
  </si>
  <si>
    <t>Phong, Minh</t>
  </si>
  <si>
    <t>ISD</t>
  </si>
  <si>
    <t>Procurement</t>
  </si>
  <si>
    <t>Hien, Minh, Phong, T.Anh</t>
  </si>
  <si>
    <t>HR-GA</t>
  </si>
  <si>
    <t>ISD,GA,PE,FA,SCS</t>
  </si>
  <si>
    <t>Minh, Phong, T.Anh</t>
  </si>
  <si>
    <t>Manufacturing
DP</t>
  </si>
  <si>
    <t>Manufacturing
MCW</t>
  </si>
  <si>
    <t>FA,OQC,SCM</t>
  </si>
  <si>
    <t>MCS, PUS, FA, SMT</t>
  </si>
  <si>
    <t>Manufacturing
ALL</t>
  </si>
  <si>
    <t>Hien, Phong</t>
  </si>
  <si>
    <t>Hien</t>
  </si>
  <si>
    <t>Phong, T.Anh</t>
  </si>
  <si>
    <t>Minh, T.Anh</t>
  </si>
  <si>
    <t>T.Anh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</si>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</sst>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\ &quot;%&quot;"/>
    <numFmt numFmtId="166" formatCode="_(* #,##0.0_);_(* \(#,##0.0\);_(* &quot;-&quot;??_);_(@_)"/>
    <numFmt numFmtId="167" formatCode="0.0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28"/>
      <scheme val="minor"/>
    </font>
    <font>
      <u/>
      <sz val="9"/>
      <color theme="1"/>
      <name val="Calibri"/>
      <family val="2"/>
      <scheme val="minor"/>
    </font>
    <font>
      <u/>
      <sz val="9"/>
      <color theme="1"/>
      <name val="Calibri"/>
      <family val="2"/>
      <charset val="128"/>
      <scheme val="minor"/>
    </font>
    <font>
      <b/>
      <sz val="11"/>
      <color theme="1"/>
      <name val="Meiryo UI"/>
      <family val="2"/>
    </font>
    <font>
      <sz val="11"/>
      <color theme="1"/>
      <name val="Calibri"/>
      <family val="2"/>
    </font>
    <font>
      <sz val="11"/>
      <color rgb="FF5D84CB"/>
      <name val="Meiryo UI"/>
      <family val="3"/>
      <charset val="128"/>
    </font>
    <font>
      <sz val="11"/>
      <color theme="4" tint="0.39997558519241921"/>
      <name val="Meiryo UI"/>
      <family val="3"/>
      <charset val="128"/>
    </font>
    <font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Up="1"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164" fontId="6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>
      <alignment vertical="center"/>
    </xf>
    <xf numFmtId="43" fontId="6" fillId="0" borderId="0" applyFont="0" applyFill="0" applyBorder="0" applyAlignment="0" applyProtection="0"/>
  </cellStyleXfs>
  <cellXfs count="140">
    <xf numFmtId="0" fontId="0" fillId="0" borderId="0" xfId="0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9" fillId="0" borderId="17" xfId="0" applyFont="1" applyBorder="1">
      <alignment vertical="center"/>
    </xf>
    <xf numFmtId="0" fontId="9" fillId="0" borderId="18" xfId="0" applyFont="1" applyBorder="1">
      <alignment vertical="center"/>
    </xf>
    <xf numFmtId="0" fontId="0" fillId="0" borderId="17" xfId="0" applyBorder="1" applyAlignment="1">
      <alignment vertical="center" wrapText="1"/>
    </xf>
    <xf numFmtId="0" fontId="8" fillId="4" borderId="2" xfId="0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9" fillId="0" borderId="17" xfId="0" applyFont="1" applyBorder="1" applyAlignment="1">
      <alignment vertical="center" wrapText="1"/>
    </xf>
    <xf numFmtId="0" fontId="0" fillId="0" borderId="25" xfId="0" applyBorder="1">
      <alignment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9" fillId="0" borderId="25" xfId="0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8" xfId="0" applyFont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4" xfId="0" applyFill="1" applyBorder="1" applyAlignment="1">
      <alignment vertical="center" wrapText="1"/>
    </xf>
    <xf numFmtId="0" fontId="9" fillId="8" borderId="14" xfId="0" applyFont="1" applyFill="1" applyBorder="1" applyAlignment="1">
      <alignment horizontal="center" vertical="center"/>
    </xf>
    <xf numFmtId="0" fontId="9" fillId="8" borderId="14" xfId="0" applyFont="1" applyFill="1" applyBorder="1">
      <alignment vertical="center"/>
    </xf>
    <xf numFmtId="0" fontId="9" fillId="8" borderId="15" xfId="0" applyFont="1" applyFill="1" applyBorder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5" fillId="2" borderId="9" xfId="5" applyFont="1" applyFill="1" applyBorder="1" applyAlignment="1">
      <alignment horizontal="center" vertical="center"/>
    </xf>
    <xf numFmtId="0" fontId="5" fillId="2" borderId="35" xfId="5" applyFont="1" applyFill="1" applyBorder="1" applyAlignment="1">
      <alignment horizontal="center" vertical="center"/>
    </xf>
    <xf numFmtId="0" fontId="5" fillId="2" borderId="10" xfId="5" applyFont="1" applyFill="1" applyBorder="1" applyAlignment="1">
      <alignment horizontal="center" vertical="center"/>
    </xf>
    <xf numFmtId="0" fontId="5" fillId="2" borderId="9" xfId="5" applyFont="1" applyFill="1" applyBorder="1" applyAlignment="1">
      <alignment horizontal="center" vertical="center" wrapText="1"/>
    </xf>
    <xf numFmtId="0" fontId="5" fillId="2" borderId="8" xfId="5" applyFont="1" applyFill="1" applyBorder="1" applyAlignment="1">
      <alignment horizontal="center" vertical="center"/>
    </xf>
    <xf numFmtId="0" fontId="4" fillId="0" borderId="38" xfId="5" applyFont="1" applyBorder="1">
      <alignment vertical="center"/>
    </xf>
    <xf numFmtId="0" fontId="4" fillId="0" borderId="4" xfId="5" applyFont="1" applyBorder="1">
      <alignment vertical="center"/>
    </xf>
    <xf numFmtId="17" fontId="4" fillId="0" borderId="4" xfId="5" applyNumberFormat="1" applyFont="1" applyBorder="1" applyAlignment="1">
      <alignment horizontal="center" vertical="center"/>
    </xf>
    <xf numFmtId="166" fontId="4" fillId="0" borderId="37" xfId="6" applyNumberFormat="1" applyFont="1" applyFill="1" applyBorder="1" applyAlignment="1">
      <alignment vertical="center"/>
    </xf>
    <xf numFmtId="0" fontId="14" fillId="3" borderId="4" xfId="5" applyFont="1" applyFill="1" applyBorder="1">
      <alignment vertical="center"/>
    </xf>
    <xf numFmtId="0" fontId="15" fillId="3" borderId="4" xfId="5" applyFont="1" applyFill="1" applyBorder="1">
      <alignment vertical="center"/>
    </xf>
    <xf numFmtId="0" fontId="4" fillId="0" borderId="33" xfId="5" applyFont="1" applyBorder="1">
      <alignment vertical="center"/>
    </xf>
    <xf numFmtId="0" fontId="4" fillId="3" borderId="7" xfId="5" applyFont="1" applyFill="1" applyBorder="1">
      <alignment vertical="center"/>
    </xf>
    <xf numFmtId="17" fontId="4" fillId="3" borderId="45" xfId="5" applyNumberFormat="1" applyFont="1" applyFill="1" applyBorder="1" applyAlignment="1">
      <alignment horizontal="center" vertical="center"/>
    </xf>
    <xf numFmtId="166" fontId="4" fillId="3" borderId="39" xfId="6" applyNumberFormat="1" applyFont="1" applyFill="1" applyBorder="1" applyAlignment="1">
      <alignment vertical="center"/>
    </xf>
    <xf numFmtId="0" fontId="14" fillId="3" borderId="7" xfId="5" applyFont="1" applyFill="1" applyBorder="1">
      <alignment vertical="center"/>
    </xf>
    <xf numFmtId="0" fontId="15" fillId="3" borderId="7" xfId="5" applyFont="1" applyFill="1" applyBorder="1">
      <alignment vertical="center"/>
    </xf>
    <xf numFmtId="0" fontId="4" fillId="0" borderId="41" xfId="5" applyFont="1" applyBorder="1">
      <alignment vertical="center"/>
    </xf>
    <xf numFmtId="0" fontId="4" fillId="0" borderId="5" xfId="5" applyFont="1" applyBorder="1">
      <alignment vertical="center"/>
    </xf>
    <xf numFmtId="17" fontId="4" fillId="0" borderId="5" xfId="5" applyNumberFormat="1" applyFont="1" applyBorder="1" applyAlignment="1">
      <alignment horizontal="center" vertical="center"/>
    </xf>
    <xf numFmtId="166" fontId="4" fillId="0" borderId="40" xfId="5" applyNumberFormat="1" applyFont="1" applyBorder="1">
      <alignment vertical="center"/>
    </xf>
    <xf numFmtId="0" fontId="14" fillId="3" borderId="5" xfId="5" applyFont="1" applyFill="1" applyBorder="1">
      <alignment vertical="center"/>
    </xf>
    <xf numFmtId="0" fontId="15" fillId="3" borderId="5" xfId="5" applyFont="1" applyFill="1" applyBorder="1">
      <alignment vertical="center"/>
    </xf>
    <xf numFmtId="0" fontId="4" fillId="0" borderId="43" xfId="5" applyFont="1" applyBorder="1">
      <alignment vertical="center"/>
    </xf>
    <xf numFmtId="166" fontId="4" fillId="3" borderId="42" xfId="6" applyNumberFormat="1" applyFont="1" applyFill="1" applyBorder="1" applyAlignment="1">
      <alignment vertical="center"/>
    </xf>
    <xf numFmtId="0" fontId="14" fillId="3" borderId="34" xfId="5" applyFont="1" applyFill="1" applyBorder="1">
      <alignment vertical="center"/>
    </xf>
    <xf numFmtId="0" fontId="15" fillId="3" borderId="34" xfId="5" applyFont="1" applyFill="1" applyBorder="1">
      <alignment vertical="center"/>
    </xf>
    <xf numFmtId="0" fontId="4" fillId="0" borderId="7" xfId="5" applyFont="1" applyBorder="1">
      <alignment vertical="center"/>
    </xf>
    <xf numFmtId="166" fontId="4" fillId="0" borderId="39" xfId="6" applyNumberFormat="1" applyFont="1" applyFill="1" applyBorder="1" applyAlignment="1">
      <alignment vertical="center"/>
    </xf>
    <xf numFmtId="166" fontId="4" fillId="0" borderId="37" xfId="5" applyNumberFormat="1" applyFont="1" applyBorder="1">
      <alignment vertical="center"/>
    </xf>
    <xf numFmtId="166" fontId="4" fillId="0" borderId="39" xfId="5" applyNumberFormat="1" applyFont="1" applyBorder="1">
      <alignment vertical="center"/>
    </xf>
    <xf numFmtId="166" fontId="4" fillId="0" borderId="37" xfId="5" applyNumberFormat="1" applyFont="1" applyBorder="1" applyAlignment="1">
      <alignment vertical="center" wrapText="1"/>
    </xf>
    <xf numFmtId="166" fontId="4" fillId="0" borderId="39" xfId="5" applyNumberFormat="1" applyFont="1" applyBorder="1" applyAlignment="1">
      <alignment vertical="center" wrapText="1"/>
    </xf>
    <xf numFmtId="166" fontId="4" fillId="0" borderId="37" xfId="5" applyNumberFormat="1" applyFont="1" applyBorder="1" applyAlignment="1">
      <alignment horizontal="left" vertical="center" wrapText="1"/>
    </xf>
    <xf numFmtId="0" fontId="4" fillId="0" borderId="1" xfId="5" applyFont="1" applyBorder="1">
      <alignment vertical="center"/>
    </xf>
    <xf numFmtId="17" fontId="4" fillId="0" borderId="1" xfId="5" applyNumberFormat="1" applyFont="1" applyBorder="1" applyAlignment="1">
      <alignment horizontal="center" vertical="center"/>
    </xf>
    <xf numFmtId="166" fontId="4" fillId="0" borderId="1" xfId="5" applyNumberFormat="1" applyFont="1" applyBorder="1" applyAlignment="1">
      <alignment vertical="center" wrapText="1"/>
    </xf>
    <xf numFmtId="0" fontId="14" fillId="3" borderId="1" xfId="5" applyFont="1" applyFill="1" applyBorder="1">
      <alignment vertical="center"/>
    </xf>
    <xf numFmtId="0" fontId="4" fillId="0" borderId="0" xfId="5" applyFont="1" applyAlignment="1">
      <alignment horizontal="left" vertical="center" wrapText="1"/>
    </xf>
    <xf numFmtId="0" fontId="6" fillId="0" borderId="0" xfId="5">
      <alignment vertical="center"/>
    </xf>
    <xf numFmtId="164" fontId="4" fillId="0" borderId="0" xfId="5" applyNumberFormat="1" applyFont="1">
      <alignment vertical="center"/>
    </xf>
    <xf numFmtId="166" fontId="4" fillId="0" borderId="0" xfId="5" applyNumberFormat="1" applyFo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4" fillId="0" borderId="32" xfId="5" applyFont="1" applyBorder="1">
      <alignment vertical="center"/>
    </xf>
    <xf numFmtId="0" fontId="4" fillId="0" borderId="11" xfId="5" applyFont="1" applyBorder="1">
      <alignment vertical="center"/>
    </xf>
    <xf numFmtId="0" fontId="12" fillId="0" borderId="12" xfId="5" applyFont="1" applyBorder="1" applyAlignment="1">
      <alignment horizontal="left" vertical="center" wrapText="1"/>
    </xf>
    <xf numFmtId="0" fontId="4" fillId="0" borderId="1" xfId="5" applyFont="1" applyBorder="1" applyAlignment="1">
      <alignment horizontal="center" vertical="center"/>
    </xf>
    <xf numFmtId="0" fontId="12" fillId="0" borderId="36" xfId="5" applyFont="1" applyBorder="1" applyAlignment="1">
      <alignment horizontal="left" vertical="center" wrapText="1"/>
    </xf>
    <xf numFmtId="0" fontId="4" fillId="0" borderId="1" xfId="5" applyFont="1" applyBorder="1" applyAlignment="1">
      <alignment horizontal="left" vertical="center" wrapText="1"/>
    </xf>
    <xf numFmtId="0" fontId="13" fillId="0" borderId="7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/>
    </xf>
    <xf numFmtId="0" fontId="5" fillId="2" borderId="44" xfId="5" applyFont="1" applyFill="1" applyBorder="1" applyAlignment="1">
      <alignment horizontal="center" vertical="center"/>
    </xf>
    <xf numFmtId="0" fontId="5" fillId="2" borderId="46" xfId="5" applyFont="1" applyFill="1" applyBorder="1" applyAlignment="1">
      <alignment horizontal="center" vertical="center"/>
    </xf>
    <xf numFmtId="0" fontId="4" fillId="7" borderId="1" xfId="5" applyFont="1" applyFill="1" applyBorder="1" applyAlignment="1">
      <alignment horizontal="center" vertical="center"/>
    </xf>
    <xf numFmtId="17" fontId="4" fillId="0" borderId="7" xfId="5" applyNumberFormat="1" applyFont="1" applyBorder="1" applyAlignment="1">
      <alignment horizontal="center" vertical="center"/>
    </xf>
    <xf numFmtId="0" fontId="4" fillId="3" borderId="1" xfId="5" applyFont="1" applyFill="1" applyBorder="1">
      <alignment vertical="center"/>
    </xf>
    <xf numFmtId="0" fontId="4" fillId="9" borderId="1" xfId="5" applyFont="1" applyFill="1" applyBorder="1">
      <alignment vertical="center"/>
    </xf>
    <xf numFmtId="0" fontId="4" fillId="9" borderId="1" xfId="5" applyFont="1" applyFill="1" applyBorder="1" applyAlignment="1">
      <alignment horizontal="center" vertical="center"/>
    </xf>
    <xf numFmtId="167" fontId="17" fillId="0" borderId="0" xfId="5" applyNumberFormat="1" applyFont="1">
      <alignment vertical="center"/>
    </xf>
    <xf numFmtId="0" fontId="4" fillId="0" borderId="1" xfId="5" applyFont="1" applyBorder="1" applyAlignment="1">
      <alignment horizontal="center" vertical="center"/>
    </xf>
    <xf numFmtId="0" fontId="12" fillId="0" borderId="12" xfId="5" applyFont="1" applyBorder="1" applyAlignment="1">
      <alignment horizontal="left" vertical="center" wrapText="1"/>
    </xf>
    <xf numFmtId="0" fontId="12" fillId="0" borderId="36" xfId="5" applyFont="1" applyBorder="1" applyAlignment="1">
      <alignment horizontal="left" vertical="center" wrapText="1"/>
    </xf>
    <xf numFmtId="0" fontId="4" fillId="0" borderId="1" xfId="5" applyFont="1" applyBorder="1" applyAlignment="1">
      <alignment horizontal="left" vertical="center" wrapText="1"/>
    </xf>
    <xf numFmtId="0" fontId="13" fillId="0" borderId="1" xfId="5" applyFont="1" applyBorder="1" applyAlignment="1">
      <alignment horizontal="left" vertical="center" wrapText="1"/>
    </xf>
    <xf numFmtId="0" fontId="13" fillId="0" borderId="44" xfId="5" applyFont="1" applyBorder="1" applyAlignment="1">
      <alignment horizontal="center" vertical="center" wrapText="1"/>
    </xf>
    <xf numFmtId="0" fontId="13" fillId="0" borderId="7" xfId="5" applyFont="1" applyBorder="1" applyAlignment="1">
      <alignment horizontal="center" vertical="center" wrapText="1"/>
    </xf>
    <xf numFmtId="0" fontId="13" fillId="0" borderId="3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left" vertical="center" wrapText="1"/>
    </xf>
    <xf numFmtId="0" fontId="12" fillId="0" borderId="7" xfId="5" applyFont="1" applyBorder="1" applyAlignment="1">
      <alignment horizontal="left" vertical="center" wrapText="1"/>
    </xf>
    <xf numFmtId="0" fontId="12" fillId="0" borderId="3" xfId="5" applyFont="1" applyBorder="1" applyAlignment="1">
      <alignment horizontal="left" vertical="center" wrapText="1"/>
    </xf>
    <xf numFmtId="0" fontId="4" fillId="0" borderId="2" xfId="5" applyFont="1" applyBorder="1" applyAlignment="1">
      <alignment horizontal="center" vertical="center" wrapText="1"/>
    </xf>
    <xf numFmtId="0" fontId="4" fillId="0" borderId="7" xfId="5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165" fontId="4" fillId="0" borderId="1" xfId="5" applyNumberFormat="1" applyFont="1" applyBorder="1" applyAlignment="1">
      <alignment horizontal="right" vertical="center" wrapText="1"/>
    </xf>
    <xf numFmtId="0" fontId="4" fillId="0" borderId="2" xfId="5" applyFont="1" applyBorder="1" applyAlignment="1">
      <alignment horizontal="left" vertical="center" wrapText="1"/>
    </xf>
    <xf numFmtId="0" fontId="4" fillId="0" borderId="7" xfId="5" applyFont="1" applyBorder="1" applyAlignment="1">
      <alignment horizontal="left" vertical="center" wrapText="1"/>
    </xf>
    <xf numFmtId="0" fontId="4" fillId="0" borderId="3" xfId="5" applyFont="1" applyBorder="1" applyAlignment="1">
      <alignment horizontal="left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0" fontId="4" fillId="2" borderId="2" xfId="5" applyFont="1" applyFill="1" applyBorder="1" applyAlignment="1">
      <alignment horizontal="center" vertical="center" wrapText="1"/>
    </xf>
    <xf numFmtId="0" fontId="4" fillId="2" borderId="7" xfId="5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 wrapText="1"/>
    </xf>
    <xf numFmtId="0" fontId="4" fillId="0" borderId="12" xfId="5" applyFont="1" applyBorder="1" applyAlignment="1">
      <alignment horizontal="left" vertical="center" wrapText="1"/>
    </xf>
    <xf numFmtId="0" fontId="16" fillId="0" borderId="1" xfId="5" applyFont="1" applyBorder="1" applyAlignment="1">
      <alignment horizontal="left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16" fontId="8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left" vertical="center" wrapText="1"/>
    </xf>
    <xf numFmtId="0" fontId="9" fillId="8" borderId="23" xfId="0" applyFont="1" applyFill="1" applyBorder="1" applyAlignment="1">
      <alignment horizontal="left" vertical="center" wrapText="1"/>
    </xf>
    <xf numFmtId="0" fontId="9" fillId="8" borderId="2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8" borderId="22" xfId="0" quotePrefix="1" applyFont="1" applyFill="1" applyBorder="1" applyAlignment="1">
      <alignment horizontal="left" vertical="center" wrapText="1"/>
    </xf>
    <xf numFmtId="0" fontId="9" fillId="8" borderId="24" xfId="0" applyFont="1" applyFill="1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</cellXfs>
  <cellStyles count="7">
    <cellStyle name="Comma 2" xfId="4" xr:uid="{00000000-0005-0000-0000-000001000000}"/>
    <cellStyle name="Comma 2 2" xfId="6" xr:uid="{EF0B7CAC-29B3-415C-A4E7-D0DADB54EBAB}"/>
    <cellStyle name="Normal" xfId="0" builtinId="0"/>
    <cellStyle name="Normal 2" xfId="2" xr:uid="{00000000-0005-0000-0000-000003000000}"/>
    <cellStyle name="Normal 2 2" xfId="5" xr:uid="{3B60146A-9496-4D19-9600-B0839F743BFB}"/>
    <cellStyle name="Normal 3" xfId="3" xr:uid="{00000000-0005-0000-0000-000004000000}"/>
    <cellStyle name="桁区切り [0.00] 2" xfId="1" xr:uid="{00000000-0005-0000-0000-000005000000}"/>
  </cellStyles>
  <dxfs count="0"/>
  <tableStyles count="0" defaultTableStyle="TableStyleMedium2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303694</xdr:colOff>
      <xdr:row>10</xdr:row>
      <xdr:rowOff>179456</xdr:rowOff>
    </xdr:from>
    <xdr:to>
      <xdr:col>37</xdr:col>
      <xdr:colOff>496955</xdr:colOff>
      <xdr:row>57</xdr:row>
      <xdr:rowOff>13804</xdr:rowOff>
    </xdr:to>
    <xdr:sp macro="" textlink="">
      <xdr:nvSpPr>
        <xdr:cNvPr id="2" name="Explosion: 8 Points 1">
          <a:extLst>
            <a:ext uri="{FF2B5EF4-FFF2-40B4-BE49-F238E27FC236}">
              <a16:creationId xmlns:a16="http://schemas.microsoft.com/office/drawing/2014/main" id="{D3B6D5F3-FABC-49CB-9A50-EA6116D06964}"/>
            </a:ext>
          </a:extLst>
        </xdr:cNvPr>
        <xdr:cNvSpPr/>
      </xdr:nvSpPr>
      <xdr:spPr>
        <a:xfrm>
          <a:off x="20458042" y="2346739"/>
          <a:ext cx="7095435" cy="4845326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1. Input</a:t>
          </a:r>
          <a:r>
            <a:rPr kumimoji="1" lang="en-US" altLang="ja-JP" sz="1600" baseline="0"/>
            <a:t> PIC</a:t>
          </a:r>
        </a:p>
        <a:p>
          <a:pPr algn="l"/>
          <a:r>
            <a:rPr kumimoji="1" lang="en-US" altLang="ja-JP" sz="1600" baseline="0"/>
            <a:t>2. Cost down Pax ( worker / staff ?) : 17 pax</a:t>
          </a: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en-US" altLang="ja-JP" sz="1600" baseline="0"/>
            <a:t>Worker : 500$/ month</a:t>
          </a: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en-US" altLang="ja-JP" sz="1600" baseline="0"/>
            <a:t>Staff :  1K$/ Month</a:t>
          </a:r>
        </a:p>
        <a:p>
          <a:pPr marL="285750" indent="-285750" algn="l">
            <a:buFont typeface="Arial" panose="020B0604020202020204" pitchFamily="34" charset="0"/>
            <a:buChar char="•"/>
          </a:pPr>
          <a:r>
            <a:rPr kumimoji="1" lang="en-US" altLang="ja-JP" sz="1600" baseline="0"/>
            <a:t>Manager : 3KS/ month</a:t>
          </a:r>
        </a:p>
        <a:p>
          <a:pPr algn="l"/>
          <a:endParaRPr kumimoji="1" lang="ja-JP" altLang="en-US" sz="1600"/>
        </a:p>
      </xdr:txBody>
    </xdr:sp>
    <xdr:clientData/>
  </xdr:twoCellAnchor>
  <xdr:twoCellAnchor>
    <xdr:from>
      <xdr:col>19</xdr:col>
      <xdr:colOff>27609</xdr:colOff>
      <xdr:row>12</xdr:row>
      <xdr:rowOff>41413</xdr:rowOff>
    </xdr:from>
    <xdr:to>
      <xdr:col>22</xdr:col>
      <xdr:colOff>220870</xdr:colOff>
      <xdr:row>14</xdr:row>
      <xdr:rowOff>82826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A62CB26-7BD5-C855-4D0E-1E070D775EC7}"/>
            </a:ext>
          </a:extLst>
        </xdr:cNvPr>
        <xdr:cNvSpPr/>
      </xdr:nvSpPr>
      <xdr:spPr>
        <a:xfrm>
          <a:off x="13914783" y="2595217"/>
          <a:ext cx="1352826" cy="427935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Jun Start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server\03%20&#20225;&#30011;\10&#20491;&#20154;&#21029;&#65288;&#19968;&#26178;&#20445;&#31649;&#65289;\10&#30495;&#26041;&#23665;\my%20ducuments\2000&#24180;\10&#20491;&#20154;&#21029;&#65288;&#19968;&#26178;&#20445;&#31649;&#65289;\10&#30495;&#26041;&#23665;\my%20ducuments\99&#24180;\&#65394;&#65399;&#65438;&#65432;&#65405;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server\03%20&#20225;&#30011;\10&#20491;&#20154;&#21029;&#65288;&#19968;&#26178;&#20445;&#31649;&#65289;\10&#30495;&#26041;&#23665;\my%20ducuments\2000&#24180;\10&#20491;&#20154;&#21029;&#65288;&#19968;&#26178;&#20445;&#31649;&#65289;\10&#30495;&#26041;&#23665;\my%20ducuments\99&#24180;\MAKACHAN\&#27431;&#24030;&#20840;&#33324;\EXCEL5\AKAMINE\&#31859;&#22269;&#36009;&#2277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&#24180;\MAKACHAN\&#27431;&#24030;&#20840;&#33324;\EXCEL5\AKAMINE\&#31859;&#22269;&#36009;&#2277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&#24180;\&#65394;&#65399;&#65438;&#65432;&#65405;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dsrvntb\techpriv\My%20Documents\99&#24180;\MAKACHAN\&#27431;&#24030;&#20840;&#33324;\EXCEL5\AKAMINE\&#31859;&#22269;&#36009;&#2277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dsrvntb\techpriv\My%20Documents\99&#24180;\&#65394;&#65399;&#65438;&#65432;&#65405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 (2)"/>
      <sheetName val="PIC"/>
      <sheetName val="Schedule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 (2)"/>
      <sheetName val="Sheet12 (2)"/>
      <sheetName val="FP152BX日本完成)"/>
      <sheetName val="Sheet5 _2_"/>
      <sheetName val="値一覧"/>
      <sheetName val="ｱｲﾃﾞｨｱｼｰﾄ"/>
      <sheetName val="new"/>
      <sheetName val="old"/>
      <sheetName val="data"/>
      <sheetName val="設定"/>
      <sheetName val="電力集"/>
      <sheetName val="定義一覧"/>
      <sheetName val="Sheet5 (2) _x0000__x0000__x0000__x0000__x0000__x0000__x0000__x0000_"/>
      <sheetName val="Ｒ３"/>
      <sheetName val="TCD707 Hset"/>
      <sheetName val="米国販売"/>
      <sheetName val="PW55CL改善案"/>
      <sheetName val="残業実績資料"/>
      <sheetName val="Moulding data"/>
      <sheetName val="T7425"/>
      <sheetName val="メンバー定義_Original"/>
      <sheetName val="メンバー定義"/>
      <sheetName val="FLB751ｼﾘｰｽﾞ"/>
      <sheetName val="個人別(2002年ソフト)１月 )"/>
      <sheetName val="IWU_INT状態遷移表"/>
      <sheetName val="IWU_MEDIATOR状態遷移表"/>
      <sheetName val="■ActionMgr"/>
      <sheetName val="WBS1875"/>
      <sheetName val="ForFuncList"/>
      <sheetName val="UC_UM"/>
      <sheetName val="DP原価"/>
      <sheetName val="P1461JP（Ope)"/>
    </sheetNames>
    <sheetDataSet>
      <sheetData sheetId="0" refreshError="1">
        <row r="2">
          <cell r="C2" t="str">
            <v>単価</v>
          </cell>
          <cell r="O2" t="str">
            <v>単価</v>
          </cell>
        </row>
        <row r="3">
          <cell r="C3">
            <v>5852</v>
          </cell>
          <cell r="O3">
            <v>5852</v>
          </cell>
        </row>
        <row r="4">
          <cell r="C4">
            <v>5882</v>
          </cell>
          <cell r="O4">
            <v>5882</v>
          </cell>
        </row>
        <row r="5">
          <cell r="C5">
            <v>3109</v>
          </cell>
          <cell r="O5">
            <v>3109</v>
          </cell>
        </row>
        <row r="6">
          <cell r="C6">
            <v>3646</v>
          </cell>
          <cell r="O6">
            <v>3646</v>
          </cell>
        </row>
        <row r="7">
          <cell r="C7">
            <v>2062</v>
          </cell>
          <cell r="O7">
            <v>2062</v>
          </cell>
        </row>
        <row r="8">
          <cell r="C8">
            <v>2537</v>
          </cell>
          <cell r="O8">
            <v>2537</v>
          </cell>
        </row>
        <row r="9">
          <cell r="C9">
            <v>3467</v>
          </cell>
          <cell r="O9">
            <v>3467</v>
          </cell>
        </row>
        <row r="10">
          <cell r="C10">
            <v>6660</v>
          </cell>
          <cell r="O10">
            <v>6660</v>
          </cell>
        </row>
        <row r="11">
          <cell r="C11">
            <v>3472</v>
          </cell>
          <cell r="O11">
            <v>3472</v>
          </cell>
        </row>
        <row r="12">
          <cell r="C12">
            <v>6850</v>
          </cell>
          <cell r="O12">
            <v>6850</v>
          </cell>
        </row>
        <row r="13">
          <cell r="C13">
            <v>7332</v>
          </cell>
          <cell r="O13">
            <v>7332</v>
          </cell>
        </row>
        <row r="14">
          <cell r="C14">
            <v>10254</v>
          </cell>
          <cell r="O14">
            <v>10254</v>
          </cell>
        </row>
        <row r="15">
          <cell r="C15">
            <v>7312</v>
          </cell>
          <cell r="O15">
            <v>7312</v>
          </cell>
        </row>
        <row r="16">
          <cell r="C16">
            <v>7312</v>
          </cell>
          <cell r="O16">
            <v>7312</v>
          </cell>
        </row>
        <row r="17">
          <cell r="C17">
            <v>9351</v>
          </cell>
          <cell r="O17">
            <v>9351</v>
          </cell>
        </row>
        <row r="18">
          <cell r="C18">
            <v>4166</v>
          </cell>
          <cell r="O18">
            <v>4166</v>
          </cell>
        </row>
        <row r="19">
          <cell r="C19">
            <v>8870</v>
          </cell>
          <cell r="O19">
            <v>8870</v>
          </cell>
        </row>
        <row r="20">
          <cell r="C20">
            <v>7647</v>
          </cell>
          <cell r="O20">
            <v>7647</v>
          </cell>
        </row>
        <row r="23">
          <cell r="C23" t="str">
            <v>単価</v>
          </cell>
          <cell r="O23" t="str">
            <v>単価</v>
          </cell>
        </row>
        <row r="24">
          <cell r="C24">
            <v>4617</v>
          </cell>
          <cell r="O24">
            <v>4617</v>
          </cell>
        </row>
        <row r="25">
          <cell r="C25">
            <v>6181</v>
          </cell>
          <cell r="O25">
            <v>6181</v>
          </cell>
        </row>
        <row r="26">
          <cell r="C26">
            <v>9200</v>
          </cell>
          <cell r="O26">
            <v>9200</v>
          </cell>
        </row>
        <row r="27">
          <cell r="C27">
            <v>8625</v>
          </cell>
          <cell r="O27">
            <v>8625</v>
          </cell>
        </row>
        <row r="28">
          <cell r="C28">
            <v>9647</v>
          </cell>
          <cell r="O28">
            <v>9647</v>
          </cell>
        </row>
        <row r="29">
          <cell r="C29">
            <v>9647</v>
          </cell>
          <cell r="O29">
            <v>9647</v>
          </cell>
        </row>
        <row r="30">
          <cell r="C30">
            <v>10262</v>
          </cell>
          <cell r="O30">
            <v>10262</v>
          </cell>
        </row>
        <row r="31">
          <cell r="C31">
            <v>11773</v>
          </cell>
          <cell r="O31">
            <v>11773</v>
          </cell>
        </row>
        <row r="32">
          <cell r="C32">
            <v>11087</v>
          </cell>
          <cell r="O32">
            <v>11087</v>
          </cell>
        </row>
        <row r="33">
          <cell r="C33">
            <v>4333</v>
          </cell>
          <cell r="O33">
            <v>4333</v>
          </cell>
        </row>
        <row r="34">
          <cell r="C34">
            <v>4333</v>
          </cell>
          <cell r="O34">
            <v>4333</v>
          </cell>
        </row>
        <row r="35">
          <cell r="C35">
            <v>7070</v>
          </cell>
          <cell r="O35">
            <v>7070</v>
          </cell>
        </row>
        <row r="36">
          <cell r="C36">
            <v>6060</v>
          </cell>
          <cell r="O36">
            <v>6060</v>
          </cell>
        </row>
        <row r="37">
          <cell r="C37">
            <v>6568</v>
          </cell>
          <cell r="O37">
            <v>6568</v>
          </cell>
        </row>
        <row r="38">
          <cell r="C38">
            <v>10535</v>
          </cell>
          <cell r="O38">
            <v>10535</v>
          </cell>
        </row>
        <row r="39">
          <cell r="C39">
            <v>10535</v>
          </cell>
          <cell r="O39">
            <v>10535</v>
          </cell>
        </row>
        <row r="40">
          <cell r="O40">
            <v>10074</v>
          </cell>
        </row>
        <row r="48">
          <cell r="C48" t="str">
            <v>単価</v>
          </cell>
          <cell r="O48" t="str">
            <v>単価</v>
          </cell>
        </row>
        <row r="49">
          <cell r="C49">
            <v>2757</v>
          </cell>
          <cell r="O49">
            <v>2527</v>
          </cell>
        </row>
        <row r="50">
          <cell r="C50">
            <v>3236</v>
          </cell>
          <cell r="O50">
            <v>2965</v>
          </cell>
        </row>
        <row r="51">
          <cell r="C51">
            <v>3455</v>
          </cell>
          <cell r="O51">
            <v>3168</v>
          </cell>
        </row>
        <row r="52">
          <cell r="C52">
            <v>4142</v>
          </cell>
          <cell r="O52">
            <v>3797</v>
          </cell>
        </row>
        <row r="53">
          <cell r="C53">
            <v>2189</v>
          </cell>
          <cell r="O53">
            <v>2006</v>
          </cell>
        </row>
        <row r="54">
          <cell r="C54">
            <v>2745</v>
          </cell>
          <cell r="O54">
            <v>2500</v>
          </cell>
        </row>
        <row r="55">
          <cell r="C55">
            <v>3614</v>
          </cell>
          <cell r="O55">
            <v>3309</v>
          </cell>
        </row>
        <row r="56">
          <cell r="C56">
            <v>4226</v>
          </cell>
          <cell r="O56">
            <v>3865</v>
          </cell>
        </row>
        <row r="57">
          <cell r="C57">
            <v>3565</v>
          </cell>
          <cell r="O57">
            <v>3242</v>
          </cell>
        </row>
        <row r="58">
          <cell r="C58">
            <v>3786</v>
          </cell>
          <cell r="O58">
            <v>3470</v>
          </cell>
        </row>
        <row r="59">
          <cell r="C59">
            <v>4524</v>
          </cell>
          <cell r="O59">
            <v>4120</v>
          </cell>
        </row>
        <row r="60">
          <cell r="C60">
            <v>4524</v>
          </cell>
          <cell r="O60">
            <v>4120</v>
          </cell>
        </row>
        <row r="61">
          <cell r="C61">
            <v>3486</v>
          </cell>
          <cell r="O61">
            <v>3168</v>
          </cell>
        </row>
        <row r="62">
          <cell r="C62">
            <v>3945</v>
          </cell>
          <cell r="O62">
            <v>3617</v>
          </cell>
        </row>
        <row r="63">
          <cell r="C63">
            <v>6801</v>
          </cell>
          <cell r="O63">
            <v>6234</v>
          </cell>
        </row>
        <row r="65">
          <cell r="C65" t="str">
            <v>単価</v>
          </cell>
          <cell r="O65" t="str">
            <v>単価</v>
          </cell>
        </row>
        <row r="66">
          <cell r="C66">
            <v>7171</v>
          </cell>
          <cell r="O66">
            <v>7171</v>
          </cell>
        </row>
        <row r="67">
          <cell r="C67">
            <v>7171</v>
          </cell>
          <cell r="O67">
            <v>7171</v>
          </cell>
        </row>
        <row r="68">
          <cell r="C68">
            <v>4931</v>
          </cell>
          <cell r="O68">
            <v>4931</v>
          </cell>
        </row>
        <row r="69">
          <cell r="C69">
            <v>4627</v>
          </cell>
          <cell r="O69">
            <v>4237</v>
          </cell>
        </row>
        <row r="70">
          <cell r="C70">
            <v>4627</v>
          </cell>
          <cell r="O70">
            <v>4237</v>
          </cell>
        </row>
        <row r="71">
          <cell r="C71">
            <v>5541</v>
          </cell>
          <cell r="O71">
            <v>5075</v>
          </cell>
        </row>
        <row r="72">
          <cell r="C72">
            <v>7280</v>
          </cell>
          <cell r="O72">
            <v>6667</v>
          </cell>
        </row>
        <row r="73">
          <cell r="C73">
            <v>8342</v>
          </cell>
          <cell r="O73">
            <v>7639</v>
          </cell>
        </row>
        <row r="74">
          <cell r="C74">
            <v>4675</v>
          </cell>
          <cell r="O74">
            <v>7035</v>
          </cell>
        </row>
        <row r="75">
          <cell r="C75">
            <v>7675</v>
          </cell>
          <cell r="O75">
            <v>7035</v>
          </cell>
        </row>
        <row r="76">
          <cell r="O76">
            <v>7588</v>
          </cell>
        </row>
        <row r="77">
          <cell r="C77">
            <v>8240</v>
          </cell>
          <cell r="O77">
            <v>7588</v>
          </cell>
        </row>
        <row r="78">
          <cell r="O78">
            <v>7030</v>
          </cell>
        </row>
        <row r="79">
          <cell r="O79">
            <v>7030</v>
          </cell>
        </row>
        <row r="80">
          <cell r="C80">
            <v>8240</v>
          </cell>
          <cell r="O80">
            <v>7588</v>
          </cell>
        </row>
        <row r="81">
          <cell r="C81">
            <v>7333</v>
          </cell>
          <cell r="O81">
            <v>6678</v>
          </cell>
        </row>
        <row r="82">
          <cell r="C82">
            <v>7333</v>
          </cell>
          <cell r="O82">
            <v>6678</v>
          </cell>
        </row>
        <row r="83">
          <cell r="C83">
            <v>9601</v>
          </cell>
          <cell r="O83">
            <v>8787</v>
          </cell>
        </row>
        <row r="84">
          <cell r="C84">
            <v>9299</v>
          </cell>
          <cell r="O84">
            <v>8787</v>
          </cell>
        </row>
        <row r="85">
          <cell r="C85">
            <v>10274</v>
          </cell>
          <cell r="O85">
            <v>10274</v>
          </cell>
        </row>
        <row r="86">
          <cell r="C86">
            <v>10459</v>
          </cell>
          <cell r="O86">
            <v>9587</v>
          </cell>
        </row>
        <row r="87">
          <cell r="C87">
            <v>10459</v>
          </cell>
          <cell r="O87">
            <v>9587</v>
          </cell>
        </row>
        <row r="88">
          <cell r="C88">
            <v>13666</v>
          </cell>
          <cell r="O88">
            <v>12445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 (2)"/>
      <sheetName val="Sheet5 _2_"/>
      <sheetName val="Moulding data"/>
      <sheetName val="T7425"/>
      <sheetName val="FLB751ｼﾘｰｽﾞ"/>
      <sheetName val="メンバー定義_Original"/>
      <sheetName val="メンバー定義"/>
      <sheetName val="Sheet12 (2)"/>
      <sheetName val="米国販売"/>
      <sheetName val="値一覧"/>
      <sheetName val="Ｒ３"/>
      <sheetName val="個人別(2002年ソフト)１月 )"/>
      <sheetName val="IWU_INT状態遷移表"/>
      <sheetName val="IWU_MEDIATOR状態遷移表"/>
      <sheetName val="■ActionMgr"/>
      <sheetName val="TS5SIRIES"/>
      <sheetName val="W01"/>
      <sheetName val="DP原価"/>
      <sheetName val="ｱｲﾃﾞｨｱｼｰﾄ"/>
      <sheetName val="new"/>
      <sheetName val="old"/>
      <sheetName val="data"/>
      <sheetName val="設定"/>
      <sheetName val="電力集"/>
      <sheetName val="定義一覧"/>
      <sheetName val="Sheet5 (2) _x0000__x0000__x0000__x0000__x0000__x0000__x0000__x0000_"/>
      <sheetName val="TCD707 Hset"/>
      <sheetName val="PW55CL改善案"/>
      <sheetName val="残業実績資料"/>
      <sheetName val="WBS1875"/>
      <sheetName val="ForFuncList"/>
      <sheetName val="UC_UM"/>
      <sheetName val="P1461JP（Ope)"/>
      <sheetName val="別紙"/>
      <sheetName val="#REF"/>
      <sheetName val="入力情報"/>
      <sheetName val="DSPG Nov16"/>
      <sheetName val="Sheet5 (2) ????????"/>
      <sheetName val="SAP1(XFlash)"/>
      <sheetName val="VL-MW230K"/>
      <sheetName val="値一覧(兼 ハード入力)"/>
      <sheetName val="KX-MB263UA"/>
      <sheetName val="FP101ﾘｽﾄ"/>
      <sheetName val="PFLP1892JPZA"/>
      <sheetName val="Product List"/>
      <sheetName val="変更履歴"/>
      <sheetName val="表紙"/>
      <sheetName val="本体"/>
      <sheetName val="Sheet1"/>
      <sheetName val="Sheet5 (2) ________"/>
      <sheetName val="外観"/>
      <sheetName val="BS96K"/>
      <sheetName val="Control Data"/>
      <sheetName val="【要確認】電源ドメイン仕様"/>
      <sheetName val="メンバー定義l"/>
      <sheetName val="Tone Detect"/>
      <sheetName val="DATABASE (v)"/>
      <sheetName val="Sheet5 (2) "/>
    </sheetNames>
    <sheetDataSet>
      <sheetData sheetId="0" refreshError="1">
        <row r="2">
          <cell r="C2" t="str">
            <v>単価</v>
          </cell>
          <cell r="O2" t="str">
            <v>単価</v>
          </cell>
        </row>
        <row r="3">
          <cell r="O3">
            <v>5852</v>
          </cell>
        </row>
        <row r="4">
          <cell r="O4">
            <v>5882</v>
          </cell>
        </row>
        <row r="5">
          <cell r="O5">
            <v>3109</v>
          </cell>
        </row>
        <row r="6">
          <cell r="O6">
            <v>3646</v>
          </cell>
        </row>
        <row r="7">
          <cell r="O7">
            <v>2062</v>
          </cell>
        </row>
        <row r="8">
          <cell r="O8">
            <v>2537</v>
          </cell>
        </row>
        <row r="9">
          <cell r="O9">
            <v>3467</v>
          </cell>
        </row>
        <row r="10">
          <cell r="O10">
            <v>6660</v>
          </cell>
        </row>
        <row r="11">
          <cell r="O11">
            <v>3472</v>
          </cell>
        </row>
        <row r="12">
          <cell r="O12">
            <v>6850</v>
          </cell>
        </row>
        <row r="13">
          <cell r="O13">
            <v>7332</v>
          </cell>
        </row>
        <row r="14">
          <cell r="O14">
            <v>10254</v>
          </cell>
        </row>
        <row r="15">
          <cell r="O15">
            <v>7312</v>
          </cell>
        </row>
        <row r="16">
          <cell r="O16">
            <v>7312</v>
          </cell>
        </row>
        <row r="17">
          <cell r="O17">
            <v>9351</v>
          </cell>
        </row>
        <row r="18">
          <cell r="O18">
            <v>4166</v>
          </cell>
        </row>
        <row r="19">
          <cell r="O19">
            <v>8870</v>
          </cell>
        </row>
        <row r="20">
          <cell r="O20">
            <v>7647</v>
          </cell>
        </row>
        <row r="23">
          <cell r="O23" t="str">
            <v>単価</v>
          </cell>
        </row>
        <row r="24">
          <cell r="O24">
            <v>4617</v>
          </cell>
        </row>
        <row r="25">
          <cell r="O25">
            <v>6181</v>
          </cell>
        </row>
        <row r="26">
          <cell r="O26">
            <v>9200</v>
          </cell>
        </row>
        <row r="27">
          <cell r="O27">
            <v>8625</v>
          </cell>
        </row>
        <row r="28">
          <cell r="O28">
            <v>9647</v>
          </cell>
        </row>
        <row r="29">
          <cell r="O29">
            <v>9647</v>
          </cell>
        </row>
        <row r="30">
          <cell r="O30">
            <v>10262</v>
          </cell>
        </row>
        <row r="31">
          <cell r="O31">
            <v>11773</v>
          </cell>
        </row>
        <row r="32">
          <cell r="O32">
            <v>11087</v>
          </cell>
        </row>
        <row r="33">
          <cell r="O33">
            <v>4333</v>
          </cell>
        </row>
        <row r="34">
          <cell r="O34">
            <v>4333</v>
          </cell>
        </row>
        <row r="35">
          <cell r="O35">
            <v>7070</v>
          </cell>
        </row>
        <row r="36">
          <cell r="O36">
            <v>6060</v>
          </cell>
        </row>
        <row r="37">
          <cell r="O37">
            <v>6568</v>
          </cell>
        </row>
        <row r="38">
          <cell r="O38">
            <v>10535</v>
          </cell>
        </row>
        <row r="39">
          <cell r="O39">
            <v>10535</v>
          </cell>
        </row>
        <row r="40">
          <cell r="O40">
            <v>10074</v>
          </cell>
        </row>
        <row r="48">
          <cell r="O48" t="str">
            <v>単価</v>
          </cell>
        </row>
        <row r="49">
          <cell r="O49">
            <v>2527</v>
          </cell>
        </row>
        <row r="50">
          <cell r="O50">
            <v>2965</v>
          </cell>
        </row>
        <row r="51">
          <cell r="O51">
            <v>3168</v>
          </cell>
        </row>
        <row r="52">
          <cell r="O52">
            <v>3797</v>
          </cell>
        </row>
        <row r="53">
          <cell r="O53">
            <v>2006</v>
          </cell>
        </row>
        <row r="54">
          <cell r="O54">
            <v>2500</v>
          </cell>
        </row>
        <row r="55">
          <cell r="O55">
            <v>3309</v>
          </cell>
        </row>
        <row r="56">
          <cell r="O56">
            <v>3865</v>
          </cell>
        </row>
        <row r="57">
          <cell r="O57">
            <v>3242</v>
          </cell>
        </row>
        <row r="58">
          <cell r="O58">
            <v>3470</v>
          </cell>
        </row>
        <row r="59">
          <cell r="O59">
            <v>4120</v>
          </cell>
        </row>
        <row r="60">
          <cell r="O60">
            <v>4120</v>
          </cell>
        </row>
        <row r="61">
          <cell r="O61">
            <v>3168</v>
          </cell>
        </row>
        <row r="62">
          <cell r="O62">
            <v>3617</v>
          </cell>
        </row>
        <row r="63">
          <cell r="O63">
            <v>6234</v>
          </cell>
        </row>
        <row r="65">
          <cell r="O65" t="str">
            <v>単価</v>
          </cell>
        </row>
        <row r="66">
          <cell r="O66">
            <v>7171</v>
          </cell>
        </row>
        <row r="67">
          <cell r="O67">
            <v>7171</v>
          </cell>
        </row>
        <row r="68">
          <cell r="O68">
            <v>4931</v>
          </cell>
        </row>
        <row r="69">
          <cell r="O69">
            <v>4237</v>
          </cell>
        </row>
        <row r="70">
          <cell r="O70">
            <v>4237</v>
          </cell>
        </row>
        <row r="71">
          <cell r="O71">
            <v>5075</v>
          </cell>
        </row>
        <row r="72">
          <cell r="O72">
            <v>6667</v>
          </cell>
        </row>
        <row r="73">
          <cell r="O73">
            <v>7639</v>
          </cell>
        </row>
        <row r="74">
          <cell r="O74">
            <v>7035</v>
          </cell>
        </row>
        <row r="75">
          <cell r="O75">
            <v>7035</v>
          </cell>
        </row>
        <row r="76">
          <cell r="O76">
            <v>7588</v>
          </cell>
        </row>
        <row r="77">
          <cell r="O77">
            <v>7588</v>
          </cell>
        </row>
        <row r="78">
          <cell r="O78">
            <v>7030</v>
          </cell>
        </row>
        <row r="79">
          <cell r="O79">
            <v>7030</v>
          </cell>
        </row>
        <row r="80">
          <cell r="O80">
            <v>7588</v>
          </cell>
        </row>
        <row r="81">
          <cell r="O81">
            <v>6678</v>
          </cell>
        </row>
        <row r="82">
          <cell r="O82">
            <v>6678</v>
          </cell>
        </row>
        <row r="83">
          <cell r="O83">
            <v>8787</v>
          </cell>
        </row>
        <row r="84">
          <cell r="O84">
            <v>8787</v>
          </cell>
        </row>
        <row r="85">
          <cell r="O85">
            <v>10274</v>
          </cell>
        </row>
        <row r="86">
          <cell r="O86">
            <v>9587</v>
          </cell>
        </row>
        <row r="87">
          <cell r="O87">
            <v>9587</v>
          </cell>
        </row>
        <row r="88">
          <cell r="O88">
            <v>12445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 (2)"/>
      <sheetName val="Sheet12 _2_"/>
      <sheetName val="Sheet5 (2)"/>
      <sheetName val="残業実績資料"/>
      <sheetName val="Sheet12 (2)5"/>
      <sheetName val="Moulding data"/>
      <sheetName val="Ｒ３"/>
      <sheetName val="個人別(2002年ソフト)１月 )"/>
      <sheetName val="TS5SIRIES"/>
      <sheetName val="F580LA"/>
      <sheetName val="new"/>
      <sheetName val="old"/>
      <sheetName val="DP原価"/>
      <sheetName val="TCD707 Hset"/>
      <sheetName val="値一覧"/>
      <sheetName val="メンバー定義_Original"/>
      <sheetName val="メンバー定義"/>
      <sheetName val="製品版"/>
      <sheetName val="部品版"/>
      <sheetName val="VL-SW230K"/>
      <sheetName val="メンバー定義l"/>
      <sheetName val="T7425"/>
      <sheetName val="P1461JP（Ope)"/>
      <sheetName val="FLB751ｼﾘｰｽﾞ"/>
      <sheetName val="Supplier"/>
      <sheetName val="外観"/>
      <sheetName val="BS96K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 (2)"/>
      <sheetName val="Sheet5 _2_"/>
      <sheetName val="ｱｲﾃﾞｨｱｼｰﾄ"/>
      <sheetName val="値一覧"/>
      <sheetName val="new"/>
      <sheetName val="old"/>
      <sheetName val="設定"/>
      <sheetName val="data"/>
      <sheetName val="Sheet12 (2)"/>
      <sheetName val="電力集"/>
      <sheetName val="定義一覧"/>
      <sheetName val="Sheet5 (2) _x0000__x0000__x0000__x0000__x0000__x0000__x0000__x0000_"/>
      <sheetName val="UC_UM"/>
      <sheetName val="SAP1(XFlash)"/>
      <sheetName val="Ｒ３"/>
      <sheetName val="TCD707 Hset"/>
      <sheetName val="米国販売"/>
      <sheetName val="PW55CL改善案"/>
      <sheetName val="残業実績資料"/>
      <sheetName val="Moulding data"/>
      <sheetName val="T7425"/>
      <sheetName val="メンバー定義_Original"/>
      <sheetName val="メンバー定義"/>
      <sheetName val="FLB751ｼﾘｰｽﾞ"/>
      <sheetName val="個人別(2002年ソフト)１月 )"/>
      <sheetName val="IWU_INT状態遷移表"/>
      <sheetName val="IWU_MEDIATOR状態遷移表"/>
      <sheetName val="■ActionMgr"/>
      <sheetName val="WBS1875"/>
      <sheetName val="ForFuncList"/>
      <sheetName val="値一覧(兼 ハード入力)"/>
      <sheetName val="VL-MW230K"/>
      <sheetName val="KX-MB263UA"/>
      <sheetName val="PFLP1892JPZA"/>
      <sheetName val="Product List"/>
      <sheetName val="変更履歴"/>
      <sheetName val="FP101ﾘｽﾄ"/>
      <sheetName val="表紙"/>
      <sheetName val="本体"/>
      <sheetName val="Sheet1 (2)"/>
      <sheetName val="F780-ANALOG"/>
      <sheetName val="TS5SIRIES"/>
      <sheetName val="W01"/>
      <sheetName val="●WD812K表紙"/>
      <sheetName val="#REF"/>
      <sheetName val="入力情報"/>
      <sheetName val="P1461JP（Ope)"/>
      <sheetName val="DP原価"/>
      <sheetName val="charger"/>
      <sheetName val="Sheet5 (2) ????????"/>
      <sheetName val="テスト時間"/>
      <sheetName val="修正者バグ残件数"/>
      <sheetName val="Z4"/>
      <sheetName val="20080808"/>
      <sheetName val="F580LA"/>
      <sheetName val="Sheet1"/>
      <sheetName val="6.Data_Release_Confirmation"/>
      <sheetName val="Sheet5 (2) ________"/>
      <sheetName val="VE-GP33DL-S"/>
      <sheetName val="DATA2004(JAN'05)"/>
      <sheetName val="リスト"/>
      <sheetName val="POLIST"/>
      <sheetName val="Rules"/>
      <sheetName val="価格一覧表"/>
      <sheetName val="Sheet5 (2) "/>
    </sheetNames>
    <sheetDataSet>
      <sheetData sheetId="0" refreshError="1">
        <row r="2">
          <cell r="C2" t="str">
            <v>単価</v>
          </cell>
          <cell r="O2" t="str">
            <v>単価</v>
          </cell>
        </row>
        <row r="3">
          <cell r="C3">
            <v>5852</v>
          </cell>
          <cell r="O3">
            <v>5852</v>
          </cell>
        </row>
        <row r="4">
          <cell r="C4">
            <v>5882</v>
          </cell>
          <cell r="O4">
            <v>5882</v>
          </cell>
        </row>
        <row r="5">
          <cell r="C5">
            <v>3109</v>
          </cell>
          <cell r="O5">
            <v>3109</v>
          </cell>
        </row>
        <row r="6">
          <cell r="C6">
            <v>3646</v>
          </cell>
          <cell r="O6">
            <v>3646</v>
          </cell>
        </row>
        <row r="7">
          <cell r="C7">
            <v>2062</v>
          </cell>
          <cell r="O7">
            <v>2062</v>
          </cell>
        </row>
        <row r="8">
          <cell r="C8">
            <v>2537</v>
          </cell>
          <cell r="O8">
            <v>2537</v>
          </cell>
        </row>
        <row r="9">
          <cell r="C9">
            <v>3467</v>
          </cell>
          <cell r="O9">
            <v>3467</v>
          </cell>
        </row>
        <row r="10">
          <cell r="C10">
            <v>6660</v>
          </cell>
          <cell r="O10">
            <v>6660</v>
          </cell>
        </row>
        <row r="11">
          <cell r="C11">
            <v>3472</v>
          </cell>
          <cell r="O11">
            <v>3472</v>
          </cell>
        </row>
        <row r="12">
          <cell r="C12">
            <v>6850</v>
          </cell>
          <cell r="O12">
            <v>6850</v>
          </cell>
        </row>
        <row r="13">
          <cell r="C13">
            <v>7332</v>
          </cell>
          <cell r="O13">
            <v>7332</v>
          </cell>
        </row>
        <row r="14">
          <cell r="C14">
            <v>10254</v>
          </cell>
          <cell r="O14">
            <v>10254</v>
          </cell>
        </row>
        <row r="15">
          <cell r="C15">
            <v>7312</v>
          </cell>
          <cell r="O15">
            <v>7312</v>
          </cell>
        </row>
        <row r="16">
          <cell r="C16">
            <v>7312</v>
          </cell>
          <cell r="O16">
            <v>7312</v>
          </cell>
        </row>
        <row r="17">
          <cell r="C17">
            <v>9351</v>
          </cell>
          <cell r="O17">
            <v>9351</v>
          </cell>
        </row>
        <row r="18">
          <cell r="C18">
            <v>4166</v>
          </cell>
          <cell r="O18">
            <v>4166</v>
          </cell>
        </row>
        <row r="19">
          <cell r="C19">
            <v>8870</v>
          </cell>
          <cell r="O19">
            <v>8870</v>
          </cell>
        </row>
        <row r="20">
          <cell r="C20">
            <v>7647</v>
          </cell>
          <cell r="O20">
            <v>7647</v>
          </cell>
        </row>
        <row r="23">
          <cell r="C23" t="str">
            <v>単価</v>
          </cell>
          <cell r="O23" t="str">
            <v>単価</v>
          </cell>
        </row>
        <row r="24">
          <cell r="C24">
            <v>4617</v>
          </cell>
          <cell r="O24">
            <v>4617</v>
          </cell>
        </row>
        <row r="25">
          <cell r="C25">
            <v>6181</v>
          </cell>
          <cell r="O25">
            <v>6181</v>
          </cell>
        </row>
        <row r="26">
          <cell r="C26">
            <v>9200</v>
          </cell>
          <cell r="O26">
            <v>9200</v>
          </cell>
        </row>
        <row r="27">
          <cell r="C27">
            <v>8625</v>
          </cell>
          <cell r="O27">
            <v>8625</v>
          </cell>
        </row>
        <row r="28">
          <cell r="C28">
            <v>9647</v>
          </cell>
          <cell r="O28">
            <v>9647</v>
          </cell>
        </row>
        <row r="29">
          <cell r="C29">
            <v>9647</v>
          </cell>
          <cell r="O29">
            <v>9647</v>
          </cell>
        </row>
        <row r="30">
          <cell r="C30">
            <v>10262</v>
          </cell>
          <cell r="O30">
            <v>10262</v>
          </cell>
        </row>
        <row r="31">
          <cell r="C31">
            <v>11773</v>
          </cell>
          <cell r="O31">
            <v>11773</v>
          </cell>
        </row>
        <row r="32">
          <cell r="C32">
            <v>11087</v>
          </cell>
          <cell r="O32">
            <v>11087</v>
          </cell>
        </row>
        <row r="33">
          <cell r="C33">
            <v>4333</v>
          </cell>
          <cell r="O33">
            <v>4333</v>
          </cell>
        </row>
        <row r="34">
          <cell r="C34">
            <v>4333</v>
          </cell>
          <cell r="O34">
            <v>4333</v>
          </cell>
        </row>
        <row r="35">
          <cell r="C35">
            <v>7070</v>
          </cell>
          <cell r="O35">
            <v>7070</v>
          </cell>
        </row>
        <row r="36">
          <cell r="C36">
            <v>6060</v>
          </cell>
          <cell r="O36">
            <v>6060</v>
          </cell>
        </row>
        <row r="37">
          <cell r="C37">
            <v>6568</v>
          </cell>
          <cell r="O37">
            <v>6568</v>
          </cell>
        </row>
        <row r="38">
          <cell r="C38">
            <v>10535</v>
          </cell>
          <cell r="O38">
            <v>10535</v>
          </cell>
        </row>
        <row r="39">
          <cell r="C39">
            <v>10535</v>
          </cell>
          <cell r="O39">
            <v>10535</v>
          </cell>
        </row>
        <row r="40">
          <cell r="O40">
            <v>10074</v>
          </cell>
        </row>
        <row r="48">
          <cell r="C48" t="str">
            <v>単価</v>
          </cell>
          <cell r="O48" t="str">
            <v>単価</v>
          </cell>
        </row>
        <row r="49">
          <cell r="C49">
            <v>2757</v>
          </cell>
          <cell r="O49">
            <v>2527</v>
          </cell>
        </row>
        <row r="50">
          <cell r="C50">
            <v>3236</v>
          </cell>
          <cell r="O50">
            <v>2965</v>
          </cell>
        </row>
        <row r="51">
          <cell r="C51">
            <v>3455</v>
          </cell>
          <cell r="O51">
            <v>3168</v>
          </cell>
        </row>
        <row r="52">
          <cell r="C52">
            <v>4142</v>
          </cell>
          <cell r="O52">
            <v>3797</v>
          </cell>
        </row>
        <row r="53">
          <cell r="C53">
            <v>2189</v>
          </cell>
          <cell r="O53">
            <v>2006</v>
          </cell>
        </row>
        <row r="54">
          <cell r="C54">
            <v>2745</v>
          </cell>
          <cell r="O54">
            <v>2500</v>
          </cell>
        </row>
        <row r="55">
          <cell r="C55">
            <v>3614</v>
          </cell>
          <cell r="O55">
            <v>3309</v>
          </cell>
        </row>
        <row r="56">
          <cell r="C56">
            <v>4226</v>
          </cell>
          <cell r="O56">
            <v>3865</v>
          </cell>
        </row>
        <row r="57">
          <cell r="C57">
            <v>3565</v>
          </cell>
          <cell r="O57">
            <v>3242</v>
          </cell>
        </row>
        <row r="58">
          <cell r="C58">
            <v>3786</v>
          </cell>
          <cell r="O58">
            <v>3470</v>
          </cell>
        </row>
        <row r="59">
          <cell r="C59">
            <v>4524</v>
          </cell>
          <cell r="O59">
            <v>4120</v>
          </cell>
        </row>
        <row r="60">
          <cell r="C60">
            <v>4524</v>
          </cell>
          <cell r="O60">
            <v>4120</v>
          </cell>
        </row>
        <row r="61">
          <cell r="C61">
            <v>3486</v>
          </cell>
          <cell r="O61">
            <v>3168</v>
          </cell>
        </row>
        <row r="62">
          <cell r="C62">
            <v>3945</v>
          </cell>
          <cell r="O62">
            <v>3617</v>
          </cell>
        </row>
        <row r="63">
          <cell r="C63">
            <v>6801</v>
          </cell>
          <cell r="O63">
            <v>6234</v>
          </cell>
        </row>
        <row r="65">
          <cell r="C65" t="str">
            <v>単価</v>
          </cell>
          <cell r="O65" t="str">
            <v>単価</v>
          </cell>
        </row>
        <row r="66">
          <cell r="C66">
            <v>7171</v>
          </cell>
          <cell r="O66">
            <v>7171</v>
          </cell>
        </row>
        <row r="67">
          <cell r="C67">
            <v>7171</v>
          </cell>
          <cell r="O67">
            <v>7171</v>
          </cell>
        </row>
        <row r="68">
          <cell r="C68">
            <v>4931</v>
          </cell>
          <cell r="O68">
            <v>4931</v>
          </cell>
        </row>
        <row r="69">
          <cell r="C69">
            <v>4627</v>
          </cell>
          <cell r="O69">
            <v>4237</v>
          </cell>
        </row>
        <row r="70">
          <cell r="C70">
            <v>4627</v>
          </cell>
          <cell r="O70">
            <v>4237</v>
          </cell>
        </row>
        <row r="71">
          <cell r="C71">
            <v>5541</v>
          </cell>
          <cell r="O71">
            <v>5075</v>
          </cell>
        </row>
        <row r="72">
          <cell r="C72">
            <v>7280</v>
          </cell>
          <cell r="O72">
            <v>6667</v>
          </cell>
        </row>
        <row r="73">
          <cell r="C73">
            <v>8342</v>
          </cell>
          <cell r="O73">
            <v>7639</v>
          </cell>
        </row>
        <row r="74">
          <cell r="C74">
            <v>4675</v>
          </cell>
          <cell r="O74">
            <v>7035</v>
          </cell>
        </row>
        <row r="75">
          <cell r="C75">
            <v>7675</v>
          </cell>
          <cell r="O75">
            <v>7035</v>
          </cell>
        </row>
        <row r="76">
          <cell r="O76">
            <v>7588</v>
          </cell>
        </row>
        <row r="77">
          <cell r="C77">
            <v>8240</v>
          </cell>
          <cell r="O77">
            <v>7588</v>
          </cell>
        </row>
        <row r="78">
          <cell r="O78">
            <v>7030</v>
          </cell>
        </row>
        <row r="79">
          <cell r="O79">
            <v>7030</v>
          </cell>
        </row>
        <row r="80">
          <cell r="C80">
            <v>8240</v>
          </cell>
          <cell r="O80">
            <v>7588</v>
          </cell>
        </row>
        <row r="81">
          <cell r="C81">
            <v>7333</v>
          </cell>
          <cell r="O81">
            <v>6678</v>
          </cell>
        </row>
        <row r="82">
          <cell r="C82">
            <v>7333</v>
          </cell>
          <cell r="O82">
            <v>6678</v>
          </cell>
        </row>
        <row r="83">
          <cell r="C83">
            <v>9601</v>
          </cell>
          <cell r="O83">
            <v>8787</v>
          </cell>
        </row>
        <row r="84">
          <cell r="C84">
            <v>9299</v>
          </cell>
          <cell r="O84">
            <v>8787</v>
          </cell>
        </row>
        <row r="85">
          <cell r="C85">
            <v>10274</v>
          </cell>
          <cell r="O85">
            <v>10274</v>
          </cell>
        </row>
        <row r="86">
          <cell r="C86">
            <v>10459</v>
          </cell>
          <cell r="O86">
            <v>9587</v>
          </cell>
        </row>
        <row r="87">
          <cell r="C87">
            <v>10459</v>
          </cell>
          <cell r="O87">
            <v>9587</v>
          </cell>
        </row>
        <row r="88">
          <cell r="C88">
            <v>13666</v>
          </cell>
          <cell r="O88">
            <v>12445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 (2)"/>
      <sheetName val="Sheet5 (2)"/>
      <sheetName val="20080808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0F2-2FB1-4746-84E4-865BBC358E0A}">
  <sheetPr codeName="Sheet2"/>
  <dimension ref="B1:AP66"/>
  <sheetViews>
    <sheetView showGridLines="0" tabSelected="1" zoomScale="69" zoomScaleNormal="69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L18" sqref="L18"/>
    </sheetView>
  </sheetViews>
  <sheetFormatPr defaultColWidth="9.140625" defaultRowHeight="15.75"/>
  <cols>
    <col min="1" max="1" width="4" style="28" customWidth="1"/>
    <col min="2" max="2" width="5.42578125" style="28" customWidth="1"/>
    <col min="3" max="3" width="52.28515625" style="28" customWidth="1"/>
    <col min="4" max="4" width="0.140625" style="28" customWidth="1"/>
    <col min="5" max="5" width="16.28515625" style="28" bestFit="1" customWidth="1"/>
    <col min="6" max="6" width="13.28515625" style="28" customWidth="1"/>
    <col min="7" max="7" width="9.42578125" style="28" customWidth="1"/>
    <col min="8" max="8" width="13" style="28" customWidth="1"/>
    <col min="9" max="9" width="20" style="28" customWidth="1"/>
    <col min="10" max="10" width="14.85546875" style="28" customWidth="1"/>
    <col min="11" max="11" width="12.85546875" style="28" customWidth="1"/>
    <col min="12" max="12" width="5.7109375" style="28" customWidth="1"/>
    <col min="13" max="24" width="5.85546875" style="28" customWidth="1"/>
    <col min="25" max="25" width="15.42578125" style="28" customWidth="1"/>
    <col min="26" max="26" width="10.140625" style="28" customWidth="1"/>
    <col min="27" max="40" width="9.140625" style="28"/>
    <col min="41" max="41" width="12" style="28" customWidth="1"/>
    <col min="42" max="16384" width="9.140625" style="28"/>
  </cols>
  <sheetData>
    <row r="1" spans="2:42" ht="16.5" thickBot="1">
      <c r="B1" s="27"/>
      <c r="D1" s="29"/>
      <c r="K1" s="29"/>
      <c r="U1" s="30"/>
      <c r="V1" s="30"/>
      <c r="W1" s="30"/>
      <c r="X1" s="30"/>
    </row>
    <row r="2" spans="2:42" ht="32.25" thickBot="1">
      <c r="B2" s="31" t="s">
        <v>56</v>
      </c>
      <c r="C2" s="32" t="s">
        <v>48</v>
      </c>
      <c r="D2" s="33" t="s">
        <v>57</v>
      </c>
      <c r="E2" s="34" t="s">
        <v>51</v>
      </c>
      <c r="F2" s="34" t="s">
        <v>58</v>
      </c>
      <c r="G2" s="34" t="s">
        <v>55</v>
      </c>
      <c r="H2" s="34" t="s">
        <v>59</v>
      </c>
      <c r="I2" s="34" t="s">
        <v>12</v>
      </c>
      <c r="J2" s="34" t="s">
        <v>60</v>
      </c>
      <c r="K2" s="35" t="s">
        <v>61</v>
      </c>
      <c r="L2" s="34" t="s">
        <v>54</v>
      </c>
      <c r="M2" s="31" t="s">
        <v>0</v>
      </c>
      <c r="N2" s="31" t="s">
        <v>1</v>
      </c>
      <c r="O2" s="31" t="s">
        <v>2</v>
      </c>
      <c r="P2" s="31" t="s">
        <v>3</v>
      </c>
      <c r="Q2" s="31" t="s">
        <v>4</v>
      </c>
      <c r="R2" s="31" t="s">
        <v>5</v>
      </c>
      <c r="S2" s="31" t="s">
        <v>6</v>
      </c>
      <c r="T2" s="31" t="s">
        <v>7</v>
      </c>
      <c r="U2" s="31" t="s">
        <v>8</v>
      </c>
      <c r="V2" s="31" t="s">
        <v>9</v>
      </c>
      <c r="W2" s="31" t="s">
        <v>10</v>
      </c>
      <c r="X2" s="33" t="s">
        <v>11</v>
      </c>
      <c r="Y2" s="73" t="s">
        <v>50</v>
      </c>
    </row>
    <row r="3" spans="2:42" ht="15.75" customHeight="1" thickBot="1">
      <c r="B3" s="90">
        <v>1</v>
      </c>
      <c r="C3" s="92" t="s">
        <v>66</v>
      </c>
      <c r="D3" s="36"/>
      <c r="E3" s="93" t="s">
        <v>95</v>
      </c>
      <c r="F3" s="94"/>
      <c r="G3" s="94"/>
      <c r="H3" s="95"/>
      <c r="I3" s="37" t="s">
        <v>49</v>
      </c>
      <c r="J3" s="38">
        <v>45383</v>
      </c>
      <c r="K3" s="39"/>
      <c r="L3" s="37"/>
      <c r="M3" s="40">
        <v>1</v>
      </c>
      <c r="N3" s="40">
        <v>1</v>
      </c>
      <c r="O3" s="40">
        <v>1</v>
      </c>
      <c r="P3" s="40"/>
      <c r="Q3" s="41"/>
      <c r="R3" s="41"/>
      <c r="S3" s="41"/>
      <c r="T3" s="41"/>
      <c r="U3" s="41"/>
      <c r="V3" s="41"/>
      <c r="W3" s="41"/>
      <c r="X3" s="41"/>
      <c r="Y3" s="91" t="s">
        <v>84</v>
      </c>
    </row>
    <row r="4" spans="2:42" ht="15.75" customHeight="1">
      <c r="B4" s="90"/>
      <c r="C4" s="92"/>
      <c r="D4" s="42"/>
      <c r="E4" s="93"/>
      <c r="F4" s="93"/>
      <c r="G4" s="93"/>
      <c r="H4" s="96"/>
      <c r="I4" s="43" t="s">
        <v>62</v>
      </c>
      <c r="J4" s="44"/>
      <c r="K4" s="45">
        <v>3.8</v>
      </c>
      <c r="L4" s="43"/>
      <c r="M4" s="46"/>
      <c r="N4" s="46"/>
      <c r="O4" s="46"/>
      <c r="P4" s="46"/>
      <c r="Q4" s="47"/>
      <c r="R4" s="47"/>
      <c r="S4" s="47"/>
      <c r="T4" s="47"/>
      <c r="U4" s="47"/>
      <c r="V4" s="47"/>
      <c r="W4" s="47"/>
      <c r="X4" s="47"/>
      <c r="Y4" s="91"/>
      <c r="AD4" s="82" t="s">
        <v>0</v>
      </c>
      <c r="AE4" s="82" t="s">
        <v>1</v>
      </c>
      <c r="AF4" s="82" t="s">
        <v>2</v>
      </c>
      <c r="AG4" s="82" t="s">
        <v>3</v>
      </c>
      <c r="AH4" s="82" t="s">
        <v>4</v>
      </c>
      <c r="AI4" s="82" t="s">
        <v>5</v>
      </c>
      <c r="AJ4" s="82" t="s">
        <v>6</v>
      </c>
      <c r="AK4" s="82" t="s">
        <v>7</v>
      </c>
      <c r="AL4" s="82" t="s">
        <v>8</v>
      </c>
      <c r="AM4" s="82" t="s">
        <v>9</v>
      </c>
      <c r="AN4" s="82" t="s">
        <v>10</v>
      </c>
      <c r="AO4" s="83" t="s">
        <v>11</v>
      </c>
      <c r="AP4" s="84" t="s">
        <v>80</v>
      </c>
    </row>
    <row r="5" spans="2:42" ht="15.75" customHeight="1">
      <c r="B5" s="90"/>
      <c r="C5" s="92"/>
      <c r="D5" s="48"/>
      <c r="E5" s="93"/>
      <c r="F5" s="93"/>
      <c r="G5" s="93"/>
      <c r="H5" s="97"/>
      <c r="I5" s="49" t="s">
        <v>63</v>
      </c>
      <c r="J5" s="50"/>
      <c r="K5" s="51"/>
      <c r="L5" s="49"/>
      <c r="M5" s="52">
        <v>1</v>
      </c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91"/>
      <c r="AB5" s="90" t="s">
        <v>78</v>
      </c>
      <c r="AC5" s="65" t="s">
        <v>76</v>
      </c>
      <c r="AD5" s="86"/>
      <c r="AE5" s="86"/>
      <c r="AF5" s="86">
        <v>1</v>
      </c>
      <c r="AG5" s="86"/>
      <c r="AH5" s="86">
        <v>1</v>
      </c>
      <c r="AI5" s="86"/>
      <c r="AJ5" s="86">
        <v>1</v>
      </c>
      <c r="AK5" s="86"/>
      <c r="AL5" s="86"/>
      <c r="AM5" s="86"/>
      <c r="AN5" s="86"/>
      <c r="AO5" s="86">
        <v>1</v>
      </c>
      <c r="AP5" s="84">
        <f>SUM(AD5:AO5)</f>
        <v>4</v>
      </c>
    </row>
    <row r="6" spans="2:42" ht="15.75" customHeight="1">
      <c r="B6" s="77"/>
      <c r="C6" s="78"/>
      <c r="D6" s="42"/>
      <c r="E6" s="79"/>
      <c r="F6" s="79"/>
      <c r="G6" s="79"/>
      <c r="H6" s="80"/>
      <c r="I6" s="58"/>
      <c r="J6" s="85"/>
      <c r="K6" s="61"/>
      <c r="L6" s="58"/>
      <c r="M6" s="46"/>
      <c r="N6" s="46"/>
      <c r="O6" s="46"/>
      <c r="P6" s="46"/>
      <c r="Q6" s="47"/>
      <c r="R6" s="47"/>
      <c r="S6" s="47"/>
      <c r="T6" s="47"/>
      <c r="U6" s="47"/>
      <c r="V6" s="47"/>
      <c r="W6" s="47"/>
      <c r="X6" s="47"/>
      <c r="Y6" s="76"/>
      <c r="AB6" s="90"/>
      <c r="AC6" s="65" t="s">
        <v>82</v>
      </c>
      <c r="AD6" s="86"/>
      <c r="AE6" s="86"/>
      <c r="AF6" s="86"/>
      <c r="AG6" s="86"/>
      <c r="AH6" s="86"/>
      <c r="AI6" s="86"/>
      <c r="AJ6" s="86">
        <v>15</v>
      </c>
      <c r="AK6" s="86"/>
      <c r="AL6" s="86"/>
      <c r="AM6" s="86"/>
      <c r="AN6" s="86"/>
      <c r="AO6" s="86">
        <v>2</v>
      </c>
      <c r="AP6" s="84">
        <f>SUM(AD6:AO6)</f>
        <v>17</v>
      </c>
    </row>
    <row r="7" spans="2:42" ht="15.75" customHeight="1">
      <c r="B7" s="90">
        <v>2</v>
      </c>
      <c r="C7" s="92" t="s">
        <v>75</v>
      </c>
      <c r="D7" s="36"/>
      <c r="E7" s="93" t="s">
        <v>89</v>
      </c>
      <c r="F7" s="94"/>
      <c r="G7" s="93"/>
      <c r="H7" s="101"/>
      <c r="I7" s="37" t="s">
        <v>49</v>
      </c>
      <c r="J7" s="38">
        <v>45383</v>
      </c>
      <c r="K7" s="39"/>
      <c r="L7" s="81"/>
      <c r="M7" s="40">
        <v>1</v>
      </c>
      <c r="N7" s="40">
        <v>1</v>
      </c>
      <c r="O7" s="40">
        <v>1</v>
      </c>
      <c r="P7" s="40"/>
      <c r="Q7" s="40"/>
      <c r="R7" s="40"/>
      <c r="S7" s="40"/>
      <c r="T7" s="41"/>
      <c r="U7" s="41"/>
      <c r="V7" s="41"/>
      <c r="W7" s="41"/>
      <c r="X7" s="41"/>
      <c r="Y7" s="91" t="s">
        <v>90</v>
      </c>
      <c r="AB7" s="90"/>
      <c r="AC7" s="65" t="s">
        <v>81</v>
      </c>
      <c r="AD7" s="86"/>
      <c r="AE7" s="86"/>
      <c r="AF7" s="86">
        <v>3.8</v>
      </c>
      <c r="AG7" s="86"/>
      <c r="AH7" s="86">
        <v>36.799999999999997</v>
      </c>
      <c r="AI7" s="86"/>
      <c r="AJ7" s="86"/>
      <c r="AK7" s="86"/>
      <c r="AL7" s="86"/>
      <c r="AM7" s="86"/>
      <c r="AN7" s="86"/>
      <c r="AO7" s="86"/>
      <c r="AP7" s="84">
        <f t="shared" ref="AP7:AP8" si="0">SUM(AD7:AO7)</f>
        <v>40.599999999999994</v>
      </c>
    </row>
    <row r="8" spans="2:42" ht="15.75" customHeight="1">
      <c r="B8" s="90"/>
      <c r="C8" s="92"/>
      <c r="D8" s="54"/>
      <c r="E8" s="93"/>
      <c r="F8" s="93"/>
      <c r="G8" s="93"/>
      <c r="H8" s="102"/>
      <c r="I8" s="43" t="s">
        <v>62</v>
      </c>
      <c r="J8" s="44"/>
      <c r="K8" s="55"/>
      <c r="L8" s="43"/>
      <c r="M8" s="56"/>
      <c r="N8" s="56"/>
      <c r="O8" s="56"/>
      <c r="P8" s="56"/>
      <c r="Q8" s="57"/>
      <c r="R8" s="57"/>
      <c r="S8" s="57"/>
      <c r="T8" s="57"/>
      <c r="U8" s="57"/>
      <c r="V8" s="57"/>
      <c r="W8" s="57"/>
      <c r="X8" s="57"/>
      <c r="Y8" s="91"/>
      <c r="AB8" s="65" t="s">
        <v>79</v>
      </c>
      <c r="AC8" s="65" t="s">
        <v>76</v>
      </c>
      <c r="AD8" s="86"/>
      <c r="AE8" s="86"/>
      <c r="AF8" s="86">
        <v>1</v>
      </c>
      <c r="AG8" s="86"/>
      <c r="AH8" s="86">
        <v>1</v>
      </c>
      <c r="AI8" s="86">
        <v>1</v>
      </c>
      <c r="AJ8" s="86"/>
      <c r="AK8" s="86"/>
      <c r="AL8" s="86"/>
      <c r="AM8" s="86">
        <v>2</v>
      </c>
      <c r="AN8" s="86"/>
      <c r="AO8" s="86">
        <v>1</v>
      </c>
      <c r="AP8" s="84">
        <f t="shared" si="0"/>
        <v>6</v>
      </c>
    </row>
    <row r="9" spans="2:42" ht="15.75" customHeight="1">
      <c r="B9" s="90"/>
      <c r="C9" s="92"/>
      <c r="D9" s="48"/>
      <c r="E9" s="93"/>
      <c r="F9" s="93"/>
      <c r="G9" s="93"/>
      <c r="H9" s="103"/>
      <c r="I9" s="49" t="s">
        <v>63</v>
      </c>
      <c r="J9" s="50"/>
      <c r="K9" s="51"/>
      <c r="L9" s="49"/>
      <c r="M9" s="52">
        <v>1</v>
      </c>
      <c r="N9" s="52"/>
      <c r="O9" s="52"/>
      <c r="P9" s="52"/>
      <c r="Q9" s="53"/>
      <c r="R9" s="53"/>
      <c r="S9" s="53"/>
      <c r="T9" s="53"/>
      <c r="U9" s="53"/>
      <c r="V9" s="53"/>
      <c r="W9" s="53"/>
      <c r="X9" s="53"/>
      <c r="Y9" s="91"/>
      <c r="AO9" s="87" t="s">
        <v>83</v>
      </c>
      <c r="AP9" s="88">
        <f>AP5+AP8</f>
        <v>10</v>
      </c>
    </row>
    <row r="10" spans="2:42" ht="15.75" customHeight="1">
      <c r="B10" s="90">
        <v>3</v>
      </c>
      <c r="C10" s="98" t="s">
        <v>67</v>
      </c>
      <c r="D10" s="36"/>
      <c r="E10" s="93" t="s">
        <v>86</v>
      </c>
      <c r="F10" s="94"/>
      <c r="G10" s="93"/>
      <c r="H10" s="101"/>
      <c r="I10" s="37" t="s">
        <v>49</v>
      </c>
      <c r="J10" s="38">
        <v>45383</v>
      </c>
      <c r="K10" s="39"/>
      <c r="L10" s="37"/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40"/>
      <c r="U10" s="40"/>
      <c r="V10" s="40"/>
      <c r="W10" s="40"/>
      <c r="X10" s="40"/>
      <c r="Y10" s="91" t="s">
        <v>87</v>
      </c>
      <c r="AO10" s="87" t="s">
        <v>77</v>
      </c>
      <c r="AP10" s="87"/>
    </row>
    <row r="11" spans="2:42" ht="15.75" customHeight="1">
      <c r="B11" s="90"/>
      <c r="C11" s="99"/>
      <c r="D11" s="42"/>
      <c r="E11" s="93"/>
      <c r="F11" s="93"/>
      <c r="G11" s="93"/>
      <c r="H11" s="102"/>
      <c r="I11" s="43" t="s">
        <v>62</v>
      </c>
      <c r="J11" s="44"/>
      <c r="K11" s="45"/>
      <c r="L11" s="43">
        <v>15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91"/>
    </row>
    <row r="12" spans="2:42" ht="15.75" customHeight="1">
      <c r="B12" s="90"/>
      <c r="C12" s="100"/>
      <c r="D12" s="48"/>
      <c r="E12" s="93"/>
      <c r="F12" s="93"/>
      <c r="G12" s="93"/>
      <c r="H12" s="103"/>
      <c r="I12" s="49" t="s">
        <v>63</v>
      </c>
      <c r="J12" s="50"/>
      <c r="K12" s="51"/>
      <c r="L12" s="49"/>
      <c r="M12" s="40">
        <v>1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91"/>
    </row>
    <row r="13" spans="2:42" ht="15.75" customHeight="1">
      <c r="B13" s="90">
        <v>4</v>
      </c>
      <c r="C13" s="98" t="s">
        <v>68</v>
      </c>
      <c r="D13" s="36"/>
      <c r="E13" s="93" t="s">
        <v>88</v>
      </c>
      <c r="F13" s="104"/>
      <c r="G13" s="93"/>
      <c r="H13" s="101"/>
      <c r="I13" s="37" t="s">
        <v>49</v>
      </c>
      <c r="J13" s="38">
        <v>45444</v>
      </c>
      <c r="K13" s="39"/>
      <c r="L13" s="37"/>
      <c r="M13" s="40"/>
      <c r="N13" s="40"/>
      <c r="O13" s="40">
        <v>1</v>
      </c>
      <c r="P13" s="40">
        <v>1</v>
      </c>
      <c r="Q13" s="40">
        <v>1</v>
      </c>
      <c r="R13" s="40">
        <v>1</v>
      </c>
      <c r="S13" s="40"/>
      <c r="T13" s="40"/>
      <c r="U13" s="40"/>
      <c r="V13" s="40"/>
      <c r="W13" s="40"/>
      <c r="X13" s="40"/>
      <c r="Y13" s="91" t="s">
        <v>87</v>
      </c>
    </row>
    <row r="14" spans="2:42" ht="15.75" customHeight="1">
      <c r="B14" s="90"/>
      <c r="C14" s="99"/>
      <c r="D14" s="42"/>
      <c r="E14" s="93"/>
      <c r="F14" s="104"/>
      <c r="G14" s="93"/>
      <c r="H14" s="102"/>
      <c r="I14" s="58" t="s">
        <v>62</v>
      </c>
      <c r="J14" s="44"/>
      <c r="K14" s="59">
        <v>36.799999999999997</v>
      </c>
      <c r="L14" s="58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91"/>
    </row>
    <row r="15" spans="2:42" ht="15.75" customHeight="1">
      <c r="B15" s="90"/>
      <c r="C15" s="100"/>
      <c r="D15" s="48"/>
      <c r="E15" s="93"/>
      <c r="F15" s="104"/>
      <c r="G15" s="93"/>
      <c r="H15" s="103"/>
      <c r="I15" s="49" t="s">
        <v>63</v>
      </c>
      <c r="J15" s="50"/>
      <c r="K15" s="51"/>
      <c r="L15" s="49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91"/>
    </row>
    <row r="16" spans="2:42" ht="15" customHeight="1">
      <c r="B16" s="90">
        <v>5</v>
      </c>
      <c r="C16" s="98" t="s">
        <v>69</v>
      </c>
      <c r="D16" s="36"/>
      <c r="E16" s="93" t="s">
        <v>91</v>
      </c>
      <c r="F16" s="104"/>
      <c r="G16" s="93"/>
      <c r="H16" s="101"/>
      <c r="I16" s="37" t="s">
        <v>49</v>
      </c>
      <c r="J16" s="38">
        <v>45444</v>
      </c>
      <c r="K16" s="60"/>
      <c r="L16" s="37"/>
      <c r="M16" s="40"/>
      <c r="N16" s="40"/>
      <c r="O16" s="40">
        <v>1</v>
      </c>
      <c r="P16" s="40">
        <v>1</v>
      </c>
      <c r="Q16" s="40">
        <v>1</v>
      </c>
      <c r="R16" s="40"/>
      <c r="S16" s="40"/>
      <c r="T16" s="40"/>
      <c r="U16" s="40"/>
      <c r="V16" s="40"/>
      <c r="W16" s="40"/>
      <c r="X16" s="40"/>
      <c r="Y16" s="91" t="s">
        <v>96</v>
      </c>
    </row>
    <row r="17" spans="2:25" ht="15" customHeight="1">
      <c r="B17" s="90"/>
      <c r="C17" s="99"/>
      <c r="D17" s="42"/>
      <c r="E17" s="93"/>
      <c r="F17" s="104"/>
      <c r="G17" s="93"/>
      <c r="H17" s="102"/>
      <c r="I17" s="58" t="s">
        <v>62</v>
      </c>
      <c r="J17" s="44"/>
      <c r="K17" s="61"/>
      <c r="L17" s="58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91"/>
    </row>
    <row r="18" spans="2:25">
      <c r="B18" s="90"/>
      <c r="C18" s="100"/>
      <c r="D18" s="48"/>
      <c r="E18" s="93"/>
      <c r="F18" s="104"/>
      <c r="G18" s="93"/>
      <c r="H18" s="103"/>
      <c r="I18" s="49" t="s">
        <v>63</v>
      </c>
      <c r="J18" s="50"/>
      <c r="K18" s="51"/>
      <c r="L18" s="49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91"/>
    </row>
    <row r="19" spans="2:25" ht="12" hidden="1" customHeight="1">
      <c r="B19" s="90"/>
      <c r="C19" s="105"/>
      <c r="D19" s="36"/>
      <c r="E19" s="108"/>
      <c r="F19" s="104">
        <v>50</v>
      </c>
      <c r="G19" s="108"/>
      <c r="H19" s="111"/>
      <c r="I19" s="37" t="s">
        <v>49</v>
      </c>
      <c r="J19" s="38"/>
      <c r="K19" s="39"/>
      <c r="L19" s="37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114"/>
    </row>
    <row r="20" spans="2:25" ht="12" hidden="1" customHeight="1">
      <c r="B20" s="90"/>
      <c r="C20" s="106"/>
      <c r="D20" s="42"/>
      <c r="E20" s="109"/>
      <c r="F20" s="104"/>
      <c r="G20" s="109"/>
      <c r="H20" s="112"/>
      <c r="I20" s="58" t="s">
        <v>62</v>
      </c>
      <c r="J20" s="44"/>
      <c r="K20" s="59"/>
      <c r="L20" s="58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114"/>
    </row>
    <row r="21" spans="2:25" ht="12" hidden="1" customHeight="1">
      <c r="B21" s="90"/>
      <c r="C21" s="107"/>
      <c r="D21" s="48"/>
      <c r="E21" s="110"/>
      <c r="F21" s="104"/>
      <c r="G21" s="110"/>
      <c r="H21" s="113"/>
      <c r="I21" s="49" t="s">
        <v>63</v>
      </c>
      <c r="J21" s="50"/>
      <c r="K21" s="51"/>
      <c r="L21" s="49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114"/>
    </row>
    <row r="22" spans="2:25" ht="12" hidden="1" customHeight="1">
      <c r="B22" s="90"/>
      <c r="C22" s="105"/>
      <c r="D22" s="36"/>
      <c r="E22" s="108"/>
      <c r="F22" s="104">
        <v>50</v>
      </c>
      <c r="G22" s="108"/>
      <c r="H22" s="111"/>
      <c r="I22" s="37" t="s">
        <v>49</v>
      </c>
      <c r="J22" s="38"/>
      <c r="K22" s="39"/>
      <c r="L22" s="37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114"/>
    </row>
    <row r="23" spans="2:25" ht="12" hidden="1" customHeight="1">
      <c r="B23" s="90"/>
      <c r="C23" s="106"/>
      <c r="D23" s="42"/>
      <c r="E23" s="109"/>
      <c r="F23" s="104"/>
      <c r="G23" s="109"/>
      <c r="H23" s="112"/>
      <c r="I23" s="58" t="s">
        <v>62</v>
      </c>
      <c r="J23" s="44"/>
      <c r="K23" s="59"/>
      <c r="L23" s="5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114"/>
    </row>
    <row r="24" spans="2:25" ht="12" hidden="1" customHeight="1">
      <c r="B24" s="90"/>
      <c r="C24" s="107"/>
      <c r="D24" s="48"/>
      <c r="E24" s="110"/>
      <c r="F24" s="104"/>
      <c r="G24" s="110"/>
      <c r="H24" s="113"/>
      <c r="I24" s="49" t="s">
        <v>63</v>
      </c>
      <c r="J24" s="50"/>
      <c r="K24" s="51"/>
      <c r="L24" s="49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114"/>
    </row>
    <row r="25" spans="2:25" ht="12" hidden="1" customHeight="1">
      <c r="B25" s="90"/>
      <c r="C25" s="105"/>
      <c r="D25" s="36"/>
      <c r="E25" s="93"/>
      <c r="F25" s="104">
        <v>50</v>
      </c>
      <c r="G25" s="93"/>
      <c r="H25" s="111"/>
      <c r="I25" s="37" t="s">
        <v>49</v>
      </c>
      <c r="J25" s="38"/>
      <c r="K25" s="62"/>
      <c r="L25" s="37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114"/>
    </row>
    <row r="26" spans="2:25" ht="12" hidden="1" customHeight="1">
      <c r="B26" s="90"/>
      <c r="C26" s="106"/>
      <c r="D26" s="42"/>
      <c r="E26" s="93"/>
      <c r="F26" s="104"/>
      <c r="G26" s="93"/>
      <c r="H26" s="112"/>
      <c r="I26" s="58" t="s">
        <v>62</v>
      </c>
      <c r="J26" s="44"/>
      <c r="K26" s="63"/>
      <c r="L26" s="5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114"/>
    </row>
    <row r="27" spans="2:25" ht="12" hidden="1" customHeight="1">
      <c r="B27" s="90"/>
      <c r="C27" s="107"/>
      <c r="D27" s="48"/>
      <c r="E27" s="93"/>
      <c r="F27" s="104"/>
      <c r="G27" s="93"/>
      <c r="H27" s="113"/>
      <c r="I27" s="49" t="s">
        <v>63</v>
      </c>
      <c r="J27" s="50"/>
      <c r="K27" s="51"/>
      <c r="L27" s="49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114"/>
    </row>
    <row r="28" spans="2:25" ht="12" hidden="1" customHeight="1">
      <c r="B28" s="90"/>
      <c r="C28" s="105"/>
      <c r="D28" s="36"/>
      <c r="E28" s="93"/>
      <c r="F28" s="104">
        <v>50</v>
      </c>
      <c r="G28" s="93"/>
      <c r="H28" s="111"/>
      <c r="I28" s="37" t="s">
        <v>49</v>
      </c>
      <c r="J28" s="38"/>
      <c r="K28" s="62"/>
      <c r="L28" s="37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114"/>
    </row>
    <row r="29" spans="2:25" ht="12" hidden="1" customHeight="1">
      <c r="B29" s="90"/>
      <c r="C29" s="106"/>
      <c r="D29" s="42"/>
      <c r="E29" s="93"/>
      <c r="F29" s="104"/>
      <c r="G29" s="93"/>
      <c r="H29" s="112"/>
      <c r="I29" s="58" t="s">
        <v>62</v>
      </c>
      <c r="J29" s="44"/>
      <c r="K29" s="63"/>
      <c r="L29" s="58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114"/>
    </row>
    <row r="30" spans="2:25" ht="12" hidden="1" customHeight="1">
      <c r="B30" s="90"/>
      <c r="C30" s="107"/>
      <c r="D30" s="48"/>
      <c r="E30" s="93"/>
      <c r="F30" s="104"/>
      <c r="G30" s="93"/>
      <c r="H30" s="113"/>
      <c r="I30" s="49" t="s">
        <v>63</v>
      </c>
      <c r="J30" s="50"/>
      <c r="K30" s="51"/>
      <c r="L30" s="49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114"/>
    </row>
    <row r="31" spans="2:25" ht="12" hidden="1" customHeight="1">
      <c r="B31" s="90"/>
      <c r="C31" s="105"/>
      <c r="D31" s="36"/>
      <c r="E31" s="93"/>
      <c r="F31" s="104">
        <v>50</v>
      </c>
      <c r="G31" s="93"/>
      <c r="H31" s="111"/>
      <c r="I31" s="37" t="s">
        <v>49</v>
      </c>
      <c r="J31" s="38"/>
      <c r="K31" s="62"/>
      <c r="L31" s="37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114"/>
    </row>
    <row r="32" spans="2:25" ht="12" hidden="1" customHeight="1">
      <c r="B32" s="90"/>
      <c r="C32" s="106"/>
      <c r="D32" s="42"/>
      <c r="E32" s="93"/>
      <c r="F32" s="104"/>
      <c r="G32" s="93"/>
      <c r="H32" s="112"/>
      <c r="I32" s="58" t="s">
        <v>62</v>
      </c>
      <c r="J32" s="44"/>
      <c r="K32" s="63"/>
      <c r="L32" s="58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114"/>
    </row>
    <row r="33" spans="2:25" ht="12" hidden="1" customHeight="1">
      <c r="B33" s="90"/>
      <c r="C33" s="107"/>
      <c r="D33" s="42"/>
      <c r="E33" s="93"/>
      <c r="F33" s="104"/>
      <c r="G33" s="93"/>
      <c r="H33" s="113"/>
      <c r="I33" s="49" t="s">
        <v>63</v>
      </c>
      <c r="J33" s="50"/>
      <c r="K33" s="61"/>
      <c r="L33" s="58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114"/>
    </row>
    <row r="34" spans="2:25" ht="12" hidden="1" customHeight="1">
      <c r="B34" s="90"/>
      <c r="C34" s="105"/>
      <c r="D34" s="36"/>
      <c r="E34" s="93"/>
      <c r="F34" s="104">
        <v>50</v>
      </c>
      <c r="G34" s="93"/>
      <c r="H34" s="111"/>
      <c r="I34" s="37" t="s">
        <v>49</v>
      </c>
      <c r="J34" s="38"/>
      <c r="K34" s="62"/>
      <c r="L34" s="37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114"/>
    </row>
    <row r="35" spans="2:25" ht="12" hidden="1" customHeight="1">
      <c r="B35" s="90"/>
      <c r="C35" s="106"/>
      <c r="D35" s="42"/>
      <c r="E35" s="93"/>
      <c r="F35" s="104"/>
      <c r="G35" s="93"/>
      <c r="H35" s="112"/>
      <c r="I35" s="58" t="s">
        <v>62</v>
      </c>
      <c r="J35" s="44"/>
      <c r="K35" s="63"/>
      <c r="L35" s="58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114"/>
    </row>
    <row r="36" spans="2:25" ht="12" hidden="1" customHeight="1">
      <c r="B36" s="90"/>
      <c r="C36" s="107"/>
      <c r="D36" s="42"/>
      <c r="E36" s="93"/>
      <c r="F36" s="104"/>
      <c r="G36" s="93"/>
      <c r="H36" s="113"/>
      <c r="I36" s="49" t="s">
        <v>63</v>
      </c>
      <c r="J36" s="50"/>
      <c r="K36" s="61"/>
      <c r="L36" s="58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114"/>
    </row>
    <row r="37" spans="2:25" ht="12" hidden="1" customHeight="1">
      <c r="B37" s="90"/>
      <c r="C37" s="105"/>
      <c r="D37" s="36"/>
      <c r="E37" s="93"/>
      <c r="F37" s="104">
        <v>50</v>
      </c>
      <c r="G37" s="93"/>
      <c r="H37" s="111"/>
      <c r="I37" s="37" t="s">
        <v>49</v>
      </c>
      <c r="J37" s="38"/>
      <c r="K37" s="62"/>
      <c r="L37" s="37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114"/>
    </row>
    <row r="38" spans="2:25" ht="12" hidden="1" customHeight="1">
      <c r="B38" s="90"/>
      <c r="C38" s="106"/>
      <c r="D38" s="42"/>
      <c r="E38" s="93"/>
      <c r="F38" s="104"/>
      <c r="G38" s="93"/>
      <c r="H38" s="112"/>
      <c r="I38" s="58" t="s">
        <v>62</v>
      </c>
      <c r="J38" s="44"/>
      <c r="K38" s="63"/>
      <c r="L38" s="58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114"/>
    </row>
    <row r="39" spans="2:25" ht="12" hidden="1" customHeight="1">
      <c r="B39" s="90"/>
      <c r="C39" s="107"/>
      <c r="D39" s="48"/>
      <c r="E39" s="93"/>
      <c r="F39" s="104"/>
      <c r="G39" s="93"/>
      <c r="H39" s="113"/>
      <c r="I39" s="49" t="s">
        <v>63</v>
      </c>
      <c r="J39" s="50"/>
      <c r="K39" s="51"/>
      <c r="L39" s="49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114"/>
    </row>
    <row r="40" spans="2:25" ht="15.75" customHeight="1">
      <c r="B40" s="90">
        <v>6</v>
      </c>
      <c r="C40" s="98" t="s">
        <v>70</v>
      </c>
      <c r="D40" s="36"/>
      <c r="E40" s="93" t="s">
        <v>85</v>
      </c>
      <c r="F40" s="104"/>
      <c r="G40" s="93"/>
      <c r="H40" s="101"/>
      <c r="I40" s="37" t="s">
        <v>49</v>
      </c>
      <c r="J40" s="38">
        <v>45505</v>
      </c>
      <c r="K40" s="60"/>
      <c r="L40" s="37"/>
      <c r="M40" s="40"/>
      <c r="N40" s="40"/>
      <c r="O40" s="40"/>
      <c r="P40" s="40"/>
      <c r="Q40" s="40">
        <v>1</v>
      </c>
      <c r="R40" s="40">
        <v>1</v>
      </c>
      <c r="S40" s="40"/>
      <c r="T40" s="40"/>
      <c r="U40" s="40"/>
      <c r="V40" s="40"/>
      <c r="W40" s="40"/>
      <c r="X40" s="40"/>
      <c r="Y40" s="91" t="s">
        <v>97</v>
      </c>
    </row>
    <row r="41" spans="2:25" ht="15.75" customHeight="1">
      <c r="B41" s="90"/>
      <c r="C41" s="99"/>
      <c r="D41" s="42"/>
      <c r="E41" s="93"/>
      <c r="F41" s="104"/>
      <c r="G41" s="93"/>
      <c r="H41" s="102"/>
      <c r="I41" s="58" t="s">
        <v>62</v>
      </c>
      <c r="J41" s="44"/>
      <c r="K41" s="63"/>
      <c r="L41" s="58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91"/>
    </row>
    <row r="42" spans="2:25" ht="15.75" customHeight="1">
      <c r="B42" s="90"/>
      <c r="C42" s="100"/>
      <c r="D42" s="48"/>
      <c r="E42" s="93"/>
      <c r="F42" s="104"/>
      <c r="G42" s="93"/>
      <c r="H42" s="103"/>
      <c r="I42" s="49" t="s">
        <v>63</v>
      </c>
      <c r="J42" s="50"/>
      <c r="K42" s="51"/>
      <c r="L42" s="49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91"/>
    </row>
    <row r="43" spans="2:25" ht="15.75" customHeight="1">
      <c r="B43" s="90">
        <v>7</v>
      </c>
      <c r="C43" s="98" t="s">
        <v>71</v>
      </c>
      <c r="D43" s="36"/>
      <c r="E43" s="93" t="s">
        <v>91</v>
      </c>
      <c r="F43" s="104"/>
      <c r="G43" s="93"/>
      <c r="H43" s="101"/>
      <c r="I43" s="37" t="s">
        <v>49</v>
      </c>
      <c r="J43" s="38">
        <v>45566</v>
      </c>
      <c r="K43" s="60"/>
      <c r="L43" s="37"/>
      <c r="M43" s="40"/>
      <c r="N43" s="40"/>
      <c r="O43" s="40"/>
      <c r="P43" s="40"/>
      <c r="Q43" s="40"/>
      <c r="R43" s="40"/>
      <c r="S43" s="40">
        <v>1</v>
      </c>
      <c r="T43" s="40">
        <v>1</v>
      </c>
      <c r="U43" s="40">
        <v>1</v>
      </c>
      <c r="V43" s="40">
        <v>1</v>
      </c>
      <c r="W43" s="40"/>
      <c r="X43" s="40"/>
      <c r="Y43" s="91" t="s">
        <v>98</v>
      </c>
    </row>
    <row r="44" spans="2:25" ht="15.75" customHeight="1">
      <c r="B44" s="90"/>
      <c r="C44" s="99"/>
      <c r="D44" s="42"/>
      <c r="E44" s="93"/>
      <c r="F44" s="104"/>
      <c r="G44" s="93"/>
      <c r="H44" s="102"/>
      <c r="I44" s="58" t="s">
        <v>62</v>
      </c>
      <c r="J44" s="44"/>
      <c r="K44" s="63"/>
      <c r="L44" s="58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91"/>
    </row>
    <row r="45" spans="2:25" ht="15.75" customHeight="1">
      <c r="B45" s="90"/>
      <c r="C45" s="100"/>
      <c r="D45" s="48"/>
      <c r="E45" s="93"/>
      <c r="F45" s="104"/>
      <c r="G45" s="93"/>
      <c r="H45" s="103"/>
      <c r="I45" s="49" t="s">
        <v>63</v>
      </c>
      <c r="J45" s="50"/>
      <c r="K45" s="51"/>
      <c r="L45" s="49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91"/>
    </row>
    <row r="46" spans="2:25" ht="15.75" customHeight="1">
      <c r="B46" s="90">
        <v>8</v>
      </c>
      <c r="C46" s="98" t="s">
        <v>72</v>
      </c>
      <c r="D46" s="36"/>
      <c r="E46" s="93" t="s">
        <v>92</v>
      </c>
      <c r="F46" s="104"/>
      <c r="G46" s="93"/>
      <c r="H46" s="101"/>
      <c r="I46" s="37" t="s">
        <v>49</v>
      </c>
      <c r="J46" s="38">
        <v>45597</v>
      </c>
      <c r="K46" s="62"/>
      <c r="L46" s="37"/>
      <c r="M46" s="40"/>
      <c r="N46" s="40"/>
      <c r="O46" s="40"/>
      <c r="P46" s="40"/>
      <c r="Q46" s="40"/>
      <c r="R46" s="40"/>
      <c r="S46" s="40"/>
      <c r="T46" s="40">
        <v>1</v>
      </c>
      <c r="U46" s="40">
        <v>1</v>
      </c>
      <c r="V46" s="40">
        <v>1</v>
      </c>
      <c r="W46" s="40"/>
      <c r="X46" s="40"/>
      <c r="Y46" s="91" t="s">
        <v>99</v>
      </c>
    </row>
    <row r="47" spans="2:25" ht="15" customHeight="1">
      <c r="B47" s="90"/>
      <c r="C47" s="99"/>
      <c r="D47" s="42"/>
      <c r="E47" s="93"/>
      <c r="F47" s="104"/>
      <c r="G47" s="93"/>
      <c r="H47" s="102"/>
      <c r="I47" s="58" t="s">
        <v>62</v>
      </c>
      <c r="J47" s="44"/>
      <c r="K47" s="63"/>
      <c r="L47" s="58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91"/>
    </row>
    <row r="48" spans="2:25" ht="15.75" customHeight="1">
      <c r="B48" s="90"/>
      <c r="C48" s="100"/>
      <c r="D48" s="48"/>
      <c r="E48" s="93"/>
      <c r="F48" s="104"/>
      <c r="G48" s="93"/>
      <c r="H48" s="103"/>
      <c r="I48" s="49" t="s">
        <v>63</v>
      </c>
      <c r="J48" s="50"/>
      <c r="K48" s="51"/>
      <c r="L48" s="49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91"/>
    </row>
    <row r="49" spans="2:25" ht="15" customHeight="1">
      <c r="B49" s="90">
        <v>9</v>
      </c>
      <c r="C49" s="98" t="s">
        <v>73</v>
      </c>
      <c r="D49" s="36"/>
      <c r="E49" s="93" t="s">
        <v>93</v>
      </c>
      <c r="F49" s="104"/>
      <c r="G49" s="93"/>
      <c r="H49" s="101"/>
      <c r="I49" s="37" t="s">
        <v>49</v>
      </c>
      <c r="J49" s="38">
        <v>45627</v>
      </c>
      <c r="K49" s="64"/>
      <c r="L49" s="37"/>
      <c r="M49" s="40"/>
      <c r="N49" s="40"/>
      <c r="O49" s="40"/>
      <c r="P49" s="40"/>
      <c r="Q49" s="40"/>
      <c r="R49" s="40"/>
      <c r="S49" s="40"/>
      <c r="T49" s="40"/>
      <c r="U49" s="40">
        <v>1</v>
      </c>
      <c r="V49" s="40">
        <v>1</v>
      </c>
      <c r="W49" s="40">
        <v>1</v>
      </c>
      <c r="X49" s="40">
        <v>1</v>
      </c>
      <c r="Y49" s="91" t="s">
        <v>87</v>
      </c>
    </row>
    <row r="50" spans="2:25" ht="15" customHeight="1">
      <c r="B50" s="90"/>
      <c r="C50" s="99"/>
      <c r="D50" s="42"/>
      <c r="E50" s="93"/>
      <c r="F50" s="104"/>
      <c r="G50" s="93"/>
      <c r="H50" s="102"/>
      <c r="I50" s="58" t="s">
        <v>62</v>
      </c>
      <c r="J50" s="44"/>
      <c r="K50" s="63"/>
      <c r="L50" s="58">
        <v>2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91"/>
    </row>
    <row r="51" spans="2:25" ht="14.25" customHeight="1">
      <c r="B51" s="90"/>
      <c r="C51" s="100"/>
      <c r="D51" s="48"/>
      <c r="E51" s="93"/>
      <c r="F51" s="104"/>
      <c r="G51" s="93"/>
      <c r="H51" s="103"/>
      <c r="I51" s="49" t="s">
        <v>63</v>
      </c>
      <c r="J51" s="50"/>
      <c r="K51" s="51"/>
      <c r="L51" s="49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91"/>
    </row>
    <row r="52" spans="2:25" ht="15" customHeight="1">
      <c r="B52" s="90">
        <v>10</v>
      </c>
      <c r="C52" s="98" t="s">
        <v>74</v>
      </c>
      <c r="D52" s="36"/>
      <c r="E52" s="93" t="s">
        <v>94</v>
      </c>
      <c r="F52" s="104"/>
      <c r="G52" s="93"/>
      <c r="H52" s="101"/>
      <c r="I52" s="37" t="s">
        <v>49</v>
      </c>
      <c r="J52" s="38">
        <v>45658</v>
      </c>
      <c r="K52" s="62"/>
      <c r="L52" s="37"/>
      <c r="M52" s="40"/>
      <c r="N52" s="40"/>
      <c r="O52" s="40"/>
      <c r="P52" s="40"/>
      <c r="Q52" s="40"/>
      <c r="R52" s="40"/>
      <c r="S52" s="40"/>
      <c r="T52" s="40"/>
      <c r="U52" s="40"/>
      <c r="V52" s="40">
        <v>1</v>
      </c>
      <c r="W52" s="40">
        <v>1</v>
      </c>
      <c r="X52" s="40">
        <v>1</v>
      </c>
      <c r="Y52" s="91" t="s">
        <v>100</v>
      </c>
    </row>
    <row r="53" spans="2:25" ht="15" customHeight="1">
      <c r="B53" s="90"/>
      <c r="C53" s="99"/>
      <c r="D53" s="42"/>
      <c r="E53" s="93"/>
      <c r="F53" s="104"/>
      <c r="G53" s="93"/>
      <c r="H53" s="102"/>
      <c r="I53" s="58" t="s">
        <v>62</v>
      </c>
      <c r="J53" s="44"/>
      <c r="K53" s="63"/>
      <c r="L53" s="58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91"/>
    </row>
    <row r="54" spans="2:25" ht="15.75" customHeight="1">
      <c r="B54" s="90"/>
      <c r="C54" s="100"/>
      <c r="D54" s="48"/>
      <c r="E54" s="93"/>
      <c r="F54" s="104"/>
      <c r="G54" s="93"/>
      <c r="H54" s="103"/>
      <c r="I54" s="49" t="s">
        <v>63</v>
      </c>
      <c r="J54" s="50"/>
      <c r="K54" s="51"/>
      <c r="L54" s="49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91"/>
    </row>
    <row r="55" spans="2:25" ht="15.75" customHeight="1">
      <c r="B55" s="115" t="s">
        <v>64</v>
      </c>
      <c r="C55" s="115"/>
      <c r="D55" s="115"/>
      <c r="E55" s="115"/>
      <c r="F55" s="115"/>
      <c r="G55" s="115"/>
      <c r="H55" s="115"/>
      <c r="I55" s="65" t="s">
        <v>49</v>
      </c>
      <c r="J55" s="66"/>
      <c r="K55" s="67">
        <f>+K14+K4</f>
        <v>40.599999999999994</v>
      </c>
      <c r="L55" s="65">
        <v>18</v>
      </c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74"/>
    </row>
    <row r="56" spans="2:25" ht="15.75" customHeight="1">
      <c r="B56" s="115"/>
      <c r="C56" s="115"/>
      <c r="D56" s="115"/>
      <c r="E56" s="115"/>
      <c r="F56" s="115"/>
      <c r="G56" s="115"/>
      <c r="H56" s="115"/>
      <c r="I56" s="65" t="s">
        <v>63</v>
      </c>
      <c r="J56" s="66"/>
      <c r="K56" s="67"/>
      <c r="L56" s="65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42"/>
    </row>
    <row r="57" spans="2:25" ht="15.75" customHeight="1">
      <c r="B57" s="115"/>
      <c r="C57" s="115"/>
      <c r="D57" s="115"/>
      <c r="E57" s="115"/>
      <c r="F57" s="115"/>
      <c r="G57" s="115"/>
      <c r="H57" s="115"/>
      <c r="I57" s="65" t="s">
        <v>65</v>
      </c>
      <c r="J57" s="66"/>
      <c r="K57" s="67"/>
      <c r="L57" s="65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75"/>
    </row>
    <row r="59" spans="2:25" ht="19.5" customHeight="1">
      <c r="B59" s="27"/>
    </row>
    <row r="60" spans="2:25" ht="15.75" customHeight="1">
      <c r="B60" s="27"/>
      <c r="C60" s="69"/>
      <c r="E60" s="69"/>
      <c r="F60" s="69"/>
      <c r="G60" s="69"/>
      <c r="H60" s="69"/>
      <c r="M60" s="70"/>
    </row>
    <row r="62" spans="2:25">
      <c r="F62" s="28" t="s">
        <v>52</v>
      </c>
      <c r="I62" s="71"/>
      <c r="J62" s="28" t="s">
        <v>102</v>
      </c>
      <c r="K62" s="28">
        <v>40.6</v>
      </c>
      <c r="L62" s="28">
        <f>18*6</f>
        <v>108</v>
      </c>
      <c r="N62" s="89">
        <f>+L62+K62</f>
        <v>148.6</v>
      </c>
    </row>
    <row r="63" spans="2:25">
      <c r="I63" s="72"/>
      <c r="N63" s="89"/>
    </row>
    <row r="64" spans="2:25">
      <c r="F64" s="28" t="s">
        <v>53</v>
      </c>
      <c r="I64" s="71"/>
      <c r="J64" s="28" t="s">
        <v>101</v>
      </c>
      <c r="K64" s="28">
        <v>17.600000000000001</v>
      </c>
      <c r="L64" s="70"/>
      <c r="N64" s="89">
        <f>+K64</f>
        <v>17.600000000000001</v>
      </c>
    </row>
    <row r="65" spans="9:14">
      <c r="I65" s="72"/>
      <c r="N65" s="89"/>
    </row>
    <row r="66" spans="9:14">
      <c r="N66" s="89">
        <f>+N64+N62</f>
        <v>166.2</v>
      </c>
    </row>
  </sheetData>
  <mergeCells count="121">
    <mergeCell ref="C52:C54"/>
    <mergeCell ref="E49:E51"/>
    <mergeCell ref="F49:F51"/>
    <mergeCell ref="G49:G51"/>
    <mergeCell ref="H49:H51"/>
    <mergeCell ref="Y52:Y54"/>
    <mergeCell ref="B55:H57"/>
    <mergeCell ref="B52:B54"/>
    <mergeCell ref="E52:E54"/>
    <mergeCell ref="F52:F54"/>
    <mergeCell ref="G52:G54"/>
    <mergeCell ref="H52:H54"/>
    <mergeCell ref="B46:B48"/>
    <mergeCell ref="C49:C51"/>
    <mergeCell ref="E46:E48"/>
    <mergeCell ref="F46:F48"/>
    <mergeCell ref="G46:G48"/>
    <mergeCell ref="H46:H48"/>
    <mergeCell ref="Y49:Y51"/>
    <mergeCell ref="B43:B45"/>
    <mergeCell ref="C46:C48"/>
    <mergeCell ref="E43:E45"/>
    <mergeCell ref="F43:F45"/>
    <mergeCell ref="G43:G45"/>
    <mergeCell ref="H43:H45"/>
    <mergeCell ref="Y46:Y48"/>
    <mergeCell ref="B49:B51"/>
    <mergeCell ref="B37:B39"/>
    <mergeCell ref="C37:C39"/>
    <mergeCell ref="E37:E39"/>
    <mergeCell ref="F37:F39"/>
    <mergeCell ref="G37:G39"/>
    <mergeCell ref="H37:H39"/>
    <mergeCell ref="Y43:Y45"/>
    <mergeCell ref="B34:B36"/>
    <mergeCell ref="C34:C36"/>
    <mergeCell ref="E34:E36"/>
    <mergeCell ref="F34:F36"/>
    <mergeCell ref="G34:G36"/>
    <mergeCell ref="H34:H36"/>
    <mergeCell ref="Y37:Y39"/>
    <mergeCell ref="B40:B42"/>
    <mergeCell ref="C43:C45"/>
    <mergeCell ref="E40:E42"/>
    <mergeCell ref="F40:F42"/>
    <mergeCell ref="G40:G42"/>
    <mergeCell ref="H40:H42"/>
    <mergeCell ref="Y40:Y42"/>
    <mergeCell ref="B31:B33"/>
    <mergeCell ref="C31:C33"/>
    <mergeCell ref="E31:E33"/>
    <mergeCell ref="F31:F33"/>
    <mergeCell ref="G31:G33"/>
    <mergeCell ref="H31:H33"/>
    <mergeCell ref="Y31:Y33"/>
    <mergeCell ref="Y34:Y36"/>
    <mergeCell ref="B28:B30"/>
    <mergeCell ref="C28:C30"/>
    <mergeCell ref="E28:E30"/>
    <mergeCell ref="F28:F30"/>
    <mergeCell ref="G28:G30"/>
    <mergeCell ref="H28:H30"/>
    <mergeCell ref="Y28:Y30"/>
    <mergeCell ref="C25:C27"/>
    <mergeCell ref="E25:E27"/>
    <mergeCell ref="F25:F27"/>
    <mergeCell ref="G25:G27"/>
    <mergeCell ref="H25:H27"/>
    <mergeCell ref="B22:B24"/>
    <mergeCell ref="C22:C24"/>
    <mergeCell ref="E22:E24"/>
    <mergeCell ref="F22:F24"/>
    <mergeCell ref="G22:G24"/>
    <mergeCell ref="H22:H24"/>
    <mergeCell ref="B16:B18"/>
    <mergeCell ref="C40:C42"/>
    <mergeCell ref="E16:E18"/>
    <mergeCell ref="F16:F18"/>
    <mergeCell ref="G16:G18"/>
    <mergeCell ref="H16:H18"/>
    <mergeCell ref="Y13:Y15"/>
    <mergeCell ref="B13:B15"/>
    <mergeCell ref="C16:C18"/>
    <mergeCell ref="E13:E15"/>
    <mergeCell ref="F13:F15"/>
    <mergeCell ref="G13:G15"/>
    <mergeCell ref="H13:H15"/>
    <mergeCell ref="Y16:Y18"/>
    <mergeCell ref="B19:B21"/>
    <mergeCell ref="C19:C21"/>
    <mergeCell ref="E19:E21"/>
    <mergeCell ref="F19:F21"/>
    <mergeCell ref="G19:G21"/>
    <mergeCell ref="H19:H21"/>
    <mergeCell ref="Y22:Y24"/>
    <mergeCell ref="Y25:Y27"/>
    <mergeCell ref="Y19:Y21"/>
    <mergeCell ref="B25:B27"/>
    <mergeCell ref="C13:C15"/>
    <mergeCell ref="E10:E12"/>
    <mergeCell ref="F10:F12"/>
    <mergeCell ref="G10:G12"/>
    <mergeCell ref="H10:H12"/>
    <mergeCell ref="Y7:Y9"/>
    <mergeCell ref="B7:B9"/>
    <mergeCell ref="C7:C9"/>
    <mergeCell ref="E7:E9"/>
    <mergeCell ref="F7:F9"/>
    <mergeCell ref="G7:G9"/>
    <mergeCell ref="H7:H9"/>
    <mergeCell ref="C10:C12"/>
    <mergeCell ref="AB5:AB7"/>
    <mergeCell ref="Y3:Y5"/>
    <mergeCell ref="B3:B5"/>
    <mergeCell ref="C3:C5"/>
    <mergeCell ref="E3:E5"/>
    <mergeCell ref="F3:F5"/>
    <mergeCell ref="G3:G5"/>
    <mergeCell ref="H3:H5"/>
    <mergeCell ref="Y10:Y12"/>
    <mergeCell ref="B10:B12"/>
  </mergeCells>
  <phoneticPr fontId="3"/>
  <conditionalFormatting sqref="F13:F54"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{392785A0-7911-4FDF-9386-F685CDDE7A98}</x14:id>
        </ext>
      </extLst>
    </cfRule>
  </conditionalFormatting>
  <conditionalFormatting sqref="M3:X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:X15 M13 R13:X13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:X18 M16:N16 R16:X16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9:X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:X24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1:X32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X33 M25:X30 M36:X3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4:X3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7:X3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1:X42 M40:P40 S40:X4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4:X45 M43:R43 W43:X4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7:X48 M46:S46 W46:X4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0:X51 M49:T49 M53:X54 M52:U52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5:X56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7:X5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:Q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0:X6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6:Q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R4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3:V4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6:V4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9:X4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2:X5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:AO8">
    <cfRule type="colorScale" priority="1">
      <colorScale>
        <cfvo type="min"/>
        <cfvo type="num" val="0"/>
        <color theme="8" tint="0.39997558519241921"/>
        <color theme="4" tint="0.39997558519241921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2785A0-7911-4FDF-9386-F685CDDE7A9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F13:F54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R5"/>
  <sheetViews>
    <sheetView zoomScale="70" zoomScaleNormal="70" workbookViewId="0">
      <selection activeCell="G27" sqref="G27:G28"/>
    </sheetView>
  </sheetViews>
  <sheetFormatPr defaultRowHeight="15"/>
  <cols>
    <col min="1" max="1" width="9.85546875" customWidth="1"/>
    <col min="2" max="2" width="3.140625" bestFit="1" customWidth="1"/>
    <col min="3" max="3" width="5.42578125" customWidth="1"/>
    <col min="4" max="4" width="20.42578125" customWidth="1"/>
    <col min="5" max="5" width="4.7109375" customWidth="1"/>
    <col min="6" max="6" width="6.42578125" customWidth="1"/>
    <col min="7" max="8" width="6" customWidth="1"/>
    <col min="9" max="13" width="4.7109375" customWidth="1"/>
    <col min="14" max="14" width="9.28515625" customWidth="1"/>
    <col min="15" max="23" width="4.7109375" customWidth="1"/>
    <col min="24" max="24" width="8.42578125" customWidth="1"/>
    <col min="25" max="27" width="4.7109375" customWidth="1"/>
    <col min="28" max="28" width="9.140625" customWidth="1"/>
    <col min="29" max="35" width="4.7109375" customWidth="1"/>
    <col min="36" max="36" width="6.140625" customWidth="1"/>
    <col min="37" max="37" width="4.7109375" customWidth="1"/>
    <col min="38" max="38" width="5.42578125" customWidth="1"/>
    <col min="39" max="44" width="4.7109375" customWidth="1"/>
  </cols>
  <sheetData>
    <row r="1" spans="1:44">
      <c r="E1" s="121" t="s">
        <v>22</v>
      </c>
      <c r="F1" s="122"/>
      <c r="G1" s="122"/>
      <c r="H1" s="122"/>
      <c r="I1" s="121" t="s">
        <v>23</v>
      </c>
      <c r="J1" s="122"/>
      <c r="K1" s="122"/>
      <c r="L1" s="122"/>
      <c r="M1" s="121" t="s">
        <v>24</v>
      </c>
      <c r="N1" s="122"/>
      <c r="O1" s="122"/>
      <c r="P1" s="122"/>
      <c r="Q1" s="121" t="s">
        <v>25</v>
      </c>
      <c r="R1" s="122"/>
      <c r="S1" s="122"/>
      <c r="T1" s="122"/>
      <c r="U1" s="121" t="s">
        <v>27</v>
      </c>
      <c r="V1" s="122"/>
      <c r="W1" s="122"/>
      <c r="X1" s="122"/>
      <c r="Y1" s="121" t="s">
        <v>26</v>
      </c>
      <c r="Z1" s="122"/>
      <c r="AA1" s="122"/>
      <c r="AB1" s="122"/>
      <c r="AC1" s="121" t="s">
        <v>28</v>
      </c>
      <c r="AD1" s="122"/>
      <c r="AE1" s="122"/>
      <c r="AF1" s="122"/>
      <c r="AG1" s="121" t="s">
        <v>29</v>
      </c>
      <c r="AH1" s="122"/>
      <c r="AI1" s="122"/>
      <c r="AJ1" s="122"/>
      <c r="AK1" s="121" t="s">
        <v>30</v>
      </c>
      <c r="AL1" s="122"/>
      <c r="AM1" s="122"/>
      <c r="AN1" s="122"/>
      <c r="AO1" s="121" t="s">
        <v>31</v>
      </c>
      <c r="AP1" s="122"/>
      <c r="AQ1" s="122"/>
      <c r="AR1" s="122"/>
    </row>
    <row r="2" spans="1:44" ht="15.75" thickBot="1">
      <c r="E2" s="9" t="s">
        <v>18</v>
      </c>
      <c r="F2" s="6" t="s">
        <v>19</v>
      </c>
      <c r="G2" s="7" t="s">
        <v>20</v>
      </c>
      <c r="H2" s="8" t="s">
        <v>21</v>
      </c>
      <c r="I2" s="9" t="s">
        <v>18</v>
      </c>
      <c r="J2" s="6" t="s">
        <v>19</v>
      </c>
      <c r="K2" s="7" t="s">
        <v>20</v>
      </c>
      <c r="L2" s="8" t="s">
        <v>21</v>
      </c>
      <c r="M2" s="9" t="s">
        <v>18</v>
      </c>
      <c r="N2" s="6" t="s">
        <v>19</v>
      </c>
      <c r="O2" s="7" t="s">
        <v>20</v>
      </c>
      <c r="P2" s="8" t="s">
        <v>21</v>
      </c>
      <c r="Q2" s="9" t="s">
        <v>18</v>
      </c>
      <c r="R2" s="6" t="s">
        <v>19</v>
      </c>
      <c r="S2" s="7" t="s">
        <v>20</v>
      </c>
      <c r="T2" s="8" t="s">
        <v>21</v>
      </c>
      <c r="U2" s="9" t="s">
        <v>18</v>
      </c>
      <c r="V2" s="6" t="s">
        <v>19</v>
      </c>
      <c r="W2" s="7" t="s">
        <v>20</v>
      </c>
      <c r="X2" s="8" t="s">
        <v>21</v>
      </c>
      <c r="Y2" s="9" t="s">
        <v>18</v>
      </c>
      <c r="Z2" s="6" t="s">
        <v>19</v>
      </c>
      <c r="AA2" s="7" t="s">
        <v>20</v>
      </c>
      <c r="AB2" s="8" t="s">
        <v>21</v>
      </c>
      <c r="AC2" s="9" t="s">
        <v>18</v>
      </c>
      <c r="AD2" s="6" t="s">
        <v>19</v>
      </c>
      <c r="AE2" s="7" t="s">
        <v>20</v>
      </c>
      <c r="AF2" s="8" t="s">
        <v>21</v>
      </c>
      <c r="AG2" s="9" t="s">
        <v>18</v>
      </c>
      <c r="AH2" s="6" t="s">
        <v>19</v>
      </c>
      <c r="AI2" s="7" t="s">
        <v>20</v>
      </c>
      <c r="AJ2" s="8" t="s">
        <v>21</v>
      </c>
      <c r="AK2" s="9" t="s">
        <v>18</v>
      </c>
      <c r="AL2" s="6" t="s">
        <v>19</v>
      </c>
      <c r="AM2" s="7" t="s">
        <v>20</v>
      </c>
      <c r="AN2" s="8" t="s">
        <v>21</v>
      </c>
      <c r="AO2" s="9" t="s">
        <v>18</v>
      </c>
      <c r="AP2" s="6" t="s">
        <v>19</v>
      </c>
      <c r="AQ2" s="7" t="s">
        <v>20</v>
      </c>
      <c r="AR2" s="8" t="s">
        <v>21</v>
      </c>
    </row>
    <row r="3" spans="1:44" ht="36.6" customHeight="1" thickBot="1">
      <c r="A3" s="1" t="s">
        <v>13</v>
      </c>
      <c r="B3" s="2">
        <v>3</v>
      </c>
      <c r="C3" s="5" t="s">
        <v>16</v>
      </c>
      <c r="D3" s="2" t="s">
        <v>15</v>
      </c>
      <c r="E3" s="138" t="s">
        <v>32</v>
      </c>
      <c r="F3" s="139"/>
      <c r="G3" s="139"/>
      <c r="H3" s="139"/>
      <c r="I3" s="3"/>
      <c r="J3" s="3"/>
      <c r="K3" s="3"/>
      <c r="L3" s="3"/>
      <c r="M3" s="3"/>
      <c r="N3" s="3"/>
      <c r="O3" s="3"/>
      <c r="P3" s="3"/>
      <c r="Q3" s="133" t="s">
        <v>40</v>
      </c>
      <c r="R3" s="134"/>
      <c r="S3" s="134"/>
      <c r="T3" s="135"/>
      <c r="U3" s="133" t="s">
        <v>41</v>
      </c>
      <c r="V3" s="136"/>
      <c r="W3" s="137"/>
      <c r="X3" s="10" t="s">
        <v>39</v>
      </c>
      <c r="Y3" s="10"/>
      <c r="Z3" s="10"/>
      <c r="AA3" s="10"/>
      <c r="AB3" s="3"/>
      <c r="AC3" s="131"/>
      <c r="AD3" s="132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</row>
    <row r="4" spans="1:44" ht="30" customHeight="1">
      <c r="A4" s="1" t="s">
        <v>47</v>
      </c>
      <c r="B4" s="2">
        <v>3</v>
      </c>
      <c r="C4" s="5" t="s">
        <v>16</v>
      </c>
      <c r="D4" s="11" t="s">
        <v>17</v>
      </c>
      <c r="E4" s="12"/>
      <c r="F4" s="13"/>
      <c r="G4" s="13"/>
      <c r="H4" s="14"/>
      <c r="I4" s="15"/>
      <c r="J4" s="15"/>
      <c r="K4" s="16"/>
      <c r="L4" s="17"/>
      <c r="M4" s="16"/>
      <c r="N4" s="17"/>
      <c r="O4" s="16"/>
      <c r="P4" s="17"/>
      <c r="Q4" s="18"/>
      <c r="R4" s="18"/>
      <c r="S4" s="18"/>
      <c r="T4" s="18"/>
      <c r="U4" s="19"/>
      <c r="V4" s="116" t="s">
        <v>42</v>
      </c>
      <c r="W4" s="117"/>
      <c r="X4" s="117" t="s">
        <v>43</v>
      </c>
      <c r="Y4" s="117"/>
      <c r="Z4" s="117" t="s">
        <v>44</v>
      </c>
      <c r="AA4" s="117"/>
      <c r="AB4" s="117"/>
      <c r="AC4" s="117"/>
      <c r="AD4" s="117"/>
      <c r="AE4" s="118" t="s">
        <v>45</v>
      </c>
      <c r="AF4" s="118"/>
      <c r="AG4" s="118"/>
      <c r="AH4" s="119" t="s">
        <v>46</v>
      </c>
      <c r="AI4" s="120"/>
      <c r="AJ4" s="18" t="s">
        <v>39</v>
      </c>
      <c r="AK4" s="18"/>
      <c r="AL4" s="18"/>
      <c r="AM4" s="18"/>
      <c r="AN4" s="18"/>
      <c r="AO4" s="18"/>
      <c r="AP4" s="18"/>
      <c r="AQ4" s="18"/>
      <c r="AR4" s="20"/>
    </row>
    <row r="5" spans="1:44" ht="36.950000000000003" customHeight="1" thickBot="1">
      <c r="A5" s="21" t="s">
        <v>14</v>
      </c>
      <c r="B5" s="22">
        <v>11</v>
      </c>
      <c r="C5" s="23" t="s">
        <v>34</v>
      </c>
      <c r="D5" s="23" t="s">
        <v>33</v>
      </c>
      <c r="E5" s="125" t="s">
        <v>35</v>
      </c>
      <c r="F5" s="126"/>
      <c r="G5" s="126"/>
      <c r="H5" s="127" t="s">
        <v>37</v>
      </c>
      <c r="I5" s="128"/>
      <c r="J5" s="128"/>
      <c r="K5" s="127" t="s">
        <v>36</v>
      </c>
      <c r="L5" s="124"/>
      <c r="M5" s="129" t="s">
        <v>38</v>
      </c>
      <c r="N5" s="130"/>
      <c r="O5" s="123" t="s">
        <v>39</v>
      </c>
      <c r="P5" s="124"/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6"/>
    </row>
  </sheetData>
  <mergeCells count="24">
    <mergeCell ref="AC3:AD3"/>
    <mergeCell ref="Q3:T3"/>
    <mergeCell ref="U3:W3"/>
    <mergeCell ref="E1:H1"/>
    <mergeCell ref="I1:L1"/>
    <mergeCell ref="E3:H3"/>
    <mergeCell ref="O5:P5"/>
    <mergeCell ref="E5:G5"/>
    <mergeCell ref="H5:J5"/>
    <mergeCell ref="K5:L5"/>
    <mergeCell ref="M5:N5"/>
    <mergeCell ref="AK1:AN1"/>
    <mergeCell ref="AO1:AR1"/>
    <mergeCell ref="M1:P1"/>
    <mergeCell ref="Q1:T1"/>
    <mergeCell ref="U1:X1"/>
    <mergeCell ref="Y1:AB1"/>
    <mergeCell ref="AC1:AF1"/>
    <mergeCell ref="AG1:AJ1"/>
    <mergeCell ref="V4:W4"/>
    <mergeCell ref="Z4:AD4"/>
    <mergeCell ref="AE4:AG4"/>
    <mergeCell ref="AH4:AI4"/>
    <mergeCell ref="X4:Y4"/>
  </mergeCells>
  <phoneticPr fontId="3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73F858C397DE54D9423F8D643250E0F" ma:contentTypeVersion="11" ma:contentTypeDescription="新しいドキュメントを作成します。" ma:contentTypeScope="" ma:versionID="f2e3632019a539b514080f2dcf1ffe5c">
  <xsd:schema xmlns:xsd="http://www.w3.org/2001/XMLSchema" xmlns:xs="http://www.w3.org/2001/XMLSchema" xmlns:p="http://schemas.microsoft.com/office/2006/metadata/properties" xmlns:ns3="eac0b448-5034-49ab-ab38-af6095ba48da" xmlns:ns4="c3f29d59-efe7-4d90-80b5-3931792e23e7" targetNamespace="http://schemas.microsoft.com/office/2006/metadata/properties" ma:root="true" ma:fieldsID="303e2db10fecf237a19588884e1e4d75" ns3:_="" ns4:_="">
    <xsd:import namespace="eac0b448-5034-49ab-ab38-af6095ba48da"/>
    <xsd:import namespace="c3f29d59-efe7-4d90-80b5-3931792e23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0b448-5034-49ab-ab38-af6095ba4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29d59-efe7-4d90-80b5-3931792e23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CCF820-FD72-48D3-8D21-23DE78548C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EC1D2B-A4CE-4069-BEEA-5B8BD49B9646}">
  <ds:schemaRefs>
    <ds:schemaRef ds:uri="eac0b448-5034-49ab-ab38-af6095ba48da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c3f29d59-efe7-4d90-80b5-3931792e23e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BAEA22C-CC4B-4A15-8FCB-9EDF55956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0b448-5034-49ab-ab38-af6095ba48da"/>
    <ds:schemaRef ds:uri="c3f29d59-efe7-4d90-80b5-3931792e23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FY24(DEV)</vt:lpstr>
      <vt:lpstr>Detai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Teramoto Katsunari (寺本 勝成)</dc:creator>
  <cp:lastModifiedBy>Hien Nguyen Van</cp:lastModifiedBy>
  <cp:lastPrinted>2023-06-23T05:54:23Z</cp:lastPrinted>
  <dcterms:created xsi:type="dcterms:W3CDTF">2020-06-19T01:39:40Z</dcterms:created>
  <dcterms:modified xsi:type="dcterms:W3CDTF">2024-06-25T03:16:16Z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0x010100973F858C397DE54D9423F8D643250E0F</vt:lpwstr>
  </property>
</Properties>
</file>