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8_{599FC694-17C5-4839-9A66-080C89689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1" l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148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G34" i="1" a="1"/>
  <c r="G34" i="1" s="1"/>
  <c r="K34" i="1" s="1" a="1"/>
  <c r="K34" i="1" s="1"/>
  <c r="M34" i="1" s="1"/>
  <c r="G32" i="1" a="1"/>
  <c r="G32" i="1" s="1"/>
  <c r="K32" i="1" s="1" a="1"/>
  <c r="K32" i="1" s="1"/>
  <c r="M32" i="1" s="1"/>
  <c r="G30" i="1" a="1"/>
  <c r="G30" i="1" s="1"/>
  <c r="K30" i="1" s="1" a="1"/>
  <c r="K30" i="1" s="1"/>
  <c r="M30" i="1" s="1"/>
  <c r="G28" i="1" a="1"/>
  <c r="G28" i="1" s="1"/>
  <c r="K28" i="1" s="1" a="1"/>
  <c r="K28" i="1" s="1"/>
  <c r="M28" i="1" s="1"/>
  <c r="G26" i="1" a="1"/>
  <c r="G26" i="1" s="1"/>
  <c r="K26" i="1" s="1" a="1"/>
  <c r="K26" i="1" s="1"/>
  <c r="M26" i="1" s="1"/>
  <c r="G24" i="1" a="1"/>
  <c r="G24" i="1" s="1"/>
  <c r="K24" i="1" s="1" a="1"/>
  <c r="K24" i="1" s="1"/>
  <c r="M24" i="1" s="1"/>
  <c r="G22" i="1" a="1"/>
  <c r="G22" i="1" s="1"/>
  <c r="K22" i="1" s="1" a="1"/>
  <c r="K22" i="1" s="1"/>
  <c r="M22" i="1" s="1"/>
  <c r="G20" i="1" a="1"/>
  <c r="G20" i="1" s="1"/>
  <c r="K20" i="1" s="1" a="1"/>
  <c r="K20" i="1" s="1"/>
  <c r="M20" i="1" s="1"/>
  <c r="G18" i="1" a="1"/>
  <c r="G18" i="1" s="1"/>
  <c r="K18" i="1" s="1" a="1"/>
  <c r="K18" i="1" s="1"/>
  <c r="M18" i="1" s="1"/>
  <c r="G16" i="1" a="1"/>
  <c r="G16" i="1" s="1"/>
  <c r="K16" i="1" s="1" a="1"/>
  <c r="K16" i="1" s="1"/>
  <c r="M16" i="1" s="1"/>
  <c r="G14" i="1" a="1"/>
  <c r="G14" i="1" s="1"/>
  <c r="K14" i="1" s="1" a="1"/>
  <c r="K14" i="1" s="1"/>
  <c r="M14" i="1" s="1"/>
  <c r="G12" i="1" a="1"/>
  <c r="G12" i="1" s="1"/>
  <c r="K12" i="1" s="1" a="1"/>
  <c r="K12" i="1" s="1"/>
  <c r="M12" i="1" s="1"/>
  <c r="G10" i="1" a="1"/>
  <c r="G10" i="1" s="1"/>
  <c r="K10" i="1" s="1" a="1"/>
  <c r="K10" i="1" s="1"/>
  <c r="M10" i="1" s="1"/>
  <c r="G8" i="1" a="1"/>
  <c r="G8" i="1" s="1"/>
  <c r="K8" i="1" s="1" a="1"/>
  <c r="K8" i="1" s="1"/>
  <c r="M8" i="1" s="1"/>
  <c r="G6" i="1" a="1"/>
  <c r="G6" i="1" s="1"/>
  <c r="K6" i="1" s="1" a="1"/>
  <c r="K6" i="1" s="1"/>
  <c r="M6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<sst xmlns="http://schemas.openxmlformats.org/spreadsheetml/2006/main" count="53" uniqueCount="25">
  <si>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Minima</t>
  </si>
  <si>
    <t xml:space="preserve">Processo 1 </t>
  </si>
  <si>
    <t>Processo 2</t>
  </si>
  <si>
    <t>Processo 3</t>
  </si>
  <si>
    <t>Processo 4</t>
  </si>
  <si>
    <t>Processo 5</t>
  </si>
  <si>
    <t>Processo 6</t>
  </si>
  <si>
    <t>Processo 7</t>
  </si>
  <si>
    <t>Processo 8</t>
  </si>
  <si>
    <t>Processo 9</t>
  </si>
  <si>
    <t>Processo 10</t>
  </si>
  <si>
    <t>Processo 11</t>
  </si>
  <si>
    <t>Processo 12</t>
  </si>
  <si>
    <t>Processo 13</t>
  </si>
  <si>
    <t>Processo 14</t>
  </si>
  <si>
    <t>Processo 15</t>
  </si>
  <si>
    <t>Máxima</t>
  </si>
  <si>
    <t xml:space="preserve">Matriz </t>
  </si>
  <si>
    <t>Matriz Inversa</t>
  </si>
  <si>
    <t>Variáveis</t>
  </si>
  <si>
    <t xml:space="preserve">Processo </t>
  </si>
  <si>
    <t>Equações</t>
  </si>
  <si>
    <t>A</t>
  </si>
  <si>
    <t>B</t>
  </si>
  <si>
    <t>Dados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</si>
</sst>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2" fillId="3" borderId="0" xfId="0" applyFont="1" applyFill="1"/>
    <xf numFmtId="0" fontId="0" fillId="4" borderId="3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topLeftCell="A10" zoomScale="70" zoomScaleNormal="70" workbookViewId="0">
      <selection activeCell="O26" sqref="O26"/>
    </sheetView>
  </sheetViews>
  <sheetFormatPr defaultRowHeight="15" x14ac:dyDescent="0.25"/>
  <cols>
    <col min="1" max="1" width="17.140625" bestFit="1" customWidth="1"/>
    <col min="3" max="6" width="14.85546875" bestFit="1" customWidth="1"/>
    <col min="7" max="8" width="15.85546875" bestFit="1" customWidth="1"/>
    <col min="9" max="10" width="14.85546875" bestFit="1" customWidth="1"/>
    <col min="11" max="11" width="15.85546875" bestFit="1" customWidth="1"/>
    <col min="12" max="12" width="14.85546875" bestFit="1" customWidth="1"/>
    <col min="13" max="13" width="58.140625" bestFit="1" customWidth="1"/>
    <col min="14" max="14" width="8.28515625" customWidth="1"/>
    <col min="15" max="17" width="14.85546875" bestFit="1" customWidth="1"/>
    <col min="18" max="18" width="12.5703125" customWidth="1"/>
    <col min="20" max="20" width="12.5703125" bestFit="1" customWidth="1"/>
    <col min="21" max="28" width="10.42578125" bestFit="1" customWidth="1"/>
    <col min="29" max="34" width="11.5703125" bestFit="1" customWidth="1"/>
  </cols>
  <sheetData>
    <row r="1" spans="1:13" x14ac:dyDescent="0.25">
      <c r="A1" s="7" t="s">
        <v>24</v>
      </c>
    </row>
    <row r="2" spans="1:13" x14ac:dyDescent="0.25">
      <c r="A2" s="8">
        <v>23.46</v>
      </c>
      <c r="C2" t="s">
        <v>0</v>
      </c>
      <c r="D2">
        <f>MIN(A2:A111)</f>
        <v>22.48</v>
      </c>
    </row>
    <row r="3" spans="1:13" x14ac:dyDescent="0.25">
      <c r="A3" s="8">
        <v>23.46</v>
      </c>
      <c r="C3" t="s">
        <v>16</v>
      </c>
      <c r="D3" s="1">
        <f>MAX(A2:A111)</f>
        <v>42.52</v>
      </c>
    </row>
    <row r="4" spans="1:13" x14ac:dyDescent="0.25">
      <c r="A4" s="8">
        <v>23.46</v>
      </c>
    </row>
    <row r="5" spans="1:13" x14ac:dyDescent="0.25">
      <c r="A5" s="8">
        <v>22.48</v>
      </c>
      <c r="C5" t="s">
        <v>17</v>
      </c>
      <c r="G5" t="s">
        <v>18</v>
      </c>
      <c r="J5" t="s">
        <v>19</v>
      </c>
      <c r="L5" t="s">
        <v>20</v>
      </c>
      <c r="M5" t="s">
        <v>21</v>
      </c>
    </row>
    <row r="6" spans="1:13" x14ac:dyDescent="0.25">
      <c r="A6" s="8">
        <v>23.95</v>
      </c>
      <c r="C6" s="3">
        <v>22.48</v>
      </c>
      <c r="D6" s="3">
        <v>1</v>
      </c>
      <c r="E6" s="3">
        <v>12</v>
      </c>
      <c r="F6" s="3"/>
      <c r="G6" s="3" cm="1">
        <f t="array" ref="G6:H7">MINVERSE(C6:D7)</f>
        <v>-4.5372050816696909E-2</v>
      </c>
      <c r="H6" s="3">
        <v>4.5372050816696909E-2</v>
      </c>
      <c r="I6" s="3"/>
      <c r="J6" s="3" t="s">
        <v>22</v>
      </c>
      <c r="K6" s="3" cm="1">
        <f t="array" ref="K6:K7">MMULT(G6:H7,E6:E7)</f>
        <v>0.13611615245009068</v>
      </c>
      <c r="L6" s="5">
        <v>1</v>
      </c>
      <c r="M6" s="4" t="str">
        <f>_xlfn.CONCAT( "(temperatura", "*",K6,")", "+",K7)</f>
        <v>(temperatura*0,136116152450091)+8,94010889292196</v>
      </c>
    </row>
    <row r="7" spans="1:13" x14ac:dyDescent="0.25">
      <c r="A7" s="8">
        <v>25.42</v>
      </c>
      <c r="C7" s="3">
        <v>44.52</v>
      </c>
      <c r="D7" s="3">
        <v>1</v>
      </c>
      <c r="E7" s="3">
        <v>15</v>
      </c>
      <c r="F7" s="3"/>
      <c r="G7" s="3">
        <v>2.0199637023593464</v>
      </c>
      <c r="H7" s="3">
        <v>-1.0199637023593464</v>
      </c>
      <c r="I7" s="3"/>
      <c r="J7" s="3" t="s">
        <v>23</v>
      </c>
      <c r="K7" s="3">
        <v>8.9401088929219608</v>
      </c>
      <c r="L7" s="5"/>
      <c r="M7" s="4"/>
    </row>
    <row r="8" spans="1:13" x14ac:dyDescent="0.25">
      <c r="A8" s="8">
        <v>26.88</v>
      </c>
      <c r="C8" s="2">
        <v>22.48</v>
      </c>
      <c r="D8" s="2">
        <v>1</v>
      </c>
      <c r="E8" s="2">
        <v>48</v>
      </c>
      <c r="F8" s="2"/>
      <c r="G8" s="2" cm="1">
        <f t="array" ref="G8:H9">MINVERSE(C8:D9)</f>
        <v>-4.5372050816696909E-2</v>
      </c>
      <c r="H8" s="2">
        <v>4.5372050816696909E-2</v>
      </c>
      <c r="I8" s="2"/>
      <c r="J8" s="2" t="s">
        <v>22</v>
      </c>
      <c r="K8" s="2" cm="1">
        <f t="array" ref="K8:K9">MMULT(G8:H9,E8:E9)</f>
        <v>9.0744101633393637E-2</v>
      </c>
      <c r="L8" s="5">
        <v>2</v>
      </c>
      <c r="M8" s="4" t="str">
        <f>_xlfn.CONCAT( "(temperatura", "*",K8,")", "+",K9)</f>
        <v>(temperatura*0,0907441016333936)+45,9600725952813</v>
      </c>
    </row>
    <row r="9" spans="1:13" x14ac:dyDescent="0.25">
      <c r="A9" s="8">
        <v>27.86</v>
      </c>
      <c r="C9" s="2">
        <v>44.52</v>
      </c>
      <c r="D9" s="2">
        <v>1</v>
      </c>
      <c r="E9" s="2">
        <v>50</v>
      </c>
      <c r="F9" s="2"/>
      <c r="G9" s="2">
        <v>2.0199637023593464</v>
      </c>
      <c r="H9" s="2">
        <v>-1.0199637023593464</v>
      </c>
      <c r="I9" s="2"/>
      <c r="J9" s="2" t="s">
        <v>23</v>
      </c>
      <c r="K9" s="2">
        <v>45.960072595281304</v>
      </c>
      <c r="L9" s="5"/>
      <c r="M9" s="4"/>
    </row>
    <row r="10" spans="1:13" x14ac:dyDescent="0.25">
      <c r="A10" s="8">
        <v>27.37</v>
      </c>
      <c r="C10" s="3">
        <v>22.48</v>
      </c>
      <c r="D10" s="3">
        <v>1</v>
      </c>
      <c r="E10" s="3">
        <v>70</v>
      </c>
      <c r="F10" s="3"/>
      <c r="G10" s="3" cm="1">
        <f t="array" ref="G10:H11">MINVERSE(C10:D11)</f>
        <v>-4.5372050816696909E-2</v>
      </c>
      <c r="H10" s="3">
        <v>4.5372050816696909E-2</v>
      </c>
      <c r="I10" s="3"/>
      <c r="J10" s="3" t="s">
        <v>22</v>
      </c>
      <c r="K10" s="3" cm="1">
        <f t="array" ref="K10:K11">MMULT(G10:H11,E10:E11)</f>
        <v>0.22686025408348476</v>
      </c>
      <c r="L10" s="5">
        <v>3</v>
      </c>
      <c r="M10" s="4" t="str">
        <f>_xlfn.CONCAT( "(temperatura", "*",K10,")", "+",K11)</f>
        <v>(temperatura*0,226860254083485)+64,9001814882033</v>
      </c>
    </row>
    <row r="11" spans="1:13" x14ac:dyDescent="0.25">
      <c r="A11" s="8">
        <v>27.37</v>
      </c>
      <c r="C11" s="3">
        <v>44.52</v>
      </c>
      <c r="D11" s="3">
        <v>1</v>
      </c>
      <c r="E11" s="3">
        <v>75</v>
      </c>
      <c r="F11" s="3"/>
      <c r="G11" s="3">
        <v>2.0199637023593464</v>
      </c>
      <c r="H11" s="3">
        <v>-1.0199637023593464</v>
      </c>
      <c r="I11" s="3"/>
      <c r="J11" s="3" t="s">
        <v>23</v>
      </c>
      <c r="K11" s="3">
        <v>64.900181488203273</v>
      </c>
      <c r="L11" s="5"/>
      <c r="M11" s="4"/>
    </row>
    <row r="12" spans="1:13" x14ac:dyDescent="0.25">
      <c r="A12" s="8">
        <v>27.37</v>
      </c>
      <c r="C12" s="2">
        <v>22.48</v>
      </c>
      <c r="D12" s="2">
        <v>1</v>
      </c>
      <c r="E12" s="2">
        <v>75</v>
      </c>
      <c r="F12" s="2"/>
      <c r="G12" s="2" cm="1">
        <f t="array" ref="G12:H13">MINVERSE(C12:D13)</f>
        <v>-4.5372050816696909E-2</v>
      </c>
      <c r="H12" s="2">
        <v>4.5372050816696909E-2</v>
      </c>
      <c r="I12" s="2"/>
      <c r="J12" s="2" t="s">
        <v>22</v>
      </c>
      <c r="K12" s="2" cm="1">
        <f t="array" ref="K12:K13">MMULT(G12:H13,E12:E13)</f>
        <v>0.68058076225045383</v>
      </c>
      <c r="L12" s="5">
        <v>4</v>
      </c>
      <c r="M12" s="4" t="str">
        <f>_xlfn.CONCAT( "(temperatura", "*",K12,")", "+",K13)</f>
        <v>(temperatura*0,680580762250454)+59,7005444646098</v>
      </c>
    </row>
    <row r="13" spans="1:13" x14ac:dyDescent="0.25">
      <c r="A13" s="8">
        <v>26.88</v>
      </c>
      <c r="C13" s="2">
        <v>44.52</v>
      </c>
      <c r="D13" s="2">
        <v>1</v>
      </c>
      <c r="E13" s="2">
        <v>90</v>
      </c>
      <c r="F13" s="2"/>
      <c r="G13" s="2">
        <v>2.0199637023593464</v>
      </c>
      <c r="H13" s="2">
        <v>-1.0199637023593464</v>
      </c>
      <c r="I13" s="2"/>
      <c r="J13" s="2" t="s">
        <v>23</v>
      </c>
      <c r="K13" s="2">
        <v>59.700544464609791</v>
      </c>
      <c r="L13" s="5"/>
      <c r="M13" s="4"/>
    </row>
    <row r="14" spans="1:13" x14ac:dyDescent="0.25">
      <c r="A14" s="8">
        <v>26.39</v>
      </c>
      <c r="C14" s="3">
        <v>22.48</v>
      </c>
      <c r="D14" s="3">
        <v>1</v>
      </c>
      <c r="E14" s="3">
        <v>62</v>
      </c>
      <c r="F14" s="3"/>
      <c r="G14" s="3" cm="1">
        <f t="array" ref="G14:H15">MINVERSE(C14:D15)</f>
        <v>-4.5372050816696909E-2</v>
      </c>
      <c r="H14" s="3">
        <v>4.5372050816696909E-2</v>
      </c>
      <c r="I14" s="3"/>
      <c r="J14" s="3" t="s">
        <v>22</v>
      </c>
      <c r="K14" s="3" cm="1">
        <f t="array" ref="K14:K15">MMULT(G14:H15,E14:E15)</f>
        <v>0.63520871143375635</v>
      </c>
      <c r="L14" s="5">
        <v>5</v>
      </c>
      <c r="M14" s="4" t="str">
        <f>_xlfn.CONCAT( "(temperatura", "*",K14,")", "+",K15)</f>
        <v>(temperatura*0,635208711433756)+47,7205081669692</v>
      </c>
    </row>
    <row r="15" spans="1:13" x14ac:dyDescent="0.25">
      <c r="A15" s="8">
        <v>25.9</v>
      </c>
      <c r="C15" s="3">
        <v>44.52</v>
      </c>
      <c r="D15" s="3">
        <v>1</v>
      </c>
      <c r="E15" s="3">
        <v>76</v>
      </c>
      <c r="F15" s="3"/>
      <c r="G15" s="3">
        <v>2.0199637023593464</v>
      </c>
      <c r="H15" s="3">
        <v>-1.0199637023593464</v>
      </c>
      <c r="I15" s="3"/>
      <c r="J15" s="3" t="s">
        <v>23</v>
      </c>
      <c r="K15" s="3">
        <v>47.720508166969154</v>
      </c>
      <c r="L15" s="5"/>
      <c r="M15" s="4"/>
    </row>
    <row r="16" spans="1:13" x14ac:dyDescent="0.25">
      <c r="A16" s="8">
        <v>25.42</v>
      </c>
      <c r="C16" s="2">
        <v>22.48</v>
      </c>
      <c r="D16" s="2">
        <v>1</v>
      </c>
      <c r="E16" s="2">
        <v>7</v>
      </c>
      <c r="F16" s="2"/>
      <c r="G16" s="2" cm="1">
        <f t="array" ref="G16:H17">MINVERSE(C16:D17)</f>
        <v>-4.5372050816696909E-2</v>
      </c>
      <c r="H16" s="2">
        <v>4.5372050816696909E-2</v>
      </c>
      <c r="I16" s="2"/>
      <c r="J16" s="2" t="s">
        <v>22</v>
      </c>
      <c r="K16" s="2" cm="1">
        <f t="array" ref="K16:K17">MMULT(G16:H17,E16:E17)</f>
        <v>0.22686025408348459</v>
      </c>
      <c r="L16" s="5">
        <v>6</v>
      </c>
      <c r="M16" s="4" t="str">
        <f>_xlfn.CONCAT( "(temperatura", "*",K16,")", "+",K17)</f>
        <v>(temperatura*0,226860254083485)+1,90018148820327</v>
      </c>
    </row>
    <row r="17" spans="1:13" x14ac:dyDescent="0.25">
      <c r="A17" s="8">
        <v>24.93</v>
      </c>
      <c r="C17" s="2">
        <v>44.52</v>
      </c>
      <c r="D17" s="2">
        <v>1</v>
      </c>
      <c r="E17" s="2">
        <v>12</v>
      </c>
      <c r="F17" s="2"/>
      <c r="G17" s="2">
        <v>2.0199637023593464</v>
      </c>
      <c r="H17" s="2">
        <v>-1.0199637023593464</v>
      </c>
      <c r="I17" s="2"/>
      <c r="J17" s="2" t="s">
        <v>23</v>
      </c>
      <c r="K17" s="2">
        <v>1.9001814882032679</v>
      </c>
      <c r="L17" s="5"/>
      <c r="M17" s="4"/>
    </row>
    <row r="18" spans="1:13" x14ac:dyDescent="0.25">
      <c r="A18" s="8">
        <v>25.42</v>
      </c>
      <c r="C18" s="3">
        <v>22.48</v>
      </c>
      <c r="D18" s="3">
        <v>1</v>
      </c>
      <c r="E18" s="3">
        <v>12</v>
      </c>
      <c r="F18" s="3"/>
      <c r="G18" s="3" cm="1">
        <f t="array" ref="G18:H19">MINVERSE(C18:D19)</f>
        <v>-4.5372050816696909E-2</v>
      </c>
      <c r="H18" s="3">
        <v>4.5372050816696909E-2</v>
      </c>
      <c r="I18" s="3"/>
      <c r="J18" s="3" t="s">
        <v>22</v>
      </c>
      <c r="K18" s="3" cm="1">
        <f t="array" ref="K18:K19">MMULT(G18:H19,E18:E19)</f>
        <v>0.22686025408348454</v>
      </c>
      <c r="L18" s="5">
        <v>7</v>
      </c>
      <c r="M18" s="4" t="str">
        <f>_xlfn.CONCAT( "(temperatura", "*",K18,")", "+",K19)</f>
        <v>(temperatura*0,226860254083485)+6,90018148820327</v>
      </c>
    </row>
    <row r="19" spans="1:13" x14ac:dyDescent="0.25">
      <c r="A19" s="8">
        <v>24.93</v>
      </c>
      <c r="C19" s="3">
        <v>44.52</v>
      </c>
      <c r="D19" s="3">
        <v>1</v>
      </c>
      <c r="E19" s="3">
        <v>17</v>
      </c>
      <c r="F19" s="3"/>
      <c r="G19" s="3">
        <v>2.0199637023593464</v>
      </c>
      <c r="H19" s="3">
        <v>-1.0199637023593464</v>
      </c>
      <c r="I19" s="3"/>
      <c r="J19" s="3" t="s">
        <v>23</v>
      </c>
      <c r="K19" s="3">
        <v>6.9001814882032662</v>
      </c>
      <c r="L19" s="5"/>
      <c r="M19" s="4"/>
    </row>
    <row r="20" spans="1:13" x14ac:dyDescent="0.25">
      <c r="A20" s="8">
        <v>24.44</v>
      </c>
      <c r="C20" s="2">
        <v>22.48</v>
      </c>
      <c r="D20" s="2">
        <v>1</v>
      </c>
      <c r="E20" s="2">
        <v>4</v>
      </c>
      <c r="F20" s="2"/>
      <c r="G20" s="2" cm="1">
        <f t="array" ref="G20:H21">MINVERSE(C20:D21)</f>
        <v>-4.5372050816696909E-2</v>
      </c>
      <c r="H20" s="2">
        <v>4.5372050816696909E-2</v>
      </c>
      <c r="I20" s="2"/>
      <c r="J20" s="2" t="s">
        <v>22</v>
      </c>
      <c r="K20" s="2" cm="1">
        <f t="array" ref="K20:K21">MMULT(G20:H21,E20:E21)</f>
        <v>9.0744101633393831E-2</v>
      </c>
      <c r="L20" s="5">
        <v>8</v>
      </c>
      <c r="M20" s="4" t="str">
        <f>_xlfn.CONCAT( "(temperatura", "*",K20,")", "+",K21)</f>
        <v>(temperatura*0,0907441016333938)+1,96007259528131</v>
      </c>
    </row>
    <row r="21" spans="1:13" x14ac:dyDescent="0.25">
      <c r="A21" s="8">
        <v>24.44</v>
      </c>
      <c r="C21" s="2">
        <v>44.52</v>
      </c>
      <c r="D21" s="2">
        <v>1</v>
      </c>
      <c r="E21" s="2">
        <v>6</v>
      </c>
      <c r="F21" s="2"/>
      <c r="G21" s="2">
        <v>2.0199637023593464</v>
      </c>
      <c r="H21" s="2">
        <v>-1.0199637023593464</v>
      </c>
      <c r="I21" s="2"/>
      <c r="J21" s="2" t="s">
        <v>23</v>
      </c>
      <c r="K21" s="2">
        <v>1.9600725952813072</v>
      </c>
      <c r="L21" s="5"/>
      <c r="M21" s="4"/>
    </row>
    <row r="22" spans="1:13" x14ac:dyDescent="0.25">
      <c r="A22" s="8">
        <v>24.44</v>
      </c>
      <c r="C22" s="3">
        <v>22.48</v>
      </c>
      <c r="D22" s="3">
        <v>1</v>
      </c>
      <c r="E22" s="3">
        <v>100</v>
      </c>
      <c r="F22" s="3"/>
      <c r="G22" s="3" cm="1">
        <f t="array" ref="G22:H23">MINVERSE(C22:D23)</f>
        <v>-4.5372050816696909E-2</v>
      </c>
      <c r="H22" s="3">
        <v>4.5372050816696909E-2</v>
      </c>
      <c r="I22" s="3"/>
      <c r="J22" s="3" t="s">
        <v>22</v>
      </c>
      <c r="K22" s="3" cm="1">
        <f t="array" ref="K22:K23">MMULT(G22:H23,E22:E23)</f>
        <v>9.0744101633394081E-2</v>
      </c>
      <c r="L22" s="5">
        <v>9</v>
      </c>
      <c r="M22" s="4" t="str">
        <f>_xlfn.CONCAT( "(temperatura", "*",K22,")", "+",K23)</f>
        <v>(temperatura*0,0907441016333941)+97,9600725952813</v>
      </c>
    </row>
    <row r="23" spans="1:13" x14ac:dyDescent="0.25">
      <c r="A23" s="8">
        <v>24.44</v>
      </c>
      <c r="C23" s="3">
        <v>44.52</v>
      </c>
      <c r="D23" s="3">
        <v>1</v>
      </c>
      <c r="E23" s="3">
        <v>102</v>
      </c>
      <c r="F23" s="3"/>
      <c r="G23" s="3">
        <v>2.0199637023593464</v>
      </c>
      <c r="H23" s="3">
        <v>-1.0199637023593464</v>
      </c>
      <c r="I23" s="3"/>
      <c r="J23" s="3" t="s">
        <v>23</v>
      </c>
      <c r="K23" s="3">
        <v>97.960072595281318</v>
      </c>
      <c r="L23" s="5"/>
      <c r="M23" s="4"/>
    </row>
    <row r="24" spans="1:13" x14ac:dyDescent="0.25">
      <c r="A24" s="8">
        <v>24.44</v>
      </c>
      <c r="C24" s="2">
        <v>22.48</v>
      </c>
      <c r="D24" s="2">
        <v>1</v>
      </c>
      <c r="E24" s="2">
        <v>35</v>
      </c>
      <c r="F24" s="2"/>
      <c r="G24" s="2" cm="1">
        <f t="array" ref="G24:H25">MINVERSE(C24:D25)</f>
        <v>-4.5372050816696909E-2</v>
      </c>
      <c r="H24" s="2">
        <v>4.5372050816696909E-2</v>
      </c>
      <c r="I24" s="2"/>
      <c r="J24" s="2" t="s">
        <v>22</v>
      </c>
      <c r="K24" s="2" cm="1">
        <f t="array" ref="K24:K25">MMULT(G24:H25,E24:E25)</f>
        <v>0.22686025408348454</v>
      </c>
      <c r="L24" s="5">
        <v>10</v>
      </c>
      <c r="M24" s="4" t="str">
        <f>_xlfn.CONCAT( "(temperatura", "*",K24,")", "+",K25)</f>
        <v>(temperatura*0,226860254083485)+29,9001814882033</v>
      </c>
    </row>
    <row r="25" spans="1:13" x14ac:dyDescent="0.25">
      <c r="A25" s="8">
        <v>23.95</v>
      </c>
      <c r="C25" s="2">
        <v>44.52</v>
      </c>
      <c r="D25" s="2">
        <v>1</v>
      </c>
      <c r="E25" s="2">
        <v>40</v>
      </c>
      <c r="F25" s="2"/>
      <c r="G25" s="2">
        <v>2.0199637023593464</v>
      </c>
      <c r="H25" s="2">
        <v>-1.0199637023593464</v>
      </c>
      <c r="I25" s="2"/>
      <c r="J25" s="2" t="s">
        <v>23</v>
      </c>
      <c r="K25" s="2">
        <v>29.900181488203273</v>
      </c>
      <c r="L25" s="5"/>
      <c r="M25" s="4"/>
    </row>
    <row r="26" spans="1:13" x14ac:dyDescent="0.25">
      <c r="A26" s="8">
        <v>24.44</v>
      </c>
      <c r="C26" s="3">
        <v>22.48</v>
      </c>
      <c r="D26" s="3">
        <v>1</v>
      </c>
      <c r="E26" s="3">
        <v>55</v>
      </c>
      <c r="F26" s="3"/>
      <c r="G26" s="3" cm="1">
        <f t="array" ref="G26:H27">MINVERSE(C26:D27)</f>
        <v>-4.5372050816696909E-2</v>
      </c>
      <c r="H26" s="3">
        <v>4.5372050816696909E-2</v>
      </c>
      <c r="I26" s="3"/>
      <c r="J26" s="3" t="s">
        <v>22</v>
      </c>
      <c r="K26" s="3" cm="1">
        <f t="array" ref="K26:K27">MMULT(G26:H27,E26:E27)</f>
        <v>0.68058076225045339</v>
      </c>
      <c r="L26" s="5">
        <v>11</v>
      </c>
      <c r="M26" s="4" t="str">
        <f>_xlfn.CONCAT( "(temperatura", "*",K26,")", "+",K27)</f>
        <v>(temperatura*0,680580762250453)+39,7005444646098</v>
      </c>
    </row>
    <row r="27" spans="1:13" x14ac:dyDescent="0.25">
      <c r="A27" s="8">
        <v>24.44</v>
      </c>
      <c r="C27" s="3">
        <v>44.52</v>
      </c>
      <c r="D27" s="3">
        <v>1</v>
      </c>
      <c r="E27" s="3">
        <v>70</v>
      </c>
      <c r="F27" s="3"/>
      <c r="G27" s="3">
        <v>2.0199637023593464</v>
      </c>
      <c r="H27" s="3">
        <v>-1.0199637023593464</v>
      </c>
      <c r="I27" s="3"/>
      <c r="J27" s="3" t="s">
        <v>23</v>
      </c>
      <c r="K27" s="3">
        <v>39.700544464609806</v>
      </c>
      <c r="L27" s="5"/>
      <c r="M27" s="4"/>
    </row>
    <row r="28" spans="1:13" x14ac:dyDescent="0.25">
      <c r="A28" s="8">
        <v>24.44</v>
      </c>
      <c r="C28" s="2">
        <v>22.48</v>
      </c>
      <c r="D28" s="2">
        <v>1</v>
      </c>
      <c r="E28" s="2">
        <v>62</v>
      </c>
      <c r="F28" s="2"/>
      <c r="G28" s="2" cm="1">
        <f t="array" ref="G28:H29">MINVERSE(C28:D29)</f>
        <v>-4.5372050816696909E-2</v>
      </c>
      <c r="H28" s="2">
        <v>4.5372050816696909E-2</v>
      </c>
      <c r="I28" s="2"/>
      <c r="J28" s="2" t="s">
        <v>22</v>
      </c>
      <c r="K28" s="2" cm="1">
        <f t="array" ref="K28:K29">MMULT(G28:H29,E28:E29)</f>
        <v>0.22686025408348431</v>
      </c>
      <c r="L28" s="5">
        <v>12</v>
      </c>
      <c r="M28" s="4" t="str">
        <f>_xlfn.CONCAT( "(temperatura", "*",K28,")", "+",K29)</f>
        <v>(temperatura*0,226860254083484)+56,9001814882033</v>
      </c>
    </row>
    <row r="29" spans="1:13" x14ac:dyDescent="0.25">
      <c r="A29" s="8">
        <v>26.88</v>
      </c>
      <c r="C29" s="2">
        <v>44.52</v>
      </c>
      <c r="D29" s="2">
        <v>1</v>
      </c>
      <c r="E29" s="2">
        <v>67</v>
      </c>
      <c r="F29" s="2"/>
      <c r="G29" s="2">
        <v>2.0199637023593464</v>
      </c>
      <c r="H29" s="2">
        <v>-1.0199637023593464</v>
      </c>
      <c r="I29" s="2"/>
      <c r="J29" s="2" t="s">
        <v>23</v>
      </c>
      <c r="K29" s="2">
        <v>56.900181488203259</v>
      </c>
      <c r="L29" s="5"/>
      <c r="M29" s="4"/>
    </row>
    <row r="30" spans="1:13" x14ac:dyDescent="0.25">
      <c r="A30" s="8">
        <v>26.88</v>
      </c>
      <c r="C30" s="3">
        <v>22.48</v>
      </c>
      <c r="D30" s="3">
        <v>1</v>
      </c>
      <c r="E30" s="3">
        <v>0</v>
      </c>
      <c r="F30" s="3"/>
      <c r="G30" s="3" cm="1">
        <f t="array" ref="G30:H31">MINVERSE(C30:D31)</f>
        <v>-4.5372050816696909E-2</v>
      </c>
      <c r="H30" s="3">
        <v>4.5372050816696909E-2</v>
      </c>
      <c r="I30" s="3"/>
      <c r="J30" s="3" t="s">
        <v>22</v>
      </c>
      <c r="K30" s="3" cm="1">
        <f t="array" ref="K30:K31">MMULT(G30:H31,E30:E31)</f>
        <v>9.0744101633393817E-2</v>
      </c>
      <c r="L30" s="5">
        <v>13</v>
      </c>
      <c r="M30" s="4" t="str">
        <f>_xlfn.CONCAT( "(temperatura", "*",K30,")", "+",K31)</f>
        <v>(temperatura*0,0907441016333938)+-2,03992740471869</v>
      </c>
    </row>
    <row r="31" spans="1:13" x14ac:dyDescent="0.25">
      <c r="A31" s="8">
        <v>27.37</v>
      </c>
      <c r="C31" s="3">
        <v>44.52</v>
      </c>
      <c r="D31" s="3">
        <v>1</v>
      </c>
      <c r="E31" s="3">
        <v>2</v>
      </c>
      <c r="F31" s="3"/>
      <c r="G31" s="3">
        <v>2.0199637023593464</v>
      </c>
      <c r="H31" s="3">
        <v>-1.0199637023593464</v>
      </c>
      <c r="I31" s="3"/>
      <c r="J31" s="3" t="s">
        <v>23</v>
      </c>
      <c r="K31" s="3">
        <v>-2.0399274047186928</v>
      </c>
      <c r="L31" s="5"/>
      <c r="M31" s="4"/>
    </row>
    <row r="32" spans="1:13" x14ac:dyDescent="0.25">
      <c r="A32" s="8">
        <v>27.37</v>
      </c>
      <c r="C32" s="2">
        <v>22.48</v>
      </c>
      <c r="D32" s="2">
        <v>1</v>
      </c>
      <c r="E32" s="2">
        <v>60</v>
      </c>
      <c r="F32" s="2"/>
      <c r="G32" s="2" cm="1">
        <f t="array" ref="G32:H33">MINVERSE(C32:D33)</f>
        <v>-4.5372050816696909E-2</v>
      </c>
      <c r="H32" s="2">
        <v>4.5372050816696909E-2</v>
      </c>
      <c r="I32" s="2"/>
      <c r="J32" s="2" t="s">
        <v>22</v>
      </c>
      <c r="K32" s="2" cm="1">
        <f t="array" ref="K32:K33">MMULT(G32:H33,E32:E33)</f>
        <v>0.45372050816696907</v>
      </c>
      <c r="L32" s="5">
        <v>14</v>
      </c>
      <c r="M32" s="4" t="str">
        <f>_xlfn.CONCAT( "(temperatura", "*",K32,")", "+",K33)</f>
        <v>(temperatura*0,453720508166969)+49,8003629764065</v>
      </c>
    </row>
    <row r="33" spans="1:18" x14ac:dyDescent="0.25">
      <c r="A33" s="8">
        <v>27.37</v>
      </c>
      <c r="C33" s="2">
        <v>44.52</v>
      </c>
      <c r="D33" s="2">
        <v>1</v>
      </c>
      <c r="E33" s="2">
        <v>70</v>
      </c>
      <c r="F33" s="2"/>
      <c r="G33" s="2">
        <v>2.0199637023593464</v>
      </c>
      <c r="H33" s="2">
        <v>-1.0199637023593464</v>
      </c>
      <c r="I33" s="2"/>
      <c r="J33" s="2" t="s">
        <v>23</v>
      </c>
      <c r="K33" s="2">
        <v>49.800362976406532</v>
      </c>
      <c r="L33" s="5"/>
      <c r="M33" s="4"/>
    </row>
    <row r="34" spans="1:18" x14ac:dyDescent="0.25">
      <c r="A34" s="8">
        <v>28.35</v>
      </c>
      <c r="C34" s="3">
        <v>22.48</v>
      </c>
      <c r="D34" s="3">
        <v>1</v>
      </c>
      <c r="E34" s="3">
        <v>2</v>
      </c>
      <c r="F34" s="3"/>
      <c r="G34" s="3" cm="1">
        <f t="array" ref="G34:H35">MINVERSE(C34:D35)</f>
        <v>-4.5372050816696909E-2</v>
      </c>
      <c r="H34" s="3">
        <v>4.5372050816696909E-2</v>
      </c>
      <c r="I34" s="3"/>
      <c r="J34" s="3" t="s">
        <v>22</v>
      </c>
      <c r="K34" s="3" cm="1">
        <f t="array" ref="K34:K35">MMULT(G34:H35,E34:E35)</f>
        <v>0.22686025408348454</v>
      </c>
      <c r="L34" s="5">
        <v>15</v>
      </c>
      <c r="M34" s="4" t="str">
        <f>_xlfn.CONCAT( "(temperatura", "*",K34,")", "+",K35)</f>
        <v>(temperatura*0,226860254083485)+-3,09981851179673</v>
      </c>
    </row>
    <row r="35" spans="1:18" x14ac:dyDescent="0.25">
      <c r="A35" s="8">
        <v>28.35</v>
      </c>
      <c r="C35" s="3">
        <v>44.52</v>
      </c>
      <c r="D35" s="3">
        <v>1</v>
      </c>
      <c r="E35" s="3">
        <v>7</v>
      </c>
      <c r="F35" s="3"/>
      <c r="G35" s="3">
        <v>2.0199637023593464</v>
      </c>
      <c r="H35" s="3">
        <v>-1.0199637023593464</v>
      </c>
      <c r="I35" s="3"/>
      <c r="J35" s="3" t="s">
        <v>23</v>
      </c>
      <c r="K35" s="3">
        <v>-3.0998185117967321</v>
      </c>
      <c r="L35" s="5"/>
      <c r="M35" s="4"/>
      <c r="N35" s="6"/>
      <c r="O35" s="6"/>
      <c r="P35" s="6"/>
      <c r="Q35" s="6"/>
      <c r="R35" s="6"/>
    </row>
    <row r="36" spans="1:18" x14ac:dyDescent="0.25">
      <c r="A36" s="8">
        <v>28.84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8">
        <v>29.81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8">
        <v>32.75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13</v>
      </c>
      <c r="P38" s="2" t="s">
        <v>14</v>
      </c>
      <c r="Q38" s="2" t="s">
        <v>15</v>
      </c>
      <c r="R38" s="6"/>
    </row>
    <row r="39" spans="1:18" x14ac:dyDescent="0.25">
      <c r="A39" s="8">
        <v>31.77</v>
      </c>
      <c r="C39" s="2">
        <f>0.136116152*A2 + 8.940108893</f>
        <v>12.13339381892</v>
      </c>
      <c r="D39" s="2">
        <f>0.090744102*A2 + 45.9600726</f>
        <v>48.088929232919995</v>
      </c>
      <c r="E39" s="2">
        <f>0.226860254083485*A2+ 64.90018149</f>
        <v>70.222323050798551</v>
      </c>
      <c r="F39" s="2">
        <f>0.680580762250454*A2 + 59.70054446</f>
        <v>75.666969142395658</v>
      </c>
      <c r="G39" s="2">
        <f>0.635208711*A2 + 47.72050817</f>
        <v>62.622504530059999</v>
      </c>
      <c r="H39" s="2">
        <f>0.226860254*A2 + 1.900181488</f>
        <v>7.2223230468400006</v>
      </c>
      <c r="I39" s="2">
        <f>0.22686025*A2 + 6.900181488</f>
        <v>12.222322953000001</v>
      </c>
      <c r="J39" s="2">
        <f>0.090744102*A2 + 1.960072595</f>
        <v>4.0889292279199996</v>
      </c>
      <c r="K39" s="2">
        <f>0.090744102*A2 + 97.9600726</f>
        <v>100.08892923292001</v>
      </c>
      <c r="L39" s="2">
        <f>0.226860254*A2 + 29.90018149</f>
        <v>35.222323048840003</v>
      </c>
      <c r="M39" s="9">
        <f>0.680580762*A2 + 39.70054446</f>
        <v>55.666969136520002</v>
      </c>
      <c r="N39" s="2">
        <f>0.226860254*A2 + 56.90018149</f>
        <v>62.222323048840003</v>
      </c>
      <c r="O39" s="2">
        <f>0.090744102*A2 -2.039927405</f>
        <v>8.892922792000002E-2</v>
      </c>
      <c r="P39" s="2">
        <f>0.453720508*A2 + 49.80036298</f>
        <v>60.444646097680007</v>
      </c>
      <c r="Q39" s="2">
        <f>0.226860254*A2 -3.099818512</f>
        <v>2.2223230468400001</v>
      </c>
      <c r="R39" s="6"/>
    </row>
    <row r="40" spans="1:18" x14ac:dyDescent="0.25">
      <c r="A40" s="8">
        <v>31.28</v>
      </c>
      <c r="C40" s="2">
        <f>0.136116152*A3 + 8.940108893</f>
        <v>12.13339381892</v>
      </c>
      <c r="D40" s="2">
        <f>0.090744102*A3 + 45.9600726</f>
        <v>48.088929232919995</v>
      </c>
      <c r="E40" s="2">
        <f>0.226860254083485*A3+ 64.90018149</f>
        <v>70.222323050798551</v>
      </c>
      <c r="F40" s="2">
        <f>0.680580762250454*A3 + 59.70054446</f>
        <v>75.666969142395658</v>
      </c>
      <c r="G40" s="2">
        <f>0.635208711*A3 + 47.72050817</f>
        <v>62.622504530059999</v>
      </c>
      <c r="H40" s="2">
        <f>0.226860254*A3 + 1.900181488</f>
        <v>7.2223230468400006</v>
      </c>
      <c r="I40" s="2">
        <f>0.22686025*A3 + 6.900181488</f>
        <v>12.222322953000001</v>
      </c>
      <c r="J40" s="2">
        <f>0.090744102*A3 + 1.960072595</f>
        <v>4.0889292279199996</v>
      </c>
      <c r="K40" s="2">
        <f>0.090744102*A3 + 97.9600726</f>
        <v>100.08892923292001</v>
      </c>
      <c r="L40" s="2">
        <f>0.226860254*A3 + 29.90018149</f>
        <v>35.222323048840003</v>
      </c>
      <c r="M40" s="9">
        <f>0.680580762*A3 + 39.70054446</f>
        <v>55.666969136520002</v>
      </c>
      <c r="N40" s="2">
        <f>0.226860254*A3 + 56.90018149</f>
        <v>62.222323048840003</v>
      </c>
      <c r="O40" s="2">
        <f>0.090744102*A3 -2.039927405</f>
        <v>8.892922792000002E-2</v>
      </c>
      <c r="P40" s="2">
        <f>0.453720508*A3 + 49.80036298</f>
        <v>60.444646097680007</v>
      </c>
      <c r="Q40" s="2">
        <f>0.226860254*A3 -3.099818512</f>
        <v>2.2223230468400001</v>
      </c>
      <c r="R40" s="6"/>
    </row>
    <row r="41" spans="1:18" x14ac:dyDescent="0.25">
      <c r="A41" s="8">
        <v>31.28</v>
      </c>
      <c r="C41" s="2">
        <f>0.136116152*A4 + 8.940108893</f>
        <v>12.13339381892</v>
      </c>
      <c r="D41" s="2">
        <f>0.090744102*A4 + 45.9600726</f>
        <v>48.088929232919995</v>
      </c>
      <c r="E41" s="2">
        <f>0.226860254083485*A4+ 64.90018149</f>
        <v>70.222323050798551</v>
      </c>
      <c r="F41" s="2">
        <f>0.680580762250454*A4 + 59.70054446</f>
        <v>75.666969142395658</v>
      </c>
      <c r="G41" s="2">
        <f>0.635208711*A4 + 47.72050817</f>
        <v>62.622504530059999</v>
      </c>
      <c r="H41" s="2">
        <f>0.226860254*A4 + 1.900181488</f>
        <v>7.2223230468400006</v>
      </c>
      <c r="I41" s="2">
        <f>0.22686025*A4 + 6.900181488</f>
        <v>12.222322953000001</v>
      </c>
      <c r="J41" s="2">
        <f>0.090744102*A4 + 1.960072595</f>
        <v>4.0889292279199996</v>
      </c>
      <c r="K41" s="2">
        <f>0.090744102*A4 + 97.9600726</f>
        <v>100.08892923292001</v>
      </c>
      <c r="L41" s="2">
        <f>0.226860254*A4 + 29.90018149</f>
        <v>35.222323048840003</v>
      </c>
      <c r="M41" s="9">
        <f>0.680580762*A4 + 39.70054446</f>
        <v>55.666969136520002</v>
      </c>
      <c r="N41" s="2">
        <f>0.226860254*A4 + 56.90018149</f>
        <v>62.222323048840003</v>
      </c>
      <c r="O41" s="2">
        <f>0.090744102*A4 -2.039927405</f>
        <v>8.892922792000002E-2</v>
      </c>
      <c r="P41" s="2">
        <f>0.453720508*A4 + 49.80036298</f>
        <v>60.444646097680007</v>
      </c>
      <c r="Q41" s="2">
        <f>0.226860254*A4 -3.099818512</f>
        <v>2.2223230468400001</v>
      </c>
      <c r="R41" s="6"/>
    </row>
    <row r="42" spans="1:18" x14ac:dyDescent="0.25">
      <c r="A42" s="8">
        <v>30.3</v>
      </c>
      <c r="C42" s="2">
        <f>0.136116152*A5 + 8.940108893</f>
        <v>11.999999989959999</v>
      </c>
      <c r="D42" s="2">
        <f>0.090744102*A5 + 45.9600726</f>
        <v>48.000000012959994</v>
      </c>
      <c r="E42" s="2">
        <f>0.226860254083485*A5+ 64.90018149</f>
        <v>70.000000001796735</v>
      </c>
      <c r="F42" s="2">
        <f>0.680580762250454*A5 + 59.70054446</f>
        <v>74.999999995390212</v>
      </c>
      <c r="G42" s="2">
        <f>0.635208711*A5 + 47.72050817</f>
        <v>61.999999993279999</v>
      </c>
      <c r="H42" s="2">
        <f>0.226860254*A5 + 1.900181488</f>
        <v>6.9999999979200007</v>
      </c>
      <c r="I42" s="2">
        <f>0.22686025*A5 + 6.900181488</f>
        <v>11.999999907999999</v>
      </c>
      <c r="J42" s="2">
        <f>0.090744102*A5 + 1.960072595</f>
        <v>4.0000000079599998</v>
      </c>
      <c r="K42" s="2">
        <f>0.090744102*A5 + 97.9600726</f>
        <v>100.00000001296</v>
      </c>
      <c r="L42" s="2">
        <f>0.226860254*A5 + 29.90018149</f>
        <v>34.99999999992</v>
      </c>
      <c r="M42" s="9">
        <f>0.680580762*A5 + 39.70054446</f>
        <v>54.999999989759999</v>
      </c>
      <c r="N42" s="2">
        <f>0.226860254*A5 + 56.90018149</f>
        <v>61.99999999992</v>
      </c>
      <c r="O42" s="2">
        <f>0.090744102*A5 -2.039927405</f>
        <v>7.9600002145241433E-9</v>
      </c>
      <c r="P42" s="2">
        <f>0.453720508*A5 + 49.80036298</f>
        <v>59.99999999984</v>
      </c>
      <c r="Q42" s="2">
        <f>0.226860254*A5 -3.099818512</f>
        <v>1.9999999979200003</v>
      </c>
      <c r="R42" s="6"/>
    </row>
    <row r="43" spans="1:18" x14ac:dyDescent="0.25">
      <c r="A43" s="8">
        <v>29.81</v>
      </c>
      <c r="C43" s="2">
        <f>0.136116152*A6 + 8.940108893</f>
        <v>12.2000907334</v>
      </c>
      <c r="D43" s="2">
        <f>0.090744102*A6 + 45.9600726</f>
        <v>48.133393842899999</v>
      </c>
      <c r="E43" s="2">
        <f>0.226860254083485*A6+ 64.90018149</f>
        <v>70.333484575299465</v>
      </c>
      <c r="F43" s="2">
        <f>0.680580762250454*A6 + 59.70054446</f>
        <v>76.000453715898374</v>
      </c>
      <c r="G43" s="2">
        <f>0.635208711*A6 + 47.72050817</f>
        <v>62.933756798450005</v>
      </c>
      <c r="H43" s="2">
        <f>0.226860254*A6 + 1.900181488</f>
        <v>7.3334845713000005</v>
      </c>
      <c r="I43" s="2">
        <f>0.22686025*A6 + 6.900181488</f>
        <v>12.333484475500001</v>
      </c>
      <c r="J43" s="2">
        <f>0.090744102*A6 + 1.960072595</f>
        <v>4.1333938378999999</v>
      </c>
      <c r="K43" s="2">
        <f>0.090744102*A6 + 97.9600726</f>
        <v>100.13339384290001</v>
      </c>
      <c r="L43" s="2">
        <f>0.226860254*A6 + 29.90018149</f>
        <v>35.333484573299998</v>
      </c>
      <c r="M43" s="9">
        <f>0.680580762*A6 + 39.70054446</f>
        <v>56.0004537099</v>
      </c>
      <c r="N43" s="2">
        <f>0.226860254*A6 + 56.90018149</f>
        <v>62.333484573299998</v>
      </c>
      <c r="O43" s="2">
        <f>0.090744102*A6 -2.039927405</f>
        <v>0.13339383789999992</v>
      </c>
      <c r="P43" s="2">
        <f>0.453720508*A6 + 49.80036298</f>
        <v>60.666969146600003</v>
      </c>
      <c r="Q43" s="2">
        <f>0.226860254*A6 -3.099818512</f>
        <v>2.3334845713000001</v>
      </c>
      <c r="R43" s="6"/>
    </row>
    <row r="44" spans="1:18" x14ac:dyDescent="0.25">
      <c r="A44" s="8">
        <v>29.33</v>
      </c>
      <c r="C44" s="2">
        <f>0.136116152*A7 + 8.940108893</f>
        <v>12.40018147684</v>
      </c>
      <c r="D44" s="2">
        <f>0.090744102*A7 + 45.9600726</f>
        <v>48.266787672839996</v>
      </c>
      <c r="E44" s="2">
        <f>0.226860254083485*A7+ 64.90018149</f>
        <v>70.666969148802181</v>
      </c>
      <c r="F44" s="2">
        <f>0.680580762250454*A7 + 59.70054446</f>
        <v>77.00090743640655</v>
      </c>
      <c r="G44" s="2">
        <f>0.635208711*A7 + 47.72050817</f>
        <v>63.867513603620004</v>
      </c>
      <c r="H44" s="2">
        <f>0.226860254*A7 + 1.900181488</f>
        <v>7.6669691446800012</v>
      </c>
      <c r="I44" s="2">
        <f>0.22686025*A7 + 6.900181488</f>
        <v>12.666969043000002</v>
      </c>
      <c r="J44" s="2">
        <f>0.090744102*A7 + 1.960072595</f>
        <v>4.2667876678400001</v>
      </c>
      <c r="K44" s="2">
        <f>0.090744102*A7 + 97.9600726</f>
        <v>100.26678767284001</v>
      </c>
      <c r="L44" s="2">
        <f>0.226860254*A7 + 29.90018149</f>
        <v>35.666969146680003</v>
      </c>
      <c r="M44" s="9">
        <f>0.680580762*A7 + 39.70054446</f>
        <v>57.000907430040002</v>
      </c>
      <c r="N44" s="2">
        <f>0.226860254*A7 + 56.90018149</f>
        <v>62.666969146680003</v>
      </c>
      <c r="O44" s="2">
        <f>0.090744102*A7 -2.039927405</f>
        <v>0.26678766784000008</v>
      </c>
      <c r="P44" s="2">
        <f>0.453720508*A7 + 49.80036298</f>
        <v>61.333938293360006</v>
      </c>
      <c r="Q44" s="2">
        <f>0.226860254*A7 -3.099818512</f>
        <v>2.6669691446800008</v>
      </c>
      <c r="R44" s="6"/>
    </row>
    <row r="45" spans="1:18" x14ac:dyDescent="0.25">
      <c r="A45" s="8">
        <v>28.84</v>
      </c>
      <c r="C45" s="2">
        <f>0.136116152*A8 + 8.940108893</f>
        <v>12.598911058759999</v>
      </c>
      <c r="D45" s="2">
        <f>0.090744102*A8 + 45.9600726</f>
        <v>48.399274061759996</v>
      </c>
      <c r="E45" s="2">
        <f>0.226860254083485*A8+ 64.90018149</f>
        <v>70.998185119764074</v>
      </c>
      <c r="F45" s="2">
        <f>0.680580762250454*A8 + 59.70054446</f>
        <v>77.994555349292199</v>
      </c>
      <c r="G45" s="2">
        <f>0.635208711*A8 + 47.72050817</f>
        <v>64.794918321680001</v>
      </c>
      <c r="H45" s="2">
        <f>0.226860254*A8 + 1.900181488</f>
        <v>7.9981851155200001</v>
      </c>
      <c r="I45" s="2">
        <f>0.22686025*A8 + 6.900181488</f>
        <v>12.998185008</v>
      </c>
      <c r="J45" s="2">
        <f>0.090744102*A8 + 1.960072595</f>
        <v>4.3992740567599995</v>
      </c>
      <c r="K45" s="2">
        <f>0.090744102*A8 + 97.9600726</f>
        <v>100.39927406176</v>
      </c>
      <c r="L45" s="2">
        <f>0.226860254*A8 + 29.90018149</f>
        <v>35.998185117520002</v>
      </c>
      <c r="M45" s="9">
        <f>0.680580762*A8 + 39.70054446</f>
        <v>57.994555342560005</v>
      </c>
      <c r="N45" s="2">
        <f>0.226860254*A8 + 56.90018149</f>
        <v>62.998185117520002</v>
      </c>
      <c r="O45" s="2">
        <f>0.090744102*A8 -2.039927405</f>
        <v>0.39927405675999994</v>
      </c>
      <c r="P45" s="2">
        <f>0.453720508*A8 + 49.80036298</f>
        <v>61.996370235040004</v>
      </c>
      <c r="Q45" s="2">
        <f>0.226860254*A8 -3.099818512</f>
        <v>2.9981851155199997</v>
      </c>
      <c r="R45" s="6"/>
    </row>
    <row r="46" spans="1:18" x14ac:dyDescent="0.25">
      <c r="A46" s="8">
        <v>28.84</v>
      </c>
      <c r="C46" s="2">
        <f>0.136116152*A9 + 8.940108893</f>
        <v>12.73230488772</v>
      </c>
      <c r="D46" s="2">
        <f>0.090744102*A9 + 45.9600726</f>
        <v>48.488203281719997</v>
      </c>
      <c r="E46" s="2">
        <f>0.226860254083485*A9+ 64.90018149</f>
        <v>71.220508168765889</v>
      </c>
      <c r="F46" s="2">
        <f>0.680580762250454*A9 + 59.70054446</f>
        <v>78.661524496297659</v>
      </c>
      <c r="G46" s="2">
        <f>0.635208711*A9 + 47.72050817</f>
        <v>65.41742285846</v>
      </c>
      <c r="H46" s="2">
        <f>0.226860254*A9 + 1.900181488</f>
        <v>8.22050816444</v>
      </c>
      <c r="I46" s="2">
        <f>0.22686025*A9 + 6.900181488</f>
        <v>13.220508053</v>
      </c>
      <c r="J46" s="2">
        <f>0.090744102*A9 + 1.960072595</f>
        <v>4.4882032767199993</v>
      </c>
      <c r="K46" s="2">
        <f>0.090744102*A9 + 97.9600726</f>
        <v>100.48820328172</v>
      </c>
      <c r="L46" s="2">
        <f>0.226860254*A9 + 29.90018149</f>
        <v>36.220508166439998</v>
      </c>
      <c r="M46" s="9">
        <f>0.680580762*A9 + 39.70054446</f>
        <v>58.661524489320001</v>
      </c>
      <c r="N46" s="2">
        <f>0.226860254*A9 + 56.90018149</f>
        <v>63.220508166439998</v>
      </c>
      <c r="O46" s="2">
        <f>0.090744102*A9 -2.039927405</f>
        <v>0.48820327671999975</v>
      </c>
      <c r="P46" s="2">
        <f>0.453720508*A9 + 49.80036298</f>
        <v>62.441016332880004</v>
      </c>
      <c r="Q46" s="2">
        <f>0.226860254*A9 -3.099818512</f>
        <v>3.2205081644400004</v>
      </c>
      <c r="R46" s="6"/>
    </row>
    <row r="47" spans="1:18" x14ac:dyDescent="0.25">
      <c r="A47" s="8">
        <v>28.35</v>
      </c>
      <c r="C47" s="2">
        <f>0.136116152*A10 + 8.940108893</f>
        <v>12.66560797324</v>
      </c>
      <c r="D47" s="2">
        <f>0.090744102*A10 + 45.9600726</f>
        <v>48.443738671739993</v>
      </c>
      <c r="E47" s="2">
        <f>0.226860254083485*A10+ 64.90018149</f>
        <v>71.109346644264974</v>
      </c>
      <c r="F47" s="2">
        <f>0.680580762250454*A10 + 59.70054446</f>
        <v>78.328039922794929</v>
      </c>
      <c r="G47" s="2">
        <f>0.635208711*A10 + 47.72050817</f>
        <v>65.106170590070008</v>
      </c>
      <c r="H47" s="2">
        <f>0.226860254*A10 + 1.900181488</f>
        <v>8.10934663998</v>
      </c>
      <c r="I47" s="2">
        <f>0.22686025*A10 + 6.900181488</f>
        <v>13.109346530500002</v>
      </c>
      <c r="J47" s="2">
        <f>0.090744102*A10 + 1.960072595</f>
        <v>4.4437386667399998</v>
      </c>
      <c r="K47" s="2">
        <f>0.090744102*A10 + 97.9600726</f>
        <v>100.44373867174001</v>
      </c>
      <c r="L47" s="2">
        <f>0.226860254*A10 + 29.90018149</f>
        <v>36.109346641980004</v>
      </c>
      <c r="M47" s="9">
        <f>0.680580762*A10 + 39.70054446</f>
        <v>58.328039915940003</v>
      </c>
      <c r="N47" s="2">
        <f>0.226860254*A10 + 56.90018149</f>
        <v>63.109346641980004</v>
      </c>
      <c r="O47" s="2">
        <f>0.090744102*A10 -2.039927405</f>
        <v>0.44373866674000029</v>
      </c>
      <c r="P47" s="2">
        <f>0.453720508*A10 + 49.80036298</f>
        <v>62.218693283960008</v>
      </c>
      <c r="Q47" s="2">
        <f>0.226860254*A10 -3.099818512</f>
        <v>3.1093466399800005</v>
      </c>
      <c r="R47" s="6"/>
    </row>
    <row r="48" spans="1:18" x14ac:dyDescent="0.25">
      <c r="A48" s="8">
        <v>28.84</v>
      </c>
      <c r="C48" s="2">
        <f>0.136116152*A11 + 8.940108893</f>
        <v>12.66560797324</v>
      </c>
      <c r="D48" s="2">
        <f>0.090744102*A11 + 45.9600726</f>
        <v>48.443738671739993</v>
      </c>
      <c r="E48" s="2">
        <f>0.226860254083485*A11+ 64.90018149</f>
        <v>71.109346644264974</v>
      </c>
      <c r="F48" s="2">
        <f>0.680580762250454*A11 + 59.70054446</f>
        <v>78.328039922794929</v>
      </c>
      <c r="G48" s="2">
        <f>0.635208711*A11 + 47.72050817</f>
        <v>65.106170590070008</v>
      </c>
      <c r="H48" s="2">
        <f>0.226860254*A11 + 1.900181488</f>
        <v>8.10934663998</v>
      </c>
      <c r="I48" s="2">
        <f>0.22686025*A11 + 6.900181488</f>
        <v>13.109346530500002</v>
      </c>
      <c r="J48" s="2">
        <f>0.090744102*A11 + 1.960072595</f>
        <v>4.4437386667399998</v>
      </c>
      <c r="K48" s="2">
        <f>0.090744102*A11 + 97.9600726</f>
        <v>100.44373867174001</v>
      </c>
      <c r="L48" s="2">
        <f>0.226860254*A11 + 29.90018149</f>
        <v>36.109346641980004</v>
      </c>
      <c r="M48" s="9">
        <f>0.680580762*A11 + 39.70054446</f>
        <v>58.328039915940003</v>
      </c>
      <c r="N48" s="2">
        <f>0.226860254*A11 + 56.90018149</f>
        <v>63.109346641980004</v>
      </c>
      <c r="O48" s="2">
        <f>0.090744102*A11 -2.039927405</f>
        <v>0.44373866674000029</v>
      </c>
      <c r="P48" s="2">
        <f>0.453720508*A11 + 49.80036298</f>
        <v>62.218693283960008</v>
      </c>
      <c r="Q48" s="2">
        <f>0.226860254*A11 -3.099818512</f>
        <v>3.1093466399800005</v>
      </c>
      <c r="R48" s="6"/>
    </row>
    <row r="49" spans="1:18" x14ac:dyDescent="0.25">
      <c r="A49" s="8">
        <v>30.3</v>
      </c>
      <c r="C49" s="2">
        <f>0.136116152*A12 + 8.940108893</f>
        <v>12.66560797324</v>
      </c>
      <c r="D49" s="2">
        <f>0.090744102*A12 + 45.9600726</f>
        <v>48.443738671739993</v>
      </c>
      <c r="E49" s="2">
        <f>0.226860254083485*A12+ 64.90018149</f>
        <v>71.109346644264974</v>
      </c>
      <c r="F49" s="2">
        <f>0.680580762250454*A12 + 59.70054446</f>
        <v>78.328039922794929</v>
      </c>
      <c r="G49" s="2">
        <f>0.635208711*A12 + 47.72050817</f>
        <v>65.106170590070008</v>
      </c>
      <c r="H49" s="2">
        <f>0.226860254*A12 + 1.900181488</f>
        <v>8.10934663998</v>
      </c>
      <c r="I49" s="2">
        <f>0.22686025*A12 + 6.900181488</f>
        <v>13.109346530500002</v>
      </c>
      <c r="J49" s="2">
        <f>0.090744102*A12 + 1.960072595</f>
        <v>4.4437386667399998</v>
      </c>
      <c r="K49" s="2">
        <f>0.090744102*A12 + 97.9600726</f>
        <v>100.44373867174001</v>
      </c>
      <c r="L49" s="2">
        <f>0.226860254*A12 + 29.90018149</f>
        <v>36.109346641980004</v>
      </c>
      <c r="M49" s="9">
        <f>0.680580762*A12 + 39.70054446</f>
        <v>58.328039915940003</v>
      </c>
      <c r="N49" s="2">
        <f>0.226860254*A12 + 56.90018149</f>
        <v>63.109346641980004</v>
      </c>
      <c r="O49" s="2">
        <f>0.090744102*A12 -2.039927405</f>
        <v>0.44373866674000029</v>
      </c>
      <c r="P49" s="2">
        <f>0.453720508*A12 + 49.80036298</f>
        <v>62.218693283960008</v>
      </c>
      <c r="Q49" s="2">
        <f>0.226860254*A12 -3.099818512</f>
        <v>3.1093466399800005</v>
      </c>
      <c r="R49" s="6"/>
    </row>
    <row r="50" spans="1:18" x14ac:dyDescent="0.25">
      <c r="A50" s="8">
        <v>31.28</v>
      </c>
      <c r="C50" s="2">
        <f>0.136116152*A13 + 8.940108893</f>
        <v>12.598911058759999</v>
      </c>
      <c r="D50" s="2">
        <f>0.090744102*A13 + 45.9600726</f>
        <v>48.399274061759996</v>
      </c>
      <c r="E50" s="2">
        <f>0.226860254083485*A13+ 64.90018149</f>
        <v>70.998185119764074</v>
      </c>
      <c r="F50" s="2">
        <f>0.680580762250454*A13 + 59.70054446</f>
        <v>77.994555349292199</v>
      </c>
      <c r="G50" s="2">
        <f>0.635208711*A13 + 47.72050817</f>
        <v>64.794918321680001</v>
      </c>
      <c r="H50" s="2">
        <f>0.226860254*A13 + 1.900181488</f>
        <v>7.9981851155200001</v>
      </c>
      <c r="I50" s="2">
        <f>0.22686025*A13 + 6.900181488</f>
        <v>12.998185008</v>
      </c>
      <c r="J50" s="2">
        <f>0.090744102*A13 + 1.960072595</f>
        <v>4.3992740567599995</v>
      </c>
      <c r="K50" s="2">
        <f>0.090744102*A13 + 97.9600726</f>
        <v>100.39927406176</v>
      </c>
      <c r="L50" s="2">
        <f>0.226860254*A13 + 29.90018149</f>
        <v>35.998185117520002</v>
      </c>
      <c r="M50" s="9">
        <f>0.680580762*A13 + 39.70054446</f>
        <v>57.994555342560005</v>
      </c>
      <c r="N50" s="2">
        <f>0.226860254*A13 + 56.90018149</f>
        <v>62.998185117520002</v>
      </c>
      <c r="O50" s="2">
        <f>0.090744102*A13 -2.039927405</f>
        <v>0.39927405675999994</v>
      </c>
      <c r="P50" s="2">
        <f>0.453720508*A13 + 49.80036298</f>
        <v>61.996370235040004</v>
      </c>
      <c r="Q50" s="2">
        <f>0.226860254*A13 -3.099818512</f>
        <v>2.9981851155199997</v>
      </c>
      <c r="R50" s="6"/>
    </row>
    <row r="51" spans="1:18" x14ac:dyDescent="0.25">
      <c r="A51" s="8">
        <v>31.28</v>
      </c>
      <c r="C51" s="2">
        <f>0.136116152*A14 + 8.940108893</f>
        <v>12.532214144279999</v>
      </c>
      <c r="D51" s="2">
        <f>0.090744102*A14 + 45.9600726</f>
        <v>48.35480945178</v>
      </c>
      <c r="E51" s="2">
        <f>0.226860254083485*A14+ 64.90018149</f>
        <v>70.887023595263159</v>
      </c>
      <c r="F51" s="2">
        <f>0.680580762250454*A14 + 59.70054446</f>
        <v>77.661070775789483</v>
      </c>
      <c r="G51" s="2">
        <f>0.635208711*A14 + 47.72050817</f>
        <v>64.483666053289994</v>
      </c>
      <c r="H51" s="2">
        <f>0.226860254*A14 + 1.900181488</f>
        <v>7.8870235910600011</v>
      </c>
      <c r="I51" s="2">
        <f>0.22686025*A14 + 6.900181488</f>
        <v>12.887023485500002</v>
      </c>
      <c r="J51" s="2">
        <f>0.090744102*A14 + 1.960072595</f>
        <v>4.35480944678</v>
      </c>
      <c r="K51" s="2">
        <f>0.090744102*A14 + 97.9600726</f>
        <v>100.35480945178</v>
      </c>
      <c r="L51" s="2">
        <f>0.226860254*A14 + 29.90018149</f>
        <v>35.88702359306</v>
      </c>
      <c r="M51" s="9">
        <f>0.680580762*A14 + 39.70054446</f>
        <v>57.66107076918</v>
      </c>
      <c r="N51" s="2">
        <f>0.226860254*A14 + 56.90018149</f>
        <v>62.88702359306</v>
      </c>
      <c r="O51" s="2">
        <f>0.090744102*A14 -2.039927405</f>
        <v>0.35480944678000004</v>
      </c>
      <c r="P51" s="2">
        <f>0.453720508*A14 + 49.80036298</f>
        <v>61.774047186120001</v>
      </c>
      <c r="Q51" s="2">
        <f>0.226860254*A14 -3.099818512</f>
        <v>2.8870235910600006</v>
      </c>
      <c r="R51" s="6"/>
    </row>
    <row r="52" spans="1:18" x14ac:dyDescent="0.25">
      <c r="A52" s="8">
        <v>32.26</v>
      </c>
      <c r="C52" s="2">
        <f>0.136116152*A15 + 8.940108893</f>
        <v>12.4655172298</v>
      </c>
      <c r="D52" s="2">
        <f>0.090744102*A15 + 45.9600726</f>
        <v>48.310344841799996</v>
      </c>
      <c r="E52" s="2">
        <f>0.226860254083485*A15+ 64.90018149</f>
        <v>70.775862070762258</v>
      </c>
      <c r="F52" s="2">
        <f>0.680580762250454*A15 + 59.70054446</f>
        <v>77.327586202286767</v>
      </c>
      <c r="G52" s="2">
        <f>0.635208711*A15 + 47.72050817</f>
        <v>64.172413784900002</v>
      </c>
      <c r="H52" s="2">
        <f>0.226860254*A15 + 1.900181488</f>
        <v>7.7758620666000002</v>
      </c>
      <c r="I52" s="2">
        <f>0.22686025*A15 + 6.900181488</f>
        <v>12.775861963000001</v>
      </c>
      <c r="J52" s="2">
        <f>0.090744102*A15 + 1.960072595</f>
        <v>4.3103448367999997</v>
      </c>
      <c r="K52" s="2">
        <f>0.090744102*A15 + 97.9600726</f>
        <v>100.3103448418</v>
      </c>
      <c r="L52" s="2">
        <f>0.226860254*A15 + 29.90018149</f>
        <v>35.775862068599999</v>
      </c>
      <c r="M52" s="9">
        <f>0.680580762*A15 + 39.70054446</f>
        <v>57.327586195800002</v>
      </c>
      <c r="N52" s="2">
        <f>0.226860254*A15 + 56.90018149</f>
        <v>62.775862068599999</v>
      </c>
      <c r="O52" s="2">
        <f>0.090744102*A15 -2.039927405</f>
        <v>0.31034483679999969</v>
      </c>
      <c r="P52" s="2">
        <f>0.453720508*A15 + 49.80036298</f>
        <v>61.551724137200004</v>
      </c>
      <c r="Q52" s="2">
        <f>0.226860254*A15 -3.099818512</f>
        <v>2.7758620665999998</v>
      </c>
      <c r="R52" s="6"/>
    </row>
    <row r="53" spans="1:18" x14ac:dyDescent="0.25">
      <c r="A53" s="8">
        <v>32.26</v>
      </c>
      <c r="C53" s="2">
        <f>0.136116152*A16 + 8.940108893</f>
        <v>12.40018147684</v>
      </c>
      <c r="D53" s="2">
        <f>0.090744102*A16 + 45.9600726</f>
        <v>48.266787672839996</v>
      </c>
      <c r="E53" s="2">
        <f>0.226860254083485*A16+ 64.90018149</f>
        <v>70.666969148802181</v>
      </c>
      <c r="F53" s="2">
        <f>0.680580762250454*A16 + 59.70054446</f>
        <v>77.00090743640655</v>
      </c>
      <c r="G53" s="2">
        <f>0.635208711*A16 + 47.72050817</f>
        <v>63.867513603620004</v>
      </c>
      <c r="H53" s="2">
        <f>0.226860254*A16 + 1.900181488</f>
        <v>7.6669691446800012</v>
      </c>
      <c r="I53" s="2">
        <f>0.22686025*A16 + 6.900181488</f>
        <v>12.666969043000002</v>
      </c>
      <c r="J53" s="2">
        <f>0.090744102*A16 + 1.960072595</f>
        <v>4.2667876678400001</v>
      </c>
      <c r="K53" s="2">
        <f>0.090744102*A16 + 97.9600726</f>
        <v>100.26678767284001</v>
      </c>
      <c r="L53" s="2">
        <f>0.226860254*A16 + 29.90018149</f>
        <v>35.666969146680003</v>
      </c>
      <c r="M53" s="9">
        <f>0.680580762*A16 + 39.70054446</f>
        <v>57.000907430040002</v>
      </c>
      <c r="N53" s="2">
        <f>0.226860254*A16 + 56.90018149</f>
        <v>62.666969146680003</v>
      </c>
      <c r="O53" s="2">
        <f>0.090744102*A16 -2.039927405</f>
        <v>0.26678766784000008</v>
      </c>
      <c r="P53" s="2">
        <f>0.453720508*A16 + 49.80036298</f>
        <v>61.333938293360006</v>
      </c>
      <c r="Q53" s="2">
        <f>0.226860254*A16 -3.099818512</f>
        <v>2.6669691446800008</v>
      </c>
      <c r="R53" s="6"/>
    </row>
    <row r="54" spans="1:18" x14ac:dyDescent="0.25">
      <c r="A54" s="8">
        <v>32.75</v>
      </c>
      <c r="C54" s="2">
        <f>0.136116152*A17 + 8.940108893</f>
        <v>12.333484562359999</v>
      </c>
      <c r="D54" s="2">
        <f>0.090744102*A17 + 45.9600726</f>
        <v>48.222323062859999</v>
      </c>
      <c r="E54" s="2">
        <f>0.226860254083485*A17+ 64.90018149</f>
        <v>70.555807624301281</v>
      </c>
      <c r="F54" s="2">
        <f>0.680580762250454*A17 + 59.70054446</f>
        <v>76.66742286290382</v>
      </c>
      <c r="G54" s="2">
        <f>0.635208711*A17 + 47.72050817</f>
        <v>63.556261335230005</v>
      </c>
      <c r="H54" s="2">
        <f>0.226860254*A17 + 1.900181488</f>
        <v>7.5558076202200004</v>
      </c>
      <c r="I54" s="2">
        <f>0.22686025*A17 + 6.900181488</f>
        <v>12.5558075205</v>
      </c>
      <c r="J54" s="2">
        <f>0.090744102*A17 + 1.960072595</f>
        <v>4.2223230578599997</v>
      </c>
      <c r="K54" s="2">
        <f>0.090744102*A17 + 97.9600726</f>
        <v>100.22232306286</v>
      </c>
      <c r="L54" s="2">
        <f>0.226860254*A17 + 29.90018149</f>
        <v>35.555807622220001</v>
      </c>
      <c r="M54" s="9">
        <f>0.680580762*A17 + 39.70054446</f>
        <v>56.667422856660004</v>
      </c>
      <c r="N54" s="2">
        <f>0.226860254*A17 + 56.90018149</f>
        <v>62.555807622220001</v>
      </c>
      <c r="O54" s="2">
        <f>0.090744102*A17 -2.039927405</f>
        <v>0.22232305786000017</v>
      </c>
      <c r="P54" s="2">
        <f>0.453720508*A17 + 49.80036298</f>
        <v>61.111615244440003</v>
      </c>
      <c r="Q54" s="2">
        <f>0.226860254*A17 -3.099818512</f>
        <v>2.55580762022</v>
      </c>
      <c r="R54" s="6"/>
    </row>
    <row r="55" spans="1:18" x14ac:dyDescent="0.25">
      <c r="A55" s="8">
        <v>33.72</v>
      </c>
      <c r="C55" s="2">
        <f>0.136116152*A18 + 8.940108893</f>
        <v>12.40018147684</v>
      </c>
      <c r="D55" s="2">
        <f>0.090744102*A18 + 45.9600726</f>
        <v>48.266787672839996</v>
      </c>
      <c r="E55" s="2">
        <f>0.226860254083485*A18+ 64.90018149</f>
        <v>70.666969148802181</v>
      </c>
      <c r="F55" s="2">
        <f>0.680580762250454*A18 + 59.70054446</f>
        <v>77.00090743640655</v>
      </c>
      <c r="G55" s="2">
        <f>0.635208711*A18 + 47.72050817</f>
        <v>63.867513603620004</v>
      </c>
      <c r="H55" s="2">
        <f>0.226860254*A18 + 1.900181488</f>
        <v>7.6669691446800012</v>
      </c>
      <c r="I55" s="2">
        <f>0.22686025*A18 + 6.900181488</f>
        <v>12.666969043000002</v>
      </c>
      <c r="J55" s="2">
        <f>0.090744102*A18 + 1.960072595</f>
        <v>4.2667876678400001</v>
      </c>
      <c r="K55" s="2">
        <f>0.090744102*A18 + 97.9600726</f>
        <v>100.26678767284001</v>
      </c>
      <c r="L55" s="2">
        <f>0.226860254*A18 + 29.90018149</f>
        <v>35.666969146680003</v>
      </c>
      <c r="M55" s="9">
        <f>0.680580762*A18 + 39.70054446</f>
        <v>57.000907430040002</v>
      </c>
      <c r="N55" s="2">
        <f>0.226860254*A18 + 56.90018149</f>
        <v>62.666969146680003</v>
      </c>
      <c r="O55" s="2">
        <f>0.090744102*A18 -2.039927405</f>
        <v>0.26678766784000008</v>
      </c>
      <c r="P55" s="2">
        <f>0.453720508*A18 + 49.80036298</f>
        <v>61.333938293360006</v>
      </c>
      <c r="Q55" s="2">
        <f>0.226860254*A18 -3.099818512</f>
        <v>2.6669691446800008</v>
      </c>
      <c r="R55" s="6"/>
    </row>
    <row r="56" spans="1:18" x14ac:dyDescent="0.25">
      <c r="A56" s="8">
        <v>33.72</v>
      </c>
      <c r="C56" s="2">
        <f>0.136116152*A19 + 8.940108893</f>
        <v>12.333484562359999</v>
      </c>
      <c r="D56" s="2">
        <f>0.090744102*A19 + 45.9600726</f>
        <v>48.222323062859999</v>
      </c>
      <c r="E56" s="2">
        <f>0.226860254083485*A19+ 64.90018149</f>
        <v>70.555807624301281</v>
      </c>
      <c r="F56" s="2">
        <f>0.680580762250454*A19 + 59.70054446</f>
        <v>76.66742286290382</v>
      </c>
      <c r="G56" s="2">
        <f>0.635208711*A19 + 47.72050817</f>
        <v>63.556261335230005</v>
      </c>
      <c r="H56" s="2">
        <f>0.226860254*A19 + 1.900181488</f>
        <v>7.5558076202200004</v>
      </c>
      <c r="I56" s="2">
        <f>0.22686025*A19 + 6.900181488</f>
        <v>12.5558075205</v>
      </c>
      <c r="J56" s="2">
        <f>0.090744102*A19 + 1.960072595</f>
        <v>4.2223230578599997</v>
      </c>
      <c r="K56" s="2">
        <f>0.090744102*A19 + 97.9600726</f>
        <v>100.22232306286</v>
      </c>
      <c r="L56" s="2">
        <f>0.226860254*A19 + 29.90018149</f>
        <v>35.555807622220001</v>
      </c>
      <c r="M56" s="9">
        <f>0.680580762*A19 + 39.70054446</f>
        <v>56.667422856660004</v>
      </c>
      <c r="N56" s="2">
        <f>0.226860254*A19 + 56.90018149</f>
        <v>62.555807622220001</v>
      </c>
      <c r="O56" s="2">
        <f>0.090744102*A19 -2.039927405</f>
        <v>0.22232305786000017</v>
      </c>
      <c r="P56" s="2">
        <f>0.453720508*A19 + 49.80036298</f>
        <v>61.111615244440003</v>
      </c>
      <c r="Q56" s="2">
        <f>0.226860254*A19 -3.099818512</f>
        <v>2.55580762022</v>
      </c>
      <c r="R56" s="6"/>
    </row>
    <row r="57" spans="1:18" x14ac:dyDescent="0.25">
      <c r="A57" s="8">
        <v>33.72</v>
      </c>
      <c r="C57" s="2">
        <f>0.136116152*A20 + 8.940108893</f>
        <v>12.266787647879999</v>
      </c>
      <c r="D57" s="2">
        <f>0.090744102*A20 + 45.9600726</f>
        <v>48.177858452879995</v>
      </c>
      <c r="E57" s="2">
        <f>0.226860254083485*A20+ 64.90018149</f>
        <v>70.444646099800366</v>
      </c>
      <c r="F57" s="2">
        <f>0.680580762250454*A20 + 59.70054446</f>
        <v>76.333938289401104</v>
      </c>
      <c r="G57" s="2">
        <f>0.635208711*A20 + 47.72050817</f>
        <v>63.245009066840005</v>
      </c>
      <c r="H57" s="2">
        <f>0.226860254*A20 + 1.900181488</f>
        <v>7.4446460957600005</v>
      </c>
      <c r="I57" s="2">
        <f>0.22686025*A20 + 6.900181488</f>
        <v>12.444645998000002</v>
      </c>
      <c r="J57" s="2">
        <f>0.090744102*A20 + 1.960072595</f>
        <v>4.1778584478800003</v>
      </c>
      <c r="K57" s="2">
        <f>0.090744102*A20 + 97.9600726</f>
        <v>100.17785845288</v>
      </c>
      <c r="L57" s="2">
        <f>0.226860254*A20 + 29.90018149</f>
        <v>35.44464609776</v>
      </c>
      <c r="M57" s="9">
        <f>0.680580762*A20 + 39.70054446</f>
        <v>56.333938283280006</v>
      </c>
      <c r="N57" s="2">
        <f>0.226860254*A20 + 56.90018149</f>
        <v>62.44464609776</v>
      </c>
      <c r="O57" s="2">
        <f>0.090744102*A20 -2.039927405</f>
        <v>0.17785844788000027</v>
      </c>
      <c r="P57" s="2">
        <f>0.453720508*A20 + 49.80036298</f>
        <v>60.889292195519999</v>
      </c>
      <c r="Q57" s="2">
        <f>0.226860254*A20 -3.099818512</f>
        <v>2.44464609576</v>
      </c>
      <c r="R57" s="6"/>
    </row>
    <row r="58" spans="1:18" x14ac:dyDescent="0.25">
      <c r="A58" s="8">
        <v>33.72</v>
      </c>
      <c r="C58" s="2">
        <f>0.136116152*A21 + 8.940108893</f>
        <v>12.266787647879999</v>
      </c>
      <c r="D58" s="2">
        <f>0.090744102*A21 + 45.9600726</f>
        <v>48.177858452879995</v>
      </c>
      <c r="E58" s="2">
        <f>0.226860254083485*A21+ 64.90018149</f>
        <v>70.444646099800366</v>
      </c>
      <c r="F58" s="2">
        <f>0.680580762250454*A21 + 59.70054446</f>
        <v>76.333938289401104</v>
      </c>
      <c r="G58" s="2">
        <f>0.635208711*A21 + 47.72050817</f>
        <v>63.245009066840005</v>
      </c>
      <c r="H58" s="2">
        <f>0.226860254*A21 + 1.900181488</f>
        <v>7.4446460957600005</v>
      </c>
      <c r="I58" s="2">
        <f>0.22686025*A21 + 6.900181488</f>
        <v>12.444645998000002</v>
      </c>
      <c r="J58" s="2">
        <f>0.090744102*A21 + 1.960072595</f>
        <v>4.1778584478800003</v>
      </c>
      <c r="K58" s="2">
        <f>0.090744102*A21 + 97.9600726</f>
        <v>100.17785845288</v>
      </c>
      <c r="L58" s="2">
        <f>0.226860254*A21 + 29.90018149</f>
        <v>35.44464609776</v>
      </c>
      <c r="M58" s="9">
        <f>0.680580762*A21 + 39.70054446</f>
        <v>56.333938283280006</v>
      </c>
      <c r="N58" s="2">
        <f>0.226860254*A21 + 56.90018149</f>
        <v>62.44464609776</v>
      </c>
      <c r="O58" s="2">
        <f>0.090744102*A21 -2.039927405</f>
        <v>0.17785844788000027</v>
      </c>
      <c r="P58" s="2">
        <f>0.453720508*A21 + 49.80036298</f>
        <v>60.889292195519999</v>
      </c>
      <c r="Q58" s="2">
        <f>0.226860254*A21 -3.099818512</f>
        <v>2.44464609576</v>
      </c>
      <c r="R58" s="6"/>
    </row>
    <row r="59" spans="1:18" x14ac:dyDescent="0.25">
      <c r="A59" s="8">
        <v>33.72</v>
      </c>
      <c r="C59" s="2">
        <f>0.136116152*A22 + 8.940108893</f>
        <v>12.266787647879999</v>
      </c>
      <c r="D59" s="2">
        <f>0.090744102*A22 + 45.9600726</f>
        <v>48.177858452879995</v>
      </c>
      <c r="E59" s="2">
        <f>0.226860254083485*A22+ 64.90018149</f>
        <v>70.444646099800366</v>
      </c>
      <c r="F59" s="2">
        <f>0.680580762250454*A22 + 59.70054446</f>
        <v>76.333938289401104</v>
      </c>
      <c r="G59" s="2">
        <f>0.635208711*A22 + 47.72050817</f>
        <v>63.245009066840005</v>
      </c>
      <c r="H59" s="2">
        <f>0.226860254*A22 + 1.900181488</f>
        <v>7.4446460957600005</v>
      </c>
      <c r="I59" s="2">
        <f>0.22686025*A22 + 6.900181488</f>
        <v>12.444645998000002</v>
      </c>
      <c r="J59" s="2">
        <f>0.090744102*A22 + 1.960072595</f>
        <v>4.1778584478800003</v>
      </c>
      <c r="K59" s="2">
        <f>0.090744102*A22 + 97.9600726</f>
        <v>100.17785845288</v>
      </c>
      <c r="L59" s="2">
        <f>0.226860254*A22 + 29.90018149</f>
        <v>35.44464609776</v>
      </c>
      <c r="M59" s="9">
        <f>0.680580762*A22 + 39.70054446</f>
        <v>56.333938283280006</v>
      </c>
      <c r="N59" s="2">
        <f>0.226860254*A22 + 56.90018149</f>
        <v>62.44464609776</v>
      </c>
      <c r="O59" s="2">
        <f>0.090744102*A22 -2.039927405</f>
        <v>0.17785844788000027</v>
      </c>
      <c r="P59" s="2">
        <f>0.453720508*A22 + 49.80036298</f>
        <v>60.889292195519999</v>
      </c>
      <c r="Q59" s="2">
        <f>0.226860254*A22 -3.099818512</f>
        <v>2.44464609576</v>
      </c>
      <c r="R59" s="6"/>
    </row>
    <row r="60" spans="1:18" x14ac:dyDescent="0.25">
      <c r="A60" s="8">
        <v>33.72</v>
      </c>
      <c r="C60" s="2">
        <f>0.136116152*A23 + 8.940108893</f>
        <v>12.266787647879999</v>
      </c>
      <c r="D60" s="2">
        <f>0.090744102*A23 + 45.9600726</f>
        <v>48.177858452879995</v>
      </c>
      <c r="E60" s="2">
        <f>0.226860254083485*A23+ 64.90018149</f>
        <v>70.444646099800366</v>
      </c>
      <c r="F60" s="2">
        <f>0.680580762250454*A23 + 59.70054446</f>
        <v>76.333938289401104</v>
      </c>
      <c r="G60" s="2">
        <f>0.635208711*A23 + 47.72050817</f>
        <v>63.245009066840005</v>
      </c>
      <c r="H60" s="2">
        <f>0.226860254*A23 + 1.900181488</f>
        <v>7.4446460957600005</v>
      </c>
      <c r="I60" s="2">
        <f>0.22686025*A23 + 6.900181488</f>
        <v>12.444645998000002</v>
      </c>
      <c r="J60" s="2">
        <f>0.090744102*A23 + 1.960072595</f>
        <v>4.1778584478800003</v>
      </c>
      <c r="K60" s="2">
        <f>0.090744102*A23 + 97.9600726</f>
        <v>100.17785845288</v>
      </c>
      <c r="L60" s="2">
        <f>0.226860254*A23 + 29.90018149</f>
        <v>35.44464609776</v>
      </c>
      <c r="M60" s="9">
        <f>0.680580762*A23 + 39.70054446</f>
        <v>56.333938283280006</v>
      </c>
      <c r="N60" s="2">
        <f>0.226860254*A23 + 56.90018149</f>
        <v>62.44464609776</v>
      </c>
      <c r="O60" s="2">
        <f>0.090744102*A23 -2.039927405</f>
        <v>0.17785844788000027</v>
      </c>
      <c r="P60" s="2">
        <f>0.453720508*A23 + 49.80036298</f>
        <v>60.889292195519999</v>
      </c>
      <c r="Q60" s="2">
        <f>0.226860254*A23 -3.099818512</f>
        <v>2.44464609576</v>
      </c>
      <c r="R60" s="6"/>
    </row>
    <row r="61" spans="1:18" x14ac:dyDescent="0.25">
      <c r="A61" s="8">
        <v>33.72</v>
      </c>
      <c r="C61" s="2">
        <f>0.136116152*A24 + 8.940108893</f>
        <v>12.266787647879999</v>
      </c>
      <c r="D61" s="2">
        <f>0.090744102*A24 + 45.9600726</f>
        <v>48.177858452879995</v>
      </c>
      <c r="E61" s="2">
        <f>0.226860254083485*A24+ 64.90018149</f>
        <v>70.444646099800366</v>
      </c>
      <c r="F61" s="2">
        <f>0.680580762250454*A24 + 59.70054446</f>
        <v>76.333938289401104</v>
      </c>
      <c r="G61" s="2">
        <f>0.635208711*A24 + 47.72050817</f>
        <v>63.245009066840005</v>
      </c>
      <c r="H61" s="2">
        <f>0.226860254*A24 + 1.900181488</f>
        <v>7.4446460957600005</v>
      </c>
      <c r="I61" s="2">
        <f>0.22686025*A24 + 6.900181488</f>
        <v>12.444645998000002</v>
      </c>
      <c r="J61" s="2">
        <f>0.090744102*A24 + 1.960072595</f>
        <v>4.1778584478800003</v>
      </c>
      <c r="K61" s="2">
        <f>0.090744102*A24 + 97.9600726</f>
        <v>100.17785845288</v>
      </c>
      <c r="L61" s="2">
        <f>0.226860254*A24 + 29.90018149</f>
        <v>35.44464609776</v>
      </c>
      <c r="M61" s="9">
        <f>0.680580762*A24 + 39.70054446</f>
        <v>56.333938283280006</v>
      </c>
      <c r="N61" s="2">
        <f>0.226860254*A24 + 56.90018149</f>
        <v>62.44464609776</v>
      </c>
      <c r="O61" s="2">
        <f>0.090744102*A24 -2.039927405</f>
        <v>0.17785844788000027</v>
      </c>
      <c r="P61" s="2">
        <f>0.453720508*A24 + 49.80036298</f>
        <v>60.889292195519999</v>
      </c>
      <c r="Q61" s="2">
        <f>0.226860254*A24 -3.099818512</f>
        <v>2.44464609576</v>
      </c>
      <c r="R61" s="6"/>
    </row>
    <row r="62" spans="1:18" x14ac:dyDescent="0.25">
      <c r="A62" s="8">
        <v>41.06</v>
      </c>
      <c r="C62" s="2">
        <f>0.136116152*A25 + 8.940108893</f>
        <v>12.2000907334</v>
      </c>
      <c r="D62" s="2">
        <f>0.090744102*A25 + 45.9600726</f>
        <v>48.133393842899999</v>
      </c>
      <c r="E62" s="2">
        <f>0.226860254083485*A25+ 64.90018149</f>
        <v>70.333484575299465</v>
      </c>
      <c r="F62" s="2">
        <f>0.680580762250454*A25 + 59.70054446</f>
        <v>76.000453715898374</v>
      </c>
      <c r="G62" s="2">
        <f>0.635208711*A25 + 47.72050817</f>
        <v>62.933756798450005</v>
      </c>
      <c r="H62" s="2">
        <f>0.226860254*A25 + 1.900181488</f>
        <v>7.3334845713000005</v>
      </c>
      <c r="I62" s="2">
        <f>0.22686025*A25 + 6.900181488</f>
        <v>12.333484475500001</v>
      </c>
      <c r="J62" s="2">
        <f>0.090744102*A25 + 1.960072595</f>
        <v>4.1333938378999999</v>
      </c>
      <c r="K62" s="2">
        <f>0.090744102*A25 + 97.9600726</f>
        <v>100.13339384290001</v>
      </c>
      <c r="L62" s="2">
        <f>0.226860254*A25 + 29.90018149</f>
        <v>35.333484573299998</v>
      </c>
      <c r="M62" s="9">
        <f>0.680580762*A25 + 39.70054446</f>
        <v>56.0004537099</v>
      </c>
      <c r="N62" s="2">
        <f>0.226860254*A25 + 56.90018149</f>
        <v>62.333484573299998</v>
      </c>
      <c r="O62" s="2">
        <f>0.090744102*A25 -2.039927405</f>
        <v>0.13339383789999992</v>
      </c>
      <c r="P62" s="2">
        <f>0.453720508*A25 + 49.80036298</f>
        <v>60.666969146600003</v>
      </c>
      <c r="Q62" s="2">
        <f>0.226860254*A25 -3.099818512</f>
        <v>2.3334845713000001</v>
      </c>
      <c r="R62" s="6"/>
    </row>
    <row r="63" spans="1:18" x14ac:dyDescent="0.25">
      <c r="A63" s="8">
        <v>42.52</v>
      </c>
      <c r="C63" s="2">
        <f>0.136116152*A26 + 8.940108893</f>
        <v>12.266787647879999</v>
      </c>
      <c r="D63" s="2">
        <f>0.090744102*A26 + 45.9600726</f>
        <v>48.177858452879995</v>
      </c>
      <c r="E63" s="2">
        <f>0.226860254083485*A26+ 64.90018149</f>
        <v>70.444646099800366</v>
      </c>
      <c r="F63" s="2">
        <f>0.680580762250454*A26 + 59.70054446</f>
        <v>76.333938289401104</v>
      </c>
      <c r="G63" s="2">
        <f>0.635208711*A26 + 47.72050817</f>
        <v>63.245009066840005</v>
      </c>
      <c r="H63" s="2">
        <f>0.226860254*A26 + 1.900181488</f>
        <v>7.4446460957600005</v>
      </c>
      <c r="I63" s="2">
        <f>0.22686025*A26 + 6.900181488</f>
        <v>12.444645998000002</v>
      </c>
      <c r="J63" s="2">
        <f>0.090744102*A26 + 1.960072595</f>
        <v>4.1778584478800003</v>
      </c>
      <c r="K63" s="2">
        <f>0.090744102*A26 + 97.9600726</f>
        <v>100.17785845288</v>
      </c>
      <c r="L63" s="2">
        <f>0.226860254*A26 + 29.90018149</f>
        <v>35.44464609776</v>
      </c>
      <c r="M63" s="9">
        <f>0.680580762*A26 + 39.70054446</f>
        <v>56.333938283280006</v>
      </c>
      <c r="N63" s="2">
        <f>0.226860254*A26 + 56.90018149</f>
        <v>62.44464609776</v>
      </c>
      <c r="O63" s="2">
        <f>0.090744102*A26 -2.039927405</f>
        <v>0.17785844788000027</v>
      </c>
      <c r="P63" s="2">
        <f>0.453720508*A26 + 49.80036298</f>
        <v>60.889292195519999</v>
      </c>
      <c r="Q63" s="2">
        <f>0.226860254*A26 -3.099818512</f>
        <v>2.44464609576</v>
      </c>
      <c r="R63" s="6"/>
    </row>
    <row r="64" spans="1:18" x14ac:dyDescent="0.25">
      <c r="A64" s="8">
        <v>41.54</v>
      </c>
      <c r="C64" s="2">
        <f>0.136116152*A27 + 8.940108893</f>
        <v>12.266787647879999</v>
      </c>
      <c r="D64" s="2">
        <f>0.090744102*A27 + 45.9600726</f>
        <v>48.177858452879995</v>
      </c>
      <c r="E64" s="2">
        <f>0.226860254083485*A27+ 64.90018149</f>
        <v>70.444646099800366</v>
      </c>
      <c r="F64" s="2">
        <f>0.680580762250454*A27 + 59.70054446</f>
        <v>76.333938289401104</v>
      </c>
      <c r="G64" s="2">
        <f>0.635208711*A27 + 47.72050817</f>
        <v>63.245009066840005</v>
      </c>
      <c r="H64" s="2">
        <f>0.226860254*A27 + 1.900181488</f>
        <v>7.4446460957600005</v>
      </c>
      <c r="I64" s="2">
        <f>0.22686025*A27 + 6.900181488</f>
        <v>12.444645998000002</v>
      </c>
      <c r="J64" s="2">
        <f>0.090744102*A27 + 1.960072595</f>
        <v>4.1778584478800003</v>
      </c>
      <c r="K64" s="2">
        <f>0.090744102*A27 + 97.9600726</f>
        <v>100.17785845288</v>
      </c>
      <c r="L64" s="2">
        <f>0.226860254*A27 + 29.90018149</f>
        <v>35.44464609776</v>
      </c>
      <c r="M64" s="9">
        <f>0.680580762*A27 + 39.70054446</f>
        <v>56.333938283280006</v>
      </c>
      <c r="N64" s="2">
        <f>0.226860254*A27 + 56.90018149</f>
        <v>62.44464609776</v>
      </c>
      <c r="O64" s="2">
        <f>0.090744102*A27 -2.039927405</f>
        <v>0.17785844788000027</v>
      </c>
      <c r="P64" s="2">
        <f>0.453720508*A27 + 49.80036298</f>
        <v>60.889292195519999</v>
      </c>
      <c r="Q64" s="2">
        <f>0.226860254*A27 -3.099818512</f>
        <v>2.44464609576</v>
      </c>
      <c r="R64" s="6"/>
    </row>
    <row r="65" spans="1:18" x14ac:dyDescent="0.25">
      <c r="A65" s="8">
        <v>40.08</v>
      </c>
      <c r="C65" s="2">
        <f>0.136116152*A28 + 8.940108893</f>
        <v>12.266787647879999</v>
      </c>
      <c r="D65" s="2">
        <f>0.090744102*A28 + 45.9600726</f>
        <v>48.177858452879995</v>
      </c>
      <c r="E65" s="2">
        <f>0.226860254083485*A28+ 64.90018149</f>
        <v>70.444646099800366</v>
      </c>
      <c r="F65" s="2">
        <f>0.680580762250454*A28 + 59.70054446</f>
        <v>76.333938289401104</v>
      </c>
      <c r="G65" s="2">
        <f>0.635208711*A28 + 47.72050817</f>
        <v>63.245009066840005</v>
      </c>
      <c r="H65" s="2">
        <f>0.226860254*A28 + 1.900181488</f>
        <v>7.4446460957600005</v>
      </c>
      <c r="I65" s="2">
        <f>0.22686025*A28 + 6.900181488</f>
        <v>12.444645998000002</v>
      </c>
      <c r="J65" s="2">
        <f>0.090744102*A28 + 1.960072595</f>
        <v>4.1778584478800003</v>
      </c>
      <c r="K65" s="2">
        <f>0.090744102*A28 + 97.9600726</f>
        <v>100.17785845288</v>
      </c>
      <c r="L65" s="2">
        <f>0.226860254*A28 + 29.90018149</f>
        <v>35.44464609776</v>
      </c>
      <c r="M65" s="9">
        <f>0.680580762*A28 + 39.70054446</f>
        <v>56.333938283280006</v>
      </c>
      <c r="N65" s="2">
        <f>0.226860254*A28 + 56.90018149</f>
        <v>62.44464609776</v>
      </c>
      <c r="O65" s="2">
        <f>0.090744102*A28 -2.039927405</f>
        <v>0.17785844788000027</v>
      </c>
      <c r="P65" s="2">
        <f>0.453720508*A28 + 49.80036298</f>
        <v>60.889292195519999</v>
      </c>
      <c r="Q65" s="2">
        <f>0.226860254*A28 -3.099818512</f>
        <v>2.44464609576</v>
      </c>
      <c r="R65" s="6"/>
    </row>
    <row r="66" spans="1:18" x14ac:dyDescent="0.25">
      <c r="A66" s="8">
        <v>39.590000000000003</v>
      </c>
      <c r="C66" s="2">
        <f>0.136116152*A29 + 8.940108893</f>
        <v>12.598911058759999</v>
      </c>
      <c r="D66" s="2">
        <f>0.090744102*A29 + 45.9600726</f>
        <v>48.399274061759996</v>
      </c>
      <c r="E66" s="2">
        <f>0.226860254083485*A29+ 64.90018149</f>
        <v>70.998185119764074</v>
      </c>
      <c r="F66" s="2">
        <f>0.680580762250454*A29 + 59.70054446</f>
        <v>77.994555349292199</v>
      </c>
      <c r="G66" s="2">
        <f>0.635208711*A29 + 47.72050817</f>
        <v>64.794918321680001</v>
      </c>
      <c r="H66" s="2">
        <f>0.226860254*A29 + 1.900181488</f>
        <v>7.9981851155200001</v>
      </c>
      <c r="I66" s="2">
        <f>0.22686025*A29 + 6.900181488</f>
        <v>12.998185008</v>
      </c>
      <c r="J66" s="2">
        <f>0.090744102*A29 + 1.960072595</f>
        <v>4.3992740567599995</v>
      </c>
      <c r="K66" s="2">
        <f>0.090744102*A29 + 97.9600726</f>
        <v>100.39927406176</v>
      </c>
      <c r="L66" s="2">
        <f>0.226860254*A29 + 29.90018149</f>
        <v>35.998185117520002</v>
      </c>
      <c r="M66" s="9">
        <f>0.680580762*A29 + 39.70054446</f>
        <v>57.994555342560005</v>
      </c>
      <c r="N66" s="2">
        <f>0.226860254*A29 + 56.90018149</f>
        <v>62.998185117520002</v>
      </c>
      <c r="O66" s="2">
        <f>0.090744102*A29 -2.039927405</f>
        <v>0.39927405675999994</v>
      </c>
      <c r="P66" s="2">
        <f>0.453720508*A29 + 49.80036298</f>
        <v>61.996370235040004</v>
      </c>
      <c r="Q66" s="2">
        <f>0.226860254*A29 -3.099818512</f>
        <v>2.9981851155199997</v>
      </c>
      <c r="R66" s="6"/>
    </row>
    <row r="67" spans="1:18" x14ac:dyDescent="0.25">
      <c r="A67" s="8">
        <v>39.1</v>
      </c>
      <c r="C67" s="2">
        <f>0.136116152*A30 + 8.940108893</f>
        <v>12.598911058759999</v>
      </c>
      <c r="D67" s="2">
        <f>0.090744102*A30 + 45.9600726</f>
        <v>48.399274061759996</v>
      </c>
      <c r="E67" s="2">
        <f>0.226860254083485*A30+ 64.90018149</f>
        <v>70.998185119764074</v>
      </c>
      <c r="F67" s="2">
        <f>0.680580762250454*A30 + 59.70054446</f>
        <v>77.994555349292199</v>
      </c>
      <c r="G67" s="2">
        <f>0.635208711*A30 + 47.72050817</f>
        <v>64.794918321680001</v>
      </c>
      <c r="H67" s="2">
        <f>0.226860254*A30 + 1.900181488</f>
        <v>7.9981851155200001</v>
      </c>
      <c r="I67" s="2">
        <f>0.22686025*A30 + 6.900181488</f>
        <v>12.998185008</v>
      </c>
      <c r="J67" s="2">
        <f>0.090744102*A30 + 1.960072595</f>
        <v>4.3992740567599995</v>
      </c>
      <c r="K67" s="2">
        <f>0.090744102*A30 + 97.9600726</f>
        <v>100.39927406176</v>
      </c>
      <c r="L67" s="2">
        <f>0.226860254*A30 + 29.90018149</f>
        <v>35.998185117520002</v>
      </c>
      <c r="M67" s="9">
        <f>0.680580762*A30 + 39.70054446</f>
        <v>57.994555342560005</v>
      </c>
      <c r="N67" s="2">
        <f>0.226860254*A30 + 56.90018149</f>
        <v>62.998185117520002</v>
      </c>
      <c r="O67" s="2">
        <f>0.090744102*A30 -2.039927405</f>
        <v>0.39927405675999994</v>
      </c>
      <c r="P67" s="2">
        <f>0.453720508*A30 + 49.80036298</f>
        <v>61.996370235040004</v>
      </c>
      <c r="Q67" s="2">
        <f>0.226860254*A30 -3.099818512</f>
        <v>2.9981851155199997</v>
      </c>
      <c r="R67" s="6"/>
    </row>
    <row r="68" spans="1:18" x14ac:dyDescent="0.25">
      <c r="A68" s="8">
        <v>38.61</v>
      </c>
      <c r="C68" s="2">
        <f>0.136116152*A31 + 8.940108893</f>
        <v>12.66560797324</v>
      </c>
      <c r="D68" s="2">
        <f>0.090744102*A31 + 45.9600726</f>
        <v>48.443738671739993</v>
      </c>
      <c r="E68" s="2">
        <f>0.226860254083485*A31+ 64.90018149</f>
        <v>71.109346644264974</v>
      </c>
      <c r="F68" s="2">
        <f>0.680580762250454*A31 + 59.70054446</f>
        <v>78.328039922794929</v>
      </c>
      <c r="G68" s="2">
        <f>0.635208711*A31 + 47.72050817</f>
        <v>65.106170590070008</v>
      </c>
      <c r="H68" s="2">
        <f>0.226860254*A31 + 1.900181488</f>
        <v>8.10934663998</v>
      </c>
      <c r="I68" s="2">
        <f>0.22686025*A31 + 6.900181488</f>
        <v>13.109346530500002</v>
      </c>
      <c r="J68" s="2">
        <f>0.090744102*A31 + 1.960072595</f>
        <v>4.4437386667399998</v>
      </c>
      <c r="K68" s="2">
        <f>0.090744102*A31 + 97.9600726</f>
        <v>100.44373867174001</v>
      </c>
      <c r="L68" s="2">
        <f>0.226860254*A31 + 29.90018149</f>
        <v>36.109346641980004</v>
      </c>
      <c r="M68" s="9">
        <f>0.680580762*A31 + 39.70054446</f>
        <v>58.328039915940003</v>
      </c>
      <c r="N68" s="2">
        <f>0.226860254*A31 + 56.90018149</f>
        <v>63.109346641980004</v>
      </c>
      <c r="O68" s="2">
        <f>0.090744102*A31 -2.039927405</f>
        <v>0.44373866674000029</v>
      </c>
      <c r="P68" s="2">
        <f>0.453720508*A31 + 49.80036298</f>
        <v>62.218693283960008</v>
      </c>
      <c r="Q68" s="2">
        <f>0.226860254*A31 -3.099818512</f>
        <v>3.1093466399800005</v>
      </c>
      <c r="R68" s="6"/>
    </row>
    <row r="69" spans="1:18" x14ac:dyDescent="0.25">
      <c r="A69" s="8">
        <v>38.119999999999997</v>
      </c>
      <c r="C69" s="2">
        <f>0.136116152*A32 + 8.940108893</f>
        <v>12.66560797324</v>
      </c>
      <c r="D69" s="2">
        <f>0.090744102*A32 + 45.9600726</f>
        <v>48.443738671739993</v>
      </c>
      <c r="E69" s="2">
        <f>0.226860254083485*A32+ 64.90018149</f>
        <v>71.109346644264974</v>
      </c>
      <c r="F69" s="2">
        <f>0.680580762250454*A32 + 59.70054446</f>
        <v>78.328039922794929</v>
      </c>
      <c r="G69" s="2">
        <f>0.635208711*A32 + 47.72050817</f>
        <v>65.106170590070008</v>
      </c>
      <c r="H69" s="2">
        <f>0.226860254*A32 + 1.900181488</f>
        <v>8.10934663998</v>
      </c>
      <c r="I69" s="2">
        <f>0.22686025*A32 + 6.900181488</f>
        <v>13.109346530500002</v>
      </c>
      <c r="J69" s="2">
        <f>0.090744102*A32 + 1.960072595</f>
        <v>4.4437386667399998</v>
      </c>
      <c r="K69" s="2">
        <f>0.090744102*A32 + 97.9600726</f>
        <v>100.44373867174001</v>
      </c>
      <c r="L69" s="2">
        <f>0.226860254*A32 + 29.90018149</f>
        <v>36.109346641980004</v>
      </c>
      <c r="M69" s="9">
        <f>0.680580762*A32 + 39.70054446</f>
        <v>58.328039915940003</v>
      </c>
      <c r="N69" s="2">
        <f>0.226860254*A32 + 56.90018149</f>
        <v>63.109346641980004</v>
      </c>
      <c r="O69" s="2">
        <f>0.090744102*A32 -2.039927405</f>
        <v>0.44373866674000029</v>
      </c>
      <c r="P69" s="2">
        <f>0.453720508*A32 + 49.80036298</f>
        <v>62.218693283960008</v>
      </c>
      <c r="Q69" s="2">
        <f>0.226860254*A32 -3.099818512</f>
        <v>3.1093466399800005</v>
      </c>
      <c r="R69" s="6"/>
    </row>
    <row r="70" spans="1:18" x14ac:dyDescent="0.25">
      <c r="A70" s="8">
        <v>37.15</v>
      </c>
      <c r="C70" s="2">
        <f>0.136116152*A33 + 8.940108893</f>
        <v>12.66560797324</v>
      </c>
      <c r="D70" s="2">
        <f>0.090744102*A33 + 45.9600726</f>
        <v>48.443738671739993</v>
      </c>
      <c r="E70" s="2">
        <f>0.226860254083485*A33+ 64.90018149</f>
        <v>71.109346644264974</v>
      </c>
      <c r="F70" s="2">
        <f>0.680580762250454*A33 + 59.70054446</f>
        <v>78.328039922794929</v>
      </c>
      <c r="G70" s="2">
        <f>0.635208711*A33 + 47.72050817</f>
        <v>65.106170590070008</v>
      </c>
      <c r="H70" s="2">
        <f>0.226860254*A33 + 1.900181488</f>
        <v>8.10934663998</v>
      </c>
      <c r="I70" s="2">
        <f>0.22686025*A33 + 6.900181488</f>
        <v>13.109346530500002</v>
      </c>
      <c r="J70" s="2">
        <f>0.090744102*A33 + 1.960072595</f>
        <v>4.4437386667399998</v>
      </c>
      <c r="K70" s="2">
        <f>0.090744102*A33 + 97.9600726</f>
        <v>100.44373867174001</v>
      </c>
      <c r="L70" s="2">
        <f>0.226860254*A33 + 29.90018149</f>
        <v>36.109346641980004</v>
      </c>
      <c r="M70" s="9">
        <f>0.680580762*A33 + 39.70054446</f>
        <v>58.328039915940003</v>
      </c>
      <c r="N70" s="2">
        <f>0.226860254*A33 + 56.90018149</f>
        <v>63.109346641980004</v>
      </c>
      <c r="O70" s="2">
        <f>0.090744102*A33 -2.039927405</f>
        <v>0.44373866674000029</v>
      </c>
      <c r="P70" s="2">
        <f>0.453720508*A33 + 49.80036298</f>
        <v>62.218693283960008</v>
      </c>
      <c r="Q70" s="2">
        <f>0.226860254*A33 -3.099818512</f>
        <v>3.1093466399800005</v>
      </c>
      <c r="R70" s="6"/>
    </row>
    <row r="71" spans="1:18" x14ac:dyDescent="0.25">
      <c r="A71" s="8">
        <v>35.68</v>
      </c>
      <c r="C71" s="2">
        <f>0.136116152*A34 + 8.940108893</f>
        <v>12.799001802199999</v>
      </c>
      <c r="D71" s="2">
        <f>0.090744102*A34 + 45.9600726</f>
        <v>48.532667891699994</v>
      </c>
      <c r="E71" s="2">
        <f>0.226860254083485*A34+ 64.90018149</f>
        <v>71.33166969326679</v>
      </c>
      <c r="F71" s="2">
        <f>0.680580762250454*A34 + 59.70054446</f>
        <v>78.995009069800375</v>
      </c>
      <c r="G71" s="2">
        <f>0.635208711*A34 + 47.72050817</f>
        <v>65.728675126850007</v>
      </c>
      <c r="H71" s="2">
        <f>0.226860254*A34 + 1.900181488</f>
        <v>8.3316696888999999</v>
      </c>
      <c r="I71" s="2">
        <f>0.22686025*A34 + 6.900181488</f>
        <v>13.331669575500001</v>
      </c>
      <c r="J71" s="2">
        <f>0.090744102*A34 + 1.960072595</f>
        <v>4.5326678866999996</v>
      </c>
      <c r="K71" s="2">
        <f>0.090744102*A34 + 97.9600726</f>
        <v>100.5326678917</v>
      </c>
      <c r="L71" s="2">
        <f>0.226860254*A34 + 29.90018149</f>
        <v>36.3316696909</v>
      </c>
      <c r="M71" s="9">
        <f>0.680580762*A34 + 39.70054446</f>
        <v>58.995009062700007</v>
      </c>
      <c r="N71" s="2">
        <f>0.226860254*A34 + 56.90018149</f>
        <v>63.3316696909</v>
      </c>
      <c r="O71" s="2">
        <f>0.090744102*A34 -2.039927405</f>
        <v>0.53266788670000009</v>
      </c>
      <c r="P71" s="2">
        <f>0.453720508*A34 + 49.80036298</f>
        <v>62.6633393818</v>
      </c>
      <c r="Q71" s="2">
        <f>0.226860254*A34 -3.099818512</f>
        <v>3.3316696889000004</v>
      </c>
      <c r="R71" s="6"/>
    </row>
    <row r="72" spans="1:18" x14ac:dyDescent="0.25">
      <c r="A72" s="8">
        <v>35.19</v>
      </c>
      <c r="C72" s="2">
        <f>0.136116152*A35 + 8.940108893</f>
        <v>12.799001802199999</v>
      </c>
      <c r="D72" s="2">
        <f>0.090744102*A35 + 45.9600726</f>
        <v>48.532667891699994</v>
      </c>
      <c r="E72" s="2">
        <f>0.226860254083485*A35+ 64.90018149</f>
        <v>71.33166969326679</v>
      </c>
      <c r="F72" s="2">
        <f>0.680580762250454*A35 + 59.70054446</f>
        <v>78.995009069800375</v>
      </c>
      <c r="G72" s="2">
        <f>0.635208711*A35 + 47.72050817</f>
        <v>65.728675126850007</v>
      </c>
      <c r="H72" s="2">
        <f>0.226860254*A35 + 1.900181488</f>
        <v>8.3316696888999999</v>
      </c>
      <c r="I72" s="2">
        <f>0.22686025*A35 + 6.900181488</f>
        <v>13.331669575500001</v>
      </c>
      <c r="J72" s="2">
        <f>0.090744102*A35 + 1.960072595</f>
        <v>4.5326678866999996</v>
      </c>
      <c r="K72" s="2">
        <f>0.090744102*A35 + 97.9600726</f>
        <v>100.5326678917</v>
      </c>
      <c r="L72" s="2">
        <f>0.226860254*A35 + 29.90018149</f>
        <v>36.3316696909</v>
      </c>
      <c r="M72" s="9">
        <f>0.680580762*A35 + 39.70054446</f>
        <v>58.995009062700007</v>
      </c>
      <c r="N72" s="2">
        <f>0.226860254*A35 + 56.90018149</f>
        <v>63.3316696909</v>
      </c>
      <c r="O72" s="2">
        <f>0.090744102*A35 -2.039927405</f>
        <v>0.53266788670000009</v>
      </c>
      <c r="P72" s="2">
        <f>0.453720508*A35 + 49.80036298</f>
        <v>62.6633393818</v>
      </c>
      <c r="Q72" s="2">
        <f>0.226860254*A35 -3.099818512</f>
        <v>3.3316696889000004</v>
      </c>
      <c r="R72" s="6"/>
    </row>
    <row r="73" spans="1:18" x14ac:dyDescent="0.25">
      <c r="A73" s="8">
        <v>34.21</v>
      </c>
      <c r="C73" s="2">
        <f>0.136116152*A36 + 8.940108893</f>
        <v>12.865698716679999</v>
      </c>
      <c r="D73" s="2">
        <f>0.090744102*A36 + 45.9600726</f>
        <v>48.577132501679998</v>
      </c>
      <c r="E73" s="2">
        <f>0.226860254083485*A36+ 64.90018149</f>
        <v>71.442831217767704</v>
      </c>
      <c r="F73" s="2">
        <f>0.680580762250454*A36 + 59.70054446</f>
        <v>79.328493643303091</v>
      </c>
      <c r="G73" s="2">
        <f>0.635208711*A36 + 47.72050817</f>
        <v>66.039927395239999</v>
      </c>
      <c r="H73" s="2">
        <f>0.226860254*A36 + 1.900181488</f>
        <v>8.4428312133599999</v>
      </c>
      <c r="I73" s="2">
        <f>0.22686025*A36 + 6.900181488</f>
        <v>13.442831098000001</v>
      </c>
      <c r="J73" s="2">
        <f>0.090744102*A36 + 1.960072595</f>
        <v>4.57713249668</v>
      </c>
      <c r="K73" s="2">
        <f>0.090744102*A36 + 97.9600726</f>
        <v>100.57713250168</v>
      </c>
      <c r="L73" s="2">
        <f>0.226860254*A36 + 29.90018149</f>
        <v>36.442831215360002</v>
      </c>
      <c r="M73" s="9">
        <f>0.680580762*A36 + 39.70054446</f>
        <v>59.328493636079997</v>
      </c>
      <c r="N73" s="2">
        <f>0.226860254*A36 + 56.90018149</f>
        <v>63.442831215360002</v>
      </c>
      <c r="O73" s="2">
        <f>0.090744102*A36 -2.039927405</f>
        <v>0.57713249668</v>
      </c>
      <c r="P73" s="2">
        <f>0.453720508*A36 + 49.80036298</f>
        <v>62.885662430720004</v>
      </c>
      <c r="Q73" s="2">
        <f>0.226860254*A36 -3.099818512</f>
        <v>3.4428312133600003</v>
      </c>
      <c r="R73" s="6"/>
    </row>
    <row r="74" spans="1:18" x14ac:dyDescent="0.25">
      <c r="A74" s="8">
        <v>34.21</v>
      </c>
      <c r="C74" s="2">
        <f>0.136116152*A37 + 8.940108893</f>
        <v>12.997731384119998</v>
      </c>
      <c r="D74" s="2">
        <f>0.090744102*A37 + 45.9600726</f>
        <v>48.665154280619994</v>
      </c>
      <c r="E74" s="2">
        <f>0.226860254083485*A37+ 64.90018149</f>
        <v>71.662885664228682</v>
      </c>
      <c r="F74" s="2">
        <f>0.680580762250454*A37 + 59.70054446</f>
        <v>79.988656982686038</v>
      </c>
      <c r="G74" s="2">
        <f>0.635208711*A37 + 47.72050817</f>
        <v>66.656079844909996</v>
      </c>
      <c r="H74" s="2">
        <f>0.226860254*A37 + 1.900181488</f>
        <v>8.6628856597400006</v>
      </c>
      <c r="I74" s="2">
        <f>0.22686025*A37 + 6.900181488</f>
        <v>13.6628855405</v>
      </c>
      <c r="J74" s="2">
        <f>0.090744102*A37 + 1.960072595</f>
        <v>4.66515427562</v>
      </c>
      <c r="K74" s="2">
        <f>0.090744102*A37 + 97.9600726</f>
        <v>100.66515428062</v>
      </c>
      <c r="L74" s="2">
        <f>0.226860254*A37 + 29.90018149</f>
        <v>36.662885661739999</v>
      </c>
      <c r="M74" s="9">
        <f>0.680580762*A37 + 39.70054446</f>
        <v>59.988656975219996</v>
      </c>
      <c r="N74" s="2">
        <f>0.226860254*A37 + 56.90018149</f>
        <v>63.662885661739999</v>
      </c>
      <c r="O74" s="2">
        <f>0.090744102*A37 -2.039927405</f>
        <v>0.66515427561999996</v>
      </c>
      <c r="P74" s="2">
        <f>0.453720508*A37 + 49.80036298</f>
        <v>63.325771323480005</v>
      </c>
      <c r="Q74" s="2">
        <f>0.226860254*A37 -3.099818512</f>
        <v>3.6628856597400001</v>
      </c>
      <c r="R74" s="6"/>
    </row>
    <row r="75" spans="1:18" x14ac:dyDescent="0.25">
      <c r="A75" s="8">
        <v>32.75</v>
      </c>
      <c r="C75" s="2">
        <f>0.136116152*A38 + 8.940108893</f>
        <v>13.397912870999999</v>
      </c>
      <c r="D75" s="2">
        <f>0.090744102*A38 + 45.9600726</f>
        <v>48.931941940499996</v>
      </c>
      <c r="E75" s="2">
        <f>0.226860254083485*A38+ 64.90018149</f>
        <v>72.329854811234128</v>
      </c>
      <c r="F75" s="2">
        <f>0.680580762250454*A38 + 59.70054446</f>
        <v>81.989564423702376</v>
      </c>
      <c r="G75" s="2">
        <f>0.635208711*A38 + 47.72050817</f>
        <v>68.523593455249994</v>
      </c>
      <c r="H75" s="2">
        <f>0.226860254*A38 + 1.900181488</f>
        <v>9.3298548065000002</v>
      </c>
      <c r="I75" s="2">
        <f>0.22686025*A38 + 6.900181488</f>
        <v>14.329854675500002</v>
      </c>
      <c r="J75" s="2">
        <f>0.090744102*A38 + 1.960072595</f>
        <v>4.9319419354999994</v>
      </c>
      <c r="K75" s="2">
        <f>0.090744102*A38 + 97.9600726</f>
        <v>100.9319419405</v>
      </c>
      <c r="L75" s="2">
        <f>0.226860254*A38 + 29.90018149</f>
        <v>37.329854808500002</v>
      </c>
      <c r="M75" s="9">
        <f>0.680580762*A38 + 39.70054446</f>
        <v>61.989564415499999</v>
      </c>
      <c r="N75" s="2">
        <f>0.226860254*A38 + 56.90018149</f>
        <v>64.329854808500002</v>
      </c>
      <c r="O75" s="2">
        <f>0.090744102*A38 -2.039927405</f>
        <v>0.93194193549999982</v>
      </c>
      <c r="P75" s="2">
        <f>0.453720508*A38 + 49.80036298</f>
        <v>64.659709617000004</v>
      </c>
      <c r="Q75" s="2">
        <f>0.226860254*A38 -3.099818512</f>
        <v>4.3298548065000002</v>
      </c>
      <c r="R75" s="6"/>
    </row>
    <row r="76" spans="1:18" x14ac:dyDescent="0.25">
      <c r="A76" s="8">
        <v>32.26</v>
      </c>
      <c r="C76" s="2">
        <f>0.136116152*A39 + 8.940108893</f>
        <v>13.26451904204</v>
      </c>
      <c r="D76" s="2">
        <f>0.090744102*A39 + 45.9600726</f>
        <v>48.843012720539996</v>
      </c>
      <c r="E76" s="2">
        <f>0.226860254083485*A39+ 64.90018149</f>
        <v>72.107531762232313</v>
      </c>
      <c r="F76" s="2">
        <f>0.680580762250454*A39 + 59.70054446</f>
        <v>81.32259527669693</v>
      </c>
      <c r="G76" s="2">
        <f>0.635208711*A39 + 47.72050817</f>
        <v>67.901088918470009</v>
      </c>
      <c r="H76" s="2">
        <f>0.226860254*A39 + 1.900181488</f>
        <v>9.1075317575800003</v>
      </c>
      <c r="I76" s="2">
        <f>0.22686025*A39 + 6.900181488</f>
        <v>14.1075316305</v>
      </c>
      <c r="J76" s="2">
        <f>0.090744102*A39 + 1.960072595</f>
        <v>4.8430127155399996</v>
      </c>
      <c r="K76" s="2">
        <f>0.090744102*A39 + 97.9600726</f>
        <v>100.84301272054</v>
      </c>
      <c r="L76" s="2">
        <f>0.226860254*A39 + 29.90018149</f>
        <v>37.107531759579999</v>
      </c>
      <c r="M76" s="9">
        <f>0.680580762*A39 + 39.70054446</f>
        <v>61.322595268740002</v>
      </c>
      <c r="N76" s="2">
        <f>0.226860254*A39 + 56.90018149</f>
        <v>64.107531759579999</v>
      </c>
      <c r="O76" s="2">
        <f>0.090744102*A39 -2.039927405</f>
        <v>0.84301271554000001</v>
      </c>
      <c r="P76" s="2">
        <f>0.453720508*A39 + 49.80036298</f>
        <v>64.215063519159997</v>
      </c>
      <c r="Q76" s="2">
        <f>0.226860254*A39 -3.099818512</f>
        <v>4.1075317575800003</v>
      </c>
      <c r="R76" s="6"/>
    </row>
    <row r="77" spans="1:18" x14ac:dyDescent="0.25">
      <c r="A77" s="8">
        <v>31.77</v>
      </c>
      <c r="C77" s="2">
        <f>0.136116152*A40 + 8.940108893</f>
        <v>13.197822127559999</v>
      </c>
      <c r="D77" s="2">
        <f>0.090744102*A40 + 45.9600726</f>
        <v>48.798548110559999</v>
      </c>
      <c r="E77" s="2">
        <f>0.226860254083485*A40+ 64.90018149</f>
        <v>71.996370237731412</v>
      </c>
      <c r="F77" s="2">
        <f>0.680580762250454*A40 + 59.70054446</f>
        <v>80.9891107031942</v>
      </c>
      <c r="G77" s="2">
        <f>0.635208711*A40 + 47.72050817</f>
        <v>67.589836650080002</v>
      </c>
      <c r="H77" s="2">
        <f>0.226860254*A40 + 1.900181488</f>
        <v>8.9963702331200004</v>
      </c>
      <c r="I77" s="2">
        <f>0.22686025*A40 + 6.900181488</f>
        <v>13.996370108000001</v>
      </c>
      <c r="J77" s="2">
        <f>0.090744102*A40 + 1.960072595</f>
        <v>4.7985481055600001</v>
      </c>
      <c r="K77" s="2">
        <f>0.090744102*A40 + 97.9600726</f>
        <v>100.79854811056001</v>
      </c>
      <c r="L77" s="2">
        <f>0.226860254*A40 + 29.90018149</f>
        <v>36.996370235120004</v>
      </c>
      <c r="M77" s="9">
        <f>0.680580762*A40 + 39.70054446</f>
        <v>60.989110695359997</v>
      </c>
      <c r="N77" s="2">
        <f>0.226860254*A40 + 56.90018149</f>
        <v>63.996370235120004</v>
      </c>
      <c r="O77" s="2">
        <f>0.090744102*A40 -2.039927405</f>
        <v>0.79854810556000011</v>
      </c>
      <c r="P77" s="2">
        <f>0.453720508*A40 + 49.80036298</f>
        <v>63.992740470240008</v>
      </c>
      <c r="Q77" s="2">
        <f>0.226860254*A40 -3.099818512</f>
        <v>3.9963702331200008</v>
      </c>
      <c r="R77" s="6"/>
    </row>
    <row r="78" spans="1:18" x14ac:dyDescent="0.25">
      <c r="A78" s="8">
        <v>31.77</v>
      </c>
      <c r="C78" s="2">
        <f>0.136116152*A41 + 8.940108893</f>
        <v>13.197822127559999</v>
      </c>
      <c r="D78" s="2">
        <f>0.090744102*A41 + 45.9600726</f>
        <v>48.798548110559999</v>
      </c>
      <c r="E78" s="2">
        <f>0.226860254083485*A41+ 64.90018149</f>
        <v>71.996370237731412</v>
      </c>
      <c r="F78" s="2">
        <f>0.680580762250454*A41 + 59.70054446</f>
        <v>80.9891107031942</v>
      </c>
      <c r="G78" s="2">
        <f>0.635208711*A41 + 47.72050817</f>
        <v>67.589836650080002</v>
      </c>
      <c r="H78" s="2">
        <f>0.226860254*A41 + 1.900181488</f>
        <v>8.9963702331200004</v>
      </c>
      <c r="I78" s="2">
        <f>0.22686025*A41 + 6.900181488</f>
        <v>13.996370108000001</v>
      </c>
      <c r="J78" s="2">
        <f>0.090744102*A41 + 1.960072595</f>
        <v>4.7985481055600001</v>
      </c>
      <c r="K78" s="2">
        <f>0.090744102*A41 + 97.9600726</f>
        <v>100.79854811056001</v>
      </c>
      <c r="L78" s="2">
        <f>0.226860254*A41 + 29.90018149</f>
        <v>36.996370235120004</v>
      </c>
      <c r="M78" s="9">
        <f>0.680580762*A41 + 39.70054446</f>
        <v>60.989110695359997</v>
      </c>
      <c r="N78" s="2">
        <f>0.226860254*A41 + 56.90018149</f>
        <v>63.996370235120004</v>
      </c>
      <c r="O78" s="2">
        <f>0.090744102*A41 -2.039927405</f>
        <v>0.79854810556000011</v>
      </c>
      <c r="P78" s="2">
        <f>0.453720508*A41 + 49.80036298</f>
        <v>63.992740470240008</v>
      </c>
      <c r="Q78" s="2">
        <f>0.226860254*A41 -3.099818512</f>
        <v>3.9963702331200008</v>
      </c>
      <c r="R78" s="6"/>
    </row>
    <row r="79" spans="1:18" x14ac:dyDescent="0.25">
      <c r="A79" s="8">
        <v>30.79</v>
      </c>
      <c r="C79" s="2">
        <f>0.136116152*A42 + 8.940108893</f>
        <v>13.064428298599999</v>
      </c>
      <c r="D79" s="2">
        <f>0.090744102*A42 + 45.9600726</f>
        <v>48.709618890599998</v>
      </c>
      <c r="E79" s="2">
        <f>0.226860254083485*A42+ 64.90018149</f>
        <v>71.774047188729597</v>
      </c>
      <c r="F79" s="2">
        <f>0.680580762250454*A42 + 59.70054446</f>
        <v>80.322141556188768</v>
      </c>
      <c r="G79" s="2">
        <f>0.635208711*A42 + 47.72050817</f>
        <v>66.967332113300003</v>
      </c>
      <c r="H79" s="2">
        <f>0.226860254*A42 + 1.900181488</f>
        <v>8.7740471842000005</v>
      </c>
      <c r="I79" s="2">
        <f>0.22686025*A42 + 6.900181488</f>
        <v>13.774047063000001</v>
      </c>
      <c r="J79" s="2">
        <f>0.090744102*A42 + 1.960072595</f>
        <v>4.7096188855999994</v>
      </c>
      <c r="K79" s="2">
        <f>0.090744102*A42 + 97.9600726</f>
        <v>100.7096188906</v>
      </c>
      <c r="L79" s="2">
        <f>0.226860254*A42 + 29.90018149</f>
        <v>36.774047186200001</v>
      </c>
      <c r="M79" s="9">
        <f>0.680580762*A42 + 39.70054446</f>
        <v>60.322141548600001</v>
      </c>
      <c r="N79" s="2">
        <f>0.226860254*A42 + 56.90018149</f>
        <v>63.774047186200001</v>
      </c>
      <c r="O79" s="2">
        <f>0.090744102*A42 -2.039927405</f>
        <v>0.70961888559999986</v>
      </c>
      <c r="P79" s="2">
        <f>0.453720508*A42 + 49.80036298</f>
        <v>63.548094372400001</v>
      </c>
      <c r="Q79" s="2">
        <f>0.226860254*A42 -3.099818512</f>
        <v>3.7740471842000001</v>
      </c>
      <c r="R79" s="6"/>
    </row>
    <row r="80" spans="1:18" x14ac:dyDescent="0.25">
      <c r="A80" s="8">
        <v>30.3</v>
      </c>
      <c r="C80" s="2">
        <f>0.136116152*A43 + 8.940108893</f>
        <v>12.997731384119998</v>
      </c>
      <c r="D80" s="2">
        <f>0.090744102*A43 + 45.9600726</f>
        <v>48.665154280619994</v>
      </c>
      <c r="E80" s="2">
        <f>0.226860254083485*A43+ 64.90018149</f>
        <v>71.662885664228682</v>
      </c>
      <c r="F80" s="2">
        <f>0.680580762250454*A43 + 59.70054446</f>
        <v>79.988656982686038</v>
      </c>
      <c r="G80" s="2">
        <f>0.635208711*A43 + 47.72050817</f>
        <v>66.656079844909996</v>
      </c>
      <c r="H80" s="2">
        <f>0.226860254*A43 + 1.900181488</f>
        <v>8.6628856597400006</v>
      </c>
      <c r="I80" s="2">
        <f>0.22686025*A43 + 6.900181488</f>
        <v>13.6628855405</v>
      </c>
      <c r="J80" s="2">
        <f>0.090744102*A43 + 1.960072595</f>
        <v>4.66515427562</v>
      </c>
      <c r="K80" s="2">
        <f>0.090744102*A43 + 97.9600726</f>
        <v>100.66515428062</v>
      </c>
      <c r="L80" s="2">
        <f>0.226860254*A43 + 29.90018149</f>
        <v>36.662885661739999</v>
      </c>
      <c r="M80" s="9">
        <f>0.680580762*A43 + 39.70054446</f>
        <v>59.988656975219996</v>
      </c>
      <c r="N80" s="2">
        <f>0.226860254*A43 + 56.90018149</f>
        <v>63.662885661739999</v>
      </c>
      <c r="O80" s="2">
        <f>0.090744102*A43 -2.039927405</f>
        <v>0.66515427561999996</v>
      </c>
      <c r="P80" s="2">
        <f>0.453720508*A43 + 49.80036298</f>
        <v>63.325771323480005</v>
      </c>
      <c r="Q80" s="2">
        <f>0.226860254*A43 -3.099818512</f>
        <v>3.6628856597400001</v>
      </c>
      <c r="R80" s="6"/>
    </row>
    <row r="81" spans="1:18" x14ac:dyDescent="0.25">
      <c r="A81" s="8">
        <v>30.3</v>
      </c>
      <c r="C81" s="2">
        <f>0.136116152*A44 + 8.940108893</f>
        <v>12.932395631159999</v>
      </c>
      <c r="D81" s="2">
        <f>0.090744102*A44 + 45.9600726</f>
        <v>48.621597111659995</v>
      </c>
      <c r="E81" s="2">
        <f>0.226860254083485*A44+ 64.90018149</f>
        <v>71.553992742268605</v>
      </c>
      <c r="F81" s="2">
        <f>0.680580762250454*A44 + 59.70054446</f>
        <v>79.661978216805821</v>
      </c>
      <c r="G81" s="2">
        <f>0.635208711*A44 + 47.72050817</f>
        <v>66.351179663630006</v>
      </c>
      <c r="H81" s="2">
        <f>0.226860254*A44 + 1.900181488</f>
        <v>8.5539927378199998</v>
      </c>
      <c r="I81" s="2">
        <f>0.22686025*A44 + 6.900181488</f>
        <v>13.553992620500001</v>
      </c>
      <c r="J81" s="2">
        <f>0.090744102*A44 + 1.960072595</f>
        <v>4.6215971066599995</v>
      </c>
      <c r="K81" s="2">
        <f>0.090744102*A44 + 97.9600726</f>
        <v>100.62159711166001</v>
      </c>
      <c r="L81" s="2">
        <f>0.226860254*A44 + 29.90018149</f>
        <v>36.553992739820004</v>
      </c>
      <c r="M81" s="9">
        <f>0.680580762*A44 + 39.70054446</f>
        <v>59.661978209460003</v>
      </c>
      <c r="N81" s="2">
        <f>0.226860254*A44 + 56.90018149</f>
        <v>63.553992739820004</v>
      </c>
      <c r="O81" s="2">
        <f>0.090744102*A44 -2.039927405</f>
        <v>0.6215971066599999</v>
      </c>
      <c r="P81" s="2">
        <f>0.453720508*A44 + 49.80036298</f>
        <v>63.107985479640007</v>
      </c>
      <c r="Q81" s="2">
        <f>0.226860254*A44 -3.099818512</f>
        <v>3.5539927378200002</v>
      </c>
      <c r="R81" s="6"/>
    </row>
    <row r="82" spans="1:18" x14ac:dyDescent="0.25">
      <c r="A82" s="8">
        <v>29.81</v>
      </c>
      <c r="C82" s="2">
        <f>0.136116152*A45 + 8.940108893</f>
        <v>12.865698716679999</v>
      </c>
      <c r="D82" s="2">
        <f>0.090744102*A45 + 45.9600726</f>
        <v>48.577132501679998</v>
      </c>
      <c r="E82" s="2">
        <f>0.226860254083485*A45+ 64.90018149</f>
        <v>71.442831217767704</v>
      </c>
      <c r="F82" s="2">
        <f>0.680580762250454*A45 + 59.70054446</f>
        <v>79.328493643303091</v>
      </c>
      <c r="G82" s="2">
        <f>0.635208711*A45 + 47.72050817</f>
        <v>66.039927395239999</v>
      </c>
      <c r="H82" s="2">
        <f>0.226860254*A45 + 1.900181488</f>
        <v>8.4428312133599999</v>
      </c>
      <c r="I82" s="2">
        <f>0.22686025*A45 + 6.900181488</f>
        <v>13.442831098000001</v>
      </c>
      <c r="J82" s="2">
        <f>0.090744102*A45 + 1.960072595</f>
        <v>4.57713249668</v>
      </c>
      <c r="K82" s="2">
        <f>0.090744102*A45 + 97.9600726</f>
        <v>100.57713250168</v>
      </c>
      <c r="L82" s="2">
        <f>0.226860254*A45 + 29.90018149</f>
        <v>36.442831215360002</v>
      </c>
      <c r="M82" s="9">
        <f>0.680580762*A45 + 39.70054446</f>
        <v>59.328493636079997</v>
      </c>
      <c r="N82" s="2">
        <f>0.226860254*A45 + 56.90018149</f>
        <v>63.442831215360002</v>
      </c>
      <c r="O82" s="2">
        <f>0.090744102*A45 -2.039927405</f>
        <v>0.57713249668</v>
      </c>
      <c r="P82" s="2">
        <f>0.453720508*A45 + 49.80036298</f>
        <v>62.885662430720004</v>
      </c>
      <c r="Q82" s="2">
        <f>0.226860254*A45 -3.099818512</f>
        <v>3.4428312133600003</v>
      </c>
      <c r="R82" s="6"/>
    </row>
    <row r="83" spans="1:18" x14ac:dyDescent="0.25">
      <c r="A83" s="8">
        <v>29.33</v>
      </c>
      <c r="C83" s="2">
        <f>0.136116152*A46 + 8.940108893</f>
        <v>12.865698716679999</v>
      </c>
      <c r="D83" s="2">
        <f>0.090744102*A46 + 45.9600726</f>
        <v>48.577132501679998</v>
      </c>
      <c r="E83" s="2">
        <f>0.226860254083485*A46+ 64.90018149</f>
        <v>71.442831217767704</v>
      </c>
      <c r="F83" s="2">
        <f>0.680580762250454*A46 + 59.70054446</f>
        <v>79.328493643303091</v>
      </c>
      <c r="G83" s="2">
        <f>0.635208711*A46 + 47.72050817</f>
        <v>66.039927395239999</v>
      </c>
      <c r="H83" s="2">
        <f>0.226860254*A46 + 1.900181488</f>
        <v>8.4428312133599999</v>
      </c>
      <c r="I83" s="2">
        <f>0.22686025*A46 + 6.900181488</f>
        <v>13.442831098000001</v>
      </c>
      <c r="J83" s="2">
        <f>0.090744102*A46 + 1.960072595</f>
        <v>4.57713249668</v>
      </c>
      <c r="K83" s="2">
        <f>0.090744102*A46 + 97.9600726</f>
        <v>100.57713250168</v>
      </c>
      <c r="L83" s="2">
        <f>0.226860254*A46 + 29.90018149</f>
        <v>36.442831215360002</v>
      </c>
      <c r="M83" s="9">
        <f>0.680580762*A46 + 39.70054446</f>
        <v>59.328493636079997</v>
      </c>
      <c r="N83" s="2">
        <f>0.226860254*A46 + 56.90018149</f>
        <v>63.442831215360002</v>
      </c>
      <c r="O83" s="2">
        <f>0.090744102*A46 -2.039927405</f>
        <v>0.57713249668</v>
      </c>
      <c r="P83" s="2">
        <f>0.453720508*A46 + 49.80036298</f>
        <v>62.885662430720004</v>
      </c>
      <c r="Q83" s="2">
        <f>0.226860254*A46 -3.099818512</f>
        <v>3.4428312133600003</v>
      </c>
      <c r="R83" s="6"/>
    </row>
    <row r="84" spans="1:18" x14ac:dyDescent="0.25">
      <c r="A84" s="8">
        <v>28.84</v>
      </c>
      <c r="C84" s="2">
        <f>0.136116152*A47 + 8.940108893</f>
        <v>12.799001802199999</v>
      </c>
      <c r="D84" s="2">
        <f>0.090744102*A47 + 45.9600726</f>
        <v>48.532667891699994</v>
      </c>
      <c r="E84" s="2">
        <f>0.226860254083485*A47+ 64.90018149</f>
        <v>71.33166969326679</v>
      </c>
      <c r="F84" s="2">
        <f>0.680580762250454*A47 + 59.70054446</f>
        <v>78.995009069800375</v>
      </c>
      <c r="G84" s="2">
        <f>0.635208711*A47 + 47.72050817</f>
        <v>65.728675126850007</v>
      </c>
      <c r="H84" s="2">
        <f>0.226860254*A47 + 1.900181488</f>
        <v>8.3316696888999999</v>
      </c>
      <c r="I84" s="2">
        <f>0.22686025*A47 + 6.900181488</f>
        <v>13.331669575500001</v>
      </c>
      <c r="J84" s="2">
        <f>0.090744102*A47 + 1.960072595</f>
        <v>4.5326678866999996</v>
      </c>
      <c r="K84" s="2">
        <f>0.090744102*A47 + 97.9600726</f>
        <v>100.5326678917</v>
      </c>
      <c r="L84" s="2">
        <f>0.226860254*A47 + 29.90018149</f>
        <v>36.3316696909</v>
      </c>
      <c r="M84" s="9">
        <f>0.680580762*A47 + 39.70054446</f>
        <v>58.995009062700007</v>
      </c>
      <c r="N84" s="2">
        <f>0.226860254*A47 + 56.90018149</f>
        <v>63.3316696909</v>
      </c>
      <c r="O84" s="2">
        <f>0.090744102*A47 -2.039927405</f>
        <v>0.53266788670000009</v>
      </c>
      <c r="P84" s="2">
        <f>0.453720508*A47 + 49.80036298</f>
        <v>62.6633393818</v>
      </c>
      <c r="Q84" s="2">
        <f>0.226860254*A47 -3.099818512</f>
        <v>3.3316696889000004</v>
      </c>
      <c r="R84" s="6"/>
    </row>
    <row r="85" spans="1:18" x14ac:dyDescent="0.25">
      <c r="A85" s="8">
        <v>28.84</v>
      </c>
      <c r="C85" s="2">
        <f>0.136116152*A48 + 8.940108893</f>
        <v>12.865698716679999</v>
      </c>
      <c r="D85" s="2">
        <f>0.090744102*A48 + 45.9600726</f>
        <v>48.577132501679998</v>
      </c>
      <c r="E85" s="2">
        <f>0.226860254083485*A48+ 64.90018149</f>
        <v>71.442831217767704</v>
      </c>
      <c r="F85" s="2">
        <f>0.680580762250454*A48 + 59.70054446</f>
        <v>79.328493643303091</v>
      </c>
      <c r="G85" s="2">
        <f>0.635208711*A48 + 47.72050817</f>
        <v>66.039927395239999</v>
      </c>
      <c r="H85" s="2">
        <f>0.226860254*A48 + 1.900181488</f>
        <v>8.4428312133599999</v>
      </c>
      <c r="I85" s="2">
        <f>0.22686025*A48 + 6.900181488</f>
        <v>13.442831098000001</v>
      </c>
      <c r="J85" s="2">
        <f>0.090744102*A48 + 1.960072595</f>
        <v>4.57713249668</v>
      </c>
      <c r="K85" s="2">
        <f>0.090744102*A48 + 97.9600726</f>
        <v>100.57713250168</v>
      </c>
      <c r="L85" s="2">
        <f>0.226860254*A48 + 29.90018149</f>
        <v>36.442831215360002</v>
      </c>
      <c r="M85" s="9">
        <f>0.680580762*A48 + 39.70054446</f>
        <v>59.328493636079997</v>
      </c>
      <c r="N85" s="2">
        <f>0.226860254*A48 + 56.90018149</f>
        <v>63.442831215360002</v>
      </c>
      <c r="O85" s="2">
        <f>0.090744102*A48 -2.039927405</f>
        <v>0.57713249668</v>
      </c>
      <c r="P85" s="2">
        <f>0.453720508*A48 + 49.80036298</f>
        <v>62.885662430720004</v>
      </c>
      <c r="Q85" s="2">
        <f>0.226860254*A48 -3.099818512</f>
        <v>3.4428312133600003</v>
      </c>
      <c r="R85" s="6"/>
    </row>
    <row r="86" spans="1:18" x14ac:dyDescent="0.25">
      <c r="A86" s="8">
        <v>28.35</v>
      </c>
      <c r="C86" s="2">
        <f>0.136116152*A49 + 8.940108893</f>
        <v>13.064428298599999</v>
      </c>
      <c r="D86" s="2">
        <f>0.090744102*A49 + 45.9600726</f>
        <v>48.709618890599998</v>
      </c>
      <c r="E86" s="2">
        <f>0.226860254083485*A49+ 64.90018149</f>
        <v>71.774047188729597</v>
      </c>
      <c r="F86" s="2">
        <f>0.680580762250454*A49 + 59.70054446</f>
        <v>80.322141556188768</v>
      </c>
      <c r="G86" s="2">
        <f>0.635208711*A49 + 47.72050817</f>
        <v>66.967332113300003</v>
      </c>
      <c r="H86" s="2">
        <f>0.226860254*A49 + 1.900181488</f>
        <v>8.7740471842000005</v>
      </c>
      <c r="I86" s="2">
        <f>0.22686025*A49 + 6.900181488</f>
        <v>13.774047063000001</v>
      </c>
      <c r="J86" s="2">
        <f>0.090744102*A49 + 1.960072595</f>
        <v>4.7096188855999994</v>
      </c>
      <c r="K86" s="2">
        <f>0.090744102*A49 + 97.9600726</f>
        <v>100.7096188906</v>
      </c>
      <c r="L86" s="2">
        <f>0.226860254*A49 + 29.90018149</f>
        <v>36.774047186200001</v>
      </c>
      <c r="M86" s="9">
        <f>0.680580762*A49 + 39.70054446</f>
        <v>60.322141548600001</v>
      </c>
      <c r="N86" s="2">
        <f>0.226860254*A49 + 56.90018149</f>
        <v>63.774047186200001</v>
      </c>
      <c r="O86" s="2">
        <f>0.090744102*A49 -2.039927405</f>
        <v>0.70961888559999986</v>
      </c>
      <c r="P86" s="2">
        <f>0.453720508*A49 + 49.80036298</f>
        <v>63.548094372400001</v>
      </c>
      <c r="Q86" s="2">
        <f>0.226860254*A49 -3.099818512</f>
        <v>3.7740471842000001</v>
      </c>
      <c r="R86" s="6"/>
    </row>
    <row r="87" spans="1:18" x14ac:dyDescent="0.25">
      <c r="A87" s="8">
        <v>28.35</v>
      </c>
      <c r="C87" s="2">
        <f>0.136116152*A50 + 8.940108893</f>
        <v>13.197822127559999</v>
      </c>
      <c r="D87" s="2">
        <f>0.090744102*A50 + 45.9600726</f>
        <v>48.798548110559999</v>
      </c>
      <c r="E87" s="2">
        <f>0.226860254083485*A50+ 64.90018149</f>
        <v>71.996370237731412</v>
      </c>
      <c r="F87" s="2">
        <f>0.680580762250454*A50 + 59.70054446</f>
        <v>80.9891107031942</v>
      </c>
      <c r="G87" s="2">
        <f>0.635208711*A50 + 47.72050817</f>
        <v>67.589836650080002</v>
      </c>
      <c r="H87" s="2">
        <f>0.226860254*A50 + 1.900181488</f>
        <v>8.9963702331200004</v>
      </c>
      <c r="I87" s="2">
        <f>0.22686025*A50 + 6.900181488</f>
        <v>13.996370108000001</v>
      </c>
      <c r="J87" s="2">
        <f>0.090744102*A50 + 1.960072595</f>
        <v>4.7985481055600001</v>
      </c>
      <c r="K87" s="2">
        <f>0.090744102*A50 + 97.9600726</f>
        <v>100.79854811056001</v>
      </c>
      <c r="L87" s="2">
        <f>0.226860254*A50 + 29.90018149</f>
        <v>36.996370235120004</v>
      </c>
      <c r="M87" s="9">
        <f>0.680580762*A50 + 39.70054446</f>
        <v>60.989110695359997</v>
      </c>
      <c r="N87" s="2">
        <f>0.226860254*A50 + 56.90018149</f>
        <v>63.996370235120004</v>
      </c>
      <c r="O87" s="2">
        <f>0.090744102*A50 -2.039927405</f>
        <v>0.79854810556000011</v>
      </c>
      <c r="P87" s="2">
        <f>0.453720508*A50 + 49.80036298</f>
        <v>63.992740470240008</v>
      </c>
      <c r="Q87" s="2">
        <f>0.226860254*A50 -3.099818512</f>
        <v>3.9963702331200008</v>
      </c>
      <c r="R87" s="6"/>
    </row>
    <row r="88" spans="1:18" x14ac:dyDescent="0.25">
      <c r="A88" s="8">
        <v>27.86</v>
      </c>
      <c r="C88" s="2">
        <f>0.136116152*A51 + 8.940108893</f>
        <v>13.197822127559999</v>
      </c>
      <c r="D88" s="2">
        <f>0.090744102*A51 + 45.9600726</f>
        <v>48.798548110559999</v>
      </c>
      <c r="E88" s="2">
        <f>0.226860254083485*A51+ 64.90018149</f>
        <v>71.996370237731412</v>
      </c>
      <c r="F88" s="2">
        <f>0.680580762250454*A51 + 59.70054446</f>
        <v>80.9891107031942</v>
      </c>
      <c r="G88" s="2">
        <f>0.635208711*A51 + 47.72050817</f>
        <v>67.589836650080002</v>
      </c>
      <c r="H88" s="2">
        <f>0.226860254*A51 + 1.900181488</f>
        <v>8.9963702331200004</v>
      </c>
      <c r="I88" s="2">
        <f>0.22686025*A51 + 6.900181488</f>
        <v>13.996370108000001</v>
      </c>
      <c r="J88" s="2">
        <f>0.090744102*A51 + 1.960072595</f>
        <v>4.7985481055600001</v>
      </c>
      <c r="K88" s="2">
        <f>0.090744102*A51 + 97.9600726</f>
        <v>100.79854811056001</v>
      </c>
      <c r="L88" s="2">
        <f>0.226860254*A51 + 29.90018149</f>
        <v>36.996370235120004</v>
      </c>
      <c r="M88" s="9">
        <f>0.680580762*A51 + 39.70054446</f>
        <v>60.989110695359997</v>
      </c>
      <c r="N88" s="2">
        <f>0.226860254*A51 + 56.90018149</f>
        <v>63.996370235120004</v>
      </c>
      <c r="O88" s="2">
        <f>0.090744102*A51 -2.039927405</f>
        <v>0.79854810556000011</v>
      </c>
      <c r="P88" s="2">
        <f>0.453720508*A51 + 49.80036298</f>
        <v>63.992740470240008</v>
      </c>
      <c r="Q88" s="2">
        <f>0.226860254*A51 -3.099818512</f>
        <v>3.9963702331200008</v>
      </c>
      <c r="R88" s="6"/>
    </row>
    <row r="89" spans="1:18" x14ac:dyDescent="0.25">
      <c r="A89" s="8">
        <v>27.86</v>
      </c>
      <c r="C89" s="2">
        <f>0.136116152*A52 + 8.940108893</f>
        <v>13.331215956519999</v>
      </c>
      <c r="D89" s="2">
        <f>0.090744102*A52 + 45.9600726</f>
        <v>48.887477330519999</v>
      </c>
      <c r="E89" s="2">
        <f>0.226860254083485*A52+ 64.90018149</f>
        <v>72.218693286733213</v>
      </c>
      <c r="F89" s="2">
        <f>0.680580762250454*A52 + 59.70054446</f>
        <v>81.656079850199646</v>
      </c>
      <c r="G89" s="2">
        <f>0.635208711*A52 + 47.72050817</f>
        <v>68.212341186860002</v>
      </c>
      <c r="H89" s="2">
        <f>0.226860254*A52 + 1.900181488</f>
        <v>9.2186932820400003</v>
      </c>
      <c r="I89" s="2">
        <f>0.22686025*A52 + 6.900181488</f>
        <v>14.218693153</v>
      </c>
      <c r="J89" s="2">
        <f>0.090744102*A52 + 1.960072595</f>
        <v>4.8874773255199999</v>
      </c>
      <c r="K89" s="2">
        <f>0.090744102*A52 + 97.9600726</f>
        <v>100.88747733052</v>
      </c>
      <c r="L89" s="2">
        <f>0.226860254*A52 + 29.90018149</f>
        <v>37.21869328404</v>
      </c>
      <c r="M89" s="9">
        <f>0.680580762*A52 + 39.70054446</f>
        <v>61.65607984212</v>
      </c>
      <c r="N89" s="2">
        <f>0.226860254*A52 + 56.90018149</f>
        <v>64.21869328404</v>
      </c>
      <c r="O89" s="2">
        <f>0.090744102*A52 -2.039927405</f>
        <v>0.88747732551999992</v>
      </c>
      <c r="P89" s="2">
        <f>0.453720508*A52 + 49.80036298</f>
        <v>64.437386568080001</v>
      </c>
      <c r="Q89" s="2">
        <f>0.226860254*A52 -3.099818512</f>
        <v>4.2186932820400003</v>
      </c>
      <c r="R89" s="6"/>
    </row>
    <row r="90" spans="1:18" x14ac:dyDescent="0.25">
      <c r="A90" s="8">
        <v>27.86</v>
      </c>
      <c r="C90" s="2">
        <f>0.136116152*A53 + 8.940108893</f>
        <v>13.331215956519999</v>
      </c>
      <c r="D90" s="2">
        <f>0.090744102*A53 + 45.9600726</f>
        <v>48.887477330519999</v>
      </c>
      <c r="E90" s="2">
        <f>0.226860254083485*A53+ 64.90018149</f>
        <v>72.218693286733213</v>
      </c>
      <c r="F90" s="2">
        <f>0.680580762250454*A53 + 59.70054446</f>
        <v>81.656079850199646</v>
      </c>
      <c r="G90" s="2">
        <f>0.635208711*A53 + 47.72050817</f>
        <v>68.212341186860002</v>
      </c>
      <c r="H90" s="2">
        <f>0.226860254*A53 + 1.900181488</f>
        <v>9.2186932820400003</v>
      </c>
      <c r="I90" s="2">
        <f>0.22686025*A53 + 6.900181488</f>
        <v>14.218693153</v>
      </c>
      <c r="J90" s="2">
        <f>0.090744102*A53 + 1.960072595</f>
        <v>4.8874773255199999</v>
      </c>
      <c r="K90" s="2">
        <f>0.090744102*A53 + 97.9600726</f>
        <v>100.88747733052</v>
      </c>
      <c r="L90" s="2">
        <f>0.226860254*A53 + 29.90018149</f>
        <v>37.21869328404</v>
      </c>
      <c r="M90" s="9">
        <f>0.680580762*A53 + 39.70054446</f>
        <v>61.65607984212</v>
      </c>
      <c r="N90" s="2">
        <f>0.226860254*A53 + 56.90018149</f>
        <v>64.21869328404</v>
      </c>
      <c r="O90" s="2">
        <f>0.090744102*A53 -2.039927405</f>
        <v>0.88747732551999992</v>
      </c>
      <c r="P90" s="2">
        <f>0.453720508*A53 + 49.80036298</f>
        <v>64.437386568080001</v>
      </c>
      <c r="Q90" s="2">
        <f>0.226860254*A53 -3.099818512</f>
        <v>4.2186932820400003</v>
      </c>
      <c r="R90" s="6"/>
    </row>
    <row r="91" spans="1:18" x14ac:dyDescent="0.25">
      <c r="A91" s="8">
        <v>27.37</v>
      </c>
      <c r="C91" s="2">
        <f>0.136116152*A54 + 8.940108893</f>
        <v>13.397912870999999</v>
      </c>
      <c r="D91" s="2">
        <f>0.090744102*A54 + 45.9600726</f>
        <v>48.931941940499996</v>
      </c>
      <c r="E91" s="2">
        <f>0.226860254083485*A54+ 64.90018149</f>
        <v>72.329854811234128</v>
      </c>
      <c r="F91" s="2">
        <f>0.680580762250454*A54 + 59.70054446</f>
        <v>81.989564423702376</v>
      </c>
      <c r="G91" s="2">
        <f>0.635208711*A54 + 47.72050817</f>
        <v>68.523593455249994</v>
      </c>
      <c r="H91" s="2">
        <f>0.226860254*A54 + 1.900181488</f>
        <v>9.3298548065000002</v>
      </c>
      <c r="I91" s="2">
        <f>0.22686025*A54 + 6.900181488</f>
        <v>14.329854675500002</v>
      </c>
      <c r="J91" s="2">
        <f>0.090744102*A54 + 1.960072595</f>
        <v>4.9319419354999994</v>
      </c>
      <c r="K91" s="2">
        <f>0.090744102*A54 + 97.9600726</f>
        <v>100.9319419405</v>
      </c>
      <c r="L91" s="2">
        <f>0.226860254*A54 + 29.90018149</f>
        <v>37.329854808500002</v>
      </c>
      <c r="M91" s="9">
        <f>0.680580762*A54 + 39.70054446</f>
        <v>61.989564415499999</v>
      </c>
      <c r="N91" s="2">
        <f>0.226860254*A54 + 56.90018149</f>
        <v>64.329854808500002</v>
      </c>
      <c r="O91" s="2">
        <f>0.090744102*A54 -2.039927405</f>
        <v>0.93194193549999982</v>
      </c>
      <c r="P91" s="2">
        <f>0.453720508*A54 + 49.80036298</f>
        <v>64.659709617000004</v>
      </c>
      <c r="Q91" s="2">
        <f>0.226860254*A54 -3.099818512</f>
        <v>4.3298548065000002</v>
      </c>
      <c r="R91" s="6"/>
    </row>
    <row r="92" spans="1:18" x14ac:dyDescent="0.25">
      <c r="A92" s="8">
        <v>27.37</v>
      </c>
      <c r="C92" s="2">
        <f>0.136116152*A55 + 8.940108893</f>
        <v>13.52994553844</v>
      </c>
      <c r="D92" s="2">
        <f>0.090744102*A55 + 45.9600726</f>
        <v>49.01996371944</v>
      </c>
      <c r="E92" s="2">
        <f>0.226860254083485*A55+ 64.90018149</f>
        <v>72.549909257695106</v>
      </c>
      <c r="F92" s="2">
        <f>0.680580762250454*A55 + 59.70054446</f>
        <v>82.649727763085309</v>
      </c>
      <c r="G92" s="2">
        <f>0.635208711*A55 + 47.72050817</f>
        <v>69.139745904920005</v>
      </c>
      <c r="H92" s="2">
        <f>0.226860254*A55 + 1.900181488</f>
        <v>9.5499092528799991</v>
      </c>
      <c r="I92" s="2">
        <f>0.22686025*A55 + 6.900181488</f>
        <v>14.549909118</v>
      </c>
      <c r="J92" s="2">
        <f>0.090744102*A55 + 1.960072595</f>
        <v>5.0199637144399993</v>
      </c>
      <c r="K92" s="2">
        <f>0.090744102*A55 + 97.9600726</f>
        <v>101.01996371944</v>
      </c>
      <c r="L92" s="2">
        <f>0.226860254*A55 + 29.90018149</f>
        <v>37.549909254879999</v>
      </c>
      <c r="M92" s="9">
        <f>0.680580762*A55 + 39.70054446</f>
        <v>62.649727754639997</v>
      </c>
      <c r="N92" s="2">
        <f>0.226860254*A55 + 56.90018149</f>
        <v>64.549909254880006</v>
      </c>
      <c r="O92" s="2">
        <f>0.090744102*A55 -2.039927405</f>
        <v>1.0199637144399998</v>
      </c>
      <c r="P92" s="2">
        <f>0.453720508*A55 + 49.80036298</f>
        <v>65.099818509759999</v>
      </c>
      <c r="Q92" s="2">
        <f>0.226860254*A55 -3.099818512</f>
        <v>4.5499092528799991</v>
      </c>
      <c r="R92" s="6"/>
    </row>
    <row r="93" spans="1:18" x14ac:dyDescent="0.25">
      <c r="A93" s="8">
        <v>27.37</v>
      </c>
      <c r="C93" s="2">
        <f>0.136116152*A56 + 8.940108893</f>
        <v>13.52994553844</v>
      </c>
      <c r="D93" s="2">
        <f>0.090744102*A56 + 45.9600726</f>
        <v>49.01996371944</v>
      </c>
      <c r="E93" s="2">
        <f>0.226860254083485*A56+ 64.90018149</f>
        <v>72.549909257695106</v>
      </c>
      <c r="F93" s="2">
        <f>0.680580762250454*A56 + 59.70054446</f>
        <v>82.649727763085309</v>
      </c>
      <c r="G93" s="2">
        <f>0.635208711*A56 + 47.72050817</f>
        <v>69.139745904920005</v>
      </c>
      <c r="H93" s="2">
        <f>0.226860254*A56 + 1.900181488</f>
        <v>9.5499092528799991</v>
      </c>
      <c r="I93" s="2">
        <f>0.22686025*A56 + 6.900181488</f>
        <v>14.549909118</v>
      </c>
      <c r="J93" s="2">
        <f>0.090744102*A56 + 1.960072595</f>
        <v>5.0199637144399993</v>
      </c>
      <c r="K93" s="2">
        <f>0.090744102*A56 + 97.9600726</f>
        <v>101.01996371944</v>
      </c>
      <c r="L93" s="2">
        <f>0.226860254*A56 + 29.90018149</f>
        <v>37.549909254879999</v>
      </c>
      <c r="M93" s="9">
        <f>0.680580762*A56 + 39.70054446</f>
        <v>62.649727754639997</v>
      </c>
      <c r="N93" s="2">
        <f>0.226860254*A56 + 56.90018149</f>
        <v>64.549909254880006</v>
      </c>
      <c r="O93" s="2">
        <f>0.090744102*A56 -2.039927405</f>
        <v>1.0199637144399998</v>
      </c>
      <c r="P93" s="2">
        <f>0.453720508*A56 + 49.80036298</f>
        <v>65.099818509759999</v>
      </c>
      <c r="Q93" s="2">
        <f>0.226860254*A56 -3.099818512</f>
        <v>4.5499092528799991</v>
      </c>
      <c r="R93" s="6"/>
    </row>
    <row r="94" spans="1:18" x14ac:dyDescent="0.25">
      <c r="A94" s="8">
        <v>26.88</v>
      </c>
      <c r="C94" s="2">
        <f>0.136116152*A57 + 8.940108893</f>
        <v>13.52994553844</v>
      </c>
      <c r="D94" s="2">
        <f>0.090744102*A57 + 45.9600726</f>
        <v>49.01996371944</v>
      </c>
      <c r="E94" s="2">
        <f>0.226860254083485*A57+ 64.90018149</f>
        <v>72.549909257695106</v>
      </c>
      <c r="F94" s="2">
        <f>0.680580762250454*A57 + 59.70054446</f>
        <v>82.649727763085309</v>
      </c>
      <c r="G94" s="2">
        <f>0.635208711*A57 + 47.72050817</f>
        <v>69.139745904920005</v>
      </c>
      <c r="H94" s="2">
        <f>0.226860254*A57 + 1.900181488</f>
        <v>9.5499092528799991</v>
      </c>
      <c r="I94" s="2">
        <f>0.22686025*A57 + 6.900181488</f>
        <v>14.549909118</v>
      </c>
      <c r="J94" s="2">
        <f>0.090744102*A57 + 1.960072595</f>
        <v>5.0199637144399993</v>
      </c>
      <c r="K94" s="2">
        <f>0.090744102*A57 + 97.9600726</f>
        <v>101.01996371944</v>
      </c>
      <c r="L94" s="2">
        <f>0.226860254*A57 + 29.90018149</f>
        <v>37.549909254879999</v>
      </c>
      <c r="M94" s="9">
        <f>0.680580762*A57 + 39.70054446</f>
        <v>62.649727754639997</v>
      </c>
      <c r="N94" s="2">
        <f>0.226860254*A57 + 56.90018149</f>
        <v>64.549909254880006</v>
      </c>
      <c r="O94" s="2">
        <f>0.090744102*A57 -2.039927405</f>
        <v>1.0199637144399998</v>
      </c>
      <c r="P94" s="2">
        <f>0.453720508*A57 + 49.80036298</f>
        <v>65.099818509759999</v>
      </c>
      <c r="Q94" s="2">
        <f>0.226860254*A57 -3.099818512</f>
        <v>4.5499092528799991</v>
      </c>
      <c r="R94" s="6"/>
    </row>
    <row r="95" spans="1:18" x14ac:dyDescent="0.25">
      <c r="A95" s="8">
        <v>26.88</v>
      </c>
      <c r="C95" s="2">
        <f>0.136116152*A58 + 8.940108893</f>
        <v>13.52994553844</v>
      </c>
      <c r="D95" s="2">
        <f>0.090744102*A58 + 45.9600726</f>
        <v>49.01996371944</v>
      </c>
      <c r="E95" s="2">
        <f>0.226860254083485*A58+ 64.90018149</f>
        <v>72.549909257695106</v>
      </c>
      <c r="F95" s="2">
        <f>0.680580762250454*A58 + 59.70054446</f>
        <v>82.649727763085309</v>
      </c>
      <c r="G95" s="2">
        <f>0.635208711*A58 + 47.72050817</f>
        <v>69.139745904920005</v>
      </c>
      <c r="H95" s="2">
        <f>0.226860254*A58 + 1.900181488</f>
        <v>9.5499092528799991</v>
      </c>
      <c r="I95" s="2">
        <f>0.22686025*A58 + 6.900181488</f>
        <v>14.549909118</v>
      </c>
      <c r="J95" s="2">
        <f>0.090744102*A58 + 1.960072595</f>
        <v>5.0199637144399993</v>
      </c>
      <c r="K95" s="2">
        <f>0.090744102*A58 + 97.9600726</f>
        <v>101.01996371944</v>
      </c>
      <c r="L95" s="2">
        <f>0.226860254*A58 + 29.90018149</f>
        <v>37.549909254879999</v>
      </c>
      <c r="M95" s="9">
        <f>0.680580762*A58 + 39.70054446</f>
        <v>62.649727754639997</v>
      </c>
      <c r="N95" s="2">
        <f>0.226860254*A58 + 56.90018149</f>
        <v>64.549909254880006</v>
      </c>
      <c r="O95" s="2">
        <f>0.090744102*A58 -2.039927405</f>
        <v>1.0199637144399998</v>
      </c>
      <c r="P95" s="2">
        <f>0.453720508*A58 + 49.80036298</f>
        <v>65.099818509759999</v>
      </c>
      <c r="Q95" s="2">
        <f>0.226860254*A58 -3.099818512</f>
        <v>4.5499092528799991</v>
      </c>
      <c r="R95" s="6"/>
    </row>
    <row r="96" spans="1:18" x14ac:dyDescent="0.25">
      <c r="A96" s="8">
        <v>26.88</v>
      </c>
      <c r="C96" s="2">
        <f>0.136116152*A59 + 8.940108893</f>
        <v>13.52994553844</v>
      </c>
      <c r="D96" s="2">
        <f>0.090744102*A59 + 45.9600726</f>
        <v>49.01996371944</v>
      </c>
      <c r="E96" s="2">
        <f>0.226860254083485*A59+ 64.90018149</f>
        <v>72.549909257695106</v>
      </c>
      <c r="F96" s="2">
        <f>0.680580762250454*A59 + 59.70054446</f>
        <v>82.649727763085309</v>
      </c>
      <c r="G96" s="2">
        <f>0.635208711*A59 + 47.72050817</f>
        <v>69.139745904920005</v>
      </c>
      <c r="H96" s="2">
        <f>0.226860254*A59 + 1.900181488</f>
        <v>9.5499092528799991</v>
      </c>
      <c r="I96" s="2">
        <f>0.22686025*A59 + 6.900181488</f>
        <v>14.549909118</v>
      </c>
      <c r="J96" s="2">
        <f>0.090744102*A59 + 1.960072595</f>
        <v>5.0199637144399993</v>
      </c>
      <c r="K96" s="2">
        <f>0.090744102*A59 + 97.9600726</f>
        <v>101.01996371944</v>
      </c>
      <c r="L96" s="2">
        <f>0.226860254*A59 + 29.90018149</f>
        <v>37.549909254879999</v>
      </c>
      <c r="M96" s="9">
        <f>0.680580762*A59 + 39.70054446</f>
        <v>62.649727754639997</v>
      </c>
      <c r="N96" s="2">
        <f>0.226860254*A59 + 56.90018149</f>
        <v>64.549909254880006</v>
      </c>
      <c r="O96" s="2">
        <f>0.090744102*A59 -2.039927405</f>
        <v>1.0199637144399998</v>
      </c>
      <c r="P96" s="2">
        <f>0.453720508*A59 + 49.80036298</f>
        <v>65.099818509759999</v>
      </c>
      <c r="Q96" s="2">
        <f>0.226860254*A59 -3.099818512</f>
        <v>4.5499092528799991</v>
      </c>
      <c r="R96" s="6"/>
    </row>
    <row r="97" spans="1:18" x14ac:dyDescent="0.25">
      <c r="A97" s="8">
        <v>26.39</v>
      </c>
      <c r="C97" s="2">
        <f>0.136116152*A60 + 8.940108893</f>
        <v>13.52994553844</v>
      </c>
      <c r="D97" s="2">
        <f>0.090744102*A60 + 45.9600726</f>
        <v>49.01996371944</v>
      </c>
      <c r="E97" s="2">
        <f>0.226860254083485*A60+ 64.90018149</f>
        <v>72.549909257695106</v>
      </c>
      <c r="F97" s="2">
        <f>0.680580762250454*A60 + 59.70054446</f>
        <v>82.649727763085309</v>
      </c>
      <c r="G97" s="2">
        <f>0.635208711*A60 + 47.72050817</f>
        <v>69.139745904920005</v>
      </c>
      <c r="H97" s="2">
        <f>0.226860254*A60 + 1.900181488</f>
        <v>9.5499092528799991</v>
      </c>
      <c r="I97" s="2">
        <f>0.22686025*A60 + 6.900181488</f>
        <v>14.549909118</v>
      </c>
      <c r="J97" s="2">
        <f>0.090744102*A60 + 1.960072595</f>
        <v>5.0199637144399993</v>
      </c>
      <c r="K97" s="2">
        <f>0.090744102*A60 + 97.9600726</f>
        <v>101.01996371944</v>
      </c>
      <c r="L97" s="2">
        <f>0.226860254*A60 + 29.90018149</f>
        <v>37.549909254879999</v>
      </c>
      <c r="M97" s="9">
        <f>0.680580762*A60 + 39.70054446</f>
        <v>62.649727754639997</v>
      </c>
      <c r="N97" s="2">
        <f>0.226860254*A60 + 56.90018149</f>
        <v>64.549909254880006</v>
      </c>
      <c r="O97" s="2">
        <f>0.090744102*A60 -2.039927405</f>
        <v>1.0199637144399998</v>
      </c>
      <c r="P97" s="2">
        <f>0.453720508*A60 + 49.80036298</f>
        <v>65.099818509759999</v>
      </c>
      <c r="Q97" s="2">
        <f>0.226860254*A60 -3.099818512</f>
        <v>4.5499092528799991</v>
      </c>
      <c r="R97" s="6"/>
    </row>
    <row r="98" spans="1:18" x14ac:dyDescent="0.25">
      <c r="A98" s="8">
        <v>26.88</v>
      </c>
      <c r="C98" s="2">
        <f>0.136116152*A61 + 8.940108893</f>
        <v>13.52994553844</v>
      </c>
      <c r="D98" s="2">
        <f>0.090744102*A61 + 45.9600726</f>
        <v>49.01996371944</v>
      </c>
      <c r="E98" s="2">
        <f>0.226860254083485*A61+ 64.90018149</f>
        <v>72.549909257695106</v>
      </c>
      <c r="F98" s="2">
        <f>0.680580762250454*A61 + 59.70054446</f>
        <v>82.649727763085309</v>
      </c>
      <c r="G98" s="2">
        <f>0.635208711*A61 + 47.72050817</f>
        <v>69.139745904920005</v>
      </c>
      <c r="H98" s="2">
        <f>0.226860254*A61 + 1.900181488</f>
        <v>9.5499092528799991</v>
      </c>
      <c r="I98" s="2">
        <f>0.22686025*A61 + 6.900181488</f>
        <v>14.549909118</v>
      </c>
      <c r="J98" s="2">
        <f>0.090744102*A61 + 1.960072595</f>
        <v>5.0199637144399993</v>
      </c>
      <c r="K98" s="2">
        <f>0.090744102*A61 + 97.9600726</f>
        <v>101.01996371944</v>
      </c>
      <c r="L98" s="2">
        <f>0.226860254*A61 + 29.90018149</f>
        <v>37.549909254879999</v>
      </c>
      <c r="M98" s="9">
        <f>0.680580762*A61 + 39.70054446</f>
        <v>62.649727754639997</v>
      </c>
      <c r="N98" s="2">
        <f>0.226860254*A61 + 56.90018149</f>
        <v>64.549909254880006</v>
      </c>
      <c r="O98" s="2">
        <f>0.090744102*A61 -2.039927405</f>
        <v>1.0199637144399998</v>
      </c>
      <c r="P98" s="2">
        <f>0.453720508*A61 + 49.80036298</f>
        <v>65.099818509759999</v>
      </c>
      <c r="Q98" s="2">
        <f>0.226860254*A61 -3.099818512</f>
        <v>4.5499092528799991</v>
      </c>
      <c r="R98" s="6"/>
    </row>
    <row r="99" spans="1:18" x14ac:dyDescent="0.25">
      <c r="A99" s="8">
        <v>26.88</v>
      </c>
      <c r="C99" s="2">
        <f>0.136116152*A62 + 8.940108893</f>
        <v>14.529038094120001</v>
      </c>
      <c r="D99" s="2">
        <f>0.090744102*A62 + 45.9600726</f>
        <v>49.686025428119997</v>
      </c>
      <c r="E99" s="2">
        <f>0.226860254083485*A62+ 64.90018149</f>
        <v>74.21506352266789</v>
      </c>
      <c r="F99" s="2">
        <f>0.680580762250454*A62 + 59.70054446</f>
        <v>87.645190558003648</v>
      </c>
      <c r="G99" s="2">
        <f>0.635208711*A62 + 47.72050817</f>
        <v>73.802177843660004</v>
      </c>
      <c r="H99" s="2">
        <f>0.226860254*A62 + 1.900181488</f>
        <v>11.215063517240001</v>
      </c>
      <c r="I99" s="2">
        <f>0.22686025*A62 + 6.900181488</f>
        <v>16.215063353000001</v>
      </c>
      <c r="J99" s="2">
        <f>0.090744102*A62 + 1.960072595</f>
        <v>5.6860254231200003</v>
      </c>
      <c r="K99" s="2">
        <f>0.090744102*A62 + 97.9600726</f>
        <v>101.68602542812</v>
      </c>
      <c r="L99" s="2">
        <f>0.226860254*A62 + 29.90018149</f>
        <v>39.215063519240005</v>
      </c>
      <c r="M99" s="9">
        <f>0.680580762*A62 + 39.70054446</f>
        <v>67.645190547720006</v>
      </c>
      <c r="N99" s="2">
        <f>0.226860254*A62 + 56.90018149</f>
        <v>66.215063519240005</v>
      </c>
      <c r="O99" s="2">
        <f>0.090744102*A62 -2.039927405</f>
        <v>1.6860254231200003</v>
      </c>
      <c r="P99" s="2">
        <f>0.453720508*A62 + 49.80036298</f>
        <v>68.430127038480009</v>
      </c>
      <c r="Q99" s="2">
        <f>0.226860254*A62 -3.099818512</f>
        <v>6.2150635172400008</v>
      </c>
      <c r="R99" s="6"/>
    </row>
    <row r="100" spans="1:18" x14ac:dyDescent="0.25">
      <c r="A100" s="8">
        <v>26.39</v>
      </c>
      <c r="C100" s="2">
        <f>0.136116152*A63 + 8.940108893</f>
        <v>14.727767676039999</v>
      </c>
      <c r="D100" s="2">
        <f>0.090744102*A63 + 45.9600726</f>
        <v>49.818511817039997</v>
      </c>
      <c r="E100" s="2">
        <f>0.226860254083485*A63+ 64.90018149</f>
        <v>74.546279493629783</v>
      </c>
      <c r="F100" s="2">
        <f>0.680580762250454*A63 + 59.70054446</f>
        <v>88.638838470889311</v>
      </c>
      <c r="G100" s="2">
        <f>0.635208711*A63 + 47.72050817</f>
        <v>74.729582561720008</v>
      </c>
      <c r="H100" s="2">
        <f>0.226860254*A63 + 1.900181488</f>
        <v>11.546279488080001</v>
      </c>
      <c r="I100" s="2">
        <f>0.22686025*A63 + 6.900181488</f>
        <v>16.546279318</v>
      </c>
      <c r="J100" s="2">
        <f>0.090744102*A63 + 1.960072595</f>
        <v>5.8185118120399997</v>
      </c>
      <c r="K100" s="2">
        <f>0.090744102*A63 + 97.9600726</f>
        <v>101.81851181704</v>
      </c>
      <c r="L100" s="2">
        <f>0.226860254*A63 + 29.90018149</f>
        <v>39.546279490080003</v>
      </c>
      <c r="M100" s="9">
        <f>0.680580762*A63 + 39.70054446</f>
        <v>68.638838460240009</v>
      </c>
      <c r="N100" s="2">
        <f>0.226860254*A63 + 56.90018149</f>
        <v>66.546279490079996</v>
      </c>
      <c r="O100" s="2">
        <f>0.090744102*A63 -2.039927405</f>
        <v>1.8185118120400001</v>
      </c>
      <c r="P100" s="2">
        <f>0.453720508*A63 + 49.80036298</f>
        <v>69.092558980160007</v>
      </c>
      <c r="Q100" s="2">
        <f>0.226860254*A63 -3.099818512</f>
        <v>6.5462794880800015</v>
      </c>
      <c r="R100" s="6"/>
    </row>
    <row r="101" spans="1:18" x14ac:dyDescent="0.25">
      <c r="A101" s="8">
        <v>26.39</v>
      </c>
      <c r="C101" s="2">
        <f>0.136116152*A64 + 8.940108893</f>
        <v>14.59437384708</v>
      </c>
      <c r="D101" s="2">
        <f>0.090744102*A64 + 45.9600726</f>
        <v>49.729582597079997</v>
      </c>
      <c r="E101" s="2">
        <f>0.226860254083485*A64+ 64.90018149</f>
        <v>74.323956444627967</v>
      </c>
      <c r="F101" s="2">
        <f>0.680580762250454*A64 + 59.70054446</f>
        <v>87.971869323883865</v>
      </c>
      <c r="G101" s="2">
        <f>0.635208711*A64 + 47.72050817</f>
        <v>74.107078024939995</v>
      </c>
      <c r="H101" s="2">
        <f>0.226860254*A64 + 1.900181488</f>
        <v>11.32395643916</v>
      </c>
      <c r="I101" s="2">
        <f>0.22686025*A64 + 6.900181488</f>
        <v>16.323956273</v>
      </c>
      <c r="J101" s="2">
        <f>0.090744102*A64 + 1.960072595</f>
        <v>5.7295825920799999</v>
      </c>
      <c r="K101" s="2">
        <f>0.090744102*A64 + 97.9600726</f>
        <v>101.72958259708</v>
      </c>
      <c r="L101" s="2">
        <f>0.226860254*A64 + 29.90018149</f>
        <v>39.32395644116</v>
      </c>
      <c r="M101" s="9">
        <f>0.680580762*A64 + 39.70054446</f>
        <v>67.971869313479999</v>
      </c>
      <c r="N101" s="2">
        <f>0.226860254*A64 + 56.90018149</f>
        <v>66.323956441160007</v>
      </c>
      <c r="O101" s="2">
        <f>0.090744102*A64 -2.039927405</f>
        <v>1.7295825920799999</v>
      </c>
      <c r="P101" s="2">
        <f>0.453720508*A64 + 49.80036298</f>
        <v>68.64791288232</v>
      </c>
      <c r="Q101" s="2">
        <f>0.226860254*A64 -3.099818512</f>
        <v>6.3239564391599998</v>
      </c>
      <c r="R101" s="6"/>
    </row>
    <row r="102" spans="1:18" x14ac:dyDescent="0.25">
      <c r="A102" s="8">
        <v>26.39</v>
      </c>
      <c r="C102" s="2">
        <f>0.136116152*A65 + 8.940108893</f>
        <v>14.395644265159998</v>
      </c>
      <c r="D102" s="2">
        <f>0.090744102*A65 + 45.9600726</f>
        <v>49.597096208159996</v>
      </c>
      <c r="E102" s="2">
        <f>0.226860254083485*A65+ 64.90018149</f>
        <v>73.992740473666075</v>
      </c>
      <c r="F102" s="2">
        <f>0.680580762250454*A65 + 59.70054446</f>
        <v>86.978221410998202</v>
      </c>
      <c r="G102" s="2">
        <f>0.635208711*A65 + 47.72050817</f>
        <v>73.179673306880005</v>
      </c>
      <c r="H102" s="2">
        <f>0.226860254*A65 + 1.900181488</f>
        <v>10.992740468319999</v>
      </c>
      <c r="I102" s="2">
        <f>0.22686025*A65 + 6.900181488</f>
        <v>15.992740308000002</v>
      </c>
      <c r="J102" s="2">
        <f>0.090744102*A65 + 1.960072595</f>
        <v>5.5970962031599996</v>
      </c>
      <c r="K102" s="2">
        <f>0.090744102*A65 + 97.9600726</f>
        <v>101.59709620816</v>
      </c>
      <c r="L102" s="2">
        <f>0.226860254*A65 + 29.90018149</f>
        <v>38.992740470320001</v>
      </c>
      <c r="M102" s="9">
        <f>0.680580762*A65 + 39.70054446</f>
        <v>66.978221400959995</v>
      </c>
      <c r="N102" s="2">
        <f>0.226860254*A65 + 56.90018149</f>
        <v>65.992740470320001</v>
      </c>
      <c r="O102" s="2">
        <f>0.090744102*A65 -2.039927405</f>
        <v>1.5970962031599996</v>
      </c>
      <c r="P102" s="2">
        <f>0.453720508*A65 + 49.80036298</f>
        <v>67.985480940640002</v>
      </c>
      <c r="Q102" s="2">
        <f>0.226860254*A65 -3.099818512</f>
        <v>5.9927404683199992</v>
      </c>
    </row>
    <row r="103" spans="1:18" x14ac:dyDescent="0.25">
      <c r="A103" s="8">
        <v>26.39</v>
      </c>
      <c r="C103" s="2">
        <f>0.136116152*A66 + 8.940108893</f>
        <v>14.32894735068</v>
      </c>
      <c r="D103" s="2">
        <f>0.090744102*A66 + 45.9600726</f>
        <v>49.55263159818</v>
      </c>
      <c r="E103" s="2">
        <f>0.226860254083485*A66+ 64.90018149</f>
        <v>73.881578949165174</v>
      </c>
      <c r="F103" s="2">
        <f>0.680580762250454*A66 + 59.70054446</f>
        <v>86.644736837495486</v>
      </c>
      <c r="G103" s="2">
        <f>0.635208711*A66 + 47.72050817</f>
        <v>72.868421038489998</v>
      </c>
      <c r="H103" s="2">
        <f>0.226860254*A66 + 1.900181488</f>
        <v>10.881578943860001</v>
      </c>
      <c r="I103" s="2">
        <f>0.22686025*A66 + 6.900181488</f>
        <v>15.8815787855</v>
      </c>
      <c r="J103" s="2">
        <f>0.090744102*A66 + 1.960072595</f>
        <v>5.5526315931800001</v>
      </c>
      <c r="K103" s="2">
        <f>0.090744102*A66 + 97.9600726</f>
        <v>101.55263159818</v>
      </c>
      <c r="L103" s="2">
        <f>0.226860254*A66 + 29.90018149</f>
        <v>38.881578945859999</v>
      </c>
      <c r="M103" s="9">
        <f>0.680580762*A66 + 39.70054446</f>
        <v>66.644736827580005</v>
      </c>
      <c r="N103" s="2">
        <f>0.226860254*A66 + 56.90018149</f>
        <v>65.881578945859999</v>
      </c>
      <c r="O103" s="2">
        <f>0.090744102*A66 -2.039927405</f>
        <v>1.5526315931800001</v>
      </c>
      <c r="P103" s="2">
        <f>0.453720508*A66 + 49.80036298</f>
        <v>67.763157891719999</v>
      </c>
      <c r="Q103" s="2">
        <f>0.226860254*A66 -3.099818512</f>
        <v>5.881578943860001</v>
      </c>
    </row>
    <row r="104" spans="1:18" x14ac:dyDescent="0.25">
      <c r="A104" s="8">
        <v>25.9</v>
      </c>
      <c r="C104" s="2">
        <f>0.136116152*A67 + 8.940108893</f>
        <v>14.262250436199999</v>
      </c>
      <c r="D104" s="2">
        <f>0.090744102*A67 + 45.9600726</f>
        <v>49.508166988199996</v>
      </c>
      <c r="E104" s="2">
        <f>0.226860254083485*A67+ 64.90018149</f>
        <v>73.770417424664259</v>
      </c>
      <c r="F104" s="2">
        <f>0.680580762250454*A67 + 59.70054446</f>
        <v>86.311252263992756</v>
      </c>
      <c r="G104" s="2">
        <f>0.635208711*A67 + 47.72050817</f>
        <v>72.557168770100006</v>
      </c>
      <c r="H104" s="2">
        <f>0.226860254*A67 + 1.900181488</f>
        <v>10.770417419399999</v>
      </c>
      <c r="I104" s="2">
        <f>0.22686025*A67 + 6.900181488</f>
        <v>15.770417263000002</v>
      </c>
      <c r="J104" s="2">
        <f>0.090744102*A67 + 1.960072595</f>
        <v>5.5081669831999998</v>
      </c>
      <c r="K104" s="2">
        <f>0.090744102*A67 + 97.9600726</f>
        <v>101.5081669882</v>
      </c>
      <c r="L104" s="2">
        <f>0.226860254*A67 + 29.90018149</f>
        <v>38.770417421399998</v>
      </c>
      <c r="M104" s="9">
        <f>0.680580762*A67 + 39.70054446</f>
        <v>66.311252254199999</v>
      </c>
      <c r="N104" s="2">
        <f>0.226860254*A67 + 56.90018149</f>
        <v>65.770417421399998</v>
      </c>
      <c r="O104" s="2">
        <f>0.090744102*A67 -2.039927405</f>
        <v>1.5081669832000002</v>
      </c>
      <c r="P104" s="2">
        <f>0.453720508*A67 + 49.80036298</f>
        <v>67.540834842799995</v>
      </c>
      <c r="Q104" s="2">
        <f>0.226860254*A67 -3.099818512</f>
        <v>5.7704174193999993</v>
      </c>
    </row>
    <row r="105" spans="1:18" x14ac:dyDescent="0.25">
      <c r="A105" s="8">
        <v>26.39</v>
      </c>
      <c r="C105" s="2">
        <f>0.136116152*A68 + 8.940108893</f>
        <v>14.195553521719999</v>
      </c>
      <c r="D105" s="2">
        <f>0.090744102*A68 + 45.9600726</f>
        <v>49.463702378219999</v>
      </c>
      <c r="E105" s="2">
        <f>0.226860254083485*A68+ 64.90018149</f>
        <v>73.659255900163345</v>
      </c>
      <c r="F105" s="2">
        <f>0.680580762250454*A68 + 59.70054446</f>
        <v>85.977767690490026</v>
      </c>
      <c r="G105" s="2">
        <f>0.635208711*A68 + 47.72050817</f>
        <v>72.245916501709999</v>
      </c>
      <c r="H105" s="2">
        <f>0.226860254*A68 + 1.900181488</f>
        <v>10.659255894939999</v>
      </c>
      <c r="I105" s="2">
        <f>0.22686025*A68 + 6.900181488</f>
        <v>15.659255740500001</v>
      </c>
      <c r="J105" s="2">
        <f>0.090744102*A68 + 1.960072595</f>
        <v>5.4637023732199994</v>
      </c>
      <c r="K105" s="2">
        <f>0.090744102*A68 + 97.9600726</f>
        <v>101.46370237822001</v>
      </c>
      <c r="L105" s="2">
        <f>0.226860254*A68 + 29.90018149</f>
        <v>38.659255896940003</v>
      </c>
      <c r="M105" s="9">
        <f>0.680580762*A68 + 39.70054446</f>
        <v>65.977767680819994</v>
      </c>
      <c r="N105" s="2">
        <f>0.226860254*A68 + 56.90018149</f>
        <v>65.659255896939996</v>
      </c>
      <c r="O105" s="2">
        <f>0.090744102*A68 -2.039927405</f>
        <v>1.4637023732199999</v>
      </c>
      <c r="P105" s="2">
        <f>0.453720508*A68 + 49.80036298</f>
        <v>67.318511793880006</v>
      </c>
      <c r="Q105" s="2">
        <f>0.226860254*A68 -3.099818512</f>
        <v>5.6592558949399994</v>
      </c>
    </row>
    <row r="106" spans="1:18" x14ac:dyDescent="0.25">
      <c r="A106" s="8">
        <v>25.9</v>
      </c>
      <c r="C106" s="2">
        <f>0.136116152*A69 + 8.940108893</f>
        <v>14.128856607239999</v>
      </c>
      <c r="D106" s="2">
        <f>0.090744102*A69 + 45.9600726</f>
        <v>49.419237768239995</v>
      </c>
      <c r="E106" s="2">
        <f>0.226860254083485*A69+ 64.90018149</f>
        <v>73.548094375662444</v>
      </c>
      <c r="F106" s="2">
        <f>0.680580762250454*A69 + 59.70054446</f>
        <v>85.64428311698731</v>
      </c>
      <c r="G106" s="2">
        <f>0.635208711*A69 + 47.72050817</f>
        <v>71.934664233320007</v>
      </c>
      <c r="H106" s="2">
        <f>0.226860254*A69 + 1.900181488</f>
        <v>10.548094370479999</v>
      </c>
      <c r="I106" s="2">
        <f>0.22686025*A69 + 6.900181488</f>
        <v>15.548094217999999</v>
      </c>
      <c r="J106" s="2">
        <f>0.090744102*A69 + 1.960072595</f>
        <v>5.4192377632399991</v>
      </c>
      <c r="K106" s="2">
        <f>0.090744102*A69 + 97.9600726</f>
        <v>101.41923776824001</v>
      </c>
      <c r="L106" s="2">
        <f>0.226860254*A69 + 29.90018149</f>
        <v>38.548094372480001</v>
      </c>
      <c r="M106" s="9">
        <f>0.680580762*A69 + 39.70054446</f>
        <v>65.644283107440003</v>
      </c>
      <c r="N106" s="2">
        <f>0.226860254*A69 + 56.90018149</f>
        <v>65.548094372479994</v>
      </c>
      <c r="O106" s="2">
        <f>0.090744102*A69 -2.039927405</f>
        <v>1.4192377632399995</v>
      </c>
      <c r="P106" s="2">
        <f>0.453720508*A69 + 49.80036298</f>
        <v>67.096188744960003</v>
      </c>
      <c r="Q106" s="2">
        <f>0.226860254*A69 -3.099818512</f>
        <v>5.5480943704799994</v>
      </c>
    </row>
    <row r="107" spans="1:18" x14ac:dyDescent="0.25">
      <c r="A107" s="8">
        <v>25.9</v>
      </c>
      <c r="C107" s="2">
        <f>0.136116152*A70 + 8.940108893</f>
        <v>13.996823939799999</v>
      </c>
      <c r="D107" s="2">
        <f>0.090744102*A70 + 45.9600726</f>
        <v>49.331215989299999</v>
      </c>
      <c r="E107" s="2">
        <f>0.226860254083485*A70+ 64.90018149</f>
        <v>73.328039929201466</v>
      </c>
      <c r="F107" s="2">
        <f>0.680580762250454*A70 + 59.70054446</f>
        <v>84.984119777604377</v>
      </c>
      <c r="G107" s="2">
        <f>0.635208711*A70 + 47.72050817</f>
        <v>71.318511783649996</v>
      </c>
      <c r="H107" s="2">
        <f>0.226860254*A70 + 1.900181488</f>
        <v>10.328039924099999</v>
      </c>
      <c r="I107" s="2">
        <f>0.22686025*A70 + 6.900181488</f>
        <v>15.328039775499999</v>
      </c>
      <c r="J107" s="2">
        <f>0.090744102*A70 + 1.960072595</f>
        <v>5.3312159843</v>
      </c>
      <c r="K107" s="2">
        <f>0.090744102*A70 + 97.9600726</f>
        <v>101.33121598930001</v>
      </c>
      <c r="L107" s="2">
        <f>0.226860254*A70 + 29.90018149</f>
        <v>38.328039926100004</v>
      </c>
      <c r="M107" s="9">
        <f>0.680580762*A70 + 39.70054446</f>
        <v>64.984119768300005</v>
      </c>
      <c r="N107" s="2">
        <f>0.226860254*A70 + 56.90018149</f>
        <v>65.328039926100004</v>
      </c>
      <c r="O107" s="2">
        <f>0.090744102*A70 -2.039927405</f>
        <v>1.3312159843</v>
      </c>
      <c r="P107" s="2">
        <f>0.453720508*A70 + 49.80036298</f>
        <v>66.656079852200008</v>
      </c>
      <c r="Q107" s="2">
        <f>0.226860254*A70 -3.099818512</f>
        <v>5.3280399240999987</v>
      </c>
    </row>
    <row r="108" spans="1:18" x14ac:dyDescent="0.25">
      <c r="A108" s="8">
        <v>24.93</v>
      </c>
      <c r="C108" s="2">
        <f>0.136116152*A71 + 8.940108893</f>
        <v>13.796733196359998</v>
      </c>
      <c r="D108" s="2">
        <f>0.090744102*A71 + 45.9600726</f>
        <v>49.197822159359994</v>
      </c>
      <c r="E108" s="2">
        <f>0.226860254083485*A71+ 64.90018149</f>
        <v>72.994555355698736</v>
      </c>
      <c r="F108" s="2">
        <f>0.680580762250454*A71 + 59.70054446</f>
        <v>83.983666057096201</v>
      </c>
      <c r="G108" s="2">
        <f>0.635208711*A71 + 47.72050817</f>
        <v>70.384754978480004</v>
      </c>
      <c r="H108" s="2">
        <f>0.226860254*A71 + 1.900181488</f>
        <v>9.9945553507199989</v>
      </c>
      <c r="I108" s="2">
        <f>0.22686025*A71 + 6.900181488</f>
        <v>14.994555208000001</v>
      </c>
      <c r="J108" s="2">
        <f>0.090744102*A71 + 1.960072595</f>
        <v>5.1978221543599998</v>
      </c>
      <c r="K108" s="2">
        <f>0.090744102*A71 + 97.9600726</f>
        <v>101.19782215936</v>
      </c>
      <c r="L108" s="2">
        <f>0.226860254*A71 + 29.90018149</f>
        <v>37.994555352719999</v>
      </c>
      <c r="M108" s="9">
        <f>0.680580762*A71 + 39.70054446</f>
        <v>63.983666048160003</v>
      </c>
      <c r="N108" s="2">
        <f>0.226860254*A71 + 56.90018149</f>
        <v>64.994555352719999</v>
      </c>
      <c r="O108" s="2">
        <f>0.090744102*A71 -2.039927405</f>
        <v>1.1978221543599998</v>
      </c>
      <c r="P108" s="2">
        <f>0.453720508*A71 + 49.80036298</f>
        <v>65.989110705439998</v>
      </c>
      <c r="Q108" s="2">
        <f>0.226860254*A71 -3.099818512</f>
        <v>4.9945553507199989</v>
      </c>
    </row>
    <row r="109" spans="1:18" x14ac:dyDescent="0.25">
      <c r="A109" s="8">
        <v>24.93</v>
      </c>
      <c r="C109" s="2">
        <f>0.136116152*A72 + 8.940108893</f>
        <v>13.730036281879999</v>
      </c>
      <c r="D109" s="2">
        <f>0.090744102*A72 + 45.9600726</f>
        <v>49.153357549379997</v>
      </c>
      <c r="E109" s="2">
        <f>0.226860254083485*A72+ 64.90018149</f>
        <v>72.883393831197836</v>
      </c>
      <c r="F109" s="2">
        <f>0.680580762250454*A72 + 59.70054446</f>
        <v>83.650181483593485</v>
      </c>
      <c r="G109" s="2">
        <f>0.635208711*A72 + 47.72050817</f>
        <v>70.073502710089997</v>
      </c>
      <c r="H109" s="2">
        <f>0.226860254*A72 + 1.900181488</f>
        <v>9.883393826259999</v>
      </c>
      <c r="I109" s="2">
        <f>0.22686025*A72 + 6.900181488</f>
        <v>14.8833936855</v>
      </c>
      <c r="J109" s="2">
        <f>0.090744102*A72 + 1.960072595</f>
        <v>5.1533575443799995</v>
      </c>
      <c r="K109" s="2">
        <f>0.090744102*A72 + 97.9600726</f>
        <v>101.15335754938</v>
      </c>
      <c r="L109" s="2">
        <f>0.226860254*A72 + 29.90018149</f>
        <v>37.883393828259997</v>
      </c>
      <c r="M109" s="9">
        <f>0.680580762*A72 + 39.70054446</f>
        <v>63.650181474779998</v>
      </c>
      <c r="N109" s="2">
        <f>0.226860254*A72 + 56.90018149</f>
        <v>64.883393828259997</v>
      </c>
      <c r="O109" s="2">
        <f>0.090744102*A72 -2.039927405</f>
        <v>1.1533575443799999</v>
      </c>
      <c r="P109" s="2">
        <f>0.453720508*A72 + 49.80036298</f>
        <v>65.766787656519995</v>
      </c>
      <c r="Q109" s="2">
        <f>0.226860254*A72 -3.099818512</f>
        <v>4.883393826259999</v>
      </c>
    </row>
    <row r="110" spans="1:18" x14ac:dyDescent="0.25">
      <c r="A110" s="8">
        <v>24.93</v>
      </c>
      <c r="C110" s="2">
        <f>0.136116152*A73 + 8.940108893</f>
        <v>13.596642452919999</v>
      </c>
      <c r="D110" s="2">
        <f>0.090744102*A73 + 45.9600726</f>
        <v>49.064428329419997</v>
      </c>
      <c r="E110" s="2">
        <f>0.226860254083485*A73+ 64.90018149</f>
        <v>72.66107078219602</v>
      </c>
      <c r="F110" s="2">
        <f>0.680580762250454*A73 + 59.70054446</f>
        <v>82.983212336588039</v>
      </c>
      <c r="G110" s="2">
        <f>0.635208711*A73 + 47.72050817</f>
        <v>69.450998173309998</v>
      </c>
      <c r="H110" s="2">
        <f>0.226860254*A73 + 1.900181488</f>
        <v>9.6610707773400009</v>
      </c>
      <c r="I110" s="2">
        <f>0.22686025*A73 + 6.900181488</f>
        <v>14.6610706405</v>
      </c>
      <c r="J110" s="2">
        <f>0.090744102*A73 + 1.960072595</f>
        <v>5.0644283244199997</v>
      </c>
      <c r="K110" s="2">
        <f>0.090744102*A73 + 97.9600726</f>
        <v>101.06442832942</v>
      </c>
      <c r="L110" s="2">
        <f>0.226860254*A73 + 29.90018149</f>
        <v>37.661070779340001</v>
      </c>
      <c r="M110" s="9">
        <f>0.680580762*A73 + 39.70054446</f>
        <v>62.983212328020002</v>
      </c>
      <c r="N110" s="2">
        <f>0.226860254*A73 + 56.90018149</f>
        <v>64.661070779340008</v>
      </c>
      <c r="O110" s="2">
        <f>0.090744102*A73 -2.039927405</f>
        <v>1.0644283244200001</v>
      </c>
      <c r="P110" s="2">
        <f>0.453720508*A73 + 49.80036298</f>
        <v>65.322141558680002</v>
      </c>
      <c r="Q110" s="2">
        <f>0.226860254*A73 -3.099818512</f>
        <v>4.6610707773400009</v>
      </c>
    </row>
    <row r="111" spans="1:18" x14ac:dyDescent="0.25">
      <c r="A111" s="8">
        <v>25.42</v>
      </c>
      <c r="C111" s="2">
        <f>0.136116152*A74 + 8.940108893</f>
        <v>13.596642452919999</v>
      </c>
      <c r="D111" s="2">
        <f>0.090744102*A74 + 45.9600726</f>
        <v>49.064428329419997</v>
      </c>
      <c r="E111" s="2">
        <f>0.226860254083485*A74+ 64.90018149</f>
        <v>72.66107078219602</v>
      </c>
      <c r="F111" s="2">
        <f>0.680580762250454*A74 + 59.70054446</f>
        <v>82.983212336588039</v>
      </c>
      <c r="G111" s="2">
        <f>0.635208711*A74 + 47.72050817</f>
        <v>69.450998173309998</v>
      </c>
      <c r="H111" s="2">
        <f>0.226860254*A74 + 1.900181488</f>
        <v>9.6610707773400009</v>
      </c>
      <c r="I111" s="2">
        <f>0.22686025*A74 + 6.900181488</f>
        <v>14.6610706405</v>
      </c>
      <c r="J111" s="2">
        <f>0.090744102*A74 + 1.960072595</f>
        <v>5.0644283244199997</v>
      </c>
      <c r="K111" s="2">
        <f>0.090744102*A74 + 97.9600726</f>
        <v>101.06442832942</v>
      </c>
      <c r="L111" s="2">
        <f>0.226860254*A74 + 29.90018149</f>
        <v>37.661070779340001</v>
      </c>
      <c r="M111" s="9">
        <f>0.680580762*A74 + 39.70054446</f>
        <v>62.983212328020002</v>
      </c>
      <c r="N111" s="2">
        <f>0.226860254*A74 + 56.90018149</f>
        <v>64.661070779340008</v>
      </c>
      <c r="O111" s="2">
        <f>0.090744102*A74 -2.039927405</f>
        <v>1.0644283244200001</v>
      </c>
      <c r="P111" s="2">
        <f>0.453720508*A74 + 49.80036298</f>
        <v>65.322141558680002</v>
      </c>
      <c r="Q111" s="2">
        <f>0.226860254*A74 -3.099818512</f>
        <v>4.6610707773400009</v>
      </c>
    </row>
    <row r="112" spans="1:18" x14ac:dyDescent="0.25">
      <c r="C112" s="2">
        <f>0.136116152*A75 + 8.940108893</f>
        <v>13.397912870999999</v>
      </c>
      <c r="D112" s="2">
        <f>0.090744102*A75 + 45.9600726</f>
        <v>48.931941940499996</v>
      </c>
      <c r="E112" s="2">
        <f>0.226860254083485*A75+ 64.90018149</f>
        <v>72.329854811234128</v>
      </c>
      <c r="F112" s="2">
        <f>0.680580762250454*A75 + 59.70054446</f>
        <v>81.989564423702376</v>
      </c>
      <c r="G112" s="2">
        <f>0.635208711*A75 + 47.72050817</f>
        <v>68.523593455249994</v>
      </c>
      <c r="H112" s="2">
        <f>0.226860254*A75 + 1.900181488</f>
        <v>9.3298548065000002</v>
      </c>
      <c r="I112" s="2">
        <f>0.22686025*A75 + 6.900181488</f>
        <v>14.329854675500002</v>
      </c>
      <c r="J112" s="2">
        <f>0.090744102*A75 + 1.960072595</f>
        <v>4.9319419354999994</v>
      </c>
      <c r="K112" s="2">
        <f>0.090744102*A75 + 97.9600726</f>
        <v>100.9319419405</v>
      </c>
      <c r="L112" s="2">
        <f>0.226860254*A75 + 29.90018149</f>
        <v>37.329854808500002</v>
      </c>
      <c r="M112" s="9">
        <f>0.680580762*A75 + 39.70054446</f>
        <v>61.989564415499999</v>
      </c>
      <c r="N112" s="2">
        <f>0.226860254*A75 + 56.90018149</f>
        <v>64.329854808500002</v>
      </c>
      <c r="O112" s="2">
        <f>0.090744102*A75 -2.039927405</f>
        <v>0.93194193549999982</v>
      </c>
      <c r="P112" s="2">
        <f>0.453720508*A75 + 49.80036298</f>
        <v>64.659709617000004</v>
      </c>
      <c r="Q112" s="2">
        <f>0.226860254*A75 -3.099818512</f>
        <v>4.3298548065000002</v>
      </c>
    </row>
    <row r="113" spans="3:17" x14ac:dyDescent="0.25">
      <c r="C113" s="2">
        <f>0.136116152*A76 + 8.940108893</f>
        <v>13.331215956519999</v>
      </c>
      <c r="D113" s="2">
        <f>0.090744102*A76 + 45.9600726</f>
        <v>48.887477330519999</v>
      </c>
      <c r="E113" s="2">
        <f>0.226860254083485*A76+ 64.90018149</f>
        <v>72.218693286733213</v>
      </c>
      <c r="F113" s="2">
        <f>0.680580762250454*A76 + 59.70054446</f>
        <v>81.656079850199646</v>
      </c>
      <c r="G113" s="2">
        <f>0.635208711*A76 + 47.72050817</f>
        <v>68.212341186860002</v>
      </c>
      <c r="H113" s="2">
        <f>0.226860254*A76 + 1.900181488</f>
        <v>9.2186932820400003</v>
      </c>
      <c r="I113" s="2">
        <f>0.22686025*A76 + 6.900181488</f>
        <v>14.218693153</v>
      </c>
      <c r="J113" s="2">
        <f>0.090744102*A76 + 1.960072595</f>
        <v>4.8874773255199999</v>
      </c>
      <c r="K113" s="2">
        <f>0.090744102*A76 + 97.9600726</f>
        <v>100.88747733052</v>
      </c>
      <c r="L113" s="2">
        <f>0.226860254*A76 + 29.90018149</f>
        <v>37.21869328404</v>
      </c>
      <c r="M113" s="9">
        <f>0.680580762*A76 + 39.70054446</f>
        <v>61.65607984212</v>
      </c>
      <c r="N113" s="2">
        <f>0.226860254*A76 + 56.90018149</f>
        <v>64.21869328404</v>
      </c>
      <c r="O113" s="2">
        <f>0.090744102*A76 -2.039927405</f>
        <v>0.88747732551999992</v>
      </c>
      <c r="P113" s="2">
        <f>0.453720508*A76 + 49.80036298</f>
        <v>64.437386568080001</v>
      </c>
      <c r="Q113" s="2">
        <f>0.226860254*A76 -3.099818512</f>
        <v>4.2186932820400003</v>
      </c>
    </row>
    <row r="114" spans="3:17" x14ac:dyDescent="0.25">
      <c r="C114" s="2">
        <f>0.136116152*A77 + 8.940108893</f>
        <v>13.26451904204</v>
      </c>
      <c r="D114" s="2">
        <f>0.090744102*A77 + 45.9600726</f>
        <v>48.843012720539996</v>
      </c>
      <c r="E114" s="2">
        <f>0.226860254083485*A77+ 64.90018149</f>
        <v>72.107531762232313</v>
      </c>
      <c r="F114" s="2">
        <f>0.680580762250454*A77 + 59.70054446</f>
        <v>81.32259527669693</v>
      </c>
      <c r="G114" s="2">
        <f>0.635208711*A77 + 47.72050817</f>
        <v>67.901088918470009</v>
      </c>
      <c r="H114" s="2">
        <f>0.226860254*A77 + 1.900181488</f>
        <v>9.1075317575800003</v>
      </c>
      <c r="I114" s="2">
        <f>0.22686025*A77 + 6.900181488</f>
        <v>14.1075316305</v>
      </c>
      <c r="J114" s="2">
        <f>0.090744102*A77 + 1.960072595</f>
        <v>4.8430127155399996</v>
      </c>
      <c r="K114" s="2">
        <f>0.090744102*A77 + 97.9600726</f>
        <v>100.84301272054</v>
      </c>
      <c r="L114" s="2">
        <f>0.226860254*A77 + 29.90018149</f>
        <v>37.107531759579999</v>
      </c>
      <c r="M114" s="9">
        <f>0.680580762*A77 + 39.70054446</f>
        <v>61.322595268740002</v>
      </c>
      <c r="N114" s="2">
        <f>0.226860254*A77 + 56.90018149</f>
        <v>64.107531759579999</v>
      </c>
      <c r="O114" s="2">
        <f>0.090744102*A77 -2.039927405</f>
        <v>0.84301271554000001</v>
      </c>
      <c r="P114" s="2">
        <f>0.453720508*A77 + 49.80036298</f>
        <v>64.215063519159997</v>
      </c>
      <c r="Q114" s="2">
        <f>0.226860254*A77 -3.099818512</f>
        <v>4.1075317575800003</v>
      </c>
    </row>
    <row r="115" spans="3:17" x14ac:dyDescent="0.25">
      <c r="C115" s="2">
        <f>0.136116152*A78 + 8.940108893</f>
        <v>13.26451904204</v>
      </c>
      <c r="D115" s="2">
        <f>0.090744102*A78 + 45.9600726</f>
        <v>48.843012720539996</v>
      </c>
      <c r="E115" s="2">
        <f>0.226860254083485*A78+ 64.90018149</f>
        <v>72.107531762232313</v>
      </c>
      <c r="F115" s="2">
        <f>0.680580762250454*A78 + 59.70054446</f>
        <v>81.32259527669693</v>
      </c>
      <c r="G115" s="2">
        <f>0.635208711*A78 + 47.72050817</f>
        <v>67.901088918470009</v>
      </c>
      <c r="H115" s="2">
        <f>0.226860254*A78 + 1.900181488</f>
        <v>9.1075317575800003</v>
      </c>
      <c r="I115" s="2">
        <f>0.22686025*A78 + 6.900181488</f>
        <v>14.1075316305</v>
      </c>
      <c r="J115" s="2">
        <f>0.090744102*A78 + 1.960072595</f>
        <v>4.8430127155399996</v>
      </c>
      <c r="K115" s="2">
        <f>0.090744102*A78 + 97.9600726</f>
        <v>100.84301272054</v>
      </c>
      <c r="L115" s="2">
        <f>0.226860254*A78 + 29.90018149</f>
        <v>37.107531759579999</v>
      </c>
      <c r="M115" s="9">
        <f>0.680580762*A78 + 39.70054446</f>
        <v>61.322595268740002</v>
      </c>
      <c r="N115" s="2">
        <f>0.226860254*A78 + 56.90018149</f>
        <v>64.107531759579999</v>
      </c>
      <c r="O115" s="2">
        <f>0.090744102*A78 -2.039927405</f>
        <v>0.84301271554000001</v>
      </c>
      <c r="P115" s="2">
        <f>0.453720508*A78 + 49.80036298</f>
        <v>64.215063519159997</v>
      </c>
      <c r="Q115" s="2">
        <f>0.226860254*A78 -3.099818512</f>
        <v>4.1075317575800003</v>
      </c>
    </row>
    <row r="116" spans="3:17" x14ac:dyDescent="0.25">
      <c r="C116" s="2">
        <f>0.136116152*A79 + 8.940108893</f>
        <v>13.131125213079999</v>
      </c>
      <c r="D116" s="2">
        <f>0.090744102*A79 + 45.9600726</f>
        <v>48.754083500579995</v>
      </c>
      <c r="E116" s="2">
        <f>0.226860254083485*A79+ 64.90018149</f>
        <v>71.885208713230497</v>
      </c>
      <c r="F116" s="2">
        <f>0.680580762250454*A79 + 59.70054446</f>
        <v>80.655626129691484</v>
      </c>
      <c r="G116" s="2">
        <f>0.635208711*A79 + 47.72050817</f>
        <v>67.278584381689996</v>
      </c>
      <c r="H116" s="2">
        <f>0.226860254*A79 + 1.900181488</f>
        <v>8.8852087086600005</v>
      </c>
      <c r="I116" s="2">
        <f>0.22686025*A79 + 6.900181488</f>
        <v>13.885208585500001</v>
      </c>
      <c r="J116" s="2">
        <f>0.090744102*A79 + 1.960072595</f>
        <v>4.7540834955799998</v>
      </c>
      <c r="K116" s="2">
        <f>0.090744102*A79 + 97.9600726</f>
        <v>100.75408350058001</v>
      </c>
      <c r="L116" s="2">
        <f>0.226860254*A79 + 29.90018149</f>
        <v>36.885208710660002</v>
      </c>
      <c r="M116" s="9">
        <f>0.680580762*A79 + 39.70054446</f>
        <v>60.655626121980006</v>
      </c>
      <c r="N116" s="2">
        <f>0.226860254*A79 + 56.90018149</f>
        <v>63.885208710660002</v>
      </c>
      <c r="O116" s="2">
        <f>0.090744102*A79 -2.039927405</f>
        <v>0.75408349557999976</v>
      </c>
      <c r="P116" s="2">
        <f>0.453720508*A79 + 49.80036298</f>
        <v>63.770417421320005</v>
      </c>
      <c r="Q116" s="2">
        <f>0.226860254*A79 -3.099818512</f>
        <v>3.88520870866</v>
      </c>
    </row>
    <row r="117" spans="3:17" x14ac:dyDescent="0.25">
      <c r="C117" s="2">
        <f>0.136116152*A80 + 8.940108893</f>
        <v>13.064428298599999</v>
      </c>
      <c r="D117" s="2">
        <f>0.090744102*A80 + 45.9600726</f>
        <v>48.709618890599998</v>
      </c>
      <c r="E117" s="2">
        <f>0.226860254083485*A80+ 64.90018149</f>
        <v>71.774047188729597</v>
      </c>
      <c r="F117" s="2">
        <f>0.680580762250454*A80 + 59.70054446</f>
        <v>80.322141556188768</v>
      </c>
      <c r="G117" s="2">
        <f>0.635208711*A80 + 47.72050817</f>
        <v>66.967332113300003</v>
      </c>
      <c r="H117" s="2">
        <f>0.226860254*A80 + 1.900181488</f>
        <v>8.7740471842000005</v>
      </c>
      <c r="I117" s="2">
        <f>0.22686025*A80 + 6.900181488</f>
        <v>13.774047063000001</v>
      </c>
      <c r="J117" s="2">
        <f>0.090744102*A80 + 1.960072595</f>
        <v>4.7096188855999994</v>
      </c>
      <c r="K117" s="2">
        <f>0.090744102*A80 + 97.9600726</f>
        <v>100.7096188906</v>
      </c>
      <c r="L117" s="2">
        <f>0.226860254*A80 + 29.90018149</f>
        <v>36.774047186200001</v>
      </c>
      <c r="M117" s="9">
        <f>0.680580762*A80 + 39.70054446</f>
        <v>60.322141548600001</v>
      </c>
      <c r="N117" s="2">
        <f>0.226860254*A80 + 56.90018149</f>
        <v>63.774047186200001</v>
      </c>
      <c r="O117" s="2">
        <f>0.090744102*A80 -2.039927405</f>
        <v>0.70961888559999986</v>
      </c>
      <c r="P117" s="2">
        <f>0.453720508*A80 + 49.80036298</f>
        <v>63.548094372400001</v>
      </c>
      <c r="Q117" s="2">
        <f>0.226860254*A80 -3.099818512</f>
        <v>3.7740471842000001</v>
      </c>
    </row>
    <row r="118" spans="3:17" x14ac:dyDescent="0.25">
      <c r="C118" s="2">
        <f>0.136116152*A81 + 8.940108893</f>
        <v>13.064428298599999</v>
      </c>
      <c r="D118" s="2">
        <f>0.090744102*A81 + 45.9600726</f>
        <v>48.709618890599998</v>
      </c>
      <c r="E118" s="2">
        <f>0.226860254083485*A81+ 64.90018149</f>
        <v>71.774047188729597</v>
      </c>
      <c r="F118" s="2">
        <f>0.680580762250454*A81 + 59.70054446</f>
        <v>80.322141556188768</v>
      </c>
      <c r="G118" s="2">
        <f>0.635208711*A81 + 47.72050817</f>
        <v>66.967332113300003</v>
      </c>
      <c r="H118" s="2">
        <f>0.226860254*A81 + 1.900181488</f>
        <v>8.7740471842000005</v>
      </c>
      <c r="I118" s="2">
        <f>0.22686025*A81 + 6.900181488</f>
        <v>13.774047063000001</v>
      </c>
      <c r="J118" s="2">
        <f>0.090744102*A81 + 1.960072595</f>
        <v>4.7096188855999994</v>
      </c>
      <c r="K118" s="2">
        <f>0.090744102*A81 + 97.9600726</f>
        <v>100.7096188906</v>
      </c>
      <c r="L118" s="2">
        <f>0.226860254*A81 + 29.90018149</f>
        <v>36.774047186200001</v>
      </c>
      <c r="M118" s="9">
        <f>0.680580762*A81 + 39.70054446</f>
        <v>60.322141548600001</v>
      </c>
      <c r="N118" s="2">
        <f>0.226860254*A81 + 56.90018149</f>
        <v>63.774047186200001</v>
      </c>
      <c r="O118" s="2">
        <f>0.090744102*A81 -2.039927405</f>
        <v>0.70961888559999986</v>
      </c>
      <c r="P118" s="2">
        <f>0.453720508*A81 + 49.80036298</f>
        <v>63.548094372400001</v>
      </c>
      <c r="Q118" s="2">
        <f>0.226860254*A81 -3.099818512</f>
        <v>3.7740471842000001</v>
      </c>
    </row>
    <row r="119" spans="3:17" x14ac:dyDescent="0.25">
      <c r="C119" s="2">
        <f>0.136116152*A82 + 8.940108893</f>
        <v>12.997731384119998</v>
      </c>
      <c r="D119" s="2">
        <f>0.090744102*A82 + 45.9600726</f>
        <v>48.665154280619994</v>
      </c>
      <c r="E119" s="2">
        <f>0.226860254083485*A82+ 64.90018149</f>
        <v>71.662885664228682</v>
      </c>
      <c r="F119" s="2">
        <f>0.680580762250454*A82 + 59.70054446</f>
        <v>79.988656982686038</v>
      </c>
      <c r="G119" s="2">
        <f>0.635208711*A82 + 47.72050817</f>
        <v>66.656079844909996</v>
      </c>
      <c r="H119" s="2">
        <f>0.226860254*A82 + 1.900181488</f>
        <v>8.6628856597400006</v>
      </c>
      <c r="I119" s="2">
        <f>0.22686025*A82 + 6.900181488</f>
        <v>13.6628855405</v>
      </c>
      <c r="J119" s="2">
        <f>0.090744102*A82 + 1.960072595</f>
        <v>4.66515427562</v>
      </c>
      <c r="K119" s="2">
        <f>0.090744102*A82 + 97.9600726</f>
        <v>100.66515428062</v>
      </c>
      <c r="L119" s="2">
        <f>0.226860254*A82 + 29.90018149</f>
        <v>36.662885661739999</v>
      </c>
      <c r="M119" s="9">
        <f>0.680580762*A82 + 39.70054446</f>
        <v>59.988656975219996</v>
      </c>
      <c r="N119" s="2">
        <f>0.226860254*A82 + 56.90018149</f>
        <v>63.662885661739999</v>
      </c>
      <c r="O119" s="2">
        <f>0.090744102*A82 -2.039927405</f>
        <v>0.66515427561999996</v>
      </c>
      <c r="P119" s="2">
        <f>0.453720508*A82 + 49.80036298</f>
        <v>63.325771323480005</v>
      </c>
      <c r="Q119" s="2">
        <f>0.226860254*A82 -3.099818512</f>
        <v>3.6628856597400001</v>
      </c>
    </row>
    <row r="120" spans="3:17" x14ac:dyDescent="0.25">
      <c r="C120" s="2">
        <f>0.136116152*A83 + 8.940108893</f>
        <v>12.932395631159999</v>
      </c>
      <c r="D120" s="2">
        <f>0.090744102*A83 + 45.9600726</f>
        <v>48.621597111659995</v>
      </c>
      <c r="E120" s="2">
        <f>0.226860254083485*A83+ 64.90018149</f>
        <v>71.553992742268605</v>
      </c>
      <c r="F120" s="2">
        <f>0.680580762250454*A83 + 59.70054446</f>
        <v>79.661978216805821</v>
      </c>
      <c r="G120" s="2">
        <f>0.635208711*A83 + 47.72050817</f>
        <v>66.351179663630006</v>
      </c>
      <c r="H120" s="2">
        <f>0.226860254*A83 + 1.900181488</f>
        <v>8.5539927378199998</v>
      </c>
      <c r="I120" s="2">
        <f>0.22686025*A83 + 6.900181488</f>
        <v>13.553992620500001</v>
      </c>
      <c r="J120" s="2">
        <f>0.090744102*A83 + 1.960072595</f>
        <v>4.6215971066599995</v>
      </c>
      <c r="K120" s="2">
        <f>0.090744102*A83 + 97.9600726</f>
        <v>100.62159711166001</v>
      </c>
      <c r="L120" s="2">
        <f>0.226860254*A83 + 29.90018149</f>
        <v>36.553992739820004</v>
      </c>
      <c r="M120" s="9">
        <f>0.680580762*A83 + 39.70054446</f>
        <v>59.661978209460003</v>
      </c>
      <c r="N120" s="2">
        <f>0.226860254*A83 + 56.90018149</f>
        <v>63.553992739820004</v>
      </c>
      <c r="O120" s="2">
        <f>0.090744102*A83 -2.039927405</f>
        <v>0.6215971066599999</v>
      </c>
      <c r="P120" s="2">
        <f>0.453720508*A83 + 49.80036298</f>
        <v>63.107985479640007</v>
      </c>
      <c r="Q120" s="2">
        <f>0.226860254*A83 -3.099818512</f>
        <v>3.5539927378200002</v>
      </c>
    </row>
    <row r="121" spans="3:17" x14ac:dyDescent="0.25">
      <c r="C121" s="2">
        <f>0.136116152*A84 + 8.940108893</f>
        <v>12.865698716679999</v>
      </c>
      <c r="D121" s="2">
        <f>0.090744102*A84 + 45.9600726</f>
        <v>48.577132501679998</v>
      </c>
      <c r="E121" s="2">
        <f>0.226860254083485*A84+ 64.90018149</f>
        <v>71.442831217767704</v>
      </c>
      <c r="F121" s="2">
        <f>0.680580762250454*A84 + 59.70054446</f>
        <v>79.328493643303091</v>
      </c>
      <c r="G121" s="2">
        <f>0.635208711*A84 + 47.72050817</f>
        <v>66.039927395239999</v>
      </c>
      <c r="H121" s="2">
        <f>0.226860254*A84 + 1.900181488</f>
        <v>8.4428312133599999</v>
      </c>
      <c r="I121" s="2">
        <f>0.22686025*A84 + 6.900181488</f>
        <v>13.442831098000001</v>
      </c>
      <c r="J121" s="2">
        <f>0.090744102*A84 + 1.960072595</f>
        <v>4.57713249668</v>
      </c>
      <c r="K121" s="2">
        <f>0.090744102*A84 + 97.9600726</f>
        <v>100.57713250168</v>
      </c>
      <c r="L121" s="2">
        <f>0.226860254*A84 + 29.90018149</f>
        <v>36.442831215360002</v>
      </c>
      <c r="M121" s="9">
        <f>0.680580762*A84 + 39.70054446</f>
        <v>59.328493636079997</v>
      </c>
      <c r="N121" s="2">
        <f>0.226860254*A84 + 56.90018149</f>
        <v>63.442831215360002</v>
      </c>
      <c r="O121" s="2">
        <f>0.090744102*A84 -2.039927405</f>
        <v>0.57713249668</v>
      </c>
      <c r="P121" s="2">
        <f>0.453720508*A84 + 49.80036298</f>
        <v>62.885662430720004</v>
      </c>
      <c r="Q121" s="2">
        <f>0.226860254*A84 -3.099818512</f>
        <v>3.4428312133600003</v>
      </c>
    </row>
    <row r="122" spans="3:17" x14ac:dyDescent="0.25">
      <c r="C122" s="2">
        <f>0.136116152*A85 + 8.940108893</f>
        <v>12.865698716679999</v>
      </c>
      <c r="D122" s="2">
        <f>0.090744102*A85 + 45.9600726</f>
        <v>48.577132501679998</v>
      </c>
      <c r="E122" s="2">
        <f>0.226860254083485*A85+ 64.90018149</f>
        <v>71.442831217767704</v>
      </c>
      <c r="F122" s="2">
        <f>0.680580762250454*A85 + 59.70054446</f>
        <v>79.328493643303091</v>
      </c>
      <c r="G122" s="2">
        <f>0.635208711*A85 + 47.72050817</f>
        <v>66.039927395239999</v>
      </c>
      <c r="H122" s="2">
        <f>0.226860254*A85 + 1.900181488</f>
        <v>8.4428312133599999</v>
      </c>
      <c r="I122" s="2">
        <f>0.22686025*A85 + 6.900181488</f>
        <v>13.442831098000001</v>
      </c>
      <c r="J122" s="2">
        <f>0.090744102*A85 + 1.960072595</f>
        <v>4.57713249668</v>
      </c>
      <c r="K122" s="2">
        <f>0.090744102*A85 + 97.9600726</f>
        <v>100.57713250168</v>
      </c>
      <c r="L122" s="2">
        <f>0.226860254*A85 + 29.90018149</f>
        <v>36.442831215360002</v>
      </c>
      <c r="M122" s="9">
        <f>0.680580762*A85 + 39.70054446</f>
        <v>59.328493636079997</v>
      </c>
      <c r="N122" s="2">
        <f>0.226860254*A85 + 56.90018149</f>
        <v>63.442831215360002</v>
      </c>
      <c r="O122" s="2">
        <f>0.090744102*A85 -2.039927405</f>
        <v>0.57713249668</v>
      </c>
      <c r="P122" s="2">
        <f>0.453720508*A85 + 49.80036298</f>
        <v>62.885662430720004</v>
      </c>
      <c r="Q122" s="2">
        <f>0.226860254*A85 -3.099818512</f>
        <v>3.4428312133600003</v>
      </c>
    </row>
    <row r="123" spans="3:17" x14ac:dyDescent="0.25">
      <c r="C123" s="2">
        <f>0.136116152*A86 + 8.940108893</f>
        <v>12.799001802199999</v>
      </c>
      <c r="D123" s="2">
        <f>0.090744102*A86 + 45.9600726</f>
        <v>48.532667891699994</v>
      </c>
      <c r="E123" s="2">
        <f>0.226860254083485*A86+ 64.90018149</f>
        <v>71.33166969326679</v>
      </c>
      <c r="F123" s="2">
        <f>0.680580762250454*A86 + 59.70054446</f>
        <v>78.995009069800375</v>
      </c>
      <c r="G123" s="2">
        <f>0.635208711*A86 + 47.72050817</f>
        <v>65.728675126850007</v>
      </c>
      <c r="H123" s="2">
        <f>0.226860254*A86 + 1.900181488</f>
        <v>8.3316696888999999</v>
      </c>
      <c r="I123" s="2">
        <f>0.22686025*A86 + 6.900181488</f>
        <v>13.331669575500001</v>
      </c>
      <c r="J123" s="2">
        <f>0.090744102*A86 + 1.960072595</f>
        <v>4.5326678866999996</v>
      </c>
      <c r="K123" s="2">
        <f>0.090744102*A86 + 97.9600726</f>
        <v>100.5326678917</v>
      </c>
      <c r="L123" s="2">
        <f>0.226860254*A86 + 29.90018149</f>
        <v>36.3316696909</v>
      </c>
      <c r="M123" s="9">
        <f>0.680580762*A86 + 39.70054446</f>
        <v>58.995009062700007</v>
      </c>
      <c r="N123" s="2">
        <f>0.226860254*A86 + 56.90018149</f>
        <v>63.3316696909</v>
      </c>
      <c r="O123" s="2">
        <f>0.090744102*A86 -2.039927405</f>
        <v>0.53266788670000009</v>
      </c>
      <c r="P123" s="2">
        <f>0.453720508*A86 + 49.80036298</f>
        <v>62.6633393818</v>
      </c>
      <c r="Q123" s="2">
        <f>0.226860254*A86 -3.099818512</f>
        <v>3.3316696889000004</v>
      </c>
    </row>
    <row r="124" spans="3:17" x14ac:dyDescent="0.25">
      <c r="C124" s="2">
        <f>0.136116152*A87 + 8.940108893</f>
        <v>12.799001802199999</v>
      </c>
      <c r="D124" s="2">
        <f>0.090744102*A87 + 45.9600726</f>
        <v>48.532667891699994</v>
      </c>
      <c r="E124" s="2">
        <f>0.226860254083485*A87+ 64.90018149</f>
        <v>71.33166969326679</v>
      </c>
      <c r="F124" s="2">
        <f>0.680580762250454*A87 + 59.70054446</f>
        <v>78.995009069800375</v>
      </c>
      <c r="G124" s="2">
        <f>0.635208711*A87 + 47.72050817</f>
        <v>65.728675126850007</v>
      </c>
      <c r="H124" s="2">
        <f>0.226860254*A87 + 1.900181488</f>
        <v>8.3316696888999999</v>
      </c>
      <c r="I124" s="2">
        <f>0.22686025*A87 + 6.900181488</f>
        <v>13.331669575500001</v>
      </c>
      <c r="J124" s="2">
        <f>0.090744102*A87 + 1.960072595</f>
        <v>4.5326678866999996</v>
      </c>
      <c r="K124" s="2">
        <f>0.090744102*A87 + 97.9600726</f>
        <v>100.5326678917</v>
      </c>
      <c r="L124" s="2">
        <f>0.226860254*A87 + 29.90018149</f>
        <v>36.3316696909</v>
      </c>
      <c r="M124" s="9">
        <f>0.680580762*A87 + 39.70054446</f>
        <v>58.995009062700007</v>
      </c>
      <c r="N124" s="2">
        <f>0.226860254*A87 + 56.90018149</f>
        <v>63.3316696909</v>
      </c>
      <c r="O124" s="2">
        <f>0.090744102*A87 -2.039927405</f>
        <v>0.53266788670000009</v>
      </c>
      <c r="P124" s="2">
        <f>0.453720508*A87 + 49.80036298</f>
        <v>62.6633393818</v>
      </c>
      <c r="Q124" s="2">
        <f>0.226860254*A87 -3.099818512</f>
        <v>3.3316696889000004</v>
      </c>
    </row>
    <row r="125" spans="3:17" x14ac:dyDescent="0.25">
      <c r="C125" s="2">
        <f>0.136116152*A88 + 8.940108893</f>
        <v>12.73230488772</v>
      </c>
      <c r="D125" s="2">
        <f>0.090744102*A88 + 45.9600726</f>
        <v>48.488203281719997</v>
      </c>
      <c r="E125" s="2">
        <f>0.226860254083485*A88+ 64.90018149</f>
        <v>71.220508168765889</v>
      </c>
      <c r="F125" s="2">
        <f>0.680580762250454*A88 + 59.70054446</f>
        <v>78.661524496297659</v>
      </c>
      <c r="G125" s="2">
        <f>0.635208711*A88 + 47.72050817</f>
        <v>65.41742285846</v>
      </c>
      <c r="H125" s="2">
        <f>0.226860254*A88 + 1.900181488</f>
        <v>8.22050816444</v>
      </c>
      <c r="I125" s="2">
        <f>0.22686025*A88 + 6.900181488</f>
        <v>13.220508053</v>
      </c>
      <c r="J125" s="2">
        <f>0.090744102*A88 + 1.960072595</f>
        <v>4.4882032767199993</v>
      </c>
      <c r="K125" s="2">
        <f>0.090744102*A88 + 97.9600726</f>
        <v>100.48820328172</v>
      </c>
      <c r="L125" s="2">
        <f>0.226860254*A88 + 29.90018149</f>
        <v>36.220508166439998</v>
      </c>
      <c r="M125" s="9">
        <f>0.680580762*A88 + 39.70054446</f>
        <v>58.661524489320001</v>
      </c>
      <c r="N125" s="2">
        <f>0.226860254*A88 + 56.90018149</f>
        <v>63.220508166439998</v>
      </c>
      <c r="O125" s="2">
        <f>0.090744102*A88 -2.039927405</f>
        <v>0.48820327671999975</v>
      </c>
      <c r="P125" s="2">
        <f>0.453720508*A88 + 49.80036298</f>
        <v>62.441016332880004</v>
      </c>
      <c r="Q125" s="2">
        <f>0.226860254*A88 -3.099818512</f>
        <v>3.2205081644400004</v>
      </c>
    </row>
    <row r="126" spans="3:17" x14ac:dyDescent="0.25">
      <c r="C126" s="2">
        <f>0.136116152*A89 + 8.940108893</f>
        <v>12.73230488772</v>
      </c>
      <c r="D126" s="2">
        <f>0.090744102*A89 + 45.9600726</f>
        <v>48.488203281719997</v>
      </c>
      <c r="E126" s="2">
        <f>0.226860254083485*A89+ 64.90018149</f>
        <v>71.220508168765889</v>
      </c>
      <c r="F126" s="2">
        <f>0.680580762250454*A89 + 59.70054446</f>
        <v>78.661524496297659</v>
      </c>
      <c r="G126" s="2">
        <f>0.635208711*A89 + 47.72050817</f>
        <v>65.41742285846</v>
      </c>
      <c r="H126" s="2">
        <f>0.226860254*A89 + 1.900181488</f>
        <v>8.22050816444</v>
      </c>
      <c r="I126" s="2">
        <f>0.22686025*A89 + 6.900181488</f>
        <v>13.220508053</v>
      </c>
      <c r="J126" s="2">
        <f>0.090744102*A89 + 1.960072595</f>
        <v>4.4882032767199993</v>
      </c>
      <c r="K126" s="2">
        <f>0.090744102*A89 + 97.9600726</f>
        <v>100.48820328172</v>
      </c>
      <c r="L126" s="2">
        <f>0.226860254*A89 + 29.90018149</f>
        <v>36.220508166439998</v>
      </c>
      <c r="M126" s="9">
        <f>0.680580762*A89 + 39.70054446</f>
        <v>58.661524489320001</v>
      </c>
      <c r="N126" s="2">
        <f>0.226860254*A89 + 56.90018149</f>
        <v>63.220508166439998</v>
      </c>
      <c r="O126" s="2">
        <f>0.090744102*A89 -2.039927405</f>
        <v>0.48820327671999975</v>
      </c>
      <c r="P126" s="2">
        <f>0.453720508*A89 + 49.80036298</f>
        <v>62.441016332880004</v>
      </c>
      <c r="Q126" s="2">
        <f>0.226860254*A89 -3.099818512</f>
        <v>3.2205081644400004</v>
      </c>
    </row>
    <row r="127" spans="3:17" x14ac:dyDescent="0.25">
      <c r="C127" s="2">
        <f>0.136116152*A90 + 8.940108893</f>
        <v>12.73230488772</v>
      </c>
      <c r="D127" s="2">
        <f>0.090744102*A90 + 45.9600726</f>
        <v>48.488203281719997</v>
      </c>
      <c r="E127" s="2">
        <f>0.226860254083485*A90+ 64.90018149</f>
        <v>71.220508168765889</v>
      </c>
      <c r="F127" s="2">
        <f>0.680580762250454*A90 + 59.70054446</f>
        <v>78.661524496297659</v>
      </c>
      <c r="G127" s="2">
        <f>0.635208711*A90 + 47.72050817</f>
        <v>65.41742285846</v>
      </c>
      <c r="H127" s="2">
        <f>0.226860254*A90 + 1.900181488</f>
        <v>8.22050816444</v>
      </c>
      <c r="I127" s="2">
        <f>0.22686025*A90 + 6.900181488</f>
        <v>13.220508053</v>
      </c>
      <c r="J127" s="2">
        <f>0.090744102*A90 + 1.960072595</f>
        <v>4.4882032767199993</v>
      </c>
      <c r="K127" s="2">
        <f>0.090744102*A90 + 97.9600726</f>
        <v>100.48820328172</v>
      </c>
      <c r="L127" s="2">
        <f>0.226860254*A90 + 29.90018149</f>
        <v>36.220508166439998</v>
      </c>
      <c r="M127" s="9">
        <f>0.680580762*A90 + 39.70054446</f>
        <v>58.661524489320001</v>
      </c>
      <c r="N127" s="2">
        <f>0.226860254*A90 + 56.90018149</f>
        <v>63.220508166439998</v>
      </c>
      <c r="O127" s="2">
        <f>0.090744102*A90 -2.039927405</f>
        <v>0.48820327671999975</v>
      </c>
      <c r="P127" s="2">
        <f>0.453720508*A90 + 49.80036298</f>
        <v>62.441016332880004</v>
      </c>
      <c r="Q127" s="2">
        <f>0.226860254*A90 -3.099818512</f>
        <v>3.2205081644400004</v>
      </c>
    </row>
    <row r="128" spans="3:17" x14ac:dyDescent="0.25">
      <c r="C128" s="2">
        <f>0.136116152*A91 + 8.940108893</f>
        <v>12.66560797324</v>
      </c>
      <c r="D128" s="2">
        <f>0.090744102*A91 + 45.9600726</f>
        <v>48.443738671739993</v>
      </c>
      <c r="E128" s="2">
        <f>0.226860254083485*A91+ 64.90018149</f>
        <v>71.109346644264974</v>
      </c>
      <c r="F128" s="2">
        <f>0.680580762250454*A91 + 59.70054446</f>
        <v>78.328039922794929</v>
      </c>
      <c r="G128" s="2">
        <f>0.635208711*A91 + 47.72050817</f>
        <v>65.106170590070008</v>
      </c>
      <c r="H128" s="2">
        <f>0.226860254*A91 + 1.900181488</f>
        <v>8.10934663998</v>
      </c>
      <c r="I128" s="2">
        <f>0.22686025*A91 + 6.900181488</f>
        <v>13.109346530500002</v>
      </c>
      <c r="J128" s="2">
        <f>0.090744102*A91 + 1.960072595</f>
        <v>4.4437386667399998</v>
      </c>
      <c r="K128" s="2">
        <f>0.090744102*A91 + 97.9600726</f>
        <v>100.44373867174001</v>
      </c>
      <c r="L128" s="2">
        <f>0.226860254*A91 + 29.90018149</f>
        <v>36.109346641980004</v>
      </c>
      <c r="M128" s="9">
        <f>0.680580762*A91 + 39.70054446</f>
        <v>58.328039915940003</v>
      </c>
      <c r="N128" s="2">
        <f>0.226860254*A91 + 56.90018149</f>
        <v>63.109346641980004</v>
      </c>
      <c r="O128" s="2">
        <f>0.090744102*A91 -2.039927405</f>
        <v>0.44373866674000029</v>
      </c>
      <c r="P128" s="2">
        <f>0.453720508*A91 + 49.80036298</f>
        <v>62.218693283960008</v>
      </c>
      <c r="Q128" s="2">
        <f>0.226860254*A91 -3.099818512</f>
        <v>3.1093466399800005</v>
      </c>
    </row>
    <row r="129" spans="3:17" x14ac:dyDescent="0.25">
      <c r="C129" s="2">
        <f>0.136116152*A92 + 8.940108893</f>
        <v>12.66560797324</v>
      </c>
      <c r="D129" s="2">
        <f>0.090744102*A92 + 45.9600726</f>
        <v>48.443738671739993</v>
      </c>
      <c r="E129" s="2">
        <f>0.226860254083485*A92+ 64.90018149</f>
        <v>71.109346644264974</v>
      </c>
      <c r="F129" s="2">
        <f>0.680580762250454*A92 + 59.70054446</f>
        <v>78.328039922794929</v>
      </c>
      <c r="G129" s="2">
        <f>0.635208711*A92 + 47.72050817</f>
        <v>65.106170590070008</v>
      </c>
      <c r="H129" s="2">
        <f>0.226860254*A92 + 1.900181488</f>
        <v>8.10934663998</v>
      </c>
      <c r="I129" s="2">
        <f>0.22686025*A92 + 6.900181488</f>
        <v>13.109346530500002</v>
      </c>
      <c r="J129" s="2">
        <f>0.090744102*A92 + 1.960072595</f>
        <v>4.4437386667399998</v>
      </c>
      <c r="K129" s="2">
        <f>0.090744102*A92 + 97.9600726</f>
        <v>100.44373867174001</v>
      </c>
      <c r="L129" s="2">
        <f>0.226860254*A92 + 29.90018149</f>
        <v>36.109346641980004</v>
      </c>
      <c r="M129" s="9">
        <f>0.680580762*A92 + 39.70054446</f>
        <v>58.328039915940003</v>
      </c>
      <c r="N129" s="2">
        <f>0.226860254*A92 + 56.90018149</f>
        <v>63.109346641980004</v>
      </c>
      <c r="O129" s="2">
        <f>0.090744102*A92 -2.039927405</f>
        <v>0.44373866674000029</v>
      </c>
      <c r="P129" s="2">
        <f>0.453720508*A92 + 49.80036298</f>
        <v>62.218693283960008</v>
      </c>
      <c r="Q129" s="2">
        <f>0.226860254*A92 -3.099818512</f>
        <v>3.1093466399800005</v>
      </c>
    </row>
    <row r="130" spans="3:17" x14ac:dyDescent="0.25">
      <c r="C130" s="2">
        <f>0.136116152*A93 + 8.940108893</f>
        <v>12.66560797324</v>
      </c>
      <c r="D130" s="2">
        <f>0.090744102*A93 + 45.9600726</f>
        <v>48.443738671739993</v>
      </c>
      <c r="E130" s="2">
        <f>0.226860254083485*A93+ 64.90018149</f>
        <v>71.109346644264974</v>
      </c>
      <c r="F130" s="2">
        <f>0.680580762250454*A93 + 59.70054446</f>
        <v>78.328039922794929</v>
      </c>
      <c r="G130" s="2">
        <f>0.635208711*A93 + 47.72050817</f>
        <v>65.106170590070008</v>
      </c>
      <c r="H130" s="2">
        <f>0.226860254*A93 + 1.900181488</f>
        <v>8.10934663998</v>
      </c>
      <c r="I130" s="2">
        <f>0.22686025*A93 + 6.900181488</f>
        <v>13.109346530500002</v>
      </c>
      <c r="J130" s="2">
        <f>0.090744102*A93 + 1.960072595</f>
        <v>4.4437386667399998</v>
      </c>
      <c r="K130" s="2">
        <f>0.090744102*A93 + 97.9600726</f>
        <v>100.44373867174001</v>
      </c>
      <c r="L130" s="2">
        <f>0.226860254*A93 + 29.90018149</f>
        <v>36.109346641980004</v>
      </c>
      <c r="M130" s="9">
        <f>0.680580762*A93 + 39.70054446</f>
        <v>58.328039915940003</v>
      </c>
      <c r="N130" s="2">
        <f>0.226860254*A93 + 56.90018149</f>
        <v>63.109346641980004</v>
      </c>
      <c r="O130" s="2">
        <f>0.090744102*A93 -2.039927405</f>
        <v>0.44373866674000029</v>
      </c>
      <c r="P130" s="2">
        <f>0.453720508*A93 + 49.80036298</f>
        <v>62.218693283960008</v>
      </c>
      <c r="Q130" s="2">
        <f>0.226860254*A93 -3.099818512</f>
        <v>3.1093466399800005</v>
      </c>
    </row>
    <row r="131" spans="3:17" x14ac:dyDescent="0.25">
      <c r="C131" s="2">
        <f>0.136116152*A94 + 8.940108893</f>
        <v>12.598911058759999</v>
      </c>
      <c r="D131" s="2">
        <f>0.090744102*A94 + 45.9600726</f>
        <v>48.399274061759996</v>
      </c>
      <c r="E131" s="2">
        <f>0.226860254083485*A94+ 64.90018149</f>
        <v>70.998185119764074</v>
      </c>
      <c r="F131" s="2">
        <f>0.680580762250454*A94 + 59.70054446</f>
        <v>77.994555349292199</v>
      </c>
      <c r="G131" s="2">
        <f>0.635208711*A94 + 47.72050817</f>
        <v>64.794918321680001</v>
      </c>
      <c r="H131" s="2">
        <f>0.226860254*A94 + 1.900181488</f>
        <v>7.9981851155200001</v>
      </c>
      <c r="I131" s="2">
        <f>0.22686025*A94 + 6.900181488</f>
        <v>12.998185008</v>
      </c>
      <c r="J131" s="2">
        <f>0.090744102*A94 + 1.960072595</f>
        <v>4.3992740567599995</v>
      </c>
      <c r="K131" s="2">
        <f>0.090744102*A94 + 97.9600726</f>
        <v>100.39927406176</v>
      </c>
      <c r="L131" s="2">
        <f>0.226860254*A94 + 29.90018149</f>
        <v>35.998185117520002</v>
      </c>
      <c r="M131" s="9">
        <f>0.680580762*A94 + 39.70054446</f>
        <v>57.994555342560005</v>
      </c>
      <c r="N131" s="2">
        <f>0.226860254*A94 + 56.90018149</f>
        <v>62.998185117520002</v>
      </c>
      <c r="O131" s="2">
        <f>0.090744102*A94 -2.039927405</f>
        <v>0.39927405675999994</v>
      </c>
      <c r="P131" s="2">
        <f>0.453720508*A94 + 49.80036298</f>
        <v>61.996370235040004</v>
      </c>
      <c r="Q131" s="2">
        <f>0.226860254*A94 -3.099818512</f>
        <v>2.9981851155199997</v>
      </c>
    </row>
    <row r="132" spans="3:17" x14ac:dyDescent="0.25">
      <c r="C132" s="2">
        <f>0.136116152*A95 + 8.940108893</f>
        <v>12.598911058759999</v>
      </c>
      <c r="D132" s="2">
        <f>0.090744102*A95 + 45.9600726</f>
        <v>48.399274061759996</v>
      </c>
      <c r="E132" s="2">
        <f>0.226860254083485*A95+ 64.90018149</f>
        <v>70.998185119764074</v>
      </c>
      <c r="F132" s="2">
        <f>0.680580762250454*A95 + 59.70054446</f>
        <v>77.994555349292199</v>
      </c>
      <c r="G132" s="2">
        <f>0.635208711*A95 + 47.72050817</f>
        <v>64.794918321680001</v>
      </c>
      <c r="H132" s="2">
        <f>0.226860254*A95 + 1.900181488</f>
        <v>7.9981851155200001</v>
      </c>
      <c r="I132" s="2">
        <f>0.22686025*A95 + 6.900181488</f>
        <v>12.998185008</v>
      </c>
      <c r="J132" s="2">
        <f>0.090744102*A95 + 1.960072595</f>
        <v>4.3992740567599995</v>
      </c>
      <c r="K132" s="2">
        <f>0.090744102*A95 + 97.9600726</f>
        <v>100.39927406176</v>
      </c>
      <c r="L132" s="2">
        <f>0.226860254*A95 + 29.90018149</f>
        <v>35.998185117520002</v>
      </c>
      <c r="M132" s="9">
        <f>0.680580762*A95 + 39.70054446</f>
        <v>57.994555342560005</v>
      </c>
      <c r="N132" s="2">
        <f>0.226860254*A95 + 56.90018149</f>
        <v>62.998185117520002</v>
      </c>
      <c r="O132" s="2">
        <f>0.090744102*A95 -2.039927405</f>
        <v>0.39927405675999994</v>
      </c>
      <c r="P132" s="2">
        <f>0.453720508*A95 + 49.80036298</f>
        <v>61.996370235040004</v>
      </c>
      <c r="Q132" s="2">
        <f>0.226860254*A95 -3.099818512</f>
        <v>2.9981851155199997</v>
      </c>
    </row>
    <row r="133" spans="3:17" x14ac:dyDescent="0.25">
      <c r="C133" s="2">
        <f>0.136116152*A96 + 8.940108893</f>
        <v>12.598911058759999</v>
      </c>
      <c r="D133" s="2">
        <f>0.090744102*A96 + 45.9600726</f>
        <v>48.399274061759996</v>
      </c>
      <c r="E133" s="2">
        <f>0.226860254083485*A96+ 64.90018149</f>
        <v>70.998185119764074</v>
      </c>
      <c r="F133" s="2">
        <f>0.680580762250454*A96 + 59.70054446</f>
        <v>77.994555349292199</v>
      </c>
      <c r="G133" s="2">
        <f>0.635208711*A96 + 47.72050817</f>
        <v>64.794918321680001</v>
      </c>
      <c r="H133" s="2">
        <f>0.226860254*A96 + 1.900181488</f>
        <v>7.9981851155200001</v>
      </c>
      <c r="I133" s="2">
        <f>0.22686025*A96 + 6.900181488</f>
        <v>12.998185008</v>
      </c>
      <c r="J133" s="2">
        <f>0.090744102*A96 + 1.960072595</f>
        <v>4.3992740567599995</v>
      </c>
      <c r="K133" s="2">
        <f>0.090744102*A96 + 97.9600726</f>
        <v>100.39927406176</v>
      </c>
      <c r="L133" s="2">
        <f>0.226860254*A96 + 29.90018149</f>
        <v>35.998185117520002</v>
      </c>
      <c r="M133" s="9">
        <f>0.680580762*A96 + 39.70054446</f>
        <v>57.994555342560005</v>
      </c>
      <c r="N133" s="2">
        <f>0.226860254*A96 + 56.90018149</f>
        <v>62.998185117520002</v>
      </c>
      <c r="O133" s="2">
        <f>0.090744102*A96 -2.039927405</f>
        <v>0.39927405675999994</v>
      </c>
      <c r="P133" s="2">
        <f>0.453720508*A96 + 49.80036298</f>
        <v>61.996370235040004</v>
      </c>
      <c r="Q133" s="2">
        <f>0.226860254*A96 -3.099818512</f>
        <v>2.9981851155199997</v>
      </c>
    </row>
    <row r="134" spans="3:17" x14ac:dyDescent="0.25">
      <c r="C134" s="2">
        <f>0.136116152*A97 + 8.940108893</f>
        <v>12.532214144279999</v>
      </c>
      <c r="D134" s="2">
        <f>0.090744102*A97 + 45.9600726</f>
        <v>48.35480945178</v>
      </c>
      <c r="E134" s="2">
        <f>0.226860254083485*A97+ 64.90018149</f>
        <v>70.887023595263159</v>
      </c>
      <c r="F134" s="2">
        <f>0.680580762250454*A97 + 59.70054446</f>
        <v>77.661070775789483</v>
      </c>
      <c r="G134" s="2">
        <f>0.635208711*A97 + 47.72050817</f>
        <v>64.483666053289994</v>
      </c>
      <c r="H134" s="2">
        <f>0.226860254*A97 + 1.900181488</f>
        <v>7.8870235910600011</v>
      </c>
      <c r="I134" s="2">
        <f>0.22686025*A97 + 6.900181488</f>
        <v>12.887023485500002</v>
      </c>
      <c r="J134" s="2">
        <f>0.090744102*A97 + 1.960072595</f>
        <v>4.35480944678</v>
      </c>
      <c r="K134" s="2">
        <f>0.090744102*A97 + 97.9600726</f>
        <v>100.35480945178</v>
      </c>
      <c r="L134" s="2">
        <f>0.226860254*A97 + 29.90018149</f>
        <v>35.88702359306</v>
      </c>
      <c r="M134" s="9">
        <f>0.680580762*A97 + 39.70054446</f>
        <v>57.66107076918</v>
      </c>
      <c r="N134" s="2">
        <f>0.226860254*A97 + 56.90018149</f>
        <v>62.88702359306</v>
      </c>
      <c r="O134" s="2">
        <f>0.090744102*A97 -2.039927405</f>
        <v>0.35480944678000004</v>
      </c>
      <c r="P134" s="2">
        <f>0.453720508*A97 + 49.80036298</f>
        <v>61.774047186120001</v>
      </c>
      <c r="Q134" s="2">
        <f>0.226860254*A97 -3.099818512</f>
        <v>2.8870235910600006</v>
      </c>
    </row>
    <row r="135" spans="3:17" x14ac:dyDescent="0.25">
      <c r="C135" s="2">
        <f>0.136116152*A98 + 8.940108893</f>
        <v>12.598911058759999</v>
      </c>
      <c r="D135" s="2">
        <f>0.090744102*A98 + 45.9600726</f>
        <v>48.399274061759996</v>
      </c>
      <c r="E135" s="2">
        <f>0.226860254083485*A98+ 64.90018149</f>
        <v>70.998185119764074</v>
      </c>
      <c r="F135" s="2">
        <f>0.680580762250454*A98 + 59.70054446</f>
        <v>77.994555349292199</v>
      </c>
      <c r="G135" s="2">
        <f>0.635208711*A98 + 47.72050817</f>
        <v>64.794918321680001</v>
      </c>
      <c r="H135" s="2">
        <f>0.226860254*A98 + 1.900181488</f>
        <v>7.9981851155200001</v>
      </c>
      <c r="I135" s="2">
        <f>0.22686025*A98 + 6.900181488</f>
        <v>12.998185008</v>
      </c>
      <c r="J135" s="2">
        <f>0.090744102*A98 + 1.960072595</f>
        <v>4.3992740567599995</v>
      </c>
      <c r="K135" s="2">
        <f>0.090744102*A98 + 97.9600726</f>
        <v>100.39927406176</v>
      </c>
      <c r="L135" s="2">
        <f>0.226860254*A98 + 29.90018149</f>
        <v>35.998185117520002</v>
      </c>
      <c r="M135" s="9">
        <f>0.680580762*A98 + 39.70054446</f>
        <v>57.994555342560005</v>
      </c>
      <c r="N135" s="2">
        <f>0.226860254*A98 + 56.90018149</f>
        <v>62.998185117520002</v>
      </c>
      <c r="O135" s="2">
        <f>0.090744102*A98 -2.039927405</f>
        <v>0.39927405675999994</v>
      </c>
      <c r="P135" s="2">
        <f>0.453720508*A98 + 49.80036298</f>
        <v>61.996370235040004</v>
      </c>
      <c r="Q135" s="2">
        <f>0.226860254*A98 -3.099818512</f>
        <v>2.9981851155199997</v>
      </c>
    </row>
    <row r="136" spans="3:17" x14ac:dyDescent="0.25">
      <c r="C136" s="2">
        <f>0.136116152*A99 + 8.940108893</f>
        <v>12.598911058759999</v>
      </c>
      <c r="D136" s="2">
        <f>0.090744102*A99 + 45.9600726</f>
        <v>48.399274061759996</v>
      </c>
      <c r="E136" s="2">
        <f>0.226860254083485*A99+ 64.90018149</f>
        <v>70.998185119764074</v>
      </c>
      <c r="F136" s="2">
        <f>0.680580762250454*A99 + 59.70054446</f>
        <v>77.994555349292199</v>
      </c>
      <c r="G136" s="2">
        <f>0.635208711*A99 + 47.72050817</f>
        <v>64.794918321680001</v>
      </c>
      <c r="H136" s="2">
        <f>0.226860254*A99 + 1.900181488</f>
        <v>7.9981851155200001</v>
      </c>
      <c r="I136" s="2">
        <f>0.22686025*A99 + 6.900181488</f>
        <v>12.998185008</v>
      </c>
      <c r="J136" s="2">
        <f>0.090744102*A99 + 1.960072595</f>
        <v>4.3992740567599995</v>
      </c>
      <c r="K136" s="2">
        <f>0.090744102*A99 + 97.9600726</f>
        <v>100.39927406176</v>
      </c>
      <c r="L136" s="2">
        <f>0.226860254*A99 + 29.90018149</f>
        <v>35.998185117520002</v>
      </c>
      <c r="M136" s="9">
        <f>0.680580762*A99 + 39.70054446</f>
        <v>57.994555342560005</v>
      </c>
      <c r="N136" s="2">
        <f>0.226860254*A99 + 56.90018149</f>
        <v>62.998185117520002</v>
      </c>
      <c r="O136" s="2">
        <f>0.090744102*A99 -2.039927405</f>
        <v>0.39927405675999994</v>
      </c>
      <c r="P136" s="2">
        <f>0.453720508*A99 + 49.80036298</f>
        <v>61.996370235040004</v>
      </c>
      <c r="Q136" s="2">
        <f>0.226860254*A99 -3.099818512</f>
        <v>2.9981851155199997</v>
      </c>
    </row>
    <row r="137" spans="3:17" x14ac:dyDescent="0.25">
      <c r="C137" s="2">
        <f>0.136116152*A100 + 8.940108893</f>
        <v>12.532214144279999</v>
      </c>
      <c r="D137" s="2">
        <f>0.090744102*A100 + 45.9600726</f>
        <v>48.35480945178</v>
      </c>
      <c r="E137" s="2">
        <f>0.226860254083485*A100+ 64.90018149</f>
        <v>70.887023595263159</v>
      </c>
      <c r="F137" s="2">
        <f>0.680580762250454*A100 + 59.70054446</f>
        <v>77.661070775789483</v>
      </c>
      <c r="G137" s="2">
        <f>0.635208711*A100 + 47.72050817</f>
        <v>64.483666053289994</v>
      </c>
      <c r="H137" s="2">
        <f>0.226860254*A100 + 1.900181488</f>
        <v>7.8870235910600011</v>
      </c>
      <c r="I137" s="2">
        <f>0.22686025*A100 + 6.900181488</f>
        <v>12.887023485500002</v>
      </c>
      <c r="J137" s="2">
        <f>0.090744102*A100 + 1.960072595</f>
        <v>4.35480944678</v>
      </c>
      <c r="K137" s="2">
        <f>0.090744102*A100 + 97.9600726</f>
        <v>100.35480945178</v>
      </c>
      <c r="L137" s="2">
        <f>0.226860254*A100 + 29.90018149</f>
        <v>35.88702359306</v>
      </c>
      <c r="M137" s="9">
        <f>0.680580762*A100 + 39.70054446</f>
        <v>57.66107076918</v>
      </c>
      <c r="N137" s="2">
        <f>0.226860254*A100 + 56.90018149</f>
        <v>62.88702359306</v>
      </c>
      <c r="O137" s="2">
        <f>0.090744102*A100 -2.039927405</f>
        <v>0.35480944678000004</v>
      </c>
      <c r="P137" s="2">
        <f>0.453720508*A100 + 49.80036298</f>
        <v>61.774047186120001</v>
      </c>
      <c r="Q137" s="2">
        <f>0.226860254*A100 -3.099818512</f>
        <v>2.8870235910600006</v>
      </c>
    </row>
    <row r="138" spans="3:17" x14ac:dyDescent="0.25">
      <c r="C138" s="2">
        <f>0.136116152*A101 + 8.940108893</f>
        <v>12.532214144279999</v>
      </c>
      <c r="D138" s="2">
        <f>0.090744102*A101 + 45.9600726</f>
        <v>48.35480945178</v>
      </c>
      <c r="E138" s="2">
        <f>0.226860254083485*A101+ 64.90018149</f>
        <v>70.887023595263159</v>
      </c>
      <c r="F138" s="2">
        <f>0.680580762250454*A101 + 59.70054446</f>
        <v>77.661070775789483</v>
      </c>
      <c r="G138" s="2">
        <f>0.635208711*A101 + 47.72050817</f>
        <v>64.483666053289994</v>
      </c>
      <c r="H138" s="2">
        <f>0.226860254*A101 + 1.900181488</f>
        <v>7.8870235910600011</v>
      </c>
      <c r="I138" s="2">
        <f>0.22686025*A101 + 6.900181488</f>
        <v>12.887023485500002</v>
      </c>
      <c r="J138" s="2">
        <f>0.090744102*A101 + 1.960072595</f>
        <v>4.35480944678</v>
      </c>
      <c r="K138" s="2">
        <f>0.090744102*A101 + 97.9600726</f>
        <v>100.35480945178</v>
      </c>
      <c r="L138" s="2">
        <f>0.226860254*A101 + 29.90018149</f>
        <v>35.88702359306</v>
      </c>
      <c r="M138" s="9">
        <f>0.680580762*A101 + 39.70054446</f>
        <v>57.66107076918</v>
      </c>
      <c r="N138" s="2">
        <f>0.226860254*A101 + 56.90018149</f>
        <v>62.88702359306</v>
      </c>
      <c r="O138" s="2">
        <f>0.090744102*A101 -2.039927405</f>
        <v>0.35480944678000004</v>
      </c>
      <c r="P138" s="2">
        <f>0.453720508*A101 + 49.80036298</f>
        <v>61.774047186120001</v>
      </c>
      <c r="Q138" s="2">
        <f>0.226860254*A101 -3.099818512</f>
        <v>2.8870235910600006</v>
      </c>
    </row>
    <row r="139" spans="3:17" x14ac:dyDescent="0.25">
      <c r="C139" s="2">
        <f>0.136116152*A102 + 8.940108893</f>
        <v>12.532214144279999</v>
      </c>
      <c r="D139" s="2">
        <f>0.090744102*A102 + 45.9600726</f>
        <v>48.35480945178</v>
      </c>
      <c r="E139" s="2">
        <f>0.226860254083485*A102+ 64.90018149</f>
        <v>70.887023595263159</v>
      </c>
      <c r="F139" s="2">
        <f>0.680580762250454*A102 + 59.70054446</f>
        <v>77.661070775789483</v>
      </c>
      <c r="G139" s="2">
        <f>0.635208711*A102 + 47.72050817</f>
        <v>64.483666053289994</v>
      </c>
      <c r="H139" s="2">
        <f>0.226860254*A102 + 1.900181488</f>
        <v>7.8870235910600011</v>
      </c>
      <c r="I139" s="2">
        <f>0.22686025*A102 + 6.900181488</f>
        <v>12.887023485500002</v>
      </c>
      <c r="J139" s="2">
        <f>0.090744102*A102 + 1.960072595</f>
        <v>4.35480944678</v>
      </c>
      <c r="K139" s="2">
        <f>0.090744102*A102 + 97.9600726</f>
        <v>100.35480945178</v>
      </c>
      <c r="L139" s="2">
        <f>0.226860254*A102 + 29.90018149</f>
        <v>35.88702359306</v>
      </c>
      <c r="M139" s="9">
        <f>0.680580762*A102 + 39.70054446</f>
        <v>57.66107076918</v>
      </c>
      <c r="N139" s="2">
        <f>0.226860254*A102 + 56.90018149</f>
        <v>62.88702359306</v>
      </c>
      <c r="O139" s="2">
        <f>0.090744102*A102 -2.039927405</f>
        <v>0.35480944678000004</v>
      </c>
      <c r="P139" s="2">
        <f>0.453720508*A102 + 49.80036298</f>
        <v>61.774047186120001</v>
      </c>
      <c r="Q139" s="2">
        <f>0.226860254*A102 -3.099818512</f>
        <v>2.8870235910600006</v>
      </c>
    </row>
    <row r="140" spans="3:17" x14ac:dyDescent="0.25">
      <c r="C140" s="2">
        <f>0.136116152*A103 + 8.940108893</f>
        <v>12.532214144279999</v>
      </c>
      <c r="D140" s="2">
        <f>0.090744102*A103 + 45.9600726</f>
        <v>48.35480945178</v>
      </c>
      <c r="E140" s="2">
        <f>0.226860254083485*A103+ 64.90018149</f>
        <v>70.887023595263159</v>
      </c>
      <c r="F140" s="2">
        <f>0.680580762250454*A103 + 59.70054446</f>
        <v>77.661070775789483</v>
      </c>
      <c r="G140" s="2">
        <f>0.635208711*A103 + 47.72050817</f>
        <v>64.483666053289994</v>
      </c>
      <c r="H140" s="2">
        <f>0.226860254*A103 + 1.900181488</f>
        <v>7.8870235910600011</v>
      </c>
      <c r="I140" s="2">
        <f>0.22686025*A103 + 6.900181488</f>
        <v>12.887023485500002</v>
      </c>
      <c r="J140" s="2">
        <f>0.090744102*A103 + 1.960072595</f>
        <v>4.35480944678</v>
      </c>
      <c r="K140" s="2">
        <f>0.090744102*A103 + 97.9600726</f>
        <v>100.35480945178</v>
      </c>
      <c r="L140" s="2">
        <f>0.226860254*A103 + 29.90018149</f>
        <v>35.88702359306</v>
      </c>
      <c r="M140" s="9">
        <f>0.680580762*A103 + 39.70054446</f>
        <v>57.66107076918</v>
      </c>
      <c r="N140" s="2">
        <f>0.226860254*A103 + 56.90018149</f>
        <v>62.88702359306</v>
      </c>
      <c r="O140" s="2">
        <f>0.090744102*A103 -2.039927405</f>
        <v>0.35480944678000004</v>
      </c>
      <c r="P140" s="2">
        <f>0.453720508*A103 + 49.80036298</f>
        <v>61.774047186120001</v>
      </c>
      <c r="Q140" s="2">
        <f>0.226860254*A103 -3.099818512</f>
        <v>2.8870235910600006</v>
      </c>
    </row>
    <row r="141" spans="3:17" x14ac:dyDescent="0.25">
      <c r="C141" s="2">
        <f>0.136116152*A104 + 8.940108893</f>
        <v>12.4655172298</v>
      </c>
      <c r="D141" s="2">
        <f>0.090744102*A104 + 45.9600726</f>
        <v>48.310344841799996</v>
      </c>
      <c r="E141" s="2">
        <f>0.226860254083485*A104+ 64.90018149</f>
        <v>70.775862070762258</v>
      </c>
      <c r="F141" s="2">
        <f>0.680580762250454*A104 + 59.70054446</f>
        <v>77.327586202286767</v>
      </c>
      <c r="G141" s="2">
        <f>0.635208711*A104 + 47.72050817</f>
        <v>64.172413784900002</v>
      </c>
      <c r="H141" s="2">
        <f>0.226860254*A104 + 1.900181488</f>
        <v>7.7758620666000002</v>
      </c>
      <c r="I141" s="2">
        <f>0.22686025*A104 + 6.900181488</f>
        <v>12.775861963000001</v>
      </c>
      <c r="J141" s="2">
        <f>0.090744102*A104 + 1.960072595</f>
        <v>4.3103448367999997</v>
      </c>
      <c r="K141" s="2">
        <f>0.090744102*A104 + 97.9600726</f>
        <v>100.3103448418</v>
      </c>
      <c r="L141" s="2">
        <f>0.226860254*A104 + 29.90018149</f>
        <v>35.775862068599999</v>
      </c>
      <c r="M141" s="9">
        <f>0.680580762*A104 + 39.70054446</f>
        <v>57.327586195800002</v>
      </c>
      <c r="N141" s="2">
        <f>0.226860254*A104 + 56.90018149</f>
        <v>62.775862068599999</v>
      </c>
      <c r="O141" s="2">
        <f>0.090744102*A104 -2.039927405</f>
        <v>0.31034483679999969</v>
      </c>
      <c r="P141" s="2">
        <f>0.453720508*A104 + 49.80036298</f>
        <v>61.551724137200004</v>
      </c>
      <c r="Q141" s="2">
        <f>0.226860254*A104 -3.099818512</f>
        <v>2.7758620665999998</v>
      </c>
    </row>
    <row r="142" spans="3:17" x14ac:dyDescent="0.25">
      <c r="C142" s="2">
        <f>0.136116152*A105 + 8.940108893</f>
        <v>12.532214144279999</v>
      </c>
      <c r="D142" s="2">
        <f>0.090744102*A105 + 45.9600726</f>
        <v>48.35480945178</v>
      </c>
      <c r="E142" s="2">
        <f>0.226860254083485*A105+ 64.90018149</f>
        <v>70.887023595263159</v>
      </c>
      <c r="F142" s="2">
        <f>0.680580762250454*A105 + 59.70054446</f>
        <v>77.661070775789483</v>
      </c>
      <c r="G142" s="2">
        <f>0.635208711*A105 + 47.72050817</f>
        <v>64.483666053289994</v>
      </c>
      <c r="H142" s="2">
        <f>0.226860254*A105 + 1.900181488</f>
        <v>7.8870235910600011</v>
      </c>
      <c r="I142" s="2">
        <f>0.22686025*A105 + 6.900181488</f>
        <v>12.887023485500002</v>
      </c>
      <c r="J142" s="2">
        <f>0.090744102*A105 + 1.960072595</f>
        <v>4.35480944678</v>
      </c>
      <c r="K142" s="2">
        <f>0.090744102*A105 + 97.9600726</f>
        <v>100.35480945178</v>
      </c>
      <c r="L142" s="2">
        <f>0.226860254*A105 + 29.90018149</f>
        <v>35.88702359306</v>
      </c>
      <c r="M142" s="9">
        <f>0.680580762*A105 + 39.70054446</f>
        <v>57.66107076918</v>
      </c>
      <c r="N142" s="2">
        <f>0.226860254*A105 + 56.90018149</f>
        <v>62.88702359306</v>
      </c>
      <c r="O142" s="2">
        <f>0.090744102*A105 -2.039927405</f>
        <v>0.35480944678000004</v>
      </c>
      <c r="P142" s="2">
        <f>0.453720508*A105 + 49.80036298</f>
        <v>61.774047186120001</v>
      </c>
      <c r="Q142" s="2">
        <f>0.226860254*A105 -3.099818512</f>
        <v>2.8870235910600006</v>
      </c>
    </row>
    <row r="143" spans="3:17" x14ac:dyDescent="0.25">
      <c r="C143" s="2">
        <f>0.136116152*A106 + 8.940108893</f>
        <v>12.4655172298</v>
      </c>
      <c r="D143" s="2">
        <f>0.090744102*A106 + 45.9600726</f>
        <v>48.310344841799996</v>
      </c>
      <c r="E143" s="2">
        <f>0.226860254083485*A106+ 64.90018149</f>
        <v>70.775862070762258</v>
      </c>
      <c r="F143" s="2">
        <f>0.680580762250454*A106 + 59.70054446</f>
        <v>77.327586202286767</v>
      </c>
      <c r="G143" s="2">
        <f>0.635208711*A106 + 47.72050817</f>
        <v>64.172413784900002</v>
      </c>
      <c r="H143" s="2">
        <f>0.226860254*A106 + 1.900181488</f>
        <v>7.7758620666000002</v>
      </c>
      <c r="I143" s="2">
        <f>0.22686025*A106 + 6.900181488</f>
        <v>12.775861963000001</v>
      </c>
      <c r="J143" s="2">
        <f>0.090744102*A106 + 1.960072595</f>
        <v>4.3103448367999997</v>
      </c>
      <c r="K143" s="2">
        <f>0.090744102*A106 + 97.9600726</f>
        <v>100.3103448418</v>
      </c>
      <c r="L143" s="2">
        <f>0.226860254*A106 + 29.90018149</f>
        <v>35.775862068599999</v>
      </c>
      <c r="M143" s="9">
        <f>0.680580762*A106 + 39.70054446</f>
        <v>57.327586195800002</v>
      </c>
      <c r="N143" s="2">
        <f>0.226860254*A106 + 56.90018149</f>
        <v>62.775862068599999</v>
      </c>
      <c r="O143" s="2">
        <f>0.090744102*A106 -2.039927405</f>
        <v>0.31034483679999969</v>
      </c>
      <c r="P143" s="2">
        <f>0.453720508*A106 + 49.80036298</f>
        <v>61.551724137200004</v>
      </c>
      <c r="Q143" s="2">
        <f>0.226860254*A106 -3.099818512</f>
        <v>2.7758620665999998</v>
      </c>
    </row>
    <row r="144" spans="3:17" x14ac:dyDescent="0.25">
      <c r="C144" s="2">
        <f>0.136116152*A107 + 8.940108893</f>
        <v>12.4655172298</v>
      </c>
      <c r="D144" s="2">
        <f>0.090744102*A107 + 45.9600726</f>
        <v>48.310344841799996</v>
      </c>
      <c r="E144" s="2">
        <f>0.226860254083485*A107+ 64.90018149</f>
        <v>70.775862070762258</v>
      </c>
      <c r="F144" s="2">
        <f>0.680580762250454*A107 + 59.70054446</f>
        <v>77.327586202286767</v>
      </c>
      <c r="G144" s="2">
        <f>0.635208711*A107 + 47.72050817</f>
        <v>64.172413784900002</v>
      </c>
      <c r="H144" s="2">
        <f>0.226860254*A107 + 1.900181488</f>
        <v>7.7758620666000002</v>
      </c>
      <c r="I144" s="2">
        <f>0.22686025*A107 + 6.900181488</f>
        <v>12.775861963000001</v>
      </c>
      <c r="J144" s="2">
        <f>0.090744102*A107 + 1.960072595</f>
        <v>4.3103448367999997</v>
      </c>
      <c r="K144" s="2">
        <f>0.090744102*A107 + 97.9600726</f>
        <v>100.3103448418</v>
      </c>
      <c r="L144" s="2">
        <f>0.226860254*A107 + 29.90018149</f>
        <v>35.775862068599999</v>
      </c>
      <c r="M144" s="9">
        <f>0.680580762*A107 + 39.70054446</f>
        <v>57.327586195800002</v>
      </c>
      <c r="N144" s="2">
        <f>0.226860254*A107 + 56.90018149</f>
        <v>62.775862068599999</v>
      </c>
      <c r="O144" s="2">
        <f>0.090744102*A107 -2.039927405</f>
        <v>0.31034483679999969</v>
      </c>
      <c r="P144" s="2">
        <f>0.453720508*A107 + 49.80036298</f>
        <v>61.551724137200004</v>
      </c>
      <c r="Q144" s="2">
        <f>0.226860254*A107 -3.099818512</f>
        <v>2.7758620665999998</v>
      </c>
    </row>
    <row r="145" spans="3:17" x14ac:dyDescent="0.25">
      <c r="C145" s="2">
        <f>0.136116152*A108 + 8.940108893</f>
        <v>12.333484562359999</v>
      </c>
      <c r="D145" s="2">
        <f>0.090744102*A108 + 45.9600726</f>
        <v>48.222323062859999</v>
      </c>
      <c r="E145" s="2">
        <f>0.226860254083485*A108+ 64.90018149</f>
        <v>70.555807624301281</v>
      </c>
      <c r="F145" s="2">
        <f>0.680580762250454*A108 + 59.70054446</f>
        <v>76.66742286290382</v>
      </c>
      <c r="G145" s="2">
        <f>0.635208711*A108 + 47.72050817</f>
        <v>63.556261335230005</v>
      </c>
      <c r="H145" s="2">
        <f>0.226860254*A108 + 1.900181488</f>
        <v>7.5558076202200004</v>
      </c>
      <c r="I145" s="2">
        <f>0.22686025*A108 + 6.900181488</f>
        <v>12.5558075205</v>
      </c>
      <c r="J145" s="2">
        <f>0.090744102*A108 + 1.960072595</f>
        <v>4.2223230578599997</v>
      </c>
      <c r="K145" s="2">
        <f>0.090744102*A108 + 97.9600726</f>
        <v>100.22232306286</v>
      </c>
      <c r="L145" s="2">
        <f>0.226860254*A108 + 29.90018149</f>
        <v>35.555807622220001</v>
      </c>
      <c r="M145" s="9">
        <f>0.680580762*A108 + 39.70054446</f>
        <v>56.667422856660004</v>
      </c>
      <c r="N145" s="2">
        <f>0.226860254*A108 + 56.90018149</f>
        <v>62.555807622220001</v>
      </c>
      <c r="O145" s="2">
        <f>0.090744102*A108 -2.039927405</f>
        <v>0.22232305786000017</v>
      </c>
      <c r="P145" s="2">
        <f>0.453720508*A108 + 49.80036298</f>
        <v>61.111615244440003</v>
      </c>
      <c r="Q145" s="2">
        <f>0.226860254*A108 -3.099818512</f>
        <v>2.55580762022</v>
      </c>
    </row>
    <row r="146" spans="3:17" x14ac:dyDescent="0.25">
      <c r="C146" s="2">
        <f>0.136116152*A109 + 8.940108893</f>
        <v>12.333484562359999</v>
      </c>
      <c r="D146" s="2">
        <f>0.090744102*A109 + 45.9600726</f>
        <v>48.222323062859999</v>
      </c>
      <c r="E146" s="2">
        <f>0.226860254083485*A109+ 64.90018149</f>
        <v>70.555807624301281</v>
      </c>
      <c r="F146" s="2">
        <f>0.680580762250454*A109 + 59.70054446</f>
        <v>76.66742286290382</v>
      </c>
      <c r="G146" s="2">
        <f>0.635208711*A109 + 47.72050817</f>
        <v>63.556261335230005</v>
      </c>
      <c r="H146" s="2">
        <f>0.226860254*A109 + 1.900181488</f>
        <v>7.5558076202200004</v>
      </c>
      <c r="I146" s="2">
        <f>0.22686025*A109 + 6.900181488</f>
        <v>12.5558075205</v>
      </c>
      <c r="J146" s="2">
        <f>0.090744102*A109 + 1.960072595</f>
        <v>4.2223230578599997</v>
      </c>
      <c r="K146" s="2">
        <f>0.090744102*A109 + 97.9600726</f>
        <v>100.22232306286</v>
      </c>
      <c r="L146" s="2">
        <f>0.226860254*A109 + 29.90018149</f>
        <v>35.555807622220001</v>
      </c>
      <c r="M146" s="9">
        <f>0.680580762*A109 + 39.70054446</f>
        <v>56.667422856660004</v>
      </c>
      <c r="N146" s="2">
        <f>0.226860254*A109 + 56.90018149</f>
        <v>62.555807622220001</v>
      </c>
      <c r="O146" s="2">
        <f>0.090744102*A109 -2.039927405</f>
        <v>0.22232305786000017</v>
      </c>
      <c r="P146" s="2">
        <f>0.453720508*A109 + 49.80036298</f>
        <v>61.111615244440003</v>
      </c>
      <c r="Q146" s="2">
        <f>0.226860254*A109 -3.099818512</f>
        <v>2.55580762022</v>
      </c>
    </row>
    <row r="147" spans="3:17" x14ac:dyDescent="0.25">
      <c r="C147" s="2">
        <f>0.136116152*A110 + 8.940108893</f>
        <v>12.333484562359999</v>
      </c>
      <c r="D147" s="2">
        <f>0.090744102*A110 + 45.9600726</f>
        <v>48.222323062859999</v>
      </c>
      <c r="E147" s="2">
        <f>0.226860254083485*A110+ 64.90018149</f>
        <v>70.555807624301281</v>
      </c>
      <c r="F147" s="2">
        <f>0.680580762250454*A110 + 59.70054446</f>
        <v>76.66742286290382</v>
      </c>
      <c r="G147" s="2">
        <f>0.635208711*A110 + 47.72050817</f>
        <v>63.556261335230005</v>
      </c>
      <c r="H147" s="2">
        <f>0.226860254*A110 + 1.900181488</f>
        <v>7.5558076202200004</v>
      </c>
      <c r="I147" s="2">
        <f>0.22686025*A110 + 6.900181488</f>
        <v>12.5558075205</v>
      </c>
      <c r="J147" s="2">
        <f>0.090744102*A110 + 1.960072595</f>
        <v>4.2223230578599997</v>
      </c>
      <c r="K147" s="2">
        <f>0.090744102*A110 + 97.9600726</f>
        <v>100.22232306286</v>
      </c>
      <c r="L147" s="2">
        <f>0.226860254*A110 + 29.90018149</f>
        <v>35.555807622220001</v>
      </c>
      <c r="M147" s="9">
        <f>0.680580762*A110 + 39.70054446</f>
        <v>56.667422856660004</v>
      </c>
      <c r="N147" s="2">
        <f>0.226860254*A110 + 56.90018149</f>
        <v>62.555807622220001</v>
      </c>
      <c r="O147" s="2">
        <f>0.090744102*A110 -2.039927405</f>
        <v>0.22232305786000017</v>
      </c>
      <c r="P147" s="2">
        <f>0.453720508*A110 + 49.80036298</f>
        <v>61.111615244440003</v>
      </c>
      <c r="Q147" s="2">
        <f>0.226860254*A110 -3.099818512</f>
        <v>2.55580762022</v>
      </c>
    </row>
    <row r="148" spans="3:17" x14ac:dyDescent="0.25">
      <c r="C148" s="2">
        <f>0.136116152*A111 + 8.940108893</f>
        <v>12.40018147684</v>
      </c>
      <c r="D148" s="2">
        <f>0.090744102*A111 + 45.9600726</f>
        <v>48.266787672839996</v>
      </c>
      <c r="E148" s="2">
        <f>0.226860254083485*A111+ 64.90018149</f>
        <v>70.666969148802181</v>
      </c>
      <c r="F148" s="2">
        <f>0.680580762250454*A111 + 59.70054446</f>
        <v>77.00090743640655</v>
      </c>
      <c r="G148" s="2">
        <f>0.635208711*A111 + 47.72050817</f>
        <v>63.867513603620004</v>
      </c>
      <c r="H148" s="2">
        <f>0.226860254*A111 + 1.900181488</f>
        <v>7.6669691446800012</v>
      </c>
      <c r="I148" s="2">
        <f>0.22686025*A111 + 6.900181488</f>
        <v>12.666969043000002</v>
      </c>
      <c r="J148" s="2">
        <f>0.090744102*A111 + 1.960072595</f>
        <v>4.2667876678400001</v>
      </c>
      <c r="K148" s="2">
        <f>0.090744102*A111 + 97.9600726</f>
        <v>100.26678767284001</v>
      </c>
      <c r="L148" s="2">
        <f>0.226860254*A111 + 29.90018149</f>
        <v>35.666969146680003</v>
      </c>
      <c r="M148" s="9">
        <f>0.680580762*A111 + 39.70054446</f>
        <v>57.000907430040002</v>
      </c>
      <c r="N148" s="2">
        <f>0.226860254*A111 + 56.90018149</f>
        <v>62.666969146680003</v>
      </c>
      <c r="O148" s="2">
        <f>0.090744102*A111 -2.039927405</f>
        <v>0.26678766784000008</v>
      </c>
      <c r="P148" s="2">
        <f>0.453720508*A111 + 49.80036298</f>
        <v>61.333938293360006</v>
      </c>
      <c r="Q148" s="2">
        <f>0.226860254*A111 -3.099818512</f>
        <v>2.6669691446800008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Garcia</cp:lastModifiedBy>
  <cp:revision/>
  <dcterms:created xsi:type="dcterms:W3CDTF">2023-05-04T16:20:24Z</dcterms:created>
  <dcterms:modified xsi:type="dcterms:W3CDTF">2023-05-04T21:42:41Z</dcterms:modified>
  <cp:category/>
  <cp:contentStatus/>
</cp:coreProperties>
</file>