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tbenschop_worldbank_org/Documents/Documents/GitHub/WDI_GHG_emissions/"/>
    </mc:Choice>
  </mc:AlternateContent>
  <xr:revisionPtr revIDLastSave="22" documentId="8_{F160EC92-312E-4F8A-9D22-CB710BCADCA4}" xr6:coauthVersionLast="47" xr6:coauthVersionMax="47" xr10:uidLastSave="{6DA6F7D8-F0FC-4170-9046-1F9A4324B0C1}"/>
  <bookViews>
    <workbookView xWindow="-98" yWindow="-98" windowWidth="19396" windowHeight="11475" xr2:uid="{160D79A5-EEB2-44A4-8658-B9EC62E906D0}"/>
  </bookViews>
  <sheets>
    <sheet name="by sector" sheetId="1" r:id="rId1"/>
    <sheet name="by g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0" i="1" l="1" a="1"/>
  <c r="H50" i="1" s="1"/>
  <c r="F50" i="1" a="1"/>
  <c r="F50" i="1" s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F48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F47" i="1"/>
  <c r="F46" i="1"/>
  <c r="F45" i="1"/>
  <c r="F44" i="1"/>
  <c r="F43" i="1"/>
  <c r="F42" i="1"/>
  <c r="F41" i="1"/>
  <c r="F40" i="1"/>
  <c r="F39" i="1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G32" i="2"/>
  <c r="G31" i="2"/>
  <c r="G30" i="2"/>
  <c r="G29" i="2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<sst xmlns="http://schemas.openxmlformats.org/spreadsheetml/2006/main" count="312" uniqueCount="41">
  <si>
    <t>EDGAR Sector</t>
  </si>
  <si>
    <t>CSC Sector</t>
  </si>
  <si>
    <t>CSC Subsector</t>
  </si>
  <si>
    <t>Gas</t>
  </si>
  <si>
    <t>Units</t>
  </si>
  <si>
    <t>Agriculture</t>
  </si>
  <si>
    <t>CO2</t>
  </si>
  <si>
    <t>MtCO2e</t>
  </si>
  <si>
    <t>Buildings</t>
  </si>
  <si>
    <t>Energy</t>
  </si>
  <si>
    <t>EN - Building</t>
  </si>
  <si>
    <t>Fuel Exploitation</t>
  </si>
  <si>
    <t>EN - Fugitive Emissions</t>
  </si>
  <si>
    <t>Industrial Combustion</t>
  </si>
  <si>
    <t>EN - Industrial Combustion</t>
  </si>
  <si>
    <t>Power Industry</t>
  </si>
  <si>
    <t>EN - Power Industry</t>
  </si>
  <si>
    <t>Processes</t>
  </si>
  <si>
    <t>Industrial Processes</t>
  </si>
  <si>
    <t>IN - Industrial Processes</t>
  </si>
  <si>
    <t>Transport</t>
  </si>
  <si>
    <t>EN - Transport</t>
  </si>
  <si>
    <t>Waste</t>
  </si>
  <si>
    <t>CH4</t>
  </si>
  <si>
    <t>F-gases</t>
  </si>
  <si>
    <t>N2O</t>
  </si>
  <si>
    <t>LULUCF - Deforestation</t>
  </si>
  <si>
    <t>Land Use, Land Use Change, and Forestry</t>
  </si>
  <si>
    <t>LULUCF - Fires</t>
  </si>
  <si>
    <t>LULUCF - Forest Land</t>
  </si>
  <si>
    <t>LULUCF - Organic Soil</t>
  </si>
  <si>
    <t>LULUCF - Other Land</t>
  </si>
  <si>
    <t>LULUCF</t>
  </si>
  <si>
    <t>Year</t>
  </si>
  <si>
    <t>Total greenhouse gas emissions including LULUCF (Mt CO2e) by sector - World</t>
  </si>
  <si>
    <t>Total greenhouse gas emissions excluding LULUCF (Mt CO2e) by greenhouse gas - World</t>
  </si>
  <si>
    <t>Carbon dioxide (CO2)</t>
  </si>
  <si>
    <t>Methane (CH4)</t>
  </si>
  <si>
    <t>Nitrous oxide (N2O)</t>
  </si>
  <si>
    <t>Fluorinated gases</t>
  </si>
  <si>
    <t>Total greenhouse gases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</si>
</sst>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3" fontId="0" fillId="0" borderId="0" xfId="1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D105-9736-4991-A4D2-9CD1E25960D4}">
  <dimension ref="A1:AL207"/>
  <sheetViews>
    <sheetView tabSelected="1" topLeftCell="C45" workbookViewId="0">
      <selection activeCell="H50" sqref="H50:R83"/>
    </sheetView>
  </sheetViews>
  <sheetFormatPr defaultRowHeight="15" x14ac:dyDescent="0.25"/>
  <cols>
    <col min="1" max="1" width="18.5703125" bestFit="1" customWidth="1"/>
    <col min="2" max="3" width="18.5703125" customWidth="1"/>
    <col min="5" max="5" width="25" bestFit="1" customWidth="1"/>
    <col min="6" max="6" width="11" bestFit="1" customWidth="1"/>
    <col min="38" max="38" width="10.42578125" bestFit="1" customWidth="1"/>
  </cols>
  <sheetData>
    <row r="1" spans="1:3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>
        <v>1990</v>
      </c>
      <c r="G1" s="4">
        <v>1991</v>
      </c>
      <c r="H1" s="4">
        <v>1992</v>
      </c>
      <c r="I1" s="4">
        <v>1993</v>
      </c>
      <c r="J1" s="4">
        <v>1994</v>
      </c>
      <c r="K1" s="4">
        <v>1995</v>
      </c>
      <c r="L1" s="4">
        <v>1996</v>
      </c>
      <c r="M1" s="4">
        <v>1997</v>
      </c>
      <c r="N1" s="4">
        <v>1998</v>
      </c>
      <c r="O1" s="4">
        <v>1999</v>
      </c>
      <c r="P1" s="4">
        <v>2000</v>
      </c>
      <c r="Q1" s="4">
        <v>2001</v>
      </c>
      <c r="R1" s="4">
        <v>2002</v>
      </c>
      <c r="S1" s="4">
        <v>2003</v>
      </c>
      <c r="T1" s="4">
        <v>2004</v>
      </c>
      <c r="U1" s="4">
        <v>2005</v>
      </c>
      <c r="V1" s="4">
        <v>2006</v>
      </c>
      <c r="W1" s="4">
        <v>2007</v>
      </c>
      <c r="X1" s="4">
        <v>2008</v>
      </c>
      <c r="Y1" s="4">
        <v>2009</v>
      </c>
      <c r="Z1" s="4">
        <v>2010</v>
      </c>
      <c r="AA1" s="4">
        <v>2011</v>
      </c>
      <c r="AB1" s="4">
        <v>2012</v>
      </c>
      <c r="AC1" s="4">
        <v>2013</v>
      </c>
      <c r="AD1" s="4">
        <v>2014</v>
      </c>
      <c r="AE1" s="4">
        <v>2015</v>
      </c>
      <c r="AF1" s="4">
        <v>2016</v>
      </c>
      <c r="AG1" s="4">
        <v>2017</v>
      </c>
      <c r="AH1" s="4">
        <v>2018</v>
      </c>
      <c r="AI1" s="4">
        <v>2019</v>
      </c>
      <c r="AJ1" s="4">
        <v>2020</v>
      </c>
      <c r="AK1" s="4">
        <v>2021</v>
      </c>
      <c r="AL1" s="4">
        <v>2022</v>
      </c>
    </row>
    <row r="2" spans="1:38" s="6" customFormat="1" x14ac:dyDescent="0.25">
      <c r="A2" s="5" t="s">
        <v>5</v>
      </c>
      <c r="B2" s="6" t="s">
        <v>5</v>
      </c>
      <c r="C2" s="5" t="s">
        <v>5</v>
      </c>
      <c r="D2" s="5" t="s">
        <v>6</v>
      </c>
      <c r="E2" s="6" t="s">
        <v>7</v>
      </c>
      <c r="F2" s="6">
        <v>91.738163512989004</v>
      </c>
      <c r="G2" s="6">
        <v>90.038548377222995</v>
      </c>
      <c r="H2" s="6">
        <v>89.737613884604997</v>
      </c>
      <c r="I2" s="6">
        <v>87.904428518632997</v>
      </c>
      <c r="J2" s="6">
        <v>91.277938583332002</v>
      </c>
      <c r="K2" s="6">
        <v>97.937744804695996</v>
      </c>
      <c r="L2" s="6">
        <v>103.31744537122999</v>
      </c>
      <c r="M2" s="6">
        <v>103.02945091914</v>
      </c>
      <c r="N2" s="6">
        <v>104.6955872481</v>
      </c>
      <c r="O2" s="6">
        <v>108.2631841637</v>
      </c>
      <c r="P2" s="6">
        <v>107.02767802891999</v>
      </c>
      <c r="Q2" s="6">
        <v>108.41556033102999</v>
      </c>
      <c r="R2" s="6">
        <v>113.34434811294</v>
      </c>
      <c r="S2" s="6">
        <v>114.83148432566</v>
      </c>
      <c r="T2" s="6">
        <v>119.22198111098</v>
      </c>
      <c r="U2" s="6">
        <v>108.57124340471</v>
      </c>
      <c r="V2" s="6">
        <v>112.74371651708</v>
      </c>
      <c r="W2" s="6">
        <v>116.35058061298</v>
      </c>
      <c r="X2" s="6">
        <v>114.31117956159</v>
      </c>
      <c r="Y2" s="6">
        <v>124.87155145280001</v>
      </c>
      <c r="Z2" s="6">
        <v>123.73625519892001</v>
      </c>
      <c r="AA2" s="6">
        <v>130.65426660736</v>
      </c>
      <c r="AB2" s="6">
        <v>133.73971403003</v>
      </c>
      <c r="AC2" s="6">
        <v>137.92070863475999</v>
      </c>
      <c r="AD2" s="6">
        <v>135.11178058280001</v>
      </c>
      <c r="AE2" s="6">
        <v>138.41377079077</v>
      </c>
      <c r="AF2" s="6">
        <v>137.55372809648</v>
      </c>
      <c r="AG2" s="6">
        <v>135.68540469710999</v>
      </c>
      <c r="AH2" s="6">
        <v>135.82096662555</v>
      </c>
      <c r="AI2" s="6">
        <v>141.11097079084001</v>
      </c>
      <c r="AJ2" s="6">
        <v>147.75303223216</v>
      </c>
      <c r="AK2" s="6">
        <v>150.03046226229</v>
      </c>
      <c r="AL2" s="6">
        <v>150.57878796931001</v>
      </c>
    </row>
    <row r="3" spans="1:38" s="6" customFormat="1" x14ac:dyDescent="0.25">
      <c r="A3" s="5" t="s">
        <v>5</v>
      </c>
      <c r="B3" s="6" t="s">
        <v>5</v>
      </c>
      <c r="C3" s="5" t="s">
        <v>5</v>
      </c>
      <c r="D3" s="5" t="s">
        <v>23</v>
      </c>
      <c r="E3" s="6" t="s">
        <v>7</v>
      </c>
      <c r="F3" s="6">
        <v>3989.1581655501</v>
      </c>
      <c r="G3" s="6">
        <v>3968.0175728821</v>
      </c>
      <c r="H3" s="6">
        <v>3954.5338667039</v>
      </c>
      <c r="I3" s="6">
        <v>3912.5995517141</v>
      </c>
      <c r="J3" s="6">
        <v>3922.0089024898998</v>
      </c>
      <c r="K3" s="6">
        <v>3932.3195420861998</v>
      </c>
      <c r="L3" s="6">
        <v>3931.9358730056001</v>
      </c>
      <c r="M3" s="6">
        <v>3872.5938517784998</v>
      </c>
      <c r="N3" s="6">
        <v>3856.0609158973998</v>
      </c>
      <c r="O3" s="6">
        <v>3878.7542949970002</v>
      </c>
      <c r="P3" s="6">
        <v>3852.3204385627</v>
      </c>
      <c r="Q3" s="6">
        <v>3850.492556576</v>
      </c>
      <c r="R3" s="6">
        <v>3878.0152953205002</v>
      </c>
      <c r="S3" s="6">
        <v>3914.1174666505999</v>
      </c>
      <c r="T3" s="6">
        <v>3990.2753013936999</v>
      </c>
      <c r="U3" s="6">
        <v>4047.0708100747001</v>
      </c>
      <c r="V3" s="6">
        <v>4098.0897198383</v>
      </c>
      <c r="W3" s="6">
        <v>4144.7800044229998</v>
      </c>
      <c r="X3" s="6">
        <v>4216.7288802174999</v>
      </c>
      <c r="Y3" s="6">
        <v>4230.2837422534003</v>
      </c>
      <c r="Z3" s="6">
        <v>4261.2078962661999</v>
      </c>
      <c r="AA3" s="6">
        <v>4287.0898590705001</v>
      </c>
      <c r="AB3" s="6">
        <v>4315.8464875609998</v>
      </c>
      <c r="AC3" s="6">
        <v>4348.2667761977</v>
      </c>
      <c r="AD3" s="6">
        <v>4363.6167142550003</v>
      </c>
      <c r="AE3" s="6">
        <v>4396.9835761257</v>
      </c>
      <c r="AF3" s="6">
        <v>4434.7881384318998</v>
      </c>
      <c r="AG3" s="6">
        <v>4461.8773990902</v>
      </c>
      <c r="AH3" s="6">
        <v>4487.8771108767996</v>
      </c>
      <c r="AI3" s="6">
        <v>4487.7233822246999</v>
      </c>
      <c r="AJ3" s="6">
        <v>4538.3527804452997</v>
      </c>
      <c r="AK3" s="6">
        <v>4571.5037743359999</v>
      </c>
      <c r="AL3" s="6">
        <v>4586.4744659763001</v>
      </c>
    </row>
    <row r="4" spans="1:38" s="6" customFormat="1" x14ac:dyDescent="0.25">
      <c r="A4" s="5" t="s">
        <v>5</v>
      </c>
      <c r="B4" s="6" t="s">
        <v>5</v>
      </c>
      <c r="C4" s="5" t="s">
        <v>5</v>
      </c>
      <c r="D4" s="5" t="s">
        <v>25</v>
      </c>
      <c r="E4" s="6" t="s">
        <v>7</v>
      </c>
      <c r="F4" s="6">
        <v>1304.8990854565</v>
      </c>
      <c r="G4" s="6">
        <v>1300.9589444487001</v>
      </c>
      <c r="H4" s="6">
        <v>1306.6543963817001</v>
      </c>
      <c r="I4" s="6">
        <v>1304.611523135</v>
      </c>
      <c r="J4" s="6">
        <v>1320.1409636578001</v>
      </c>
      <c r="K4" s="6">
        <v>1351.8498276815001</v>
      </c>
      <c r="L4" s="6">
        <v>1385.1114924597</v>
      </c>
      <c r="M4" s="6">
        <v>1353.5373869800001</v>
      </c>
      <c r="N4" s="6">
        <v>1375.2769570180001</v>
      </c>
      <c r="O4" s="6">
        <v>1390.297982023</v>
      </c>
      <c r="P4" s="6">
        <v>1388.7404453412</v>
      </c>
      <c r="Q4" s="6">
        <v>1389.5064948817001</v>
      </c>
      <c r="R4" s="6">
        <v>1409.7741628834001</v>
      </c>
      <c r="S4" s="6">
        <v>1427.5863328097</v>
      </c>
      <c r="T4" s="6">
        <v>1464.4444006085</v>
      </c>
      <c r="U4" s="6">
        <v>1472.2595451027</v>
      </c>
      <c r="V4" s="6">
        <v>1502.8479081119001</v>
      </c>
      <c r="W4" s="6">
        <v>1524.3429692696</v>
      </c>
      <c r="X4" s="6">
        <v>1519.7655185061001</v>
      </c>
      <c r="Y4" s="6">
        <v>1556.4112959178001</v>
      </c>
      <c r="Z4" s="6">
        <v>1561.3028299934999</v>
      </c>
      <c r="AA4" s="6">
        <v>1596.1077082279</v>
      </c>
      <c r="AB4" s="6">
        <v>1608.2288330583999</v>
      </c>
      <c r="AC4" s="6">
        <v>1632.5229548104001</v>
      </c>
      <c r="AD4" s="6">
        <v>1626.9746494501001</v>
      </c>
      <c r="AE4" s="6">
        <v>1643.9806012897</v>
      </c>
      <c r="AF4" s="6">
        <v>1659.7220428093999</v>
      </c>
      <c r="AG4" s="6">
        <v>1658.0848977808</v>
      </c>
      <c r="AH4" s="6">
        <v>1661.8018483912999</v>
      </c>
      <c r="AI4" s="6">
        <v>1690.7323919820999</v>
      </c>
      <c r="AJ4" s="6">
        <v>1719.2464446957999</v>
      </c>
      <c r="AK4" s="6">
        <v>1735.6291685525</v>
      </c>
      <c r="AL4" s="6">
        <v>1753.5696273282999</v>
      </c>
    </row>
    <row r="5" spans="1:38" s="6" customFormat="1" x14ac:dyDescent="0.25">
      <c r="A5" s="5" t="s">
        <v>8</v>
      </c>
      <c r="B5" s="5" t="s">
        <v>9</v>
      </c>
      <c r="C5" s="5" t="s">
        <v>10</v>
      </c>
      <c r="D5" s="5" t="s">
        <v>6</v>
      </c>
      <c r="E5" s="6" t="s">
        <v>7</v>
      </c>
      <c r="F5" s="6">
        <v>3351.2542561720002</v>
      </c>
      <c r="G5" s="6">
        <v>3377.2015076868001</v>
      </c>
      <c r="H5" s="6">
        <v>3185.5068267911001</v>
      </c>
      <c r="I5" s="6">
        <v>3258.5350752764998</v>
      </c>
      <c r="J5" s="6">
        <v>3149.0521604677001</v>
      </c>
      <c r="K5" s="6">
        <v>3174.3134406083</v>
      </c>
      <c r="L5" s="6">
        <v>3170.7492189930999</v>
      </c>
      <c r="M5" s="6">
        <v>3195.6332545364999</v>
      </c>
      <c r="N5" s="6">
        <v>3022.7338410992002</v>
      </c>
      <c r="O5" s="6">
        <v>3102.3062225678</v>
      </c>
      <c r="P5" s="6">
        <v>3036.4313680279001</v>
      </c>
      <c r="Q5" s="6">
        <v>3072.9407440504001</v>
      </c>
      <c r="R5" s="6">
        <v>3073.1924111006001</v>
      </c>
      <c r="S5" s="6">
        <v>3175.9290170026002</v>
      </c>
      <c r="T5" s="6">
        <v>3251.7757469468002</v>
      </c>
      <c r="U5" s="6">
        <v>3272.0489152086998</v>
      </c>
      <c r="V5" s="6">
        <v>3250.6357343548998</v>
      </c>
      <c r="W5" s="6">
        <v>3251.3601253412999</v>
      </c>
      <c r="X5" s="6">
        <v>3323.6286481985999</v>
      </c>
      <c r="Y5" s="6">
        <v>3260.6401521206999</v>
      </c>
      <c r="Z5" s="6">
        <v>3330.0507293918999</v>
      </c>
      <c r="AA5" s="6">
        <v>3262.8099143712002</v>
      </c>
      <c r="AB5" s="6">
        <v>3229.0229664303001</v>
      </c>
      <c r="AC5" s="6">
        <v>3348.5414834213002</v>
      </c>
      <c r="AD5" s="6">
        <v>3290.8964549988</v>
      </c>
      <c r="AE5" s="6">
        <v>3316.7696668410999</v>
      </c>
      <c r="AF5" s="6">
        <v>3350.9495388285</v>
      </c>
      <c r="AG5" s="6">
        <v>3417.541433292</v>
      </c>
      <c r="AH5" s="6">
        <v>3438.8245506082999</v>
      </c>
      <c r="AI5" s="6">
        <v>3354.1255638329999</v>
      </c>
      <c r="AJ5" s="6">
        <v>3276.6055422771001</v>
      </c>
      <c r="AK5" s="6">
        <v>3439.7319442123999</v>
      </c>
      <c r="AL5" s="6">
        <v>3421.5705891154998</v>
      </c>
    </row>
    <row r="6" spans="1:38" s="6" customFormat="1" x14ac:dyDescent="0.25">
      <c r="A6" s="5" t="s">
        <v>8</v>
      </c>
      <c r="B6" s="5" t="s">
        <v>9</v>
      </c>
      <c r="C6" s="5" t="s">
        <v>10</v>
      </c>
      <c r="D6" s="5" t="s">
        <v>23</v>
      </c>
      <c r="E6" s="6" t="s">
        <v>7</v>
      </c>
      <c r="F6" s="6">
        <v>399.42903325323999</v>
      </c>
      <c r="G6" s="6">
        <v>396.06783971967002</v>
      </c>
      <c r="H6" s="6">
        <v>380.34243931399999</v>
      </c>
      <c r="I6" s="6">
        <v>380.05493671212997</v>
      </c>
      <c r="J6" s="6">
        <v>363.26129868461999</v>
      </c>
      <c r="K6" s="6">
        <v>368.64254369935998</v>
      </c>
      <c r="L6" s="6">
        <v>338.33539157377999</v>
      </c>
      <c r="M6" s="6">
        <v>353.66369192028998</v>
      </c>
      <c r="N6" s="6">
        <v>333.21339394708002</v>
      </c>
      <c r="O6" s="6">
        <v>334.00282690227999</v>
      </c>
      <c r="P6" s="6">
        <v>332.7784454879</v>
      </c>
      <c r="Q6" s="6">
        <v>330.08747678584001</v>
      </c>
      <c r="R6" s="6">
        <v>328.86453822832999</v>
      </c>
      <c r="S6" s="6">
        <v>336.12533839929</v>
      </c>
      <c r="T6" s="6">
        <v>341.80182693745002</v>
      </c>
      <c r="U6" s="6">
        <v>342.78783052117001</v>
      </c>
      <c r="V6" s="6">
        <v>345.0679602399</v>
      </c>
      <c r="W6" s="6">
        <v>340.52086600835997</v>
      </c>
      <c r="X6" s="6">
        <v>342.09398926412001</v>
      </c>
      <c r="Y6" s="6">
        <v>339.87344642195001</v>
      </c>
      <c r="Z6" s="6">
        <v>341.37173675590998</v>
      </c>
      <c r="AA6" s="6">
        <v>335.94794684520002</v>
      </c>
      <c r="AB6" s="6">
        <v>337.02923797838002</v>
      </c>
      <c r="AC6" s="6">
        <v>337.64682243776002</v>
      </c>
      <c r="AD6" s="6">
        <v>337.02476979647003</v>
      </c>
      <c r="AE6" s="6">
        <v>335.65065469311003</v>
      </c>
      <c r="AF6" s="6">
        <v>332.60915042592001</v>
      </c>
      <c r="AG6" s="6">
        <v>333.36777851961</v>
      </c>
      <c r="AH6" s="6">
        <v>322.74696770413999</v>
      </c>
      <c r="AI6" s="6">
        <v>314.01399257166997</v>
      </c>
      <c r="AJ6" s="6">
        <v>312.65401082033998</v>
      </c>
      <c r="AK6" s="6">
        <v>317.05742883732</v>
      </c>
      <c r="AL6" s="6">
        <v>317.30168221901999</v>
      </c>
    </row>
    <row r="7" spans="1:38" s="6" customFormat="1" x14ac:dyDescent="0.25">
      <c r="A7" s="5" t="s">
        <v>8</v>
      </c>
      <c r="B7" s="5" t="s">
        <v>9</v>
      </c>
      <c r="C7" s="5" t="s">
        <v>10</v>
      </c>
      <c r="D7" s="5" t="s">
        <v>25</v>
      </c>
      <c r="E7" s="6" t="s">
        <v>7</v>
      </c>
      <c r="F7" s="6">
        <v>66.159102686216002</v>
      </c>
      <c r="G7" s="6">
        <v>66.634015241016996</v>
      </c>
      <c r="H7" s="6">
        <v>66.465997118946007</v>
      </c>
      <c r="I7" s="6">
        <v>66.038947085496005</v>
      </c>
      <c r="J7" s="6">
        <v>66.513640378483998</v>
      </c>
      <c r="K7" s="6">
        <v>68.682316571726005</v>
      </c>
      <c r="L7" s="6">
        <v>66.831727055624</v>
      </c>
      <c r="M7" s="6">
        <v>69.854610332760004</v>
      </c>
      <c r="N7" s="6">
        <v>69.376781373341004</v>
      </c>
      <c r="O7" s="6">
        <v>70.133811779525999</v>
      </c>
      <c r="P7" s="6">
        <v>65.511873267092</v>
      </c>
      <c r="Q7" s="6">
        <v>65.189068727405001</v>
      </c>
      <c r="R7" s="6">
        <v>64.814225441323998</v>
      </c>
      <c r="S7" s="6">
        <v>65.502709848009999</v>
      </c>
      <c r="T7" s="6">
        <v>67.880713370761001</v>
      </c>
      <c r="U7" s="6">
        <v>69.424235292736</v>
      </c>
      <c r="V7" s="6">
        <v>69.922570033740001</v>
      </c>
      <c r="W7" s="6">
        <v>69.109188793841994</v>
      </c>
      <c r="X7" s="6">
        <v>69.232737058677003</v>
      </c>
      <c r="Y7" s="6">
        <v>67.691177437120999</v>
      </c>
      <c r="Z7" s="6">
        <v>69.354776741962993</v>
      </c>
      <c r="AA7" s="6">
        <v>69.007922310216003</v>
      </c>
      <c r="AB7" s="6">
        <v>68.458719572505998</v>
      </c>
      <c r="AC7" s="6">
        <v>68.777482731011006</v>
      </c>
      <c r="AD7" s="6">
        <v>69.054038765125995</v>
      </c>
      <c r="AE7" s="6">
        <v>68.033827703791005</v>
      </c>
      <c r="AF7" s="6">
        <v>67.341986129773005</v>
      </c>
      <c r="AG7" s="6">
        <v>68.249814817391993</v>
      </c>
      <c r="AH7" s="6">
        <v>68.474143182364003</v>
      </c>
      <c r="AI7" s="6">
        <v>67.961024162902007</v>
      </c>
      <c r="AJ7" s="6">
        <v>66.685757774997995</v>
      </c>
      <c r="AK7" s="6">
        <v>68.509433518666995</v>
      </c>
      <c r="AL7" s="6">
        <v>69.753679162447</v>
      </c>
    </row>
    <row r="8" spans="1:38" s="6" customFormat="1" x14ac:dyDescent="0.25">
      <c r="A8" s="5" t="s">
        <v>11</v>
      </c>
      <c r="B8" s="5" t="s">
        <v>9</v>
      </c>
      <c r="C8" s="6" t="s">
        <v>12</v>
      </c>
      <c r="D8" s="5" t="s">
        <v>6</v>
      </c>
      <c r="E8" s="6" t="s">
        <v>7</v>
      </c>
      <c r="F8" s="6">
        <v>1563.4201134325001</v>
      </c>
      <c r="G8" s="6">
        <v>1585.1775138344999</v>
      </c>
      <c r="H8" s="6">
        <v>1558.3108013087999</v>
      </c>
      <c r="I8" s="6">
        <v>1564.8581199636001</v>
      </c>
      <c r="J8" s="6">
        <v>1643.0453187886001</v>
      </c>
      <c r="K8" s="6">
        <v>1700.5203638016001</v>
      </c>
      <c r="L8" s="6">
        <v>1701.5519143394999</v>
      </c>
      <c r="M8" s="6">
        <v>1778.9451406149999</v>
      </c>
      <c r="N8" s="6">
        <v>1793.7349662075001</v>
      </c>
      <c r="O8" s="6">
        <v>1778.977529879</v>
      </c>
      <c r="P8" s="6">
        <v>1852.4947311522999</v>
      </c>
      <c r="Q8" s="6">
        <v>1850.3947057401999</v>
      </c>
      <c r="R8" s="6">
        <v>1886.4102969577</v>
      </c>
      <c r="S8" s="6">
        <v>2041.1071379524001</v>
      </c>
      <c r="T8" s="6">
        <v>2045.7102322886999</v>
      </c>
      <c r="U8" s="6">
        <v>2095.0542490193998</v>
      </c>
      <c r="V8" s="6">
        <v>2148.1918436616002</v>
      </c>
      <c r="W8" s="6">
        <v>2189.8723908855</v>
      </c>
      <c r="X8" s="6">
        <v>2184.5784519887002</v>
      </c>
      <c r="Y8" s="6">
        <v>2182.3215433267001</v>
      </c>
      <c r="Z8" s="6">
        <v>2271.4465284434</v>
      </c>
      <c r="AA8" s="6">
        <v>2294.5225184497999</v>
      </c>
      <c r="AB8" s="6">
        <v>2346.8683307853998</v>
      </c>
      <c r="AC8" s="6">
        <v>2380.0403766241002</v>
      </c>
      <c r="AD8" s="6">
        <v>2353.5195330964002</v>
      </c>
      <c r="AE8" s="6">
        <v>2423.1648256081999</v>
      </c>
      <c r="AF8" s="6">
        <v>2337.2260585321001</v>
      </c>
      <c r="AG8" s="6">
        <v>2395.3589393356001</v>
      </c>
      <c r="AH8" s="6">
        <v>2450.3101263824001</v>
      </c>
      <c r="AI8" s="6">
        <v>2568.5982040312001</v>
      </c>
      <c r="AJ8" s="6">
        <v>2417.0966632144</v>
      </c>
      <c r="AK8" s="6">
        <v>2512.6224590820002</v>
      </c>
      <c r="AL8" s="6">
        <v>2531.8984669979</v>
      </c>
    </row>
    <row r="9" spans="1:38" s="6" customFormat="1" x14ac:dyDescent="0.25">
      <c r="A9" s="5" t="s">
        <v>11</v>
      </c>
      <c r="B9" s="5" t="s">
        <v>9</v>
      </c>
      <c r="C9" s="6" t="s">
        <v>12</v>
      </c>
      <c r="D9" s="5" t="s">
        <v>23</v>
      </c>
      <c r="E9" s="6" t="s">
        <v>7</v>
      </c>
      <c r="F9" s="6">
        <v>2425.5987651193</v>
      </c>
      <c r="G9" s="6">
        <v>2370.5031200811</v>
      </c>
      <c r="H9" s="6">
        <v>2374.3479648844</v>
      </c>
      <c r="I9" s="6">
        <v>2378.7482939901001</v>
      </c>
      <c r="J9" s="6">
        <v>2419.1428441281</v>
      </c>
      <c r="K9" s="6">
        <v>2495.8174690473002</v>
      </c>
      <c r="L9" s="6">
        <v>2602.6981975838999</v>
      </c>
      <c r="M9" s="6">
        <v>2617.5601996195001</v>
      </c>
      <c r="N9" s="6">
        <v>2540.8767829317999</v>
      </c>
      <c r="O9" s="6">
        <v>2531.5390262228002</v>
      </c>
      <c r="P9" s="6">
        <v>2651.8451630816999</v>
      </c>
      <c r="Q9" s="6">
        <v>2664.4084989747998</v>
      </c>
      <c r="R9" s="6">
        <v>2614.1857183850002</v>
      </c>
      <c r="S9" s="6">
        <v>2806.6152333025998</v>
      </c>
      <c r="T9" s="6">
        <v>2896.0802564278001</v>
      </c>
      <c r="U9" s="6">
        <v>2998.4720387396001</v>
      </c>
      <c r="V9" s="6">
        <v>3088.4831827534999</v>
      </c>
      <c r="W9" s="6">
        <v>3108.3402953558002</v>
      </c>
      <c r="X9" s="6">
        <v>3178.2926617415001</v>
      </c>
      <c r="Y9" s="6">
        <v>3128.1887398375002</v>
      </c>
      <c r="Z9" s="6">
        <v>3267.0313173702998</v>
      </c>
      <c r="AA9" s="6">
        <v>3450.4705459774</v>
      </c>
      <c r="AB9" s="6">
        <v>3501.8849976573001</v>
      </c>
      <c r="AC9" s="6">
        <v>3472.2864213705002</v>
      </c>
      <c r="AD9" s="6">
        <v>3493.5972712092998</v>
      </c>
      <c r="AE9" s="6">
        <v>3456.8601308594002</v>
      </c>
      <c r="AF9" s="6">
        <v>3426.6507237786</v>
      </c>
      <c r="AG9" s="6">
        <v>3500.2188179609998</v>
      </c>
      <c r="AH9" s="6">
        <v>3618.5514230658</v>
      </c>
      <c r="AI9" s="6">
        <v>3672.9305183533002</v>
      </c>
      <c r="AJ9" s="6">
        <v>3479.3942405966</v>
      </c>
      <c r="AK9" s="6">
        <v>3563.8619674888</v>
      </c>
      <c r="AL9" s="6">
        <v>3701.9483249431</v>
      </c>
    </row>
    <row r="10" spans="1:38" s="6" customFormat="1" x14ac:dyDescent="0.25">
      <c r="A10" s="5" t="s">
        <v>11</v>
      </c>
      <c r="B10" s="5" t="s">
        <v>9</v>
      </c>
      <c r="C10" s="6" t="s">
        <v>12</v>
      </c>
      <c r="D10" s="5" t="s">
        <v>25</v>
      </c>
      <c r="E10" s="6" t="s">
        <v>7</v>
      </c>
      <c r="F10" s="6">
        <v>3.9034670041921999</v>
      </c>
      <c r="G10" s="6">
        <v>4.0409355239069003</v>
      </c>
      <c r="H10" s="6">
        <v>4.0520733270490004</v>
      </c>
      <c r="I10" s="6">
        <v>4.1234727075085997</v>
      </c>
      <c r="J10" s="6">
        <v>4.3516939564832997</v>
      </c>
      <c r="K10" s="6">
        <v>4.4415498236318998</v>
      </c>
      <c r="L10" s="6">
        <v>4.5281606576728999</v>
      </c>
      <c r="M10" s="6">
        <v>4.6478475281513996</v>
      </c>
      <c r="N10" s="6">
        <v>4.6710688058345999</v>
      </c>
      <c r="O10" s="6">
        <v>4.5893459270832002</v>
      </c>
      <c r="P10" s="6">
        <v>4.6853944922453996</v>
      </c>
      <c r="Q10" s="6">
        <v>4.9025863269708001</v>
      </c>
      <c r="R10" s="6">
        <v>4.9384402911279999</v>
      </c>
      <c r="S10" s="6">
        <v>5.4110227110242004</v>
      </c>
      <c r="T10" s="6">
        <v>5.4662592360052003</v>
      </c>
      <c r="U10" s="6">
        <v>5.7192924377801999</v>
      </c>
      <c r="V10" s="6">
        <v>5.7859321788451998</v>
      </c>
      <c r="W10" s="6">
        <v>6.2556009067738003</v>
      </c>
      <c r="X10" s="6">
        <v>6.5263496245396997</v>
      </c>
      <c r="Y10" s="6">
        <v>6.5722591311876002</v>
      </c>
      <c r="Z10" s="6">
        <v>6.9616703228301997</v>
      </c>
      <c r="AA10" s="6">
        <v>7.9330178107650999</v>
      </c>
      <c r="AB10" s="6">
        <v>8.2227588969366998</v>
      </c>
      <c r="AC10" s="6">
        <v>8.3937991566050005</v>
      </c>
      <c r="AD10" s="6">
        <v>8.0143703133045996</v>
      </c>
      <c r="AE10" s="6">
        <v>8.0221558742458008</v>
      </c>
      <c r="AF10" s="6">
        <v>7.7087200718488997</v>
      </c>
      <c r="AG10" s="6">
        <v>7.6763878838112998</v>
      </c>
      <c r="AH10" s="6">
        <v>7.7841225436380004</v>
      </c>
      <c r="AI10" s="6">
        <v>7.9475351182117002</v>
      </c>
      <c r="AJ10" s="6">
        <v>7.4674848687940001</v>
      </c>
      <c r="AK10" s="6">
        <v>7.5785892890262003</v>
      </c>
      <c r="AL10" s="6">
        <v>7.6184903631358996</v>
      </c>
    </row>
    <row r="11" spans="1:38" s="6" customFormat="1" x14ac:dyDescent="0.25">
      <c r="A11" s="5" t="s">
        <v>13</v>
      </c>
      <c r="B11" s="5" t="s">
        <v>9</v>
      </c>
      <c r="C11" s="6" t="s">
        <v>14</v>
      </c>
      <c r="D11" s="5" t="s">
        <v>6</v>
      </c>
      <c r="E11" s="6" t="s">
        <v>7</v>
      </c>
      <c r="F11" s="6">
        <v>3955.7351647756</v>
      </c>
      <c r="G11" s="6">
        <v>3878.4889639253001</v>
      </c>
      <c r="H11" s="6">
        <v>3745.6213423984</v>
      </c>
      <c r="I11" s="6">
        <v>3696.1094011733999</v>
      </c>
      <c r="J11" s="6">
        <v>3712.6868136684998</v>
      </c>
      <c r="K11" s="6">
        <v>3939.2265832358999</v>
      </c>
      <c r="L11" s="6">
        <v>3829.2666402853001</v>
      </c>
      <c r="M11" s="6">
        <v>3855.0306829524998</v>
      </c>
      <c r="N11" s="6">
        <v>3854.7170091869002</v>
      </c>
      <c r="O11" s="6">
        <v>3697.1240041126998</v>
      </c>
      <c r="P11" s="6">
        <v>3872.8913214267</v>
      </c>
      <c r="Q11" s="6">
        <v>3895.7128701423999</v>
      </c>
      <c r="R11" s="6">
        <v>3889.9902194598999</v>
      </c>
      <c r="S11" s="6">
        <v>4075.7582771908001</v>
      </c>
      <c r="T11" s="6">
        <v>4506.8928066119997</v>
      </c>
      <c r="U11" s="6">
        <v>4924.1171967236996</v>
      </c>
      <c r="V11" s="6">
        <v>5167.9976172768002</v>
      </c>
      <c r="W11" s="6">
        <v>5441.4583614918001</v>
      </c>
      <c r="X11" s="6">
        <v>5555.8972982747</v>
      </c>
      <c r="Y11" s="6">
        <v>5538.0697618657996</v>
      </c>
      <c r="Z11" s="6">
        <v>6080.6862811881001</v>
      </c>
      <c r="AA11" s="6">
        <v>6311.0916358004997</v>
      </c>
      <c r="AB11" s="6">
        <v>6332.0157437970001</v>
      </c>
      <c r="AC11" s="6">
        <v>6358.8235758679002</v>
      </c>
      <c r="AD11" s="6">
        <v>6425.2519956834003</v>
      </c>
      <c r="AE11" s="6">
        <v>6286.6355899432001</v>
      </c>
      <c r="AF11" s="6">
        <v>6130.9341939084998</v>
      </c>
      <c r="AG11" s="6">
        <v>6067.8205818152001</v>
      </c>
      <c r="AH11" s="6">
        <v>6206.7491157713002</v>
      </c>
      <c r="AI11" s="6">
        <v>6210.7397399796</v>
      </c>
      <c r="AJ11" s="6">
        <v>6180.9729842752004</v>
      </c>
      <c r="AK11" s="6">
        <v>6497.6227330806996</v>
      </c>
      <c r="AL11" s="6">
        <v>6537.5430972144004</v>
      </c>
    </row>
    <row r="12" spans="1:38" s="6" customFormat="1" x14ac:dyDescent="0.25">
      <c r="A12" s="5" t="s">
        <v>13</v>
      </c>
      <c r="B12" s="5" t="s">
        <v>9</v>
      </c>
      <c r="C12" s="6" t="s">
        <v>14</v>
      </c>
      <c r="D12" s="5" t="s">
        <v>23</v>
      </c>
      <c r="E12" s="6" t="s">
        <v>7</v>
      </c>
      <c r="F12" s="6">
        <v>10.914062852252</v>
      </c>
      <c r="G12" s="6">
        <v>10.744641100668</v>
      </c>
      <c r="H12" s="6">
        <v>10.750553675706</v>
      </c>
      <c r="I12" s="6">
        <v>10.686944365261001</v>
      </c>
      <c r="J12" s="6">
        <v>10.994325629878</v>
      </c>
      <c r="K12" s="6">
        <v>11.483785054137</v>
      </c>
      <c r="L12" s="6">
        <v>11.353262067500999</v>
      </c>
      <c r="M12" s="6">
        <v>11.523566396813999</v>
      </c>
      <c r="N12" s="6">
        <v>11.704582788571001</v>
      </c>
      <c r="O12" s="6">
        <v>12.095030245618</v>
      </c>
      <c r="P12" s="6">
        <v>12.255160240728999</v>
      </c>
      <c r="Q12" s="6">
        <v>12.221489456103001</v>
      </c>
      <c r="R12" s="6">
        <v>12.301877979226999</v>
      </c>
      <c r="S12" s="6">
        <v>13.183557366386999</v>
      </c>
      <c r="T12" s="6">
        <v>14.685527404416</v>
      </c>
      <c r="U12" s="6">
        <v>15.958625696188999</v>
      </c>
      <c r="V12" s="6">
        <v>16.73014392815</v>
      </c>
      <c r="W12" s="6">
        <v>17.329263452703</v>
      </c>
      <c r="X12" s="6">
        <v>17.658008665057</v>
      </c>
      <c r="Y12" s="6">
        <v>17.236530905797999</v>
      </c>
      <c r="Z12" s="6">
        <v>18.684985539610999</v>
      </c>
      <c r="AA12" s="6">
        <v>19.189514372283998</v>
      </c>
      <c r="AB12" s="6">
        <v>19.349940766075001</v>
      </c>
      <c r="AC12" s="6">
        <v>19.453224459464</v>
      </c>
      <c r="AD12" s="6">
        <v>19.496325826366</v>
      </c>
      <c r="AE12" s="6">
        <v>19.302535610431999</v>
      </c>
      <c r="AF12" s="6">
        <v>18.890057750775998</v>
      </c>
      <c r="AG12" s="6">
        <v>18.709741719867001</v>
      </c>
      <c r="AH12" s="6">
        <v>18.675248396941001</v>
      </c>
      <c r="AI12" s="6">
        <v>18.600302105964001</v>
      </c>
      <c r="AJ12" s="6">
        <v>18.728848628274999</v>
      </c>
      <c r="AK12" s="6">
        <v>19.286710044629</v>
      </c>
      <c r="AL12" s="6">
        <v>19.461022259909999</v>
      </c>
    </row>
    <row r="13" spans="1:38" s="6" customFormat="1" x14ac:dyDescent="0.25">
      <c r="A13" s="5" t="s">
        <v>13</v>
      </c>
      <c r="B13" s="5" t="s">
        <v>9</v>
      </c>
      <c r="C13" s="6" t="s">
        <v>14</v>
      </c>
      <c r="D13" s="5" t="s">
        <v>25</v>
      </c>
      <c r="E13" s="6" t="s">
        <v>7</v>
      </c>
      <c r="F13" s="6">
        <v>14.484240631183001</v>
      </c>
      <c r="G13" s="6">
        <v>14.466349346385</v>
      </c>
      <c r="H13" s="6">
        <v>14.539795575552001</v>
      </c>
      <c r="I13" s="6">
        <v>14.310295421743</v>
      </c>
      <c r="J13" s="6">
        <v>14.691251619982999</v>
      </c>
      <c r="K13" s="6">
        <v>15.413195871453</v>
      </c>
      <c r="L13" s="6">
        <v>15.352429670146</v>
      </c>
      <c r="M13" s="6">
        <v>15.561142395209</v>
      </c>
      <c r="N13" s="6">
        <v>15.876884794877</v>
      </c>
      <c r="O13" s="6">
        <v>16.209912755211999</v>
      </c>
      <c r="P13" s="6">
        <v>16.264953765405</v>
      </c>
      <c r="Q13" s="6">
        <v>16.190936702508999</v>
      </c>
      <c r="R13" s="6">
        <v>16.266744433006998</v>
      </c>
      <c r="S13" s="6">
        <v>17.297167477552001</v>
      </c>
      <c r="T13" s="6">
        <v>19.197334551625001</v>
      </c>
      <c r="U13" s="6">
        <v>20.949320482000999</v>
      </c>
      <c r="V13" s="6">
        <v>22.08083502777</v>
      </c>
      <c r="W13" s="6">
        <v>22.882285211637001</v>
      </c>
      <c r="X13" s="6">
        <v>23.306275872337</v>
      </c>
      <c r="Y13" s="6">
        <v>23.345247657973999</v>
      </c>
      <c r="Z13" s="6">
        <v>25.095076404484001</v>
      </c>
      <c r="AA13" s="6">
        <v>25.715189622579999</v>
      </c>
      <c r="AB13" s="6">
        <v>25.945046328650999</v>
      </c>
      <c r="AC13" s="6">
        <v>26.166433226921001</v>
      </c>
      <c r="AD13" s="6">
        <v>26.218646999088001</v>
      </c>
      <c r="AE13" s="6">
        <v>25.895386353751</v>
      </c>
      <c r="AF13" s="6">
        <v>25.365524324271998</v>
      </c>
      <c r="AG13" s="6">
        <v>25.023274299697</v>
      </c>
      <c r="AH13" s="6">
        <v>24.913289674794001</v>
      </c>
      <c r="AI13" s="6">
        <v>24.657630207954998</v>
      </c>
      <c r="AJ13" s="6">
        <v>24.831537343312</v>
      </c>
      <c r="AK13" s="6">
        <v>25.639218445828</v>
      </c>
      <c r="AL13" s="6">
        <v>25.899783544315</v>
      </c>
    </row>
    <row r="14" spans="1:38" s="6" customFormat="1" x14ac:dyDescent="0.25">
      <c r="A14" s="5" t="s">
        <v>15</v>
      </c>
      <c r="B14" s="5" t="s">
        <v>9</v>
      </c>
      <c r="C14" s="6" t="s">
        <v>16</v>
      </c>
      <c r="D14" s="5" t="s">
        <v>6</v>
      </c>
      <c r="E14" s="6" t="s">
        <v>7</v>
      </c>
      <c r="F14" s="6">
        <v>7639.7084540484002</v>
      </c>
      <c r="G14" s="6">
        <v>7786.1579877896002</v>
      </c>
      <c r="H14" s="6">
        <v>7924.6136479151</v>
      </c>
      <c r="I14" s="6">
        <v>7943.6277375034997</v>
      </c>
      <c r="J14" s="6">
        <v>8020.5052723145</v>
      </c>
      <c r="K14" s="6">
        <v>8176.8228554507996</v>
      </c>
      <c r="L14" s="6">
        <v>8516.0318369657998</v>
      </c>
      <c r="M14" s="6">
        <v>8736.3327636954</v>
      </c>
      <c r="N14" s="6">
        <v>8914.1926735336001</v>
      </c>
      <c r="O14" s="6">
        <v>8988.2560606360003</v>
      </c>
      <c r="P14" s="6">
        <v>9370.9572716854</v>
      </c>
      <c r="Q14" s="6">
        <v>9575.7979722736</v>
      </c>
      <c r="R14" s="6">
        <v>9715.0840313830995</v>
      </c>
      <c r="S14" s="6">
        <v>10271.797152229999</v>
      </c>
      <c r="T14" s="6">
        <v>10647.792190892</v>
      </c>
      <c r="U14" s="6">
        <v>10995.674804504</v>
      </c>
      <c r="V14" s="6">
        <v>11425.411388160999</v>
      </c>
      <c r="W14" s="6">
        <v>11917.211341725</v>
      </c>
      <c r="X14" s="6">
        <v>11918.051974746</v>
      </c>
      <c r="Y14" s="6">
        <v>11726.528284870999</v>
      </c>
      <c r="Z14" s="6">
        <v>12512.592717086</v>
      </c>
      <c r="AA14" s="6">
        <v>13112.550458509</v>
      </c>
      <c r="AB14" s="6">
        <v>13393.914003514999</v>
      </c>
      <c r="AC14" s="6">
        <v>13626.198776719</v>
      </c>
      <c r="AD14" s="6">
        <v>13686.203496855</v>
      </c>
      <c r="AE14" s="6">
        <v>13387.051673316</v>
      </c>
      <c r="AF14" s="6">
        <v>13441.578780386</v>
      </c>
      <c r="AG14" s="6">
        <v>13754.018475184999</v>
      </c>
      <c r="AH14" s="6">
        <v>14203.600517994</v>
      </c>
      <c r="AI14" s="6">
        <v>14084.000693133001</v>
      </c>
      <c r="AJ14" s="6">
        <v>13584.10376471</v>
      </c>
      <c r="AK14" s="6">
        <v>14533.292803206999</v>
      </c>
      <c r="AL14" s="6">
        <v>14669.268623608001</v>
      </c>
    </row>
    <row r="15" spans="1:38" s="6" customFormat="1" x14ac:dyDescent="0.25">
      <c r="A15" s="5" t="s">
        <v>15</v>
      </c>
      <c r="B15" s="5" t="s">
        <v>9</v>
      </c>
      <c r="C15" s="6" t="s">
        <v>16</v>
      </c>
      <c r="D15" s="5" t="s">
        <v>23</v>
      </c>
      <c r="E15" s="6" t="s">
        <v>7</v>
      </c>
      <c r="F15" s="6">
        <v>4.8286441266046998</v>
      </c>
      <c r="G15" s="6">
        <v>4.9760291372134997</v>
      </c>
      <c r="H15" s="6">
        <v>5.2166747169591003</v>
      </c>
      <c r="I15" s="6">
        <v>5.2786529801787996</v>
      </c>
      <c r="J15" s="6">
        <v>5.4852023686829998</v>
      </c>
      <c r="K15" s="6">
        <v>5.5860662810776001</v>
      </c>
      <c r="L15" s="6">
        <v>5.8291808192019001</v>
      </c>
      <c r="M15" s="6">
        <v>6.1329909790002999</v>
      </c>
      <c r="N15" s="6">
        <v>6.2586118109999003</v>
      </c>
      <c r="O15" s="6">
        <v>5.7368643439126998</v>
      </c>
      <c r="P15" s="6">
        <v>5.8413157281051999</v>
      </c>
      <c r="Q15" s="6">
        <v>6.1110902425594</v>
      </c>
      <c r="R15" s="6">
        <v>6.4009568114356004</v>
      </c>
      <c r="S15" s="6">
        <v>6.6558221435983</v>
      </c>
      <c r="T15" s="6">
        <v>7.0786200892088003</v>
      </c>
      <c r="U15" s="6">
        <v>7.4222641755972996</v>
      </c>
      <c r="V15" s="6">
        <v>7.6075716920309997</v>
      </c>
      <c r="W15" s="6">
        <v>7.9983858891338997</v>
      </c>
      <c r="X15" s="6">
        <v>8.2538172247997004</v>
      </c>
      <c r="Y15" s="6">
        <v>8.4318006616966006</v>
      </c>
      <c r="Z15" s="6">
        <v>9.4271562065208006</v>
      </c>
      <c r="AA15" s="6">
        <v>9.6702009957820003</v>
      </c>
      <c r="AB15" s="6">
        <v>10.296628586648</v>
      </c>
      <c r="AC15" s="6">
        <v>10.539335003527</v>
      </c>
      <c r="AD15" s="6">
        <v>10.883459916936999</v>
      </c>
      <c r="AE15" s="6">
        <v>11.135284192425001</v>
      </c>
      <c r="AF15" s="6">
        <v>11.956782365341001</v>
      </c>
      <c r="AG15" s="6">
        <v>12.488463445626</v>
      </c>
      <c r="AH15" s="6">
        <v>13.000593127284001</v>
      </c>
      <c r="AI15" s="6">
        <v>13.392424996907</v>
      </c>
      <c r="AJ15" s="6">
        <v>13.476741373368</v>
      </c>
      <c r="AK15" s="6">
        <v>13.85709637952</v>
      </c>
      <c r="AL15" s="6">
        <v>13.950832678315001</v>
      </c>
    </row>
    <row r="16" spans="1:38" s="6" customFormat="1" x14ac:dyDescent="0.25">
      <c r="A16" s="5" t="s">
        <v>15</v>
      </c>
      <c r="B16" s="5" t="s">
        <v>9</v>
      </c>
      <c r="C16" s="6" t="s">
        <v>16</v>
      </c>
      <c r="D16" s="5" t="s">
        <v>25</v>
      </c>
      <c r="E16" s="6" t="s">
        <v>7</v>
      </c>
      <c r="F16" s="6">
        <v>27.768457313045001</v>
      </c>
      <c r="G16" s="6">
        <v>29.03446112032</v>
      </c>
      <c r="H16" s="6">
        <v>29.754263706315001</v>
      </c>
      <c r="I16" s="6">
        <v>30.621779199416</v>
      </c>
      <c r="J16" s="6">
        <v>31.614507140810002</v>
      </c>
      <c r="K16" s="6">
        <v>33.142038417340999</v>
      </c>
      <c r="L16" s="6">
        <v>34.704870904396998</v>
      </c>
      <c r="M16" s="6">
        <v>35.938267873089004</v>
      </c>
      <c r="N16" s="6">
        <v>36.761101742111997</v>
      </c>
      <c r="O16" s="6">
        <v>37.021644358612001</v>
      </c>
      <c r="P16" s="6">
        <v>40.119260396245998</v>
      </c>
      <c r="Q16" s="6">
        <v>42.075771516986002</v>
      </c>
      <c r="R16" s="6">
        <v>43.987171567494997</v>
      </c>
      <c r="S16" s="6">
        <v>47.291581751233998</v>
      </c>
      <c r="T16" s="6">
        <v>50.442866273074998</v>
      </c>
      <c r="U16" s="6">
        <v>52.061262014085997</v>
      </c>
      <c r="V16" s="6">
        <v>55.498354793460997</v>
      </c>
      <c r="W16" s="6">
        <v>60.906489667297997</v>
      </c>
      <c r="X16" s="6">
        <v>62.420362196851002</v>
      </c>
      <c r="Y16" s="6">
        <v>61.91979431723</v>
      </c>
      <c r="Z16" s="6">
        <v>65.79566861104</v>
      </c>
      <c r="AA16" s="6">
        <v>69.470766955765995</v>
      </c>
      <c r="AB16" s="6">
        <v>70.659441427027005</v>
      </c>
      <c r="AC16" s="6">
        <v>72.917946501729006</v>
      </c>
      <c r="AD16" s="6">
        <v>74.190856114331993</v>
      </c>
      <c r="AE16" s="6">
        <v>71.792335706640003</v>
      </c>
      <c r="AF16" s="6">
        <v>72.934076584373997</v>
      </c>
      <c r="AG16" s="6">
        <v>76.201750387830998</v>
      </c>
      <c r="AH16" s="6">
        <v>79.686666188130005</v>
      </c>
      <c r="AI16" s="6">
        <v>80.632231853958999</v>
      </c>
      <c r="AJ16" s="6">
        <v>77.328504480481996</v>
      </c>
      <c r="AK16" s="6">
        <v>82.771134369367005</v>
      </c>
      <c r="AL16" s="6">
        <v>82.952430664912001</v>
      </c>
    </row>
    <row r="17" spans="1:38" s="6" customFormat="1" x14ac:dyDescent="0.25">
      <c r="A17" s="5" t="s">
        <v>20</v>
      </c>
      <c r="B17" s="5" t="s">
        <v>9</v>
      </c>
      <c r="C17" s="6" t="s">
        <v>21</v>
      </c>
      <c r="D17" s="5" t="s">
        <v>6</v>
      </c>
      <c r="E17" s="6" t="s">
        <v>7</v>
      </c>
      <c r="F17" s="6">
        <v>4611.3819496766</v>
      </c>
      <c r="G17" s="6">
        <v>4648.9915536467997</v>
      </c>
      <c r="H17" s="6">
        <v>4753.8422497243</v>
      </c>
      <c r="I17" s="6">
        <v>4795.2874140275999</v>
      </c>
      <c r="J17" s="6">
        <v>4891.4475551927999</v>
      </c>
      <c r="K17" s="6">
        <v>5026.1255058677998</v>
      </c>
      <c r="L17" s="6">
        <v>5231.4717685889</v>
      </c>
      <c r="M17" s="6">
        <v>5307.3856950748004</v>
      </c>
      <c r="N17" s="6">
        <v>5431.0582964973</v>
      </c>
      <c r="O17" s="6">
        <v>5591.7715269603996</v>
      </c>
      <c r="P17" s="6">
        <v>5771.6890451295003</v>
      </c>
      <c r="Q17" s="6">
        <v>5801.1705682365</v>
      </c>
      <c r="R17" s="6">
        <v>5952.7498665275998</v>
      </c>
      <c r="S17" s="6">
        <v>6077.7417762572004</v>
      </c>
      <c r="T17" s="6">
        <v>6359.8409119013004</v>
      </c>
      <c r="U17" s="6">
        <v>6500.2406706414004</v>
      </c>
      <c r="V17" s="6">
        <v>6652.0704648068004</v>
      </c>
      <c r="W17" s="6">
        <v>6859.3614896358004</v>
      </c>
      <c r="X17" s="6">
        <v>6862.7298224094002</v>
      </c>
      <c r="Y17" s="6">
        <v>6723.4977300360997</v>
      </c>
      <c r="Z17" s="6">
        <v>7010.9017719430003</v>
      </c>
      <c r="AA17" s="6">
        <v>7128.4255065773996</v>
      </c>
      <c r="AB17" s="6">
        <v>7187.5142107202</v>
      </c>
      <c r="AC17" s="6">
        <v>7373.9025871501999</v>
      </c>
      <c r="AD17" s="6">
        <v>7497.3037960273005</v>
      </c>
      <c r="AE17" s="6">
        <v>7732.1018745452002</v>
      </c>
      <c r="AF17" s="6">
        <v>7879.1763346390999</v>
      </c>
      <c r="AG17" s="6">
        <v>8078.3370235988996</v>
      </c>
      <c r="AH17" s="6">
        <v>8271.7627834533996</v>
      </c>
      <c r="AI17" s="6">
        <v>8269.9170851389008</v>
      </c>
      <c r="AJ17" s="6">
        <v>7101.1158615002996</v>
      </c>
      <c r="AK17" s="6">
        <v>7610.4816121030999</v>
      </c>
      <c r="AL17" s="6">
        <v>7967.5863117162999</v>
      </c>
    </row>
    <row r="18" spans="1:38" s="6" customFormat="1" x14ac:dyDescent="0.25">
      <c r="A18" s="5" t="s">
        <v>20</v>
      </c>
      <c r="B18" s="5" t="s">
        <v>9</v>
      </c>
      <c r="C18" s="6" t="s">
        <v>21</v>
      </c>
      <c r="D18" s="5" t="s">
        <v>23</v>
      </c>
      <c r="E18" s="6" t="s">
        <v>7</v>
      </c>
      <c r="F18" s="6">
        <v>34.289075835068999</v>
      </c>
      <c r="G18" s="6">
        <v>34.547477777422003</v>
      </c>
      <c r="H18" s="6">
        <v>34.808003622023001</v>
      </c>
      <c r="I18" s="6">
        <v>34.963940240459003</v>
      </c>
      <c r="J18" s="6">
        <v>35.346286369723998</v>
      </c>
      <c r="K18" s="6">
        <v>35.552568636133998</v>
      </c>
      <c r="L18" s="6">
        <v>35.854490407573998</v>
      </c>
      <c r="M18" s="6">
        <v>35.456729106064003</v>
      </c>
      <c r="N18" s="6">
        <v>35.185929724433002</v>
      </c>
      <c r="O18" s="6">
        <v>34.947849445998003</v>
      </c>
      <c r="P18" s="6">
        <v>34.387399931273002</v>
      </c>
      <c r="Q18" s="6">
        <v>33.561886583453997</v>
      </c>
      <c r="R18" s="6">
        <v>33.731268747095001</v>
      </c>
      <c r="S18" s="6">
        <v>33.426959838549003</v>
      </c>
      <c r="T18" s="6">
        <v>33.542573328209002</v>
      </c>
      <c r="U18" s="6">
        <v>33.448034472335003</v>
      </c>
      <c r="V18" s="6">
        <v>32.330738545336999</v>
      </c>
      <c r="W18" s="6">
        <v>31.639328293329999</v>
      </c>
      <c r="X18" s="6">
        <v>31.937183475537999</v>
      </c>
      <c r="Y18" s="6">
        <v>31.637785667576001</v>
      </c>
      <c r="Z18" s="6">
        <v>31.947197074498</v>
      </c>
      <c r="AA18" s="6">
        <v>31.634488340708</v>
      </c>
      <c r="AB18" s="6">
        <v>31.080859251801002</v>
      </c>
      <c r="AC18" s="6">
        <v>30.630098807378999</v>
      </c>
      <c r="AD18" s="6">
        <v>30.401628180185</v>
      </c>
      <c r="AE18" s="6">
        <v>29.836701366524</v>
      </c>
      <c r="AF18" s="6">
        <v>29.441069741195001</v>
      </c>
      <c r="AG18" s="6">
        <v>29.039754160906</v>
      </c>
      <c r="AH18" s="6">
        <v>28.951048783211998</v>
      </c>
      <c r="AI18" s="6">
        <v>29.513548921617001</v>
      </c>
      <c r="AJ18" s="6">
        <v>27.039149169426999</v>
      </c>
      <c r="AK18" s="6">
        <v>28.816466220245001</v>
      </c>
      <c r="AL18" s="6">
        <v>29.646377143241001</v>
      </c>
    </row>
    <row r="19" spans="1:38" s="6" customFormat="1" x14ac:dyDescent="0.25">
      <c r="A19" s="5" t="s">
        <v>20</v>
      </c>
      <c r="B19" s="5" t="s">
        <v>9</v>
      </c>
      <c r="C19" s="6" t="s">
        <v>21</v>
      </c>
      <c r="D19" s="5" t="s">
        <v>25</v>
      </c>
      <c r="E19" s="6" t="s">
        <v>7</v>
      </c>
      <c r="F19" s="6">
        <v>53.102833161385</v>
      </c>
      <c r="G19" s="6">
        <v>54.369818265211997</v>
      </c>
      <c r="H19" s="6">
        <v>57.131931266300001</v>
      </c>
      <c r="I19" s="6">
        <v>57.170623123928003</v>
      </c>
      <c r="J19" s="6">
        <v>60.460537893542998</v>
      </c>
      <c r="K19" s="6">
        <v>64.323872988383002</v>
      </c>
      <c r="L19" s="6">
        <v>69.62391536877</v>
      </c>
      <c r="M19" s="6">
        <v>74.926463217644994</v>
      </c>
      <c r="N19" s="6">
        <v>81.474879415388003</v>
      </c>
      <c r="O19" s="6">
        <v>88.966785822798002</v>
      </c>
      <c r="P19" s="6">
        <v>73.536293871270999</v>
      </c>
      <c r="Q19" s="6">
        <v>74.966230540219996</v>
      </c>
      <c r="R19" s="6">
        <v>78.154640677963997</v>
      </c>
      <c r="S19" s="6">
        <v>81.365700321898004</v>
      </c>
      <c r="T19" s="6">
        <v>86.322567999277993</v>
      </c>
      <c r="U19" s="6">
        <v>86.849741997335997</v>
      </c>
      <c r="V19" s="6">
        <v>90.582600176409002</v>
      </c>
      <c r="W19" s="6">
        <v>94.139864316512003</v>
      </c>
      <c r="X19" s="6">
        <v>95.516489867936997</v>
      </c>
      <c r="Y19" s="6">
        <v>90.582699855895001</v>
      </c>
      <c r="Z19" s="6">
        <v>94.921831105693997</v>
      </c>
      <c r="AA19" s="6">
        <v>96.229840144468</v>
      </c>
      <c r="AB19" s="6">
        <v>97.546518149392995</v>
      </c>
      <c r="AC19" s="6">
        <v>97.818547187221</v>
      </c>
      <c r="AD19" s="6">
        <v>99.396521144909002</v>
      </c>
      <c r="AE19" s="6">
        <v>101.01893388269001</v>
      </c>
      <c r="AF19" s="6">
        <v>102.37444870152</v>
      </c>
      <c r="AG19" s="6">
        <v>105.01358750672</v>
      </c>
      <c r="AH19" s="6">
        <v>106.97572515634</v>
      </c>
      <c r="AI19" s="6">
        <v>108.52233051645</v>
      </c>
      <c r="AJ19" s="6">
        <v>96.959415058168005</v>
      </c>
      <c r="AK19" s="6">
        <v>104.21953364616</v>
      </c>
      <c r="AL19" s="6">
        <v>107.51722509849</v>
      </c>
    </row>
    <row r="20" spans="1:38" s="6" customFormat="1" x14ac:dyDescent="0.25">
      <c r="A20" s="5" t="s">
        <v>17</v>
      </c>
      <c r="B20" s="6" t="s">
        <v>18</v>
      </c>
      <c r="C20" s="5" t="s">
        <v>19</v>
      </c>
      <c r="D20" s="5" t="s">
        <v>6</v>
      </c>
      <c r="E20" s="6" t="s">
        <v>7</v>
      </c>
      <c r="F20" s="6">
        <v>1293.1435545355</v>
      </c>
      <c r="G20" s="6">
        <v>1278.3599531478001</v>
      </c>
      <c r="H20" s="6">
        <v>1295.4521006267</v>
      </c>
      <c r="I20" s="6">
        <v>1314.783184122</v>
      </c>
      <c r="J20" s="6">
        <v>1371.8058095678</v>
      </c>
      <c r="K20" s="6">
        <v>1431.3896989604</v>
      </c>
      <c r="L20" s="6">
        <v>1449.4154119269001</v>
      </c>
      <c r="M20" s="6">
        <v>1494.0992673486001</v>
      </c>
      <c r="N20" s="6">
        <v>1508.0463975974999</v>
      </c>
      <c r="O20" s="6">
        <v>1541.9213150072001</v>
      </c>
      <c r="P20" s="6">
        <v>1595.057917504</v>
      </c>
      <c r="Q20" s="6">
        <v>1619.5421189448</v>
      </c>
      <c r="R20" s="6">
        <v>1699.1337706872</v>
      </c>
      <c r="S20" s="6">
        <v>1789.6580111636999</v>
      </c>
      <c r="T20" s="6">
        <v>1900.6897895965001</v>
      </c>
      <c r="U20" s="6">
        <v>2014.9799343051</v>
      </c>
      <c r="V20" s="6">
        <v>2171.7416505234</v>
      </c>
      <c r="W20" s="6">
        <v>2322.0265588965999</v>
      </c>
      <c r="X20" s="6">
        <v>2332.5689175941002</v>
      </c>
      <c r="Y20" s="6">
        <v>2326.7817232072998</v>
      </c>
      <c r="Z20" s="6">
        <v>2503.2441302953998</v>
      </c>
      <c r="AA20" s="6">
        <v>2655.1905565134998</v>
      </c>
      <c r="AB20" s="6">
        <v>2741.2888473703001</v>
      </c>
      <c r="AC20" s="6">
        <v>2823.7393111924998</v>
      </c>
      <c r="AD20" s="6">
        <v>2886.0120669993998</v>
      </c>
      <c r="AE20" s="6">
        <v>2857.7422794977001</v>
      </c>
      <c r="AF20" s="6">
        <v>2961.4817363645002</v>
      </c>
      <c r="AG20" s="6">
        <v>3024.5440134953001</v>
      </c>
      <c r="AH20" s="6">
        <v>3107.4049301877999</v>
      </c>
      <c r="AI20" s="6">
        <v>3179.2106906462</v>
      </c>
      <c r="AJ20" s="6">
        <v>3219.7052899928999</v>
      </c>
      <c r="AK20" s="6">
        <v>3321.2295001937</v>
      </c>
      <c r="AL20" s="6">
        <v>3226.3484946865001</v>
      </c>
    </row>
    <row r="21" spans="1:38" s="6" customFormat="1" x14ac:dyDescent="0.25">
      <c r="A21" s="5" t="s">
        <v>17</v>
      </c>
      <c r="B21" s="6" t="s">
        <v>18</v>
      </c>
      <c r="C21" s="5" t="s">
        <v>19</v>
      </c>
      <c r="D21" s="5" t="s">
        <v>23</v>
      </c>
      <c r="E21" s="6" t="s">
        <v>7</v>
      </c>
      <c r="F21" s="6">
        <v>4.4340338210986001</v>
      </c>
      <c r="G21" s="6">
        <v>4.2791975255140997</v>
      </c>
      <c r="H21" s="6">
        <v>4.0623702903672001</v>
      </c>
      <c r="I21" s="6">
        <v>4.4038226874581001</v>
      </c>
      <c r="J21" s="6">
        <v>4.7010776586208998</v>
      </c>
      <c r="K21" s="6">
        <v>5.0135879952996003</v>
      </c>
      <c r="L21" s="6">
        <v>4.9931236765787004</v>
      </c>
      <c r="M21" s="6">
        <v>5.1898466759449002</v>
      </c>
      <c r="N21" s="6">
        <v>5.4410760678023999</v>
      </c>
      <c r="O21" s="6">
        <v>5.3765037364537003</v>
      </c>
      <c r="P21" s="6">
        <v>5.6788234172022003</v>
      </c>
      <c r="Q21" s="6">
        <v>5.7939928955553999</v>
      </c>
      <c r="R21" s="6">
        <v>6.1086022991127997</v>
      </c>
      <c r="S21" s="6">
        <v>6.4946411542340003</v>
      </c>
      <c r="T21" s="6">
        <v>6.9854153492646001</v>
      </c>
      <c r="U21" s="6">
        <v>7.3053806877894996</v>
      </c>
      <c r="V21" s="6">
        <v>8.0547271497202004</v>
      </c>
      <c r="W21" s="6">
        <v>8.6297573674318002</v>
      </c>
      <c r="X21" s="6">
        <v>8.7000198707916994</v>
      </c>
      <c r="Y21" s="6">
        <v>8.6729484654802995</v>
      </c>
      <c r="Z21" s="6">
        <v>9.9011836827567006</v>
      </c>
      <c r="AA21" s="6">
        <v>10.775004565962</v>
      </c>
      <c r="AB21" s="6">
        <v>11.308433907167</v>
      </c>
      <c r="AC21" s="6">
        <v>11.925731185964001</v>
      </c>
      <c r="AD21" s="6">
        <v>13.134455478246</v>
      </c>
      <c r="AE21" s="6">
        <v>12.962142205124</v>
      </c>
      <c r="AF21" s="6">
        <v>13.385260696472001</v>
      </c>
      <c r="AG21" s="6">
        <v>13.863368253622999</v>
      </c>
      <c r="AH21" s="6">
        <v>14.401549764039</v>
      </c>
      <c r="AI21" s="6">
        <v>15.175543443903999</v>
      </c>
      <c r="AJ21" s="6">
        <v>15.249168898435</v>
      </c>
      <c r="AK21" s="6">
        <v>15.789518363029</v>
      </c>
      <c r="AL21" s="6">
        <v>15.565911748112001</v>
      </c>
    </row>
    <row r="22" spans="1:38" s="6" customFormat="1" x14ac:dyDescent="0.25">
      <c r="A22" s="5" t="s">
        <v>17</v>
      </c>
      <c r="B22" s="6" t="s">
        <v>18</v>
      </c>
      <c r="C22" s="5" t="s">
        <v>19</v>
      </c>
      <c r="D22" s="5" t="s">
        <v>24</v>
      </c>
      <c r="E22" s="6" t="s">
        <v>7</v>
      </c>
      <c r="F22" s="6">
        <v>340.42612900415003</v>
      </c>
      <c r="G22" s="6">
        <v>353.98562679855002</v>
      </c>
      <c r="H22" s="6">
        <v>359.93393725646001</v>
      </c>
      <c r="I22" s="6">
        <v>372.00370967180999</v>
      </c>
      <c r="J22" s="6">
        <v>400.41552842263002</v>
      </c>
      <c r="K22" s="6">
        <v>443.32618750731001</v>
      </c>
      <c r="L22" s="6">
        <v>471.13807836118002</v>
      </c>
      <c r="M22" s="6">
        <v>500.61799661829002</v>
      </c>
      <c r="N22" s="6">
        <v>524.50823798168994</v>
      </c>
      <c r="O22" s="6">
        <v>543.16007811548002</v>
      </c>
      <c r="P22" s="6">
        <v>574.99468134555002</v>
      </c>
      <c r="Q22" s="6">
        <v>577.80301851679997</v>
      </c>
      <c r="R22" s="6">
        <v>647.97990976812002</v>
      </c>
      <c r="S22" s="6">
        <v>673.44665368243</v>
      </c>
      <c r="T22" s="6">
        <v>742.75445561696995</v>
      </c>
      <c r="U22" s="6">
        <v>792.44969908203996</v>
      </c>
      <c r="V22" s="6">
        <v>762.04652536926994</v>
      </c>
      <c r="W22" s="6">
        <v>765.08513424759997</v>
      </c>
      <c r="X22" s="6">
        <v>744.39485083250997</v>
      </c>
      <c r="Y22" s="6">
        <v>762.30641671218996</v>
      </c>
      <c r="Z22" s="6">
        <v>816.72746329636004</v>
      </c>
      <c r="AA22" s="6">
        <v>863.93364958606003</v>
      </c>
      <c r="AB22" s="6">
        <v>916.57177009217003</v>
      </c>
      <c r="AC22" s="6">
        <v>961.45282938787</v>
      </c>
      <c r="AD22" s="6">
        <v>1029.2694761306</v>
      </c>
      <c r="AE22" s="6">
        <v>997.22672522578</v>
      </c>
      <c r="AF22" s="6">
        <v>1044.2738483891001</v>
      </c>
      <c r="AG22" s="6">
        <v>1103.6629366382001</v>
      </c>
      <c r="AH22" s="6">
        <v>1161.4482806466001</v>
      </c>
      <c r="AI22" s="6">
        <v>1208.0359132807</v>
      </c>
      <c r="AJ22" s="6">
        <v>1263.3830136536999</v>
      </c>
      <c r="AK22" s="6">
        <v>1326.5266349655999</v>
      </c>
      <c r="AL22" s="6">
        <v>1398.8954121075001</v>
      </c>
    </row>
    <row r="23" spans="1:38" s="6" customFormat="1" x14ac:dyDescent="0.25">
      <c r="A23" s="5" t="s">
        <v>17</v>
      </c>
      <c r="B23" s="6" t="s">
        <v>18</v>
      </c>
      <c r="C23" s="5" t="s">
        <v>19</v>
      </c>
      <c r="D23" s="5" t="s">
        <v>25</v>
      </c>
      <c r="E23" s="6" t="s">
        <v>7</v>
      </c>
      <c r="F23" s="6">
        <v>346.15611032724001</v>
      </c>
      <c r="G23" s="6">
        <v>347.54257264546999</v>
      </c>
      <c r="H23" s="6">
        <v>349.78288663110999</v>
      </c>
      <c r="I23" s="6">
        <v>348.91012646339999</v>
      </c>
      <c r="J23" s="6">
        <v>363.27752003559999</v>
      </c>
      <c r="K23" s="6">
        <v>382.79077128994999</v>
      </c>
      <c r="L23" s="6">
        <v>393.67189616278</v>
      </c>
      <c r="M23" s="6">
        <v>385.05705259450002</v>
      </c>
      <c r="N23" s="6">
        <v>362.96548487242001</v>
      </c>
      <c r="O23" s="6">
        <v>344.02103012366001</v>
      </c>
      <c r="P23" s="6">
        <v>350.79711505461</v>
      </c>
      <c r="Q23" s="6">
        <v>344.54580320114002</v>
      </c>
      <c r="R23" s="6">
        <v>339.37275639234002</v>
      </c>
      <c r="S23" s="6">
        <v>345.35439217802002</v>
      </c>
      <c r="T23" s="6">
        <v>363.40636300352003</v>
      </c>
      <c r="U23" s="6">
        <v>374.44712005868001</v>
      </c>
      <c r="V23" s="6">
        <v>373.75408943464998</v>
      </c>
      <c r="W23" s="6">
        <v>392.88263324359002</v>
      </c>
      <c r="X23" s="6">
        <v>365.68633007382999</v>
      </c>
      <c r="Y23" s="6">
        <v>332.91430445451999</v>
      </c>
      <c r="Z23" s="6">
        <v>343.17385155609003</v>
      </c>
      <c r="AA23" s="6">
        <v>360.77318072633</v>
      </c>
      <c r="AB23" s="6">
        <v>374.69258624152002</v>
      </c>
      <c r="AC23" s="6">
        <v>376.25425162956998</v>
      </c>
      <c r="AD23" s="6">
        <v>377.56725282974998</v>
      </c>
      <c r="AE23" s="6">
        <v>376.20348253117999</v>
      </c>
      <c r="AF23" s="6">
        <v>376.55075174376998</v>
      </c>
      <c r="AG23" s="6">
        <v>379.22521044244002</v>
      </c>
      <c r="AH23" s="6">
        <v>383.94637743725002</v>
      </c>
      <c r="AI23" s="6">
        <v>383.91442862987998</v>
      </c>
      <c r="AJ23" s="6">
        <v>383.16942293877997</v>
      </c>
      <c r="AK23" s="6">
        <v>402.15463688412001</v>
      </c>
      <c r="AL23" s="6">
        <v>399.44129927060999</v>
      </c>
    </row>
    <row r="24" spans="1:38" s="6" customFormat="1" x14ac:dyDescent="0.25">
      <c r="A24" s="5" t="s">
        <v>26</v>
      </c>
      <c r="B24" s="6" t="s">
        <v>27</v>
      </c>
      <c r="C24" s="5" t="s">
        <v>26</v>
      </c>
      <c r="D24" s="5" t="s">
        <v>6</v>
      </c>
      <c r="E24" s="5" t="s">
        <v>7</v>
      </c>
      <c r="F24" s="6">
        <v>4697.4156509015002</v>
      </c>
      <c r="G24" s="6">
        <v>4534.505631819</v>
      </c>
      <c r="H24" s="6">
        <v>4650.4983914656996</v>
      </c>
      <c r="I24" s="6">
        <v>4692.3307149216998</v>
      </c>
      <c r="J24" s="6">
        <v>4671.0714301929002</v>
      </c>
      <c r="K24" s="6">
        <v>5637.0457681403996</v>
      </c>
      <c r="L24" s="6">
        <v>4989.5872636715003</v>
      </c>
      <c r="M24" s="6">
        <v>4696.1455245005</v>
      </c>
      <c r="N24" s="6">
        <v>4925.8987807942003</v>
      </c>
      <c r="O24" s="6">
        <v>4917.7817188531999</v>
      </c>
      <c r="P24" s="6">
        <v>4958.8419977700996</v>
      </c>
      <c r="Q24" s="6">
        <v>4340.7284108005997</v>
      </c>
      <c r="R24" s="6">
        <v>4568.1674117850998</v>
      </c>
      <c r="S24" s="6">
        <v>5554.3702771470998</v>
      </c>
      <c r="T24" s="6">
        <v>5811.3581325566001</v>
      </c>
      <c r="U24" s="6">
        <v>4878.0720750214005</v>
      </c>
      <c r="V24" s="6">
        <v>4572.6040313752001</v>
      </c>
      <c r="W24" s="6">
        <v>4387.8914464588997</v>
      </c>
      <c r="X24" s="6">
        <v>4437.2539462680998</v>
      </c>
      <c r="Y24" s="6">
        <v>3965.6395067725998</v>
      </c>
      <c r="Z24" s="6">
        <v>3694.9023261776001</v>
      </c>
      <c r="AA24" s="6">
        <v>4114.8010591865004</v>
      </c>
      <c r="AB24" s="6">
        <v>4026.8420094824</v>
      </c>
      <c r="AC24" s="6">
        <v>4340.8395982687998</v>
      </c>
      <c r="AD24" s="6">
        <v>3982.7600584244001</v>
      </c>
      <c r="AE24" s="6">
        <v>4287.3426188942003</v>
      </c>
      <c r="AF24" s="6">
        <v>3987.2145754938001</v>
      </c>
      <c r="AG24" s="6">
        <v>4010.9184252600999</v>
      </c>
      <c r="AH24" s="6">
        <v>4122.9301382223002</v>
      </c>
      <c r="AI24" s="6">
        <v>3982.1539869182002</v>
      </c>
      <c r="AJ24" s="6">
        <v>3973.4241812076002</v>
      </c>
      <c r="AK24" s="6">
        <v>3990.0466639708002</v>
      </c>
      <c r="AL24" s="6">
        <v>3990.0466639708002</v>
      </c>
    </row>
    <row r="25" spans="1:38" s="6" customFormat="1" x14ac:dyDescent="0.25">
      <c r="A25" s="5" t="s">
        <v>28</v>
      </c>
      <c r="B25" s="6" t="s">
        <v>27</v>
      </c>
      <c r="C25" s="5" t="s">
        <v>28</v>
      </c>
      <c r="D25" s="5" t="s">
        <v>23</v>
      </c>
      <c r="E25" s="5" t="s">
        <v>7</v>
      </c>
      <c r="F25" s="6">
        <v>627.08443605519005</v>
      </c>
      <c r="G25" s="6">
        <v>669.08365165094006</v>
      </c>
      <c r="H25" s="6">
        <v>663.60444824143997</v>
      </c>
      <c r="I25" s="6">
        <v>810.07186559450997</v>
      </c>
      <c r="J25" s="6">
        <v>653.80774972373001</v>
      </c>
      <c r="K25" s="6">
        <v>653.80774972373001</v>
      </c>
      <c r="L25" s="6">
        <v>644.07406744282002</v>
      </c>
      <c r="M25" s="6">
        <v>349.6162473114</v>
      </c>
      <c r="N25" s="6">
        <v>695.88439999472996</v>
      </c>
      <c r="O25" s="6">
        <v>641.74764710650004</v>
      </c>
      <c r="P25" s="6">
        <v>840.66598873810005</v>
      </c>
      <c r="Q25" s="6">
        <v>604.57581953680995</v>
      </c>
      <c r="R25" s="6">
        <v>678.36786761397002</v>
      </c>
      <c r="S25" s="6">
        <v>600.94839395204997</v>
      </c>
      <c r="T25" s="6">
        <v>691.17497085077002</v>
      </c>
      <c r="U25" s="6">
        <v>602.84162887835998</v>
      </c>
      <c r="V25" s="6">
        <v>680.52078382536001</v>
      </c>
      <c r="W25" s="6">
        <v>582.41463129601004</v>
      </c>
      <c r="X25" s="6">
        <v>519.92313559320996</v>
      </c>
      <c r="Y25" s="6">
        <v>613.47468302061998</v>
      </c>
      <c r="Z25" s="6">
        <v>552.43879696467002</v>
      </c>
      <c r="AA25" s="6">
        <v>605.13258675432996</v>
      </c>
      <c r="AB25" s="6">
        <v>630.22217772622002</v>
      </c>
      <c r="AC25" s="6">
        <v>517.32373208018998</v>
      </c>
      <c r="AD25" s="6">
        <v>588.04104725856996</v>
      </c>
      <c r="AE25" s="6">
        <v>632.60031661900996</v>
      </c>
      <c r="AF25" s="6">
        <v>497.89241348004998</v>
      </c>
      <c r="AG25" s="6">
        <v>466.02622045710001</v>
      </c>
      <c r="AH25" s="6">
        <v>569.35129740724005</v>
      </c>
      <c r="AI25" s="6">
        <v>649.15948737001997</v>
      </c>
      <c r="AJ25" s="6">
        <v>454.73000131859999</v>
      </c>
      <c r="AK25" s="6">
        <v>427.26645617450998</v>
      </c>
      <c r="AL25" s="6">
        <v>398.00142896275003</v>
      </c>
    </row>
    <row r="26" spans="1:38" s="6" customFormat="1" x14ac:dyDescent="0.25">
      <c r="A26" s="5" t="s">
        <v>28</v>
      </c>
      <c r="B26" s="6" t="s">
        <v>27</v>
      </c>
      <c r="C26" s="5" t="s">
        <v>28</v>
      </c>
      <c r="D26" s="5" t="s">
        <v>6</v>
      </c>
      <c r="E26" s="5" t="s">
        <v>7</v>
      </c>
      <c r="F26" s="6">
        <v>1317.9709945033001</v>
      </c>
      <c r="G26" s="6">
        <v>1367.704391755</v>
      </c>
      <c r="H26" s="6">
        <v>1344.5347153723001</v>
      </c>
      <c r="I26" s="6">
        <v>1587.0442079244001</v>
      </c>
      <c r="J26" s="6">
        <v>1651.5650679252999</v>
      </c>
      <c r="K26" s="6">
        <v>1651.5650679252999</v>
      </c>
      <c r="L26" s="6">
        <v>1254.1105265955</v>
      </c>
      <c r="M26" s="6">
        <v>717.94463953002003</v>
      </c>
      <c r="N26" s="6">
        <v>1283.2638107875</v>
      </c>
      <c r="O26" s="6">
        <v>1410.0097836984</v>
      </c>
      <c r="P26" s="6">
        <v>1883.0645016829001</v>
      </c>
      <c r="Q26" s="6">
        <v>1372.4158925654001</v>
      </c>
      <c r="R26" s="6">
        <v>1580.0163617933999</v>
      </c>
      <c r="S26" s="6">
        <v>944.49594428346995</v>
      </c>
      <c r="T26" s="6">
        <v>983.87487626631003</v>
      </c>
      <c r="U26" s="6">
        <v>539.15185591694001</v>
      </c>
      <c r="V26" s="6">
        <v>1062.8322139089</v>
      </c>
      <c r="W26" s="6">
        <v>918.46485523275999</v>
      </c>
      <c r="X26" s="6">
        <v>866.83346606565999</v>
      </c>
      <c r="Y26" s="6">
        <v>627.14690304016995</v>
      </c>
      <c r="Z26" s="6">
        <v>610.45738686895004</v>
      </c>
      <c r="AA26" s="6">
        <v>1849.8760539448999</v>
      </c>
      <c r="AB26" s="6">
        <v>1788.0215898480999</v>
      </c>
      <c r="AC26" s="6">
        <v>669.65155887909998</v>
      </c>
      <c r="AD26" s="6">
        <v>939.18382947471002</v>
      </c>
      <c r="AE26" s="6">
        <v>836.56024885991997</v>
      </c>
      <c r="AF26" s="6">
        <v>579.97604239396003</v>
      </c>
      <c r="AG26" s="6">
        <v>1091.1220468427</v>
      </c>
      <c r="AH26" s="6">
        <v>1055.7016594383001</v>
      </c>
      <c r="AI26" s="6">
        <v>923.23265697101999</v>
      </c>
      <c r="AJ26" s="6">
        <v>661.84119373235001</v>
      </c>
      <c r="AK26" s="6">
        <v>845.22325896940004</v>
      </c>
      <c r="AL26" s="6">
        <v>635.77945103984996</v>
      </c>
    </row>
    <row r="27" spans="1:38" s="6" customFormat="1" x14ac:dyDescent="0.25">
      <c r="A27" s="5" t="s">
        <v>28</v>
      </c>
      <c r="B27" s="6" t="s">
        <v>27</v>
      </c>
      <c r="C27" s="5" t="s">
        <v>28</v>
      </c>
      <c r="D27" s="5" t="s">
        <v>25</v>
      </c>
      <c r="E27" s="5" t="s">
        <v>7</v>
      </c>
      <c r="F27" s="6">
        <v>205.82722371666</v>
      </c>
      <c r="G27" s="6">
        <v>214.42976098014</v>
      </c>
      <c r="H27" s="6">
        <v>222.83820449273</v>
      </c>
      <c r="I27" s="6">
        <v>252.22482238462001</v>
      </c>
      <c r="J27" s="6">
        <v>219.77849357514</v>
      </c>
      <c r="K27" s="6">
        <v>219.77849357514</v>
      </c>
      <c r="L27" s="6">
        <v>227.20788755794001</v>
      </c>
      <c r="M27" s="6">
        <v>122.14876793223</v>
      </c>
      <c r="N27" s="6">
        <v>212.44582058291999</v>
      </c>
      <c r="O27" s="6">
        <v>214.08381962476</v>
      </c>
      <c r="P27" s="6">
        <v>269.33762888308001</v>
      </c>
      <c r="Q27" s="6">
        <v>213.11920388165001</v>
      </c>
      <c r="R27" s="6">
        <v>183.17780980584001</v>
      </c>
      <c r="S27" s="6">
        <v>177.64761567414001</v>
      </c>
      <c r="T27" s="6">
        <v>189.72700461086001</v>
      </c>
      <c r="U27" s="6">
        <v>175.18624297347</v>
      </c>
      <c r="V27" s="6">
        <v>176.18240190718001</v>
      </c>
      <c r="W27" s="6">
        <v>196.03603634428001</v>
      </c>
      <c r="X27" s="6">
        <v>163.34415925789</v>
      </c>
      <c r="Y27" s="6">
        <v>149.89826910223999</v>
      </c>
      <c r="Z27" s="6">
        <v>178.03564976087</v>
      </c>
      <c r="AA27" s="6">
        <v>195.86476243556001</v>
      </c>
      <c r="AB27" s="6">
        <v>199.72124647588001</v>
      </c>
      <c r="AC27" s="6">
        <v>140.36267380283999</v>
      </c>
      <c r="AD27" s="6">
        <v>153.31430620040001</v>
      </c>
      <c r="AE27" s="6">
        <v>158.72486971942001</v>
      </c>
      <c r="AF27" s="6">
        <v>150.61951642866001</v>
      </c>
      <c r="AG27" s="6">
        <v>164.03104624861001</v>
      </c>
      <c r="AH27" s="6">
        <v>149.46322177888999</v>
      </c>
      <c r="AI27" s="6">
        <v>153.87033651505999</v>
      </c>
      <c r="AJ27" s="6">
        <v>154.21183277851</v>
      </c>
      <c r="AK27" s="6">
        <v>149.60213773249001</v>
      </c>
      <c r="AL27" s="6">
        <v>140.28811939003</v>
      </c>
    </row>
    <row r="28" spans="1:38" s="6" customFormat="1" x14ac:dyDescent="0.25">
      <c r="A28" s="5" t="s">
        <v>29</v>
      </c>
      <c r="B28" s="6" t="s">
        <v>27</v>
      </c>
      <c r="C28" s="5" t="s">
        <v>29</v>
      </c>
      <c r="D28" s="5" t="s">
        <v>6</v>
      </c>
      <c r="E28" s="5" t="s">
        <v>7</v>
      </c>
      <c r="F28" s="6">
        <v>-7626.7628140663001</v>
      </c>
      <c r="G28" s="6">
        <v>-7679.4178676345</v>
      </c>
      <c r="H28" s="6">
        <v>-7703.0049475661999</v>
      </c>
      <c r="I28" s="6">
        <v>-7709.0943414264002</v>
      </c>
      <c r="J28" s="6">
        <v>-7693.0051469728996</v>
      </c>
      <c r="K28" s="6">
        <v>-7512.6492273385002</v>
      </c>
      <c r="L28" s="6">
        <v>-7511.8824389011997</v>
      </c>
      <c r="M28" s="6">
        <v>-7290.6049944329998</v>
      </c>
      <c r="N28" s="6">
        <v>-7246.5001716155002</v>
      </c>
      <c r="O28" s="6">
        <v>-7033.9091886172</v>
      </c>
      <c r="P28" s="6">
        <v>-6948.1229600424003</v>
      </c>
      <c r="Q28" s="6">
        <v>-6842.7659289000003</v>
      </c>
      <c r="R28" s="6">
        <v>-6622.2528062015999</v>
      </c>
      <c r="S28" s="6">
        <v>-6564.9196034917004</v>
      </c>
      <c r="T28" s="6">
        <v>-6396.1575623282997</v>
      </c>
      <c r="U28" s="6">
        <v>-6303.6783435148</v>
      </c>
      <c r="V28" s="6">
        <v>-6218.7164567061</v>
      </c>
      <c r="W28" s="6">
        <v>-6118.6102210431</v>
      </c>
      <c r="X28" s="6">
        <v>-6854.9774352513996</v>
      </c>
      <c r="Y28" s="6">
        <v>-6923.4702549822996</v>
      </c>
      <c r="Z28" s="6">
        <v>-6399.8065187230004</v>
      </c>
      <c r="AA28" s="6">
        <v>-6156.6272109513002</v>
      </c>
      <c r="AB28" s="6">
        <v>-6063.0343566339998</v>
      </c>
      <c r="AC28" s="6">
        <v>-5965.0622013651</v>
      </c>
      <c r="AD28" s="6">
        <v>-6031.9898582985998</v>
      </c>
      <c r="AE28" s="6">
        <v>-5923.3560491095004</v>
      </c>
      <c r="AF28" s="6">
        <v>-5905.0343446356001</v>
      </c>
      <c r="AG28" s="6">
        <v>-5700.3735332632004</v>
      </c>
      <c r="AH28" s="6">
        <v>-5512.4053158465003</v>
      </c>
      <c r="AI28" s="6">
        <v>-5560.1842411322996</v>
      </c>
      <c r="AJ28" s="6">
        <v>-5615.6709597665003</v>
      </c>
      <c r="AK28" s="6">
        <v>-5087.8136270575997</v>
      </c>
      <c r="AL28" s="6">
        <v>-5181.8297888027</v>
      </c>
    </row>
    <row r="29" spans="1:38" s="6" customFormat="1" x14ac:dyDescent="0.25">
      <c r="A29" s="5" t="s">
        <v>30</v>
      </c>
      <c r="B29" s="6" t="s">
        <v>27</v>
      </c>
      <c r="C29" s="5" t="s">
        <v>30</v>
      </c>
      <c r="D29" s="5" t="s">
        <v>6</v>
      </c>
      <c r="E29" s="5" t="s">
        <v>7</v>
      </c>
      <c r="F29" s="6">
        <v>621.34289259483</v>
      </c>
      <c r="G29" s="6">
        <v>621.34289259483</v>
      </c>
      <c r="H29" s="6">
        <v>621.34289259483</v>
      </c>
      <c r="I29" s="6">
        <v>621.34289259483</v>
      </c>
      <c r="J29" s="6">
        <v>621.34289259483</v>
      </c>
      <c r="K29" s="6">
        <v>621.34289259483</v>
      </c>
      <c r="L29" s="6">
        <v>621.34289259483</v>
      </c>
      <c r="M29" s="6">
        <v>621.34289259483</v>
      </c>
      <c r="N29" s="6">
        <v>621.34289259483</v>
      </c>
      <c r="O29" s="6">
        <v>621.34289259483</v>
      </c>
      <c r="P29" s="6">
        <v>621.34289259483</v>
      </c>
      <c r="Q29" s="6">
        <v>691.69529696331006</v>
      </c>
      <c r="R29" s="6">
        <v>878.68419377546002</v>
      </c>
      <c r="S29" s="6">
        <v>694.18125791922</v>
      </c>
      <c r="T29" s="6">
        <v>919.59010204527999</v>
      </c>
      <c r="U29" s="6">
        <v>964.75677526893003</v>
      </c>
      <c r="V29" s="6">
        <v>1663.6536940717001</v>
      </c>
      <c r="W29" s="6">
        <v>747.09123873908004</v>
      </c>
      <c r="X29" s="6">
        <v>684.52967708792005</v>
      </c>
      <c r="Y29" s="6">
        <v>959.18097700048997</v>
      </c>
      <c r="Z29" s="6">
        <v>715.69966782109998</v>
      </c>
      <c r="AA29" s="6">
        <v>770.68067508402999</v>
      </c>
      <c r="AB29" s="6">
        <v>1039.0203854714</v>
      </c>
      <c r="AC29" s="6">
        <v>782.73983276449997</v>
      </c>
      <c r="AD29" s="6">
        <v>1272.5365954736999</v>
      </c>
      <c r="AE29" s="6">
        <v>1502.3016978434</v>
      </c>
      <c r="AF29" s="6">
        <v>775.76073644119003</v>
      </c>
      <c r="AG29" s="6">
        <v>699.91969718037001</v>
      </c>
      <c r="AH29" s="6">
        <v>812.49824363535004</v>
      </c>
      <c r="AI29" s="6">
        <v>1156.9786667584999</v>
      </c>
      <c r="AJ29" s="6">
        <v>1157.0546139375999</v>
      </c>
      <c r="AK29" s="6">
        <v>1157.0546139375999</v>
      </c>
      <c r="AL29" s="6">
        <v>1157.0546139375999</v>
      </c>
    </row>
    <row r="30" spans="1:38" s="6" customFormat="1" x14ac:dyDescent="0.25">
      <c r="A30" s="5" t="s">
        <v>31</v>
      </c>
      <c r="B30" s="6" t="s">
        <v>27</v>
      </c>
      <c r="C30" s="5" t="s">
        <v>31</v>
      </c>
      <c r="D30" s="5" t="s">
        <v>6</v>
      </c>
      <c r="E30" s="5" t="s">
        <v>7</v>
      </c>
      <c r="F30" s="6">
        <v>-9.1131842162918009</v>
      </c>
      <c r="G30" s="6">
        <v>11.252358394325</v>
      </c>
      <c r="H30" s="6">
        <v>-3.2884628268423</v>
      </c>
      <c r="I30" s="6">
        <v>-13.621289291196</v>
      </c>
      <c r="J30" s="6">
        <v>-91.504710410662994</v>
      </c>
      <c r="K30" s="6">
        <v>-165.89431358913001</v>
      </c>
      <c r="L30" s="6">
        <v>-309.08123564633001</v>
      </c>
      <c r="M30" s="6">
        <v>1055.2839237131</v>
      </c>
      <c r="N30" s="6">
        <v>-4.4883700794335999</v>
      </c>
      <c r="O30" s="6">
        <v>-311.03114649819997</v>
      </c>
      <c r="P30" s="6">
        <v>-1033.0408949942</v>
      </c>
      <c r="Q30" s="6">
        <v>-1073.8672358547001</v>
      </c>
      <c r="R30" s="6">
        <v>-1051.2720980675001</v>
      </c>
      <c r="S30" s="6">
        <v>-1059.6635396276999</v>
      </c>
      <c r="T30" s="6">
        <v>-991.22352408784002</v>
      </c>
      <c r="U30" s="6">
        <v>-1057.0626053254</v>
      </c>
      <c r="V30" s="6">
        <v>-1075.6340796483</v>
      </c>
      <c r="W30" s="6">
        <v>-1028.6281946003</v>
      </c>
      <c r="X30" s="6">
        <v>-984.67797573898997</v>
      </c>
      <c r="Y30" s="6">
        <v>-951.71356967406996</v>
      </c>
      <c r="Z30" s="6">
        <v>-1103.5282567079</v>
      </c>
      <c r="AA30" s="6">
        <v>-1063.1173843918</v>
      </c>
      <c r="AB30" s="6">
        <v>-1246.9675407960001</v>
      </c>
      <c r="AC30" s="6">
        <v>-1195.9730121284999</v>
      </c>
      <c r="AD30" s="6">
        <v>-1252.1345931776</v>
      </c>
      <c r="AE30" s="6">
        <v>-1141.8507068357001</v>
      </c>
      <c r="AF30" s="6">
        <v>-1304.6969904923999</v>
      </c>
      <c r="AG30" s="6">
        <v>-1327.7020791968</v>
      </c>
      <c r="AH30" s="6">
        <v>-1306.8978003295999</v>
      </c>
      <c r="AI30" s="6">
        <v>-1260.198092501</v>
      </c>
      <c r="AJ30" s="6">
        <v>-1349.1431856904001</v>
      </c>
      <c r="AK30" s="6">
        <v>-1314.8366786198001</v>
      </c>
      <c r="AL30" s="6">
        <v>-1314.8366786198001</v>
      </c>
    </row>
    <row r="31" spans="1:38" s="6" customFormat="1" x14ac:dyDescent="0.25">
      <c r="A31" s="5" t="s">
        <v>22</v>
      </c>
      <c r="B31" s="5" t="s">
        <v>22</v>
      </c>
      <c r="C31" s="5" t="s">
        <v>22</v>
      </c>
      <c r="D31" s="5" t="s">
        <v>6</v>
      </c>
      <c r="E31" s="6" t="s">
        <v>7</v>
      </c>
      <c r="F31" s="6">
        <v>10.387765928829999</v>
      </c>
      <c r="G31" s="6">
        <v>10.390326028889</v>
      </c>
      <c r="H31" s="6">
        <v>11.168196146290001</v>
      </c>
      <c r="I31" s="6">
        <v>10.929019175633</v>
      </c>
      <c r="J31" s="6">
        <v>11.761964748253</v>
      </c>
      <c r="K31" s="6">
        <v>11.807351194614</v>
      </c>
      <c r="L31" s="6">
        <v>13.09748572556</v>
      </c>
      <c r="M31" s="6">
        <v>13.835710357695</v>
      </c>
      <c r="N31" s="6">
        <v>13.308454064439999</v>
      </c>
      <c r="O31" s="6">
        <v>13.253553030839999</v>
      </c>
      <c r="P31" s="6">
        <v>14.448296109158999</v>
      </c>
      <c r="Q31" s="6">
        <v>14.862158440091999</v>
      </c>
      <c r="R31" s="6">
        <v>14.097136671285</v>
      </c>
      <c r="S31" s="6">
        <v>15.420622757712</v>
      </c>
      <c r="T31" s="6">
        <v>14.529583478743</v>
      </c>
      <c r="U31" s="6">
        <v>13.901806872632999</v>
      </c>
      <c r="V31" s="6">
        <v>14.660136240303</v>
      </c>
      <c r="W31" s="6">
        <v>14.942093855331001</v>
      </c>
      <c r="X31" s="6">
        <v>15.524015827035999</v>
      </c>
      <c r="Y31" s="6">
        <v>14.949755453861</v>
      </c>
      <c r="Z31" s="6">
        <v>15.72919749171</v>
      </c>
      <c r="AA31" s="6">
        <v>16.055450743813999</v>
      </c>
      <c r="AB31" s="6">
        <v>15.629855234007</v>
      </c>
      <c r="AC31" s="6">
        <v>17.58225733798</v>
      </c>
      <c r="AD31" s="6">
        <v>16.002457908162999</v>
      </c>
      <c r="AE31" s="6">
        <v>16.964262002331001</v>
      </c>
      <c r="AF31" s="6">
        <v>17.139000448958001</v>
      </c>
      <c r="AG31" s="6">
        <v>16.988837887774999</v>
      </c>
      <c r="AH31" s="6">
        <v>17.394372404955998</v>
      </c>
      <c r="AI31" s="6">
        <v>17.203049314918999</v>
      </c>
      <c r="AJ31" s="6">
        <v>17.117073193652001</v>
      </c>
      <c r="AK31" s="6">
        <v>17.152272153279</v>
      </c>
      <c r="AL31" s="6">
        <v>17.203485146519998</v>
      </c>
    </row>
    <row r="32" spans="1:38" s="6" customFormat="1" x14ac:dyDescent="0.25">
      <c r="A32" s="5" t="s">
        <v>22</v>
      </c>
      <c r="B32" s="5" t="s">
        <v>22</v>
      </c>
      <c r="C32" s="5" t="s">
        <v>22</v>
      </c>
      <c r="D32" s="5" t="s">
        <v>23</v>
      </c>
      <c r="E32" s="6" t="s">
        <v>7</v>
      </c>
      <c r="F32" s="6">
        <v>1658.7391882155</v>
      </c>
      <c r="G32" s="6">
        <v>1689.4865542877001</v>
      </c>
      <c r="H32" s="6">
        <v>1713.5849669608001</v>
      </c>
      <c r="I32" s="6">
        <v>1733.3789871703</v>
      </c>
      <c r="J32" s="6">
        <v>1758.6487090298001</v>
      </c>
      <c r="K32" s="6">
        <v>1778.4039040778</v>
      </c>
      <c r="L32" s="6">
        <v>1796.3810725553999</v>
      </c>
      <c r="M32" s="6">
        <v>1817.0629685613001</v>
      </c>
      <c r="N32" s="6">
        <v>1827.8301769285999</v>
      </c>
      <c r="O32" s="6">
        <v>1848.7053930232</v>
      </c>
      <c r="P32" s="6">
        <v>1876.3060325547999</v>
      </c>
      <c r="Q32" s="6">
        <v>1873.8885691754999</v>
      </c>
      <c r="R32" s="6">
        <v>1890.8096695485999</v>
      </c>
      <c r="S32" s="6">
        <v>1923.423141648</v>
      </c>
      <c r="T32" s="6">
        <v>1954.3053120632001</v>
      </c>
      <c r="U32" s="6">
        <v>1975.1732081842999</v>
      </c>
      <c r="V32" s="6">
        <v>2023.0568138097001</v>
      </c>
      <c r="W32" s="6">
        <v>2055.9752419791998</v>
      </c>
      <c r="X32" s="6">
        <v>2072.2933653144</v>
      </c>
      <c r="Y32" s="6">
        <v>2086.3543989362001</v>
      </c>
      <c r="Z32" s="6">
        <v>2118.0351673083001</v>
      </c>
      <c r="AA32" s="6">
        <v>2159.5379515551999</v>
      </c>
      <c r="AB32" s="6">
        <v>2185.5339483547</v>
      </c>
      <c r="AC32" s="6">
        <v>2225.4319233615001</v>
      </c>
      <c r="AD32" s="6">
        <v>2263.5888117991999</v>
      </c>
      <c r="AE32" s="6">
        <v>2308.1552264899001</v>
      </c>
      <c r="AF32" s="6">
        <v>2348.2362216725001</v>
      </c>
      <c r="AG32" s="6">
        <v>2395.4748938517</v>
      </c>
      <c r="AH32" s="6">
        <v>2448.6751721067999</v>
      </c>
      <c r="AI32" s="6">
        <v>2489.0539890783002</v>
      </c>
      <c r="AJ32" s="6">
        <v>2522.9374254528002</v>
      </c>
      <c r="AK32" s="6">
        <v>2568.6146304613999</v>
      </c>
      <c r="AL32" s="6">
        <v>2609.6800016914999</v>
      </c>
    </row>
    <row r="33" spans="1:38" s="6" customFormat="1" x14ac:dyDescent="0.25">
      <c r="A33" s="5" t="s">
        <v>22</v>
      </c>
      <c r="B33" s="5" t="s">
        <v>22</v>
      </c>
      <c r="C33" s="5" t="s">
        <v>22</v>
      </c>
      <c r="D33" s="5" t="s">
        <v>25</v>
      </c>
      <c r="E33" s="6" t="s">
        <v>7</v>
      </c>
      <c r="F33" s="6">
        <v>67.060888681470004</v>
      </c>
      <c r="G33" s="6">
        <v>68.729216772548</v>
      </c>
      <c r="H33" s="6">
        <v>71.019107405119996</v>
      </c>
      <c r="I33" s="6">
        <v>72.847044387810001</v>
      </c>
      <c r="J33" s="6">
        <v>75.081338514603999</v>
      </c>
      <c r="K33" s="6">
        <v>76.865178972208</v>
      </c>
      <c r="L33" s="6">
        <v>78.885727237794001</v>
      </c>
      <c r="M33" s="6">
        <v>80.409761597152993</v>
      </c>
      <c r="N33" s="6">
        <v>82.344870733807994</v>
      </c>
      <c r="O33" s="6">
        <v>83.895925079978994</v>
      </c>
      <c r="P33" s="6">
        <v>84.646613883350994</v>
      </c>
      <c r="Q33" s="6">
        <v>86.313171344409994</v>
      </c>
      <c r="R33" s="6">
        <v>87.475315917442003</v>
      </c>
      <c r="S33" s="6">
        <v>89.309819664119999</v>
      </c>
      <c r="T33" s="6">
        <v>90.725224228835003</v>
      </c>
      <c r="U33" s="6">
        <v>92.041267111717005</v>
      </c>
      <c r="V33" s="6">
        <v>94.174326121492001</v>
      </c>
      <c r="W33" s="6">
        <v>96.467205156137993</v>
      </c>
      <c r="X33" s="6">
        <v>98.367884997898997</v>
      </c>
      <c r="Y33" s="6">
        <v>100.31184118215999</v>
      </c>
      <c r="Z33" s="6">
        <v>102.23930079428</v>
      </c>
      <c r="AA33" s="6">
        <v>104.42972018892</v>
      </c>
      <c r="AB33" s="6">
        <v>106.25154785914</v>
      </c>
      <c r="AC33" s="6">
        <v>108.44143330332</v>
      </c>
      <c r="AD33" s="6">
        <v>110.26667792169</v>
      </c>
      <c r="AE33" s="6">
        <v>112.48012147658</v>
      </c>
      <c r="AF33" s="6">
        <v>114.77627499453</v>
      </c>
      <c r="AG33" s="6">
        <v>116.9463250271</v>
      </c>
      <c r="AH33" s="6">
        <v>118.36632952618</v>
      </c>
      <c r="AI33" s="6">
        <v>119.62209059823</v>
      </c>
      <c r="AJ33" s="6">
        <v>120.93529674118</v>
      </c>
      <c r="AK33" s="6">
        <v>122.62799252011</v>
      </c>
      <c r="AL33" s="6">
        <v>124.36448647848999</v>
      </c>
    </row>
    <row r="37" spans="1:38" x14ac:dyDescent="0.25">
      <c r="D37" t="s">
        <v>34</v>
      </c>
    </row>
    <row r="38" spans="1:38" x14ac:dyDescent="0.25">
      <c r="E38" t="s">
        <v>33</v>
      </c>
      <c r="F38">
        <v>1990</v>
      </c>
      <c r="G38">
        <v>1991</v>
      </c>
      <c r="H38">
        <v>1992</v>
      </c>
      <c r="I38">
        <v>1993</v>
      </c>
      <c r="J38">
        <v>1994</v>
      </c>
      <c r="K38">
        <v>1995</v>
      </c>
      <c r="L38">
        <v>1996</v>
      </c>
      <c r="M38">
        <v>1997</v>
      </c>
      <c r="N38">
        <v>1998</v>
      </c>
      <c r="O38">
        <v>1999</v>
      </c>
      <c r="P38">
        <v>2000</v>
      </c>
      <c r="Q38">
        <v>2001</v>
      </c>
      <c r="R38">
        <v>2002</v>
      </c>
      <c r="S38">
        <v>2003</v>
      </c>
      <c r="T38">
        <v>2004</v>
      </c>
      <c r="U38">
        <v>2005</v>
      </c>
      <c r="V38">
        <v>2006</v>
      </c>
      <c r="W38">
        <v>2007</v>
      </c>
      <c r="X38">
        <v>2008</v>
      </c>
      <c r="Y38">
        <v>2009</v>
      </c>
      <c r="Z38">
        <v>2010</v>
      </c>
      <c r="AA38">
        <v>2011</v>
      </c>
      <c r="AB38">
        <v>2012</v>
      </c>
      <c r="AC38">
        <v>2013</v>
      </c>
      <c r="AD38">
        <v>2014</v>
      </c>
      <c r="AE38">
        <v>2015</v>
      </c>
      <c r="AF38">
        <v>2016</v>
      </c>
      <c r="AG38">
        <v>2017</v>
      </c>
      <c r="AH38">
        <v>2018</v>
      </c>
      <c r="AI38">
        <v>2019</v>
      </c>
      <c r="AJ38">
        <v>2020</v>
      </c>
      <c r="AK38">
        <v>2021</v>
      </c>
      <c r="AL38">
        <v>2022</v>
      </c>
    </row>
    <row r="39" spans="1:38" x14ac:dyDescent="0.25">
      <c r="E39" s="1" t="s">
        <v>5</v>
      </c>
      <c r="F39">
        <f>SUM(F2:F4)</f>
        <v>5385.795414519589</v>
      </c>
      <c r="G39">
        <f t="shared" ref="G39:AL39" si="0">SUM(G2:G4)</f>
        <v>5359.015065708023</v>
      </c>
      <c r="H39">
        <f t="shared" si="0"/>
        <v>5350.9258769702046</v>
      </c>
      <c r="I39">
        <f t="shared" si="0"/>
        <v>5305.1155033677333</v>
      </c>
      <c r="J39">
        <f t="shared" si="0"/>
        <v>5333.4278047310318</v>
      </c>
      <c r="K39">
        <f t="shared" si="0"/>
        <v>5382.1071145723963</v>
      </c>
      <c r="L39">
        <f t="shared" si="0"/>
        <v>5420.3648108365305</v>
      </c>
      <c r="M39">
        <f t="shared" si="0"/>
        <v>5329.1606896776393</v>
      </c>
      <c r="N39">
        <f t="shared" si="0"/>
        <v>5336.0334601634995</v>
      </c>
      <c r="O39">
        <f t="shared" si="0"/>
        <v>5377.3154611836999</v>
      </c>
      <c r="P39">
        <f t="shared" si="0"/>
        <v>5348.0885619328201</v>
      </c>
      <c r="Q39">
        <f t="shared" si="0"/>
        <v>5348.4146117887303</v>
      </c>
      <c r="R39">
        <f t="shared" si="0"/>
        <v>5401.1338063168405</v>
      </c>
      <c r="S39">
        <f t="shared" si="0"/>
        <v>5456.53528378596</v>
      </c>
      <c r="T39">
        <f t="shared" si="0"/>
        <v>5573.9416831131803</v>
      </c>
      <c r="U39">
        <f t="shared" si="0"/>
        <v>5627.9015985821106</v>
      </c>
      <c r="V39">
        <f t="shared" si="0"/>
        <v>5713.6813444672807</v>
      </c>
      <c r="W39">
        <f t="shared" si="0"/>
        <v>5785.4735543055795</v>
      </c>
      <c r="X39">
        <f t="shared" si="0"/>
        <v>5850.8055782851898</v>
      </c>
      <c r="Y39">
        <f t="shared" si="0"/>
        <v>5911.5665896240007</v>
      </c>
      <c r="Z39">
        <f t="shared" si="0"/>
        <v>5946.2469814586202</v>
      </c>
      <c r="AA39">
        <f t="shared" si="0"/>
        <v>6013.85183390576</v>
      </c>
      <c r="AB39">
        <f t="shared" si="0"/>
        <v>6057.8150346494294</v>
      </c>
      <c r="AC39">
        <f t="shared" si="0"/>
        <v>6118.7104396428595</v>
      </c>
      <c r="AD39">
        <f t="shared" si="0"/>
        <v>6125.7031442878997</v>
      </c>
      <c r="AE39">
        <f t="shared" si="0"/>
        <v>6179.37794820617</v>
      </c>
      <c r="AF39">
        <f t="shared" si="0"/>
        <v>6232.0639093377795</v>
      </c>
      <c r="AG39">
        <f t="shared" si="0"/>
        <v>6255.6477015681103</v>
      </c>
      <c r="AH39">
        <f t="shared" si="0"/>
        <v>6285.4999258936496</v>
      </c>
      <c r="AI39">
        <f t="shared" si="0"/>
        <v>6319.5667449976399</v>
      </c>
      <c r="AJ39">
        <f t="shared" si="0"/>
        <v>6405.3522573732598</v>
      </c>
      <c r="AK39">
        <f t="shared" si="0"/>
        <v>6457.1634051507899</v>
      </c>
      <c r="AL39">
        <f t="shared" si="0"/>
        <v>6490.62288127391</v>
      </c>
    </row>
    <row r="40" spans="1:38" x14ac:dyDescent="0.25">
      <c r="E40" s="1" t="s">
        <v>10</v>
      </c>
      <c r="F40">
        <f>SUM(F5:F7)</f>
        <v>3816.8423921114563</v>
      </c>
      <c r="G40">
        <f t="shared" ref="G40:AL40" si="1">SUM(G5:G7)</f>
        <v>3839.903362647487</v>
      </c>
      <c r="H40">
        <f t="shared" si="1"/>
        <v>3632.3152632240462</v>
      </c>
      <c r="I40">
        <f t="shared" si="1"/>
        <v>3704.6289590741258</v>
      </c>
      <c r="J40">
        <f t="shared" si="1"/>
        <v>3578.8270995308044</v>
      </c>
      <c r="K40">
        <f t="shared" si="1"/>
        <v>3611.638300879386</v>
      </c>
      <c r="L40">
        <f t="shared" si="1"/>
        <v>3575.9163376225038</v>
      </c>
      <c r="M40">
        <f t="shared" si="1"/>
        <v>3619.1515567895499</v>
      </c>
      <c r="N40">
        <f t="shared" si="1"/>
        <v>3425.3240164196213</v>
      </c>
      <c r="O40">
        <f t="shared" si="1"/>
        <v>3506.4428612496058</v>
      </c>
      <c r="P40">
        <f t="shared" si="1"/>
        <v>3434.7216867828924</v>
      </c>
      <c r="Q40">
        <f t="shared" si="1"/>
        <v>3468.217289563645</v>
      </c>
      <c r="R40">
        <f t="shared" si="1"/>
        <v>3466.8711747702541</v>
      </c>
      <c r="S40">
        <f t="shared" si="1"/>
        <v>3577.5570652499</v>
      </c>
      <c r="T40">
        <f t="shared" si="1"/>
        <v>3661.4582872550113</v>
      </c>
      <c r="U40">
        <f t="shared" si="1"/>
        <v>3684.2609810226058</v>
      </c>
      <c r="V40">
        <f t="shared" si="1"/>
        <v>3665.62626462854</v>
      </c>
      <c r="W40">
        <f t="shared" si="1"/>
        <v>3660.9901801435017</v>
      </c>
      <c r="X40">
        <f t="shared" si="1"/>
        <v>3734.9553745213971</v>
      </c>
      <c r="Y40">
        <f t="shared" si="1"/>
        <v>3668.2047759797711</v>
      </c>
      <c r="Z40">
        <f t="shared" si="1"/>
        <v>3740.7772428897733</v>
      </c>
      <c r="AA40">
        <f t="shared" si="1"/>
        <v>3667.7657835266164</v>
      </c>
      <c r="AB40">
        <f t="shared" si="1"/>
        <v>3634.5109239811864</v>
      </c>
      <c r="AC40">
        <f t="shared" si="1"/>
        <v>3754.965788590071</v>
      </c>
      <c r="AD40">
        <f t="shared" si="1"/>
        <v>3696.9752635603959</v>
      </c>
      <c r="AE40">
        <f t="shared" si="1"/>
        <v>3720.4541492380008</v>
      </c>
      <c r="AF40">
        <f t="shared" si="1"/>
        <v>3750.9006753841927</v>
      </c>
      <c r="AG40">
        <f t="shared" si="1"/>
        <v>3819.1590266290018</v>
      </c>
      <c r="AH40">
        <f t="shared" si="1"/>
        <v>3830.0456614948039</v>
      </c>
      <c r="AI40">
        <f t="shared" si="1"/>
        <v>3736.1005805675718</v>
      </c>
      <c r="AJ40">
        <f t="shared" si="1"/>
        <v>3655.9453108724379</v>
      </c>
      <c r="AK40">
        <f t="shared" si="1"/>
        <v>3825.2988065683867</v>
      </c>
      <c r="AL40">
        <f t="shared" si="1"/>
        <v>3808.6259504969667</v>
      </c>
    </row>
    <row r="41" spans="1:38" x14ac:dyDescent="0.25">
      <c r="E41" t="s">
        <v>12</v>
      </c>
      <c r="F41">
        <f>SUM(F8:F10)</f>
        <v>3992.9223455559927</v>
      </c>
      <c r="G41">
        <f t="shared" ref="G41:AL41" si="2">SUM(G8:G10)</f>
        <v>3959.7215694395068</v>
      </c>
      <c r="H41">
        <f t="shared" si="2"/>
        <v>3936.710839520249</v>
      </c>
      <c r="I41">
        <f t="shared" si="2"/>
        <v>3947.7298866612086</v>
      </c>
      <c r="J41">
        <f t="shared" si="2"/>
        <v>4066.5398568731835</v>
      </c>
      <c r="K41">
        <f t="shared" si="2"/>
        <v>4200.7793826725319</v>
      </c>
      <c r="L41">
        <f t="shared" si="2"/>
        <v>4308.778272581073</v>
      </c>
      <c r="M41">
        <f t="shared" si="2"/>
        <v>4401.1531877626512</v>
      </c>
      <c r="N41">
        <f t="shared" si="2"/>
        <v>4339.2828179451344</v>
      </c>
      <c r="O41">
        <f t="shared" si="2"/>
        <v>4315.1059020288831</v>
      </c>
      <c r="P41">
        <f t="shared" si="2"/>
        <v>4509.025288726245</v>
      </c>
      <c r="Q41">
        <f t="shared" si="2"/>
        <v>4519.7057910419708</v>
      </c>
      <c r="R41">
        <f t="shared" si="2"/>
        <v>4505.5344556338287</v>
      </c>
      <c r="S41">
        <f t="shared" si="2"/>
        <v>4853.1333939660244</v>
      </c>
      <c r="T41">
        <f t="shared" si="2"/>
        <v>4947.256747952506</v>
      </c>
      <c r="U41">
        <f t="shared" si="2"/>
        <v>5099.2455801967799</v>
      </c>
      <c r="V41">
        <f t="shared" si="2"/>
        <v>5242.4609585939452</v>
      </c>
      <c r="W41">
        <f t="shared" si="2"/>
        <v>5304.4682871480745</v>
      </c>
      <c r="X41">
        <f t="shared" si="2"/>
        <v>5369.3974633547396</v>
      </c>
      <c r="Y41">
        <f t="shared" si="2"/>
        <v>5317.0825422953876</v>
      </c>
      <c r="Z41">
        <f t="shared" si="2"/>
        <v>5545.4395161365301</v>
      </c>
      <c r="AA41">
        <f t="shared" si="2"/>
        <v>5752.9260822379647</v>
      </c>
      <c r="AB41">
        <f t="shared" si="2"/>
        <v>5856.9760873396363</v>
      </c>
      <c r="AC41">
        <f t="shared" si="2"/>
        <v>5860.7205971512058</v>
      </c>
      <c r="AD41">
        <f t="shared" si="2"/>
        <v>5855.1311746190049</v>
      </c>
      <c r="AE41">
        <f t="shared" si="2"/>
        <v>5888.0471123418456</v>
      </c>
      <c r="AF41">
        <f t="shared" si="2"/>
        <v>5771.5855023825488</v>
      </c>
      <c r="AG41">
        <f t="shared" si="2"/>
        <v>5903.2541451804109</v>
      </c>
      <c r="AH41">
        <f t="shared" si="2"/>
        <v>6076.6456719918378</v>
      </c>
      <c r="AI41">
        <f t="shared" si="2"/>
        <v>6249.4762575027125</v>
      </c>
      <c r="AJ41">
        <f t="shared" si="2"/>
        <v>5903.9583886797936</v>
      </c>
      <c r="AK41">
        <f t="shared" si="2"/>
        <v>6084.063015859826</v>
      </c>
      <c r="AL41">
        <f t="shared" si="2"/>
        <v>6241.4652823041351</v>
      </c>
    </row>
    <row r="42" spans="1:38" x14ac:dyDescent="0.25">
      <c r="E42" t="s">
        <v>14</v>
      </c>
      <c r="F42">
        <f>SUM(F11:F13)</f>
        <v>3981.133468259035</v>
      </c>
      <c r="G42">
        <f t="shared" ref="G42:AL42" si="3">SUM(G11:G13)</f>
        <v>3903.6999543723532</v>
      </c>
      <c r="H42">
        <f t="shared" si="3"/>
        <v>3770.9116916496582</v>
      </c>
      <c r="I42">
        <f t="shared" si="3"/>
        <v>3721.1066409604036</v>
      </c>
      <c r="J42">
        <f t="shared" si="3"/>
        <v>3738.3723909183609</v>
      </c>
      <c r="K42">
        <f t="shared" si="3"/>
        <v>3966.1235641614899</v>
      </c>
      <c r="L42">
        <f t="shared" si="3"/>
        <v>3855.9723320229473</v>
      </c>
      <c r="M42">
        <f t="shared" si="3"/>
        <v>3882.1153917445231</v>
      </c>
      <c r="N42">
        <f t="shared" si="3"/>
        <v>3882.2984767703479</v>
      </c>
      <c r="O42">
        <f t="shared" si="3"/>
        <v>3725.4289471135298</v>
      </c>
      <c r="P42">
        <f t="shared" si="3"/>
        <v>3901.411435432834</v>
      </c>
      <c r="Q42">
        <f t="shared" si="3"/>
        <v>3924.125296301012</v>
      </c>
      <c r="R42">
        <f t="shared" si="3"/>
        <v>3918.5588418721336</v>
      </c>
      <c r="S42">
        <f t="shared" si="3"/>
        <v>4106.2390020347393</v>
      </c>
      <c r="T42">
        <f t="shared" si="3"/>
        <v>4540.7756685680406</v>
      </c>
      <c r="U42">
        <f t="shared" si="3"/>
        <v>4961.0251429018899</v>
      </c>
      <c r="V42">
        <f t="shared" si="3"/>
        <v>5206.8085962327204</v>
      </c>
      <c r="W42">
        <f t="shared" si="3"/>
        <v>5481.6699101561408</v>
      </c>
      <c r="X42">
        <f t="shared" si="3"/>
        <v>5596.8615828120946</v>
      </c>
      <c r="Y42">
        <f t="shared" si="3"/>
        <v>5578.6515404295715</v>
      </c>
      <c r="Z42">
        <f t="shared" si="3"/>
        <v>6124.4663431321951</v>
      </c>
      <c r="AA42">
        <f t="shared" si="3"/>
        <v>6355.9963397953634</v>
      </c>
      <c r="AB42">
        <f t="shared" si="3"/>
        <v>6377.3107308917261</v>
      </c>
      <c r="AC42">
        <f t="shared" si="3"/>
        <v>6404.4432335542851</v>
      </c>
      <c r="AD42">
        <f t="shared" si="3"/>
        <v>6470.9669685088547</v>
      </c>
      <c r="AE42">
        <f t="shared" si="3"/>
        <v>6331.8335119073827</v>
      </c>
      <c r="AF42">
        <f t="shared" si="3"/>
        <v>6175.1897759835474</v>
      </c>
      <c r="AG42">
        <f t="shared" si="3"/>
        <v>6111.5535978347643</v>
      </c>
      <c r="AH42">
        <f t="shared" si="3"/>
        <v>6250.3376538430357</v>
      </c>
      <c r="AI42">
        <f t="shared" si="3"/>
        <v>6253.9976722935189</v>
      </c>
      <c r="AJ42">
        <f t="shared" si="3"/>
        <v>6224.5333702467879</v>
      </c>
      <c r="AK42">
        <f t="shared" si="3"/>
        <v>6542.548661571157</v>
      </c>
      <c r="AL42">
        <f t="shared" si="3"/>
        <v>6582.9039030186259</v>
      </c>
    </row>
    <row r="43" spans="1:38" x14ac:dyDescent="0.25">
      <c r="E43" t="s">
        <v>16</v>
      </c>
      <c r="F43">
        <f>SUM(F14:F16)</f>
        <v>7672.3055554880493</v>
      </c>
      <c r="G43">
        <f t="shared" ref="G43:AL43" si="4">SUM(G14:G16)</f>
        <v>7820.1684780471332</v>
      </c>
      <c r="H43">
        <f t="shared" si="4"/>
        <v>7959.5845863383747</v>
      </c>
      <c r="I43">
        <f t="shared" si="4"/>
        <v>7979.5281696830943</v>
      </c>
      <c r="J43">
        <f t="shared" si="4"/>
        <v>8057.6049818239926</v>
      </c>
      <c r="K43">
        <f t="shared" si="4"/>
        <v>8215.5509601492176</v>
      </c>
      <c r="L43">
        <f t="shared" si="4"/>
        <v>8556.5658886893998</v>
      </c>
      <c r="M43">
        <f t="shared" si="4"/>
        <v>8778.4040225474891</v>
      </c>
      <c r="N43">
        <f t="shared" si="4"/>
        <v>8957.2123870867108</v>
      </c>
      <c r="O43">
        <f t="shared" si="4"/>
        <v>9031.0145693385257</v>
      </c>
      <c r="P43">
        <f t="shared" si="4"/>
        <v>9416.917847809751</v>
      </c>
      <c r="Q43">
        <f t="shared" si="4"/>
        <v>9623.9848340331446</v>
      </c>
      <c r="R43">
        <f t="shared" si="4"/>
        <v>9765.4721597620301</v>
      </c>
      <c r="S43">
        <f t="shared" si="4"/>
        <v>10325.744556124833</v>
      </c>
      <c r="T43">
        <f t="shared" si="4"/>
        <v>10705.313677254284</v>
      </c>
      <c r="U43">
        <f t="shared" si="4"/>
        <v>11055.158330693683</v>
      </c>
      <c r="V43">
        <f t="shared" si="4"/>
        <v>11488.517314646491</v>
      </c>
      <c r="W43">
        <f t="shared" si="4"/>
        <v>11986.116217281431</v>
      </c>
      <c r="X43">
        <f t="shared" si="4"/>
        <v>11988.726154167653</v>
      </c>
      <c r="Y43">
        <f t="shared" si="4"/>
        <v>11796.879879849925</v>
      </c>
      <c r="Z43">
        <f t="shared" si="4"/>
        <v>12587.815541903559</v>
      </c>
      <c r="AA43">
        <f t="shared" si="4"/>
        <v>13191.691426460549</v>
      </c>
      <c r="AB43">
        <f t="shared" si="4"/>
        <v>13474.870073528675</v>
      </c>
      <c r="AC43">
        <f t="shared" si="4"/>
        <v>13709.656058224256</v>
      </c>
      <c r="AD43">
        <f t="shared" si="4"/>
        <v>13771.277812886268</v>
      </c>
      <c r="AE43">
        <f t="shared" si="4"/>
        <v>13469.979293215065</v>
      </c>
      <c r="AF43">
        <f t="shared" si="4"/>
        <v>13526.469639335715</v>
      </c>
      <c r="AG43">
        <f t="shared" si="4"/>
        <v>13842.708689018456</v>
      </c>
      <c r="AH43">
        <f t="shared" si="4"/>
        <v>14296.287777309415</v>
      </c>
      <c r="AI43">
        <f t="shared" si="4"/>
        <v>14178.025349983867</v>
      </c>
      <c r="AJ43">
        <f t="shared" si="4"/>
        <v>13674.90901056385</v>
      </c>
      <c r="AK43">
        <f t="shared" si="4"/>
        <v>14629.921033955885</v>
      </c>
      <c r="AL43">
        <f t="shared" si="4"/>
        <v>14766.171886951228</v>
      </c>
    </row>
    <row r="44" spans="1:38" x14ac:dyDescent="0.25">
      <c r="E44" s="1" t="s">
        <v>19</v>
      </c>
      <c r="F44">
        <f>SUM(F20:F23)</f>
        <v>1984.1598276879886</v>
      </c>
      <c r="G44">
        <f t="shared" ref="G44:AL44" si="5">SUM(G20:G23)</f>
        <v>1984.1673501173341</v>
      </c>
      <c r="H44">
        <f t="shared" si="5"/>
        <v>2009.2312948046372</v>
      </c>
      <c r="I44">
        <f t="shared" si="5"/>
        <v>2040.1008429446681</v>
      </c>
      <c r="J44">
        <f t="shared" si="5"/>
        <v>2140.1999356846509</v>
      </c>
      <c r="K44">
        <f t="shared" si="5"/>
        <v>2262.5202457529595</v>
      </c>
      <c r="L44">
        <f t="shared" si="5"/>
        <v>2319.218510127439</v>
      </c>
      <c r="M44">
        <f t="shared" si="5"/>
        <v>2384.964163237335</v>
      </c>
      <c r="N44">
        <f t="shared" si="5"/>
        <v>2400.9611965194122</v>
      </c>
      <c r="O44">
        <f t="shared" si="5"/>
        <v>2434.4789269827943</v>
      </c>
      <c r="P44">
        <f t="shared" si="5"/>
        <v>2526.5285373213624</v>
      </c>
      <c r="Q44">
        <f t="shared" si="5"/>
        <v>2547.6849335582956</v>
      </c>
      <c r="R44">
        <f t="shared" si="5"/>
        <v>2692.5950391467727</v>
      </c>
      <c r="S44">
        <f t="shared" si="5"/>
        <v>2814.953698178384</v>
      </c>
      <c r="T44">
        <f t="shared" si="5"/>
        <v>3013.8360235662549</v>
      </c>
      <c r="U44">
        <f t="shared" si="5"/>
        <v>3189.1821341336095</v>
      </c>
      <c r="V44">
        <f t="shared" si="5"/>
        <v>3315.5969924770402</v>
      </c>
      <c r="W44">
        <f t="shared" si="5"/>
        <v>3488.6240837552218</v>
      </c>
      <c r="X44">
        <f t="shared" si="5"/>
        <v>3451.3501183712319</v>
      </c>
      <c r="Y44">
        <f t="shared" si="5"/>
        <v>3430.6753928394901</v>
      </c>
      <c r="Z44">
        <f t="shared" si="5"/>
        <v>3673.0466288306066</v>
      </c>
      <c r="AA44">
        <f t="shared" si="5"/>
        <v>3890.6723913918513</v>
      </c>
      <c r="AB44">
        <f t="shared" si="5"/>
        <v>4043.8616376111572</v>
      </c>
      <c r="AC44">
        <f t="shared" si="5"/>
        <v>4173.3721233959041</v>
      </c>
      <c r="AD44">
        <f t="shared" si="5"/>
        <v>4305.9832514379959</v>
      </c>
      <c r="AE44">
        <f t="shared" si="5"/>
        <v>4244.1346294597843</v>
      </c>
      <c r="AF44">
        <f t="shared" si="5"/>
        <v>4395.6915971938424</v>
      </c>
      <c r="AG44">
        <f t="shared" si="5"/>
        <v>4521.2955288295625</v>
      </c>
      <c r="AH44">
        <f t="shared" si="5"/>
        <v>4667.2011380356889</v>
      </c>
      <c r="AI44">
        <f t="shared" si="5"/>
        <v>4786.3365760006836</v>
      </c>
      <c r="AJ44">
        <f t="shared" si="5"/>
        <v>4881.5068954838152</v>
      </c>
      <c r="AK44">
        <f t="shared" si="5"/>
        <v>5065.7002904064493</v>
      </c>
      <c r="AL44">
        <f t="shared" si="5"/>
        <v>5040.2511178127224</v>
      </c>
    </row>
    <row r="45" spans="1:38" x14ac:dyDescent="0.25">
      <c r="E45" t="s">
        <v>21</v>
      </c>
      <c r="F45">
        <f>SUM(F17:F19)</f>
        <v>4698.7738586730538</v>
      </c>
      <c r="G45">
        <f t="shared" ref="G45:AL45" si="6">SUM(G17:G19)</f>
        <v>4737.9088496894337</v>
      </c>
      <c r="H45">
        <f t="shared" si="6"/>
        <v>4845.7821846126226</v>
      </c>
      <c r="I45">
        <f t="shared" si="6"/>
        <v>4887.4219773919867</v>
      </c>
      <c r="J45">
        <f t="shared" si="6"/>
        <v>4987.254379456067</v>
      </c>
      <c r="K45">
        <f t="shared" si="6"/>
        <v>5126.0019474923174</v>
      </c>
      <c r="L45">
        <f t="shared" si="6"/>
        <v>5336.9501743652445</v>
      </c>
      <c r="M45">
        <f t="shared" si="6"/>
        <v>5417.7688873985089</v>
      </c>
      <c r="N45">
        <f t="shared" si="6"/>
        <v>5547.7191056371212</v>
      </c>
      <c r="O45">
        <f t="shared" si="6"/>
        <v>5715.6861622291954</v>
      </c>
      <c r="P45">
        <f t="shared" si="6"/>
        <v>5879.6127389320436</v>
      </c>
      <c r="Q45">
        <f t="shared" si="6"/>
        <v>5909.6986853601738</v>
      </c>
      <c r="R45">
        <f t="shared" si="6"/>
        <v>6064.6357759526591</v>
      </c>
      <c r="S45">
        <f t="shared" si="6"/>
        <v>6192.5344364176472</v>
      </c>
      <c r="T45">
        <f t="shared" si="6"/>
        <v>6479.7060532287878</v>
      </c>
      <c r="U45">
        <f t="shared" si="6"/>
        <v>6620.5384471110719</v>
      </c>
      <c r="V45">
        <f t="shared" si="6"/>
        <v>6774.9838035285466</v>
      </c>
      <c r="W45">
        <f t="shared" si="6"/>
        <v>6985.1406822456429</v>
      </c>
      <c r="X45">
        <f t="shared" si="6"/>
        <v>6990.1834957528754</v>
      </c>
      <c r="Y45">
        <f t="shared" si="6"/>
        <v>6845.718215559571</v>
      </c>
      <c r="Z45">
        <f t="shared" si="6"/>
        <v>7137.7708001231922</v>
      </c>
      <c r="AA45">
        <f t="shared" si="6"/>
        <v>7256.2898350625755</v>
      </c>
      <c r="AB45">
        <f t="shared" si="6"/>
        <v>7316.1415881213934</v>
      </c>
      <c r="AC45">
        <f t="shared" si="6"/>
        <v>7502.3512331448001</v>
      </c>
      <c r="AD45">
        <f t="shared" si="6"/>
        <v>7627.101945352395</v>
      </c>
      <c r="AE45">
        <f t="shared" si="6"/>
        <v>7862.9575097944144</v>
      </c>
      <c r="AF45">
        <f t="shared" si="6"/>
        <v>8010.991853081815</v>
      </c>
      <c r="AG45">
        <f t="shared" si="6"/>
        <v>8212.3903652665267</v>
      </c>
      <c r="AH45">
        <f t="shared" si="6"/>
        <v>8407.6895573929523</v>
      </c>
      <c r="AI45">
        <f t="shared" si="6"/>
        <v>8407.952964576969</v>
      </c>
      <c r="AJ45">
        <f t="shared" si="6"/>
        <v>7225.1144257278947</v>
      </c>
      <c r="AK45">
        <f t="shared" si="6"/>
        <v>7743.5176119695052</v>
      </c>
      <c r="AL45">
        <f t="shared" si="6"/>
        <v>8104.7499139580304</v>
      </c>
    </row>
    <row r="46" spans="1:38" x14ac:dyDescent="0.25">
      <c r="E46" s="1" t="s">
        <v>22</v>
      </c>
      <c r="F46">
        <f>SUM(F31:F33)</f>
        <v>1736.1878428258001</v>
      </c>
      <c r="G46">
        <f t="shared" ref="G46:AL46" si="7">SUM(G31:G33)</f>
        <v>1768.6060970891369</v>
      </c>
      <c r="H46">
        <f t="shared" si="7"/>
        <v>1795.7722705122101</v>
      </c>
      <c r="I46">
        <f t="shared" si="7"/>
        <v>1817.1550507337429</v>
      </c>
      <c r="J46">
        <f t="shared" si="7"/>
        <v>1845.4920122926569</v>
      </c>
      <c r="K46">
        <f t="shared" si="7"/>
        <v>1867.0764342446221</v>
      </c>
      <c r="L46">
        <f t="shared" si="7"/>
        <v>1888.3642855187541</v>
      </c>
      <c r="M46">
        <f t="shared" si="7"/>
        <v>1911.308440516148</v>
      </c>
      <c r="N46">
        <f t="shared" si="7"/>
        <v>1923.4835017268479</v>
      </c>
      <c r="O46">
        <f t="shared" si="7"/>
        <v>1945.854871134019</v>
      </c>
      <c r="P46">
        <f t="shared" si="7"/>
        <v>1975.4009425473098</v>
      </c>
      <c r="Q46">
        <f t="shared" si="7"/>
        <v>1975.0638989600018</v>
      </c>
      <c r="R46">
        <f t="shared" si="7"/>
        <v>1992.3821221373269</v>
      </c>
      <c r="S46">
        <f t="shared" si="7"/>
        <v>2028.1535840698318</v>
      </c>
      <c r="T46">
        <f t="shared" si="7"/>
        <v>2059.5601197707779</v>
      </c>
      <c r="U46">
        <f t="shared" si="7"/>
        <v>2081.1162821686498</v>
      </c>
      <c r="V46">
        <f t="shared" si="7"/>
        <v>2131.8912761714951</v>
      </c>
      <c r="W46">
        <f t="shared" si="7"/>
        <v>2167.3845409906689</v>
      </c>
      <c r="X46">
        <f t="shared" si="7"/>
        <v>2186.185266139335</v>
      </c>
      <c r="Y46">
        <f t="shared" si="7"/>
        <v>2201.6159955722214</v>
      </c>
      <c r="Z46">
        <f t="shared" si="7"/>
        <v>2236.0036655942899</v>
      </c>
      <c r="AA46">
        <f t="shared" si="7"/>
        <v>2280.023122487934</v>
      </c>
      <c r="AB46">
        <f t="shared" si="7"/>
        <v>2307.4153514478471</v>
      </c>
      <c r="AC46">
        <f t="shared" si="7"/>
        <v>2351.4556140028003</v>
      </c>
      <c r="AD46">
        <f t="shared" si="7"/>
        <v>2389.8579476290529</v>
      </c>
      <c r="AE46">
        <f t="shared" si="7"/>
        <v>2437.5996099688109</v>
      </c>
      <c r="AF46">
        <f t="shared" si="7"/>
        <v>2480.1514971159881</v>
      </c>
      <c r="AG46">
        <f t="shared" si="7"/>
        <v>2529.4100567665751</v>
      </c>
      <c r="AH46">
        <f t="shared" si="7"/>
        <v>2584.4358740379357</v>
      </c>
      <c r="AI46">
        <f t="shared" si="7"/>
        <v>2625.8791289914493</v>
      </c>
      <c r="AJ46">
        <f t="shared" si="7"/>
        <v>2660.9897953876321</v>
      </c>
      <c r="AK46">
        <f t="shared" si="7"/>
        <v>2708.3948951347888</v>
      </c>
      <c r="AL46">
        <f t="shared" si="7"/>
        <v>2751.2479733165101</v>
      </c>
    </row>
    <row r="47" spans="1:38" x14ac:dyDescent="0.25">
      <c r="E47" t="s">
        <v>32</v>
      </c>
      <c r="F47">
        <f>SUM(F24:F30)</f>
        <v>-166.23480051111136</v>
      </c>
      <c r="G47">
        <f t="shared" ref="G47:AL47" si="8">SUM(G24:G30)</f>
        <v>-261.09918044026551</v>
      </c>
      <c r="H47">
        <f t="shared" si="8"/>
        <v>-203.4747582260419</v>
      </c>
      <c r="I47">
        <f t="shared" si="8"/>
        <v>240.29887270246414</v>
      </c>
      <c r="J47">
        <f t="shared" si="8"/>
        <v>33.055776628336673</v>
      </c>
      <c r="K47">
        <f t="shared" si="8"/>
        <v>1104.9964310317696</v>
      </c>
      <c r="L47">
        <f t="shared" si="8"/>
        <v>-84.641036684939422</v>
      </c>
      <c r="M47">
        <f t="shared" si="8"/>
        <v>271.87700114908023</v>
      </c>
      <c r="N47">
        <f t="shared" si="8"/>
        <v>487.84716305924644</v>
      </c>
      <c r="O47">
        <f t="shared" si="8"/>
        <v>460.02552676228925</v>
      </c>
      <c r="P47">
        <f t="shared" si="8"/>
        <v>592.08915463240942</v>
      </c>
      <c r="Q47">
        <f t="shared" si="8"/>
        <v>-694.09854100693087</v>
      </c>
      <c r="R47">
        <f t="shared" si="8"/>
        <v>214.88874050466939</v>
      </c>
      <c r="S47">
        <f t="shared" si="8"/>
        <v>347.06034585657903</v>
      </c>
      <c r="T47">
        <f t="shared" si="8"/>
        <v>1208.3439999136799</v>
      </c>
      <c r="U47">
        <f t="shared" si="8"/>
        <v>-200.73237078109935</v>
      </c>
      <c r="V47">
        <f t="shared" si="8"/>
        <v>861.44258873394074</v>
      </c>
      <c r="W47">
        <f t="shared" si="8"/>
        <v>-315.34020757237056</v>
      </c>
      <c r="X47">
        <f t="shared" si="8"/>
        <v>-1167.7710267176099</v>
      </c>
      <c r="Y47">
        <f t="shared" si="8"/>
        <v>-1559.8434857202506</v>
      </c>
      <c r="Z47">
        <f t="shared" si="8"/>
        <v>-1751.8009478377094</v>
      </c>
      <c r="AA47">
        <f t="shared" si="8"/>
        <v>316.6105420622207</v>
      </c>
      <c r="AB47">
        <f t="shared" si="8"/>
        <v>373.82551157400053</v>
      </c>
      <c r="AC47">
        <f t="shared" si="8"/>
        <v>-710.1178176981706</v>
      </c>
      <c r="AD47">
        <f t="shared" si="8"/>
        <v>-348.28861464441934</v>
      </c>
      <c r="AE47">
        <f t="shared" si="8"/>
        <v>352.32299599074986</v>
      </c>
      <c r="AF47">
        <f t="shared" si="8"/>
        <v>-1218.26805089034</v>
      </c>
      <c r="AG47">
        <f t="shared" si="8"/>
        <v>-596.05817647112019</v>
      </c>
      <c r="AH47">
        <f t="shared" si="8"/>
        <v>-109.35855569401929</v>
      </c>
      <c r="AI47">
        <f t="shared" si="8"/>
        <v>45.012800899501372</v>
      </c>
      <c r="AJ47">
        <f t="shared" si="8"/>
        <v>-563.55232248224024</v>
      </c>
      <c r="AK47">
        <f t="shared" si="8"/>
        <v>166.54282510739995</v>
      </c>
      <c r="AL47">
        <f t="shared" si="8"/>
        <v>-175.49619012147014</v>
      </c>
    </row>
    <row r="48" spans="1:38" x14ac:dyDescent="0.25">
      <c r="E48" s="1" t="s">
        <v>40</v>
      </c>
      <c r="F48">
        <f>SUM(F39:F47)</f>
        <v>33101.885904609851</v>
      </c>
      <c r="G48">
        <f t="shared" ref="G48:AL48" si="9">SUM(G39:G47)</f>
        <v>33112.091546670141</v>
      </c>
      <c r="H48">
        <f t="shared" si="9"/>
        <v>33097.759249405965</v>
      </c>
      <c r="I48">
        <f t="shared" si="9"/>
        <v>33643.085903519423</v>
      </c>
      <c r="J48">
        <f t="shared" si="9"/>
        <v>33780.774237939084</v>
      </c>
      <c r="K48">
        <f t="shared" si="9"/>
        <v>35736.794380956686</v>
      </c>
      <c r="L48">
        <f t="shared" si="9"/>
        <v>35177.489575078951</v>
      </c>
      <c r="M48">
        <f t="shared" si="9"/>
        <v>35995.903340822922</v>
      </c>
      <c r="N48">
        <f t="shared" si="9"/>
        <v>36300.162125327945</v>
      </c>
      <c r="O48">
        <f t="shared" si="9"/>
        <v>36511.353228022548</v>
      </c>
      <c r="P48">
        <f t="shared" si="9"/>
        <v>37583.796194117676</v>
      </c>
      <c r="Q48">
        <f t="shared" si="9"/>
        <v>36622.796799600044</v>
      </c>
      <c r="R48">
        <f t="shared" si="9"/>
        <v>38022.072116096519</v>
      </c>
      <c r="S48">
        <f t="shared" si="9"/>
        <v>39701.911365683904</v>
      </c>
      <c r="T48">
        <f t="shared" si="9"/>
        <v>42190.192260622527</v>
      </c>
      <c r="U48">
        <f t="shared" si="9"/>
        <v>42117.696126029303</v>
      </c>
      <c r="V48">
        <f t="shared" si="9"/>
        <v>44401.009139479997</v>
      </c>
      <c r="W48">
        <f t="shared" si="9"/>
        <v>44544.527248453895</v>
      </c>
      <c r="X48">
        <f t="shared" si="9"/>
        <v>44000.694006686914</v>
      </c>
      <c r="Y48">
        <f t="shared" si="9"/>
        <v>43190.551446429687</v>
      </c>
      <c r="Z48">
        <f t="shared" si="9"/>
        <v>45239.765772231061</v>
      </c>
      <c r="AA48">
        <f t="shared" si="9"/>
        <v>48725.827356930837</v>
      </c>
      <c r="AB48">
        <f t="shared" si="9"/>
        <v>49442.726939145054</v>
      </c>
      <c r="AC48">
        <f t="shared" si="9"/>
        <v>49165.557270008016</v>
      </c>
      <c r="AD48">
        <f t="shared" si="9"/>
        <v>49894.708893637442</v>
      </c>
      <c r="AE48">
        <f t="shared" si="9"/>
        <v>50486.706760122215</v>
      </c>
      <c r="AF48">
        <f t="shared" si="9"/>
        <v>49124.776398925089</v>
      </c>
      <c r="AG48">
        <f t="shared" si="9"/>
        <v>50599.360934622287</v>
      </c>
      <c r="AH48">
        <f t="shared" si="9"/>
        <v>52288.784704305297</v>
      </c>
      <c r="AI48">
        <f t="shared" si="9"/>
        <v>52602.348075813912</v>
      </c>
      <c r="AJ48">
        <f t="shared" si="9"/>
        <v>50068.757131853235</v>
      </c>
      <c r="AK48">
        <f t="shared" si="9"/>
        <v>53223.150545724187</v>
      </c>
      <c r="AL48">
        <f t="shared" si="9"/>
        <v>53610.542719010664</v>
      </c>
    </row>
    <row r="50" spans="6:18" x14ac:dyDescent="0.25">
      <c r="F50" cm="1">
        <f t="array" ref="F50:F82">TRANSPOSE(F48:AL48)</f>
        <v>33101.885904609851</v>
      </c>
      <c r="H50" t="str" cm="1">
        <f t="array" ref="H50:R83">TRANSPOSE(E38:AL48)</f>
        <v>Year</v>
      </c>
      <c r="I50" t="str">
        <v>Agriculture</v>
      </c>
      <c r="J50" t="str">
        <v>EN - Building</v>
      </c>
      <c r="K50" t="str">
        <v>EN - Fugitive Emissions</v>
      </c>
      <c r="L50" t="str">
        <v>EN - Industrial Combustion</v>
      </c>
      <c r="M50" t="str">
        <v>EN - Power Industry</v>
      </c>
      <c r="N50" t="str">
        <v>IN - Industrial Processes</v>
      </c>
      <c r="O50" t="str">
        <v>EN - Transport</v>
      </c>
      <c r="P50" t="str">
        <v>Waste</v>
      </c>
      <c r="Q50" t="str">
        <v>LULUCF</v>
      </c>
      <c r="R50" t="str">
        <v>Total greenhouse gases</v>
      </c>
    </row>
    <row r="51" spans="6:18" x14ac:dyDescent="0.25">
      <c r="F51">
        <v>33112.091546670141</v>
      </c>
      <c r="H51">
        <v>1990</v>
      </c>
      <c r="I51">
        <v>5385.795414519589</v>
      </c>
      <c r="J51">
        <v>3816.8423921114563</v>
      </c>
      <c r="K51">
        <v>3992.9223455559927</v>
      </c>
      <c r="L51">
        <v>3981.133468259035</v>
      </c>
      <c r="M51">
        <v>7672.3055554880493</v>
      </c>
      <c r="N51">
        <v>1984.1598276879886</v>
      </c>
      <c r="O51">
        <v>4698.7738586730538</v>
      </c>
      <c r="P51">
        <v>1736.1878428258001</v>
      </c>
      <c r="Q51">
        <v>-166.23480051111136</v>
      </c>
      <c r="R51">
        <v>33101.885904609851</v>
      </c>
    </row>
    <row r="52" spans="6:18" x14ac:dyDescent="0.25">
      <c r="F52">
        <v>33097.759249405965</v>
      </c>
      <c r="H52">
        <v>1991</v>
      </c>
      <c r="I52">
        <v>5359.015065708023</v>
      </c>
      <c r="J52">
        <v>3839.903362647487</v>
      </c>
      <c r="K52">
        <v>3959.7215694395068</v>
      </c>
      <c r="L52">
        <v>3903.6999543723532</v>
      </c>
      <c r="M52">
        <v>7820.1684780471332</v>
      </c>
      <c r="N52">
        <v>1984.1673501173341</v>
      </c>
      <c r="O52">
        <v>4737.9088496894337</v>
      </c>
      <c r="P52">
        <v>1768.6060970891369</v>
      </c>
      <c r="Q52">
        <v>-261.09918044026551</v>
      </c>
      <c r="R52">
        <v>33112.091546670141</v>
      </c>
    </row>
    <row r="53" spans="6:18" x14ac:dyDescent="0.25">
      <c r="F53">
        <v>33643.085903519423</v>
      </c>
      <c r="H53">
        <v>1992</v>
      </c>
      <c r="I53">
        <v>5350.9258769702046</v>
      </c>
      <c r="J53">
        <v>3632.3152632240462</v>
      </c>
      <c r="K53">
        <v>3936.710839520249</v>
      </c>
      <c r="L53">
        <v>3770.9116916496582</v>
      </c>
      <c r="M53">
        <v>7959.5845863383747</v>
      </c>
      <c r="N53">
        <v>2009.2312948046372</v>
      </c>
      <c r="O53">
        <v>4845.7821846126226</v>
      </c>
      <c r="P53">
        <v>1795.7722705122101</v>
      </c>
      <c r="Q53">
        <v>-203.4747582260419</v>
      </c>
      <c r="R53">
        <v>33097.759249405965</v>
      </c>
    </row>
    <row r="54" spans="6:18" x14ac:dyDescent="0.25">
      <c r="F54">
        <v>33780.774237939084</v>
      </c>
      <c r="H54">
        <v>1993</v>
      </c>
      <c r="I54">
        <v>5305.1155033677333</v>
      </c>
      <c r="J54">
        <v>3704.6289590741258</v>
      </c>
      <c r="K54">
        <v>3947.7298866612086</v>
      </c>
      <c r="L54">
        <v>3721.1066409604036</v>
      </c>
      <c r="M54">
        <v>7979.5281696830943</v>
      </c>
      <c r="N54">
        <v>2040.1008429446681</v>
      </c>
      <c r="O54">
        <v>4887.4219773919867</v>
      </c>
      <c r="P54">
        <v>1817.1550507337429</v>
      </c>
      <c r="Q54">
        <v>240.29887270246414</v>
      </c>
      <c r="R54">
        <v>33643.085903519423</v>
      </c>
    </row>
    <row r="55" spans="6:18" x14ac:dyDescent="0.25">
      <c r="F55">
        <v>35736.794380956686</v>
      </c>
      <c r="H55">
        <v>1994</v>
      </c>
      <c r="I55">
        <v>5333.4278047310318</v>
      </c>
      <c r="J55">
        <v>3578.8270995308044</v>
      </c>
      <c r="K55">
        <v>4066.5398568731835</v>
      </c>
      <c r="L55">
        <v>3738.3723909183609</v>
      </c>
      <c r="M55">
        <v>8057.6049818239926</v>
      </c>
      <c r="N55">
        <v>2140.1999356846509</v>
      </c>
      <c r="O55">
        <v>4987.254379456067</v>
      </c>
      <c r="P55">
        <v>1845.4920122926569</v>
      </c>
      <c r="Q55">
        <v>33.055776628336673</v>
      </c>
      <c r="R55">
        <v>33780.774237939084</v>
      </c>
    </row>
    <row r="56" spans="6:18" x14ac:dyDescent="0.25">
      <c r="F56">
        <v>35177.489575078951</v>
      </c>
      <c r="H56">
        <v>1995</v>
      </c>
      <c r="I56">
        <v>5382.1071145723963</v>
      </c>
      <c r="J56">
        <v>3611.638300879386</v>
      </c>
      <c r="K56">
        <v>4200.7793826725319</v>
      </c>
      <c r="L56">
        <v>3966.1235641614899</v>
      </c>
      <c r="M56">
        <v>8215.5509601492176</v>
      </c>
      <c r="N56">
        <v>2262.5202457529595</v>
      </c>
      <c r="O56">
        <v>5126.0019474923174</v>
      </c>
      <c r="P56">
        <v>1867.0764342446221</v>
      </c>
      <c r="Q56">
        <v>1104.9964310317696</v>
      </c>
      <c r="R56">
        <v>35736.794380956686</v>
      </c>
    </row>
    <row r="57" spans="6:18" x14ac:dyDescent="0.25">
      <c r="F57">
        <v>35995.903340822922</v>
      </c>
      <c r="H57">
        <v>1996</v>
      </c>
      <c r="I57">
        <v>5420.3648108365305</v>
      </c>
      <c r="J57">
        <v>3575.9163376225038</v>
      </c>
      <c r="K57">
        <v>4308.778272581073</v>
      </c>
      <c r="L57">
        <v>3855.9723320229473</v>
      </c>
      <c r="M57">
        <v>8556.5658886893998</v>
      </c>
      <c r="N57">
        <v>2319.218510127439</v>
      </c>
      <c r="O57">
        <v>5336.9501743652445</v>
      </c>
      <c r="P57">
        <v>1888.3642855187541</v>
      </c>
      <c r="Q57">
        <v>-84.641036684939422</v>
      </c>
      <c r="R57">
        <v>35177.489575078951</v>
      </c>
    </row>
    <row r="58" spans="6:18" x14ac:dyDescent="0.25">
      <c r="F58">
        <v>36300.162125327945</v>
      </c>
      <c r="H58">
        <v>1997</v>
      </c>
      <c r="I58">
        <v>5329.1606896776393</v>
      </c>
      <c r="J58">
        <v>3619.1515567895499</v>
      </c>
      <c r="K58">
        <v>4401.1531877626512</v>
      </c>
      <c r="L58">
        <v>3882.1153917445231</v>
      </c>
      <c r="M58">
        <v>8778.4040225474891</v>
      </c>
      <c r="N58">
        <v>2384.964163237335</v>
      </c>
      <c r="O58">
        <v>5417.7688873985089</v>
      </c>
      <c r="P58">
        <v>1911.308440516148</v>
      </c>
      <c r="Q58">
        <v>271.87700114908023</v>
      </c>
      <c r="R58">
        <v>35995.903340822922</v>
      </c>
    </row>
    <row r="59" spans="6:18" x14ac:dyDescent="0.25">
      <c r="F59">
        <v>36511.353228022548</v>
      </c>
      <c r="H59">
        <v>1998</v>
      </c>
      <c r="I59">
        <v>5336.0334601634995</v>
      </c>
      <c r="J59">
        <v>3425.3240164196213</v>
      </c>
      <c r="K59">
        <v>4339.2828179451344</v>
      </c>
      <c r="L59">
        <v>3882.2984767703479</v>
      </c>
      <c r="M59">
        <v>8957.2123870867108</v>
      </c>
      <c r="N59">
        <v>2400.9611965194122</v>
      </c>
      <c r="O59">
        <v>5547.7191056371212</v>
      </c>
      <c r="P59">
        <v>1923.4835017268479</v>
      </c>
      <c r="Q59">
        <v>487.84716305924644</v>
      </c>
      <c r="R59">
        <v>36300.162125327945</v>
      </c>
    </row>
    <row r="60" spans="6:18" x14ac:dyDescent="0.25">
      <c r="F60">
        <v>37583.796194117676</v>
      </c>
      <c r="H60">
        <v>1999</v>
      </c>
      <c r="I60">
        <v>5377.3154611836999</v>
      </c>
      <c r="J60">
        <v>3506.4428612496058</v>
      </c>
      <c r="K60">
        <v>4315.1059020288831</v>
      </c>
      <c r="L60">
        <v>3725.4289471135298</v>
      </c>
      <c r="M60">
        <v>9031.0145693385257</v>
      </c>
      <c r="N60">
        <v>2434.4789269827943</v>
      </c>
      <c r="O60">
        <v>5715.6861622291954</v>
      </c>
      <c r="P60">
        <v>1945.854871134019</v>
      </c>
      <c r="Q60">
        <v>460.02552676228925</v>
      </c>
      <c r="R60">
        <v>36511.353228022548</v>
      </c>
    </row>
    <row r="61" spans="6:18" x14ac:dyDescent="0.25">
      <c r="F61">
        <v>36622.796799600044</v>
      </c>
      <c r="H61">
        <v>2000</v>
      </c>
      <c r="I61">
        <v>5348.0885619328201</v>
      </c>
      <c r="J61">
        <v>3434.7216867828924</v>
      </c>
      <c r="K61">
        <v>4509.025288726245</v>
      </c>
      <c r="L61">
        <v>3901.411435432834</v>
      </c>
      <c r="M61">
        <v>9416.917847809751</v>
      </c>
      <c r="N61">
        <v>2526.5285373213624</v>
      </c>
      <c r="O61">
        <v>5879.6127389320436</v>
      </c>
      <c r="P61">
        <v>1975.4009425473098</v>
      </c>
      <c r="Q61">
        <v>592.08915463240942</v>
      </c>
      <c r="R61">
        <v>37583.796194117676</v>
      </c>
    </row>
    <row r="62" spans="6:18" x14ac:dyDescent="0.25">
      <c r="F62">
        <v>38022.072116096519</v>
      </c>
      <c r="H62">
        <v>2001</v>
      </c>
      <c r="I62">
        <v>5348.4146117887303</v>
      </c>
      <c r="J62">
        <v>3468.217289563645</v>
      </c>
      <c r="K62">
        <v>4519.7057910419708</v>
      </c>
      <c r="L62">
        <v>3924.125296301012</v>
      </c>
      <c r="M62">
        <v>9623.9848340331446</v>
      </c>
      <c r="N62">
        <v>2547.6849335582956</v>
      </c>
      <c r="O62">
        <v>5909.6986853601738</v>
      </c>
      <c r="P62">
        <v>1975.0638989600018</v>
      </c>
      <c r="Q62">
        <v>-694.09854100693087</v>
      </c>
      <c r="R62">
        <v>36622.796799600044</v>
      </c>
    </row>
    <row r="63" spans="6:18" x14ac:dyDescent="0.25">
      <c r="F63">
        <v>39701.911365683904</v>
      </c>
      <c r="H63">
        <v>2002</v>
      </c>
      <c r="I63">
        <v>5401.1338063168405</v>
      </c>
      <c r="J63">
        <v>3466.8711747702541</v>
      </c>
      <c r="K63">
        <v>4505.5344556338287</v>
      </c>
      <c r="L63">
        <v>3918.5588418721336</v>
      </c>
      <c r="M63">
        <v>9765.4721597620301</v>
      </c>
      <c r="N63">
        <v>2692.5950391467727</v>
      </c>
      <c r="O63">
        <v>6064.6357759526591</v>
      </c>
      <c r="P63">
        <v>1992.3821221373269</v>
      </c>
      <c r="Q63">
        <v>214.88874050466939</v>
      </c>
      <c r="R63">
        <v>38022.072116096519</v>
      </c>
    </row>
    <row r="64" spans="6:18" x14ac:dyDescent="0.25">
      <c r="F64">
        <v>42190.192260622527</v>
      </c>
      <c r="H64">
        <v>2003</v>
      </c>
      <c r="I64">
        <v>5456.53528378596</v>
      </c>
      <c r="J64">
        <v>3577.5570652499</v>
      </c>
      <c r="K64">
        <v>4853.1333939660244</v>
      </c>
      <c r="L64">
        <v>4106.2390020347393</v>
      </c>
      <c r="M64">
        <v>10325.744556124833</v>
      </c>
      <c r="N64">
        <v>2814.953698178384</v>
      </c>
      <c r="O64">
        <v>6192.5344364176472</v>
      </c>
      <c r="P64">
        <v>2028.1535840698318</v>
      </c>
      <c r="Q64">
        <v>347.06034585657903</v>
      </c>
      <c r="R64">
        <v>39701.911365683904</v>
      </c>
    </row>
    <row r="65" spans="6:18" x14ac:dyDescent="0.25">
      <c r="F65">
        <v>42117.696126029303</v>
      </c>
      <c r="H65">
        <v>2004</v>
      </c>
      <c r="I65">
        <v>5573.9416831131803</v>
      </c>
      <c r="J65">
        <v>3661.4582872550113</v>
      </c>
      <c r="K65">
        <v>4947.256747952506</v>
      </c>
      <c r="L65">
        <v>4540.7756685680406</v>
      </c>
      <c r="M65">
        <v>10705.313677254284</v>
      </c>
      <c r="N65">
        <v>3013.8360235662549</v>
      </c>
      <c r="O65">
        <v>6479.7060532287878</v>
      </c>
      <c r="P65">
        <v>2059.5601197707779</v>
      </c>
      <c r="Q65">
        <v>1208.3439999136799</v>
      </c>
      <c r="R65">
        <v>42190.192260622527</v>
      </c>
    </row>
    <row r="66" spans="6:18" x14ac:dyDescent="0.25">
      <c r="F66">
        <v>44401.009139479997</v>
      </c>
      <c r="H66">
        <v>2005</v>
      </c>
      <c r="I66">
        <v>5627.9015985821106</v>
      </c>
      <c r="J66">
        <v>3684.2609810226058</v>
      </c>
      <c r="K66">
        <v>5099.2455801967799</v>
      </c>
      <c r="L66">
        <v>4961.0251429018899</v>
      </c>
      <c r="M66">
        <v>11055.158330693683</v>
      </c>
      <c r="N66">
        <v>3189.1821341336095</v>
      </c>
      <c r="O66">
        <v>6620.5384471110719</v>
      </c>
      <c r="P66">
        <v>2081.1162821686498</v>
      </c>
      <c r="Q66">
        <v>-200.73237078109935</v>
      </c>
      <c r="R66">
        <v>42117.696126029303</v>
      </c>
    </row>
    <row r="67" spans="6:18" x14ac:dyDescent="0.25">
      <c r="F67">
        <v>44544.527248453895</v>
      </c>
      <c r="H67">
        <v>2006</v>
      </c>
      <c r="I67">
        <v>5713.6813444672807</v>
      </c>
      <c r="J67">
        <v>3665.62626462854</v>
      </c>
      <c r="K67">
        <v>5242.4609585939452</v>
      </c>
      <c r="L67">
        <v>5206.8085962327204</v>
      </c>
      <c r="M67">
        <v>11488.517314646491</v>
      </c>
      <c r="N67">
        <v>3315.5969924770402</v>
      </c>
      <c r="O67">
        <v>6774.9838035285466</v>
      </c>
      <c r="P67">
        <v>2131.8912761714951</v>
      </c>
      <c r="Q67">
        <v>861.44258873394074</v>
      </c>
      <c r="R67">
        <v>44401.009139479997</v>
      </c>
    </row>
    <row r="68" spans="6:18" x14ac:dyDescent="0.25">
      <c r="F68">
        <v>44000.694006686914</v>
      </c>
      <c r="H68">
        <v>2007</v>
      </c>
      <c r="I68">
        <v>5785.4735543055795</v>
      </c>
      <c r="J68">
        <v>3660.9901801435017</v>
      </c>
      <c r="K68">
        <v>5304.4682871480745</v>
      </c>
      <c r="L68">
        <v>5481.6699101561408</v>
      </c>
      <c r="M68">
        <v>11986.116217281431</v>
      </c>
      <c r="N68">
        <v>3488.6240837552218</v>
      </c>
      <c r="O68">
        <v>6985.1406822456429</v>
      </c>
      <c r="P68">
        <v>2167.3845409906689</v>
      </c>
      <c r="Q68">
        <v>-315.34020757237056</v>
      </c>
      <c r="R68">
        <v>44544.527248453895</v>
      </c>
    </row>
    <row r="69" spans="6:18" x14ac:dyDescent="0.25">
      <c r="F69">
        <v>43190.551446429687</v>
      </c>
      <c r="H69">
        <v>2008</v>
      </c>
      <c r="I69">
        <v>5850.8055782851898</v>
      </c>
      <c r="J69">
        <v>3734.9553745213971</v>
      </c>
      <c r="K69">
        <v>5369.3974633547396</v>
      </c>
      <c r="L69">
        <v>5596.8615828120946</v>
      </c>
      <c r="M69">
        <v>11988.726154167653</v>
      </c>
      <c r="N69">
        <v>3451.3501183712319</v>
      </c>
      <c r="O69">
        <v>6990.1834957528754</v>
      </c>
      <c r="P69">
        <v>2186.185266139335</v>
      </c>
      <c r="Q69">
        <v>-1167.7710267176099</v>
      </c>
      <c r="R69">
        <v>44000.694006686914</v>
      </c>
    </row>
    <row r="70" spans="6:18" x14ac:dyDescent="0.25">
      <c r="F70">
        <v>45239.765772231061</v>
      </c>
      <c r="H70">
        <v>2009</v>
      </c>
      <c r="I70">
        <v>5911.5665896240007</v>
      </c>
      <c r="J70">
        <v>3668.2047759797711</v>
      </c>
      <c r="K70">
        <v>5317.0825422953876</v>
      </c>
      <c r="L70">
        <v>5578.6515404295715</v>
      </c>
      <c r="M70">
        <v>11796.879879849925</v>
      </c>
      <c r="N70">
        <v>3430.6753928394901</v>
      </c>
      <c r="O70">
        <v>6845.718215559571</v>
      </c>
      <c r="P70">
        <v>2201.6159955722214</v>
      </c>
      <c r="Q70">
        <v>-1559.8434857202506</v>
      </c>
      <c r="R70">
        <v>43190.551446429687</v>
      </c>
    </row>
    <row r="71" spans="6:18" x14ac:dyDescent="0.25">
      <c r="F71">
        <v>48725.827356930837</v>
      </c>
      <c r="H71">
        <v>2010</v>
      </c>
      <c r="I71">
        <v>5946.2469814586202</v>
      </c>
      <c r="J71">
        <v>3740.7772428897733</v>
      </c>
      <c r="K71">
        <v>5545.4395161365301</v>
      </c>
      <c r="L71">
        <v>6124.4663431321951</v>
      </c>
      <c r="M71">
        <v>12587.815541903559</v>
      </c>
      <c r="N71">
        <v>3673.0466288306066</v>
      </c>
      <c r="O71">
        <v>7137.7708001231922</v>
      </c>
      <c r="P71">
        <v>2236.0036655942899</v>
      </c>
      <c r="Q71">
        <v>-1751.8009478377094</v>
      </c>
      <c r="R71">
        <v>45239.765772231061</v>
      </c>
    </row>
    <row r="72" spans="6:18" x14ac:dyDescent="0.25">
      <c r="F72">
        <v>49442.726939145054</v>
      </c>
      <c r="H72">
        <v>2011</v>
      </c>
      <c r="I72">
        <v>6013.85183390576</v>
      </c>
      <c r="J72">
        <v>3667.7657835266164</v>
      </c>
      <c r="K72">
        <v>5752.9260822379647</v>
      </c>
      <c r="L72">
        <v>6355.9963397953634</v>
      </c>
      <c r="M72">
        <v>13191.691426460549</v>
      </c>
      <c r="N72">
        <v>3890.6723913918513</v>
      </c>
      <c r="O72">
        <v>7256.2898350625755</v>
      </c>
      <c r="P72">
        <v>2280.023122487934</v>
      </c>
      <c r="Q72">
        <v>316.6105420622207</v>
      </c>
      <c r="R72">
        <v>48725.827356930837</v>
      </c>
    </row>
    <row r="73" spans="6:18" x14ac:dyDescent="0.25">
      <c r="F73">
        <v>49165.557270008016</v>
      </c>
      <c r="H73">
        <v>2012</v>
      </c>
      <c r="I73">
        <v>6057.8150346494294</v>
      </c>
      <c r="J73">
        <v>3634.5109239811864</v>
      </c>
      <c r="K73">
        <v>5856.9760873396363</v>
      </c>
      <c r="L73">
        <v>6377.3107308917261</v>
      </c>
      <c r="M73">
        <v>13474.870073528675</v>
      </c>
      <c r="N73">
        <v>4043.8616376111572</v>
      </c>
      <c r="O73">
        <v>7316.1415881213934</v>
      </c>
      <c r="P73">
        <v>2307.4153514478471</v>
      </c>
      <c r="Q73">
        <v>373.82551157400053</v>
      </c>
      <c r="R73">
        <v>49442.726939145054</v>
      </c>
    </row>
    <row r="74" spans="6:18" x14ac:dyDescent="0.25">
      <c r="F74">
        <v>49894.708893637442</v>
      </c>
      <c r="H74">
        <v>2013</v>
      </c>
      <c r="I74">
        <v>6118.7104396428595</v>
      </c>
      <c r="J74">
        <v>3754.965788590071</v>
      </c>
      <c r="K74">
        <v>5860.7205971512058</v>
      </c>
      <c r="L74">
        <v>6404.4432335542851</v>
      </c>
      <c r="M74">
        <v>13709.656058224256</v>
      </c>
      <c r="N74">
        <v>4173.3721233959041</v>
      </c>
      <c r="O74">
        <v>7502.3512331448001</v>
      </c>
      <c r="P74">
        <v>2351.4556140028003</v>
      </c>
      <c r="Q74">
        <v>-710.1178176981706</v>
      </c>
      <c r="R74">
        <v>49165.557270008016</v>
      </c>
    </row>
    <row r="75" spans="6:18" x14ac:dyDescent="0.25">
      <c r="F75">
        <v>50486.706760122215</v>
      </c>
      <c r="H75">
        <v>2014</v>
      </c>
      <c r="I75">
        <v>6125.7031442878997</v>
      </c>
      <c r="J75">
        <v>3696.9752635603959</v>
      </c>
      <c r="K75">
        <v>5855.1311746190049</v>
      </c>
      <c r="L75">
        <v>6470.9669685088547</v>
      </c>
      <c r="M75">
        <v>13771.277812886268</v>
      </c>
      <c r="N75">
        <v>4305.9832514379959</v>
      </c>
      <c r="O75">
        <v>7627.101945352395</v>
      </c>
      <c r="P75">
        <v>2389.8579476290529</v>
      </c>
      <c r="Q75">
        <v>-348.28861464441934</v>
      </c>
      <c r="R75">
        <v>49894.708893637442</v>
      </c>
    </row>
    <row r="76" spans="6:18" x14ac:dyDescent="0.25">
      <c r="F76">
        <v>49124.776398925089</v>
      </c>
      <c r="H76">
        <v>2015</v>
      </c>
      <c r="I76">
        <v>6179.37794820617</v>
      </c>
      <c r="J76">
        <v>3720.4541492380008</v>
      </c>
      <c r="K76">
        <v>5888.0471123418456</v>
      </c>
      <c r="L76">
        <v>6331.8335119073827</v>
      </c>
      <c r="M76">
        <v>13469.979293215065</v>
      </c>
      <c r="N76">
        <v>4244.1346294597843</v>
      </c>
      <c r="O76">
        <v>7862.9575097944144</v>
      </c>
      <c r="P76">
        <v>2437.5996099688109</v>
      </c>
      <c r="Q76">
        <v>352.32299599074986</v>
      </c>
      <c r="R76">
        <v>50486.706760122215</v>
      </c>
    </row>
    <row r="77" spans="6:18" x14ac:dyDescent="0.25">
      <c r="F77">
        <v>50599.360934622287</v>
      </c>
      <c r="H77">
        <v>2016</v>
      </c>
      <c r="I77">
        <v>6232.0639093377795</v>
      </c>
      <c r="J77">
        <v>3750.9006753841927</v>
      </c>
      <c r="K77">
        <v>5771.5855023825488</v>
      </c>
      <c r="L77">
        <v>6175.1897759835474</v>
      </c>
      <c r="M77">
        <v>13526.469639335715</v>
      </c>
      <c r="N77">
        <v>4395.6915971938424</v>
      </c>
      <c r="O77">
        <v>8010.991853081815</v>
      </c>
      <c r="P77">
        <v>2480.1514971159881</v>
      </c>
      <c r="Q77">
        <v>-1218.26805089034</v>
      </c>
      <c r="R77">
        <v>49124.776398925089</v>
      </c>
    </row>
    <row r="78" spans="6:18" x14ac:dyDescent="0.25">
      <c r="F78">
        <v>52288.784704305297</v>
      </c>
      <c r="H78">
        <v>2017</v>
      </c>
      <c r="I78">
        <v>6255.6477015681103</v>
      </c>
      <c r="J78">
        <v>3819.1590266290018</v>
      </c>
      <c r="K78">
        <v>5903.2541451804109</v>
      </c>
      <c r="L78">
        <v>6111.5535978347643</v>
      </c>
      <c r="M78">
        <v>13842.708689018456</v>
      </c>
      <c r="N78">
        <v>4521.2955288295625</v>
      </c>
      <c r="O78">
        <v>8212.3903652665267</v>
      </c>
      <c r="P78">
        <v>2529.4100567665751</v>
      </c>
      <c r="Q78">
        <v>-596.05817647112019</v>
      </c>
      <c r="R78">
        <v>50599.360934622287</v>
      </c>
    </row>
    <row r="79" spans="6:18" x14ac:dyDescent="0.25">
      <c r="F79">
        <v>52602.348075813912</v>
      </c>
      <c r="H79">
        <v>2018</v>
      </c>
      <c r="I79">
        <v>6285.4999258936496</v>
      </c>
      <c r="J79">
        <v>3830.0456614948039</v>
      </c>
      <c r="K79">
        <v>6076.6456719918378</v>
      </c>
      <c r="L79">
        <v>6250.3376538430357</v>
      </c>
      <c r="M79">
        <v>14296.287777309415</v>
      </c>
      <c r="N79">
        <v>4667.2011380356889</v>
      </c>
      <c r="O79">
        <v>8407.6895573929523</v>
      </c>
      <c r="P79">
        <v>2584.4358740379357</v>
      </c>
      <c r="Q79">
        <v>-109.35855569401929</v>
      </c>
      <c r="R79">
        <v>52288.784704305297</v>
      </c>
    </row>
    <row r="80" spans="6:18" x14ac:dyDescent="0.25">
      <c r="F80">
        <v>50068.757131853235</v>
      </c>
      <c r="H80">
        <v>2019</v>
      </c>
      <c r="I80">
        <v>6319.5667449976399</v>
      </c>
      <c r="J80">
        <v>3736.1005805675718</v>
      </c>
      <c r="K80">
        <v>6249.4762575027125</v>
      </c>
      <c r="L80">
        <v>6253.9976722935189</v>
      </c>
      <c r="M80">
        <v>14178.025349983867</v>
      </c>
      <c r="N80">
        <v>4786.3365760006836</v>
      </c>
      <c r="O80">
        <v>8407.952964576969</v>
      </c>
      <c r="P80">
        <v>2625.8791289914493</v>
      </c>
      <c r="Q80">
        <v>45.012800899501372</v>
      </c>
      <c r="R80">
        <v>52602.348075813912</v>
      </c>
    </row>
    <row r="81" spans="6:18" x14ac:dyDescent="0.25">
      <c r="F81">
        <v>53223.150545724187</v>
      </c>
      <c r="H81">
        <v>2020</v>
      </c>
      <c r="I81">
        <v>6405.3522573732598</v>
      </c>
      <c r="J81">
        <v>3655.9453108724379</v>
      </c>
      <c r="K81">
        <v>5903.9583886797936</v>
      </c>
      <c r="L81">
        <v>6224.5333702467879</v>
      </c>
      <c r="M81">
        <v>13674.90901056385</v>
      </c>
      <c r="N81">
        <v>4881.5068954838152</v>
      </c>
      <c r="O81">
        <v>7225.1144257278947</v>
      </c>
      <c r="P81">
        <v>2660.9897953876321</v>
      </c>
      <c r="Q81">
        <v>-563.55232248224024</v>
      </c>
      <c r="R81">
        <v>50068.757131853235</v>
      </c>
    </row>
    <row r="82" spans="6:18" x14ac:dyDescent="0.25">
      <c r="F82">
        <v>53610.542719010664</v>
      </c>
      <c r="H82">
        <v>2021</v>
      </c>
      <c r="I82">
        <v>6457.1634051507899</v>
      </c>
      <c r="J82">
        <v>3825.2988065683867</v>
      </c>
      <c r="K82">
        <v>6084.063015859826</v>
      </c>
      <c r="L82">
        <v>6542.548661571157</v>
      </c>
      <c r="M82">
        <v>14629.921033955885</v>
      </c>
      <c r="N82">
        <v>5065.7002904064493</v>
      </c>
      <c r="O82">
        <v>7743.5176119695052</v>
      </c>
      <c r="P82">
        <v>2708.3948951347888</v>
      </c>
      <c r="Q82">
        <v>166.54282510739995</v>
      </c>
      <c r="R82">
        <v>53223.150545724187</v>
      </c>
    </row>
    <row r="83" spans="6:18" x14ac:dyDescent="0.25">
      <c r="H83">
        <v>2022</v>
      </c>
      <c r="I83">
        <v>6490.62288127391</v>
      </c>
      <c r="J83">
        <v>3808.6259504969667</v>
      </c>
      <c r="K83">
        <v>6241.4652823041351</v>
      </c>
      <c r="L83">
        <v>6582.9039030186259</v>
      </c>
      <c r="M83">
        <v>14766.171886951228</v>
      </c>
      <c r="N83">
        <v>5040.2511178127224</v>
      </c>
      <c r="O83">
        <v>8104.7499139580304</v>
      </c>
      <c r="P83">
        <v>2751.2479733165101</v>
      </c>
      <c r="Q83">
        <v>-175.49619012147014</v>
      </c>
      <c r="R83">
        <v>53610.542719010664</v>
      </c>
    </row>
    <row r="207" spans="38:38" x14ac:dyDescent="0.25">
      <c r="AL207" s="2"/>
    </row>
  </sheetData>
  <sortState xmlns:xlrd2="http://schemas.microsoft.com/office/spreadsheetml/2017/richdata2" ref="A2:AL207">
    <sortCondition ref="C1:C2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9065-B046-4515-A6C3-F49D39FF569C}">
  <dimension ref="A1:AM32"/>
  <sheetViews>
    <sheetView topLeftCell="A23" workbookViewId="0">
      <selection activeCell="H33" sqref="H33"/>
    </sheetView>
  </sheetViews>
  <sheetFormatPr defaultRowHeight="15" x14ac:dyDescent="0.25"/>
  <sheetData>
    <row r="1" spans="1:3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>
        <v>1990</v>
      </c>
      <c r="G1" s="4">
        <v>1991</v>
      </c>
      <c r="H1" s="4">
        <v>1992</v>
      </c>
      <c r="I1" s="4">
        <v>1993</v>
      </c>
      <c r="J1" s="4">
        <v>1994</v>
      </c>
      <c r="K1" s="4">
        <v>1995</v>
      </c>
      <c r="L1" s="4">
        <v>1996</v>
      </c>
      <c r="M1" s="4">
        <v>1997</v>
      </c>
      <c r="N1" s="4">
        <v>1998</v>
      </c>
      <c r="O1" s="4">
        <v>1999</v>
      </c>
      <c r="P1" s="4">
        <v>2000</v>
      </c>
      <c r="Q1" s="4">
        <v>2001</v>
      </c>
      <c r="R1" s="4">
        <v>2002</v>
      </c>
      <c r="S1" s="4">
        <v>2003</v>
      </c>
      <c r="T1" s="4">
        <v>2004</v>
      </c>
      <c r="U1" s="4">
        <v>2005</v>
      </c>
      <c r="V1" s="4">
        <v>2006</v>
      </c>
      <c r="W1" s="4">
        <v>2007</v>
      </c>
      <c r="X1" s="4">
        <v>2008</v>
      </c>
      <c r="Y1" s="4">
        <v>2009</v>
      </c>
      <c r="Z1" s="4">
        <v>2010</v>
      </c>
      <c r="AA1" s="4">
        <v>2011</v>
      </c>
      <c r="AB1" s="4">
        <v>2012</v>
      </c>
      <c r="AC1" s="4">
        <v>2013</v>
      </c>
      <c r="AD1" s="4">
        <v>2014</v>
      </c>
      <c r="AE1" s="4">
        <v>2015</v>
      </c>
      <c r="AF1" s="4">
        <v>2016</v>
      </c>
      <c r="AG1" s="4">
        <v>2017</v>
      </c>
      <c r="AH1" s="4">
        <v>2018</v>
      </c>
      <c r="AI1" s="4">
        <v>2019</v>
      </c>
      <c r="AJ1" s="4">
        <v>2020</v>
      </c>
      <c r="AK1" s="4">
        <v>2021</v>
      </c>
      <c r="AL1" s="4">
        <v>2022</v>
      </c>
    </row>
    <row r="2" spans="1:38" s="6" customFormat="1" x14ac:dyDescent="0.25">
      <c r="A2" s="5" t="s">
        <v>5</v>
      </c>
      <c r="B2" s="6" t="s">
        <v>5</v>
      </c>
      <c r="C2" s="5" t="s">
        <v>5</v>
      </c>
      <c r="D2" s="5" t="s">
        <v>23</v>
      </c>
      <c r="E2" s="6" t="s">
        <v>7</v>
      </c>
      <c r="F2" s="6">
        <v>3989.1581655501</v>
      </c>
      <c r="G2" s="6">
        <v>3968.0175728821</v>
      </c>
      <c r="H2" s="6">
        <v>3954.5338667039</v>
      </c>
      <c r="I2" s="6">
        <v>3912.5995517141</v>
      </c>
      <c r="J2" s="6">
        <v>3922.0089024898998</v>
      </c>
      <c r="K2" s="6">
        <v>3932.3195420861998</v>
      </c>
      <c r="L2" s="6">
        <v>3931.9358730056001</v>
      </c>
      <c r="M2" s="6">
        <v>3872.5938517784998</v>
      </c>
      <c r="N2" s="6">
        <v>3856.0609158973998</v>
      </c>
      <c r="O2" s="6">
        <v>3878.7542949970002</v>
      </c>
      <c r="P2" s="6">
        <v>3852.3204385627</v>
      </c>
      <c r="Q2" s="6">
        <v>3850.492556576</v>
      </c>
      <c r="R2" s="6">
        <v>3878.0152953205002</v>
      </c>
      <c r="S2" s="6">
        <v>3914.1174666505999</v>
      </c>
      <c r="T2" s="6">
        <v>3990.2753013936999</v>
      </c>
      <c r="U2" s="6">
        <v>4047.0708100747001</v>
      </c>
      <c r="V2" s="6">
        <v>4098.0897198383</v>
      </c>
      <c r="W2" s="6">
        <v>4144.7800044229998</v>
      </c>
      <c r="X2" s="6">
        <v>4216.7288802174999</v>
      </c>
      <c r="Y2" s="6">
        <v>4230.2837422534003</v>
      </c>
      <c r="Z2" s="6">
        <v>4261.2078962661999</v>
      </c>
      <c r="AA2" s="6">
        <v>4287.0898590705001</v>
      </c>
      <c r="AB2" s="6">
        <v>4315.8464875609998</v>
      </c>
      <c r="AC2" s="6">
        <v>4348.2667761977</v>
      </c>
      <c r="AD2" s="6">
        <v>4363.6167142550003</v>
      </c>
      <c r="AE2" s="6">
        <v>4396.9835761257</v>
      </c>
      <c r="AF2" s="6">
        <v>4434.7881384318998</v>
      </c>
      <c r="AG2" s="6">
        <v>4461.8773990902</v>
      </c>
      <c r="AH2" s="6">
        <v>4487.8771108767996</v>
      </c>
      <c r="AI2" s="6">
        <v>4487.7233822246999</v>
      </c>
      <c r="AJ2" s="6">
        <v>4538.3527804452997</v>
      </c>
      <c r="AK2" s="6">
        <v>4571.5037743359999</v>
      </c>
      <c r="AL2" s="6">
        <v>4586.4744659763001</v>
      </c>
    </row>
    <row r="3" spans="1:38" s="6" customFormat="1" x14ac:dyDescent="0.25">
      <c r="A3" s="5" t="s">
        <v>8</v>
      </c>
      <c r="B3" s="5" t="s">
        <v>9</v>
      </c>
      <c r="C3" s="5" t="s">
        <v>10</v>
      </c>
      <c r="D3" s="5" t="s">
        <v>23</v>
      </c>
      <c r="E3" s="6" t="s">
        <v>7</v>
      </c>
      <c r="F3" s="6">
        <v>399.42903325323999</v>
      </c>
      <c r="G3" s="6">
        <v>396.06783971967002</v>
      </c>
      <c r="H3" s="6">
        <v>380.34243931399999</v>
      </c>
      <c r="I3" s="6">
        <v>380.05493671212997</v>
      </c>
      <c r="J3" s="6">
        <v>363.26129868461999</v>
      </c>
      <c r="K3" s="6">
        <v>368.64254369935998</v>
      </c>
      <c r="L3" s="6">
        <v>338.33539157377999</v>
      </c>
      <c r="M3" s="6">
        <v>353.66369192028998</v>
      </c>
      <c r="N3" s="6">
        <v>333.21339394708002</v>
      </c>
      <c r="O3" s="6">
        <v>334.00282690227999</v>
      </c>
      <c r="P3" s="6">
        <v>332.7784454879</v>
      </c>
      <c r="Q3" s="6">
        <v>330.08747678584001</v>
      </c>
      <c r="R3" s="6">
        <v>328.86453822832999</v>
      </c>
      <c r="S3" s="6">
        <v>336.12533839929</v>
      </c>
      <c r="T3" s="6">
        <v>341.80182693745002</v>
      </c>
      <c r="U3" s="6">
        <v>342.78783052117001</v>
      </c>
      <c r="V3" s="6">
        <v>345.0679602399</v>
      </c>
      <c r="W3" s="6">
        <v>340.52086600835997</v>
      </c>
      <c r="X3" s="6">
        <v>342.09398926412001</v>
      </c>
      <c r="Y3" s="6">
        <v>339.87344642195001</v>
      </c>
      <c r="Z3" s="6">
        <v>341.37173675590998</v>
      </c>
      <c r="AA3" s="6">
        <v>335.94794684520002</v>
      </c>
      <c r="AB3" s="6">
        <v>337.02923797838002</v>
      </c>
      <c r="AC3" s="6">
        <v>337.64682243776002</v>
      </c>
      <c r="AD3" s="6">
        <v>337.02476979647003</v>
      </c>
      <c r="AE3" s="6">
        <v>335.65065469311003</v>
      </c>
      <c r="AF3" s="6">
        <v>332.60915042592001</v>
      </c>
      <c r="AG3" s="6">
        <v>333.36777851961</v>
      </c>
      <c r="AH3" s="6">
        <v>322.74696770413999</v>
      </c>
      <c r="AI3" s="6">
        <v>314.01399257166997</v>
      </c>
      <c r="AJ3" s="6">
        <v>312.65401082033998</v>
      </c>
      <c r="AK3" s="6">
        <v>317.05742883732</v>
      </c>
      <c r="AL3" s="6">
        <v>317.30168221901999</v>
      </c>
    </row>
    <row r="4" spans="1:38" s="6" customFormat="1" x14ac:dyDescent="0.25">
      <c r="A4" s="5" t="s">
        <v>11</v>
      </c>
      <c r="B4" s="5" t="s">
        <v>9</v>
      </c>
      <c r="C4" s="6" t="s">
        <v>12</v>
      </c>
      <c r="D4" s="5" t="s">
        <v>23</v>
      </c>
      <c r="E4" s="6" t="s">
        <v>7</v>
      </c>
      <c r="F4" s="6">
        <v>2425.5987651193</v>
      </c>
      <c r="G4" s="6">
        <v>2370.5031200811</v>
      </c>
      <c r="H4" s="6">
        <v>2374.3479648844</v>
      </c>
      <c r="I4" s="6">
        <v>2378.7482939901001</v>
      </c>
      <c r="J4" s="6">
        <v>2419.1428441281</v>
      </c>
      <c r="K4" s="6">
        <v>2495.8174690473002</v>
      </c>
      <c r="L4" s="6">
        <v>2602.6981975838999</v>
      </c>
      <c r="M4" s="6">
        <v>2617.5601996195001</v>
      </c>
      <c r="N4" s="6">
        <v>2540.8767829317999</v>
      </c>
      <c r="O4" s="6">
        <v>2531.5390262228002</v>
      </c>
      <c r="P4" s="6">
        <v>2651.8451630816999</v>
      </c>
      <c r="Q4" s="6">
        <v>2664.4084989747998</v>
      </c>
      <c r="R4" s="6">
        <v>2614.1857183850002</v>
      </c>
      <c r="S4" s="6">
        <v>2806.6152333025998</v>
      </c>
      <c r="T4" s="6">
        <v>2896.0802564278001</v>
      </c>
      <c r="U4" s="6">
        <v>2998.4720387396001</v>
      </c>
      <c r="V4" s="6">
        <v>3088.4831827534999</v>
      </c>
      <c r="W4" s="6">
        <v>3108.3402953558002</v>
      </c>
      <c r="X4" s="6">
        <v>3178.2926617415001</v>
      </c>
      <c r="Y4" s="6">
        <v>3128.1887398375002</v>
      </c>
      <c r="Z4" s="6">
        <v>3267.0313173702998</v>
      </c>
      <c r="AA4" s="6">
        <v>3450.4705459774</v>
      </c>
      <c r="AB4" s="6">
        <v>3501.8849976573001</v>
      </c>
      <c r="AC4" s="6">
        <v>3472.2864213705002</v>
      </c>
      <c r="AD4" s="6">
        <v>3493.5972712092998</v>
      </c>
      <c r="AE4" s="6">
        <v>3456.8601308594002</v>
      </c>
      <c r="AF4" s="6">
        <v>3426.6507237786</v>
      </c>
      <c r="AG4" s="6">
        <v>3500.2188179609998</v>
      </c>
      <c r="AH4" s="6">
        <v>3618.5514230658</v>
      </c>
      <c r="AI4" s="6">
        <v>3672.9305183533002</v>
      </c>
      <c r="AJ4" s="6">
        <v>3479.3942405966</v>
      </c>
      <c r="AK4" s="6">
        <v>3563.8619674888</v>
      </c>
      <c r="AL4" s="6">
        <v>3701.9483249431</v>
      </c>
    </row>
    <row r="5" spans="1:38" s="6" customFormat="1" x14ac:dyDescent="0.25">
      <c r="A5" s="5" t="s">
        <v>13</v>
      </c>
      <c r="B5" s="5" t="s">
        <v>9</v>
      </c>
      <c r="C5" s="6" t="s">
        <v>14</v>
      </c>
      <c r="D5" s="5" t="s">
        <v>23</v>
      </c>
      <c r="E5" s="6" t="s">
        <v>7</v>
      </c>
      <c r="F5" s="6">
        <v>10.914062852252</v>
      </c>
      <c r="G5" s="6">
        <v>10.744641100668</v>
      </c>
      <c r="H5" s="6">
        <v>10.750553675706</v>
      </c>
      <c r="I5" s="6">
        <v>10.686944365261001</v>
      </c>
      <c r="J5" s="6">
        <v>10.994325629878</v>
      </c>
      <c r="K5" s="6">
        <v>11.483785054137</v>
      </c>
      <c r="L5" s="6">
        <v>11.353262067500999</v>
      </c>
      <c r="M5" s="6">
        <v>11.523566396813999</v>
      </c>
      <c r="N5" s="6">
        <v>11.704582788571001</v>
      </c>
      <c r="O5" s="6">
        <v>12.095030245618</v>
      </c>
      <c r="P5" s="6">
        <v>12.255160240728999</v>
      </c>
      <c r="Q5" s="6">
        <v>12.221489456103001</v>
      </c>
      <c r="R5" s="6">
        <v>12.301877979226999</v>
      </c>
      <c r="S5" s="6">
        <v>13.183557366386999</v>
      </c>
      <c r="T5" s="6">
        <v>14.685527404416</v>
      </c>
      <c r="U5" s="6">
        <v>15.958625696188999</v>
      </c>
      <c r="V5" s="6">
        <v>16.73014392815</v>
      </c>
      <c r="W5" s="6">
        <v>17.329263452703</v>
      </c>
      <c r="X5" s="6">
        <v>17.658008665057</v>
      </c>
      <c r="Y5" s="6">
        <v>17.236530905797999</v>
      </c>
      <c r="Z5" s="6">
        <v>18.684985539610999</v>
      </c>
      <c r="AA5" s="6">
        <v>19.189514372283998</v>
      </c>
      <c r="AB5" s="6">
        <v>19.349940766075001</v>
      </c>
      <c r="AC5" s="6">
        <v>19.453224459464</v>
      </c>
      <c r="AD5" s="6">
        <v>19.496325826366</v>
      </c>
      <c r="AE5" s="6">
        <v>19.302535610431999</v>
      </c>
      <c r="AF5" s="6">
        <v>18.890057750775998</v>
      </c>
      <c r="AG5" s="6">
        <v>18.709741719867001</v>
      </c>
      <c r="AH5" s="6">
        <v>18.675248396941001</v>
      </c>
      <c r="AI5" s="6">
        <v>18.600302105964001</v>
      </c>
      <c r="AJ5" s="6">
        <v>18.728848628274999</v>
      </c>
      <c r="AK5" s="6">
        <v>19.286710044629</v>
      </c>
      <c r="AL5" s="6">
        <v>19.461022259909999</v>
      </c>
    </row>
    <row r="6" spans="1:38" s="6" customFormat="1" x14ac:dyDescent="0.25">
      <c r="A6" s="5" t="s">
        <v>15</v>
      </c>
      <c r="B6" s="5" t="s">
        <v>9</v>
      </c>
      <c r="C6" s="6" t="s">
        <v>16</v>
      </c>
      <c r="D6" s="5" t="s">
        <v>23</v>
      </c>
      <c r="E6" s="6" t="s">
        <v>7</v>
      </c>
      <c r="F6" s="6">
        <v>4.8286441266046998</v>
      </c>
      <c r="G6" s="6">
        <v>4.9760291372134997</v>
      </c>
      <c r="H6" s="6">
        <v>5.2166747169591003</v>
      </c>
      <c r="I6" s="6">
        <v>5.2786529801787996</v>
      </c>
      <c r="J6" s="6">
        <v>5.4852023686829998</v>
      </c>
      <c r="K6" s="6">
        <v>5.5860662810776001</v>
      </c>
      <c r="L6" s="6">
        <v>5.8291808192019001</v>
      </c>
      <c r="M6" s="6">
        <v>6.1329909790002999</v>
      </c>
      <c r="N6" s="6">
        <v>6.2586118109999003</v>
      </c>
      <c r="O6" s="6">
        <v>5.7368643439126998</v>
      </c>
      <c r="P6" s="6">
        <v>5.8413157281051999</v>
      </c>
      <c r="Q6" s="6">
        <v>6.1110902425594</v>
      </c>
      <c r="R6" s="6">
        <v>6.4009568114356004</v>
      </c>
      <c r="S6" s="6">
        <v>6.6558221435983</v>
      </c>
      <c r="T6" s="6">
        <v>7.0786200892088003</v>
      </c>
      <c r="U6" s="6">
        <v>7.4222641755972996</v>
      </c>
      <c r="V6" s="6">
        <v>7.6075716920309997</v>
      </c>
      <c r="W6" s="6">
        <v>7.9983858891338997</v>
      </c>
      <c r="X6" s="6">
        <v>8.2538172247997004</v>
      </c>
      <c r="Y6" s="6">
        <v>8.4318006616966006</v>
      </c>
      <c r="Z6" s="6">
        <v>9.4271562065208006</v>
      </c>
      <c r="AA6" s="6">
        <v>9.6702009957820003</v>
      </c>
      <c r="AB6" s="6">
        <v>10.296628586648</v>
      </c>
      <c r="AC6" s="6">
        <v>10.539335003527</v>
      </c>
      <c r="AD6" s="6">
        <v>10.883459916936999</v>
      </c>
      <c r="AE6" s="6">
        <v>11.135284192425001</v>
      </c>
      <c r="AF6" s="6">
        <v>11.956782365341001</v>
      </c>
      <c r="AG6" s="6">
        <v>12.488463445626</v>
      </c>
      <c r="AH6" s="6">
        <v>13.000593127284001</v>
      </c>
      <c r="AI6" s="6">
        <v>13.392424996907</v>
      </c>
      <c r="AJ6" s="6">
        <v>13.476741373368</v>
      </c>
      <c r="AK6" s="6">
        <v>13.85709637952</v>
      </c>
      <c r="AL6" s="6">
        <v>13.950832678315001</v>
      </c>
    </row>
    <row r="7" spans="1:38" s="6" customFormat="1" x14ac:dyDescent="0.25">
      <c r="A7" s="5" t="s">
        <v>20</v>
      </c>
      <c r="B7" s="5" t="s">
        <v>9</v>
      </c>
      <c r="C7" s="6" t="s">
        <v>21</v>
      </c>
      <c r="D7" s="5" t="s">
        <v>23</v>
      </c>
      <c r="E7" s="6" t="s">
        <v>7</v>
      </c>
      <c r="F7" s="6">
        <v>34.289075835068999</v>
      </c>
      <c r="G7" s="6">
        <v>34.547477777422003</v>
      </c>
      <c r="H7" s="6">
        <v>34.808003622023001</v>
      </c>
      <c r="I7" s="6">
        <v>34.963940240459003</v>
      </c>
      <c r="J7" s="6">
        <v>35.346286369723998</v>
      </c>
      <c r="K7" s="6">
        <v>35.552568636133998</v>
      </c>
      <c r="L7" s="6">
        <v>35.854490407573998</v>
      </c>
      <c r="M7" s="6">
        <v>35.456729106064003</v>
      </c>
      <c r="N7" s="6">
        <v>35.185929724433002</v>
      </c>
      <c r="O7" s="6">
        <v>34.947849445998003</v>
      </c>
      <c r="P7" s="6">
        <v>34.387399931273002</v>
      </c>
      <c r="Q7" s="6">
        <v>33.561886583453997</v>
      </c>
      <c r="R7" s="6">
        <v>33.731268747095001</v>
      </c>
      <c r="S7" s="6">
        <v>33.426959838549003</v>
      </c>
      <c r="T7" s="6">
        <v>33.542573328209002</v>
      </c>
      <c r="U7" s="6">
        <v>33.448034472335003</v>
      </c>
      <c r="V7" s="6">
        <v>32.330738545336999</v>
      </c>
      <c r="W7" s="6">
        <v>31.639328293329999</v>
      </c>
      <c r="X7" s="6">
        <v>31.937183475537999</v>
      </c>
      <c r="Y7" s="6">
        <v>31.637785667576001</v>
      </c>
      <c r="Z7" s="6">
        <v>31.947197074498</v>
      </c>
      <c r="AA7" s="6">
        <v>31.634488340708</v>
      </c>
      <c r="AB7" s="6">
        <v>31.080859251801002</v>
      </c>
      <c r="AC7" s="6">
        <v>30.630098807378999</v>
      </c>
      <c r="AD7" s="6">
        <v>30.401628180185</v>
      </c>
      <c r="AE7" s="6">
        <v>29.836701366524</v>
      </c>
      <c r="AF7" s="6">
        <v>29.441069741195001</v>
      </c>
      <c r="AG7" s="6">
        <v>29.039754160906</v>
      </c>
      <c r="AH7" s="6">
        <v>28.951048783211998</v>
      </c>
      <c r="AI7" s="6">
        <v>29.513548921617001</v>
      </c>
      <c r="AJ7" s="6">
        <v>27.039149169426999</v>
      </c>
      <c r="AK7" s="6">
        <v>28.816466220245001</v>
      </c>
      <c r="AL7" s="6">
        <v>29.646377143241001</v>
      </c>
    </row>
    <row r="8" spans="1:38" s="6" customFormat="1" x14ac:dyDescent="0.25">
      <c r="A8" s="5" t="s">
        <v>17</v>
      </c>
      <c r="B8" s="6" t="s">
        <v>18</v>
      </c>
      <c r="C8" s="5" t="s">
        <v>19</v>
      </c>
      <c r="D8" s="5" t="s">
        <v>23</v>
      </c>
      <c r="E8" s="6" t="s">
        <v>7</v>
      </c>
      <c r="F8" s="6">
        <v>4.4340338210986001</v>
      </c>
      <c r="G8" s="6">
        <v>4.2791975255140997</v>
      </c>
      <c r="H8" s="6">
        <v>4.0623702903672001</v>
      </c>
      <c r="I8" s="6">
        <v>4.4038226874581001</v>
      </c>
      <c r="J8" s="6">
        <v>4.7010776586208998</v>
      </c>
      <c r="K8" s="6">
        <v>5.0135879952996003</v>
      </c>
      <c r="L8" s="6">
        <v>4.9931236765787004</v>
      </c>
      <c r="M8" s="6">
        <v>5.1898466759449002</v>
      </c>
      <c r="N8" s="6">
        <v>5.4410760678023999</v>
      </c>
      <c r="O8" s="6">
        <v>5.3765037364537003</v>
      </c>
      <c r="P8" s="6">
        <v>5.6788234172022003</v>
      </c>
      <c r="Q8" s="6">
        <v>5.7939928955553999</v>
      </c>
      <c r="R8" s="6">
        <v>6.1086022991127997</v>
      </c>
      <c r="S8" s="6">
        <v>6.4946411542340003</v>
      </c>
      <c r="T8" s="6">
        <v>6.9854153492646001</v>
      </c>
      <c r="U8" s="6">
        <v>7.3053806877894996</v>
      </c>
      <c r="V8" s="6">
        <v>8.0547271497202004</v>
      </c>
      <c r="W8" s="6">
        <v>8.6297573674318002</v>
      </c>
      <c r="X8" s="6">
        <v>8.7000198707916994</v>
      </c>
      <c r="Y8" s="6">
        <v>8.6729484654802995</v>
      </c>
      <c r="Z8" s="6">
        <v>9.9011836827567006</v>
      </c>
      <c r="AA8" s="6">
        <v>10.775004565962</v>
      </c>
      <c r="AB8" s="6">
        <v>11.308433907167</v>
      </c>
      <c r="AC8" s="6">
        <v>11.925731185964001</v>
      </c>
      <c r="AD8" s="6">
        <v>13.134455478246</v>
      </c>
      <c r="AE8" s="6">
        <v>12.962142205124</v>
      </c>
      <c r="AF8" s="6">
        <v>13.385260696472001</v>
      </c>
      <c r="AG8" s="6">
        <v>13.863368253622999</v>
      </c>
      <c r="AH8" s="6">
        <v>14.401549764039</v>
      </c>
      <c r="AI8" s="6">
        <v>15.175543443903999</v>
      </c>
      <c r="AJ8" s="6">
        <v>15.249168898435</v>
      </c>
      <c r="AK8" s="6">
        <v>15.789518363029</v>
      </c>
      <c r="AL8" s="6">
        <v>15.565911748112001</v>
      </c>
    </row>
    <row r="9" spans="1:38" s="6" customFormat="1" x14ac:dyDescent="0.25">
      <c r="A9" s="5" t="s">
        <v>22</v>
      </c>
      <c r="B9" s="5" t="s">
        <v>22</v>
      </c>
      <c r="C9" s="5" t="s">
        <v>22</v>
      </c>
      <c r="D9" s="5" t="s">
        <v>23</v>
      </c>
      <c r="E9" s="6" t="s">
        <v>7</v>
      </c>
      <c r="F9" s="6">
        <v>1658.7391882155</v>
      </c>
      <c r="G9" s="6">
        <v>1689.4865542877001</v>
      </c>
      <c r="H9" s="6">
        <v>1713.5849669608001</v>
      </c>
      <c r="I9" s="6">
        <v>1733.3789871703</v>
      </c>
      <c r="J9" s="6">
        <v>1758.6487090298001</v>
      </c>
      <c r="K9" s="6">
        <v>1778.4039040778</v>
      </c>
      <c r="L9" s="6">
        <v>1796.3810725553999</v>
      </c>
      <c r="M9" s="6">
        <v>1817.0629685613001</v>
      </c>
      <c r="N9" s="6">
        <v>1827.8301769285999</v>
      </c>
      <c r="O9" s="6">
        <v>1848.7053930232</v>
      </c>
      <c r="P9" s="6">
        <v>1876.3060325547999</v>
      </c>
      <c r="Q9" s="6">
        <v>1873.8885691754999</v>
      </c>
      <c r="R9" s="6">
        <v>1890.8096695485999</v>
      </c>
      <c r="S9" s="6">
        <v>1923.423141648</v>
      </c>
      <c r="T9" s="6">
        <v>1954.3053120632001</v>
      </c>
      <c r="U9" s="6">
        <v>1975.1732081842999</v>
      </c>
      <c r="V9" s="6">
        <v>2023.0568138097001</v>
      </c>
      <c r="W9" s="6">
        <v>2055.9752419791998</v>
      </c>
      <c r="X9" s="6">
        <v>2072.2933653144</v>
      </c>
      <c r="Y9" s="6">
        <v>2086.3543989362001</v>
      </c>
      <c r="Z9" s="6">
        <v>2118.0351673083001</v>
      </c>
      <c r="AA9" s="6">
        <v>2159.5379515551999</v>
      </c>
      <c r="AB9" s="6">
        <v>2185.5339483547</v>
      </c>
      <c r="AC9" s="6">
        <v>2225.4319233615001</v>
      </c>
      <c r="AD9" s="6">
        <v>2263.5888117991999</v>
      </c>
      <c r="AE9" s="6">
        <v>2308.1552264899001</v>
      </c>
      <c r="AF9" s="6">
        <v>2348.2362216725001</v>
      </c>
      <c r="AG9" s="6">
        <v>2395.4748938517</v>
      </c>
      <c r="AH9" s="6">
        <v>2448.6751721067999</v>
      </c>
      <c r="AI9" s="6">
        <v>2489.0539890783002</v>
      </c>
      <c r="AJ9" s="6">
        <v>2522.9374254528002</v>
      </c>
      <c r="AK9" s="6">
        <v>2568.6146304613999</v>
      </c>
      <c r="AL9" s="6">
        <v>2609.6800016914999</v>
      </c>
    </row>
    <row r="10" spans="1:38" s="6" customFormat="1" x14ac:dyDescent="0.25">
      <c r="A10" s="5" t="s">
        <v>5</v>
      </c>
      <c r="B10" s="6" t="s">
        <v>5</v>
      </c>
      <c r="C10" s="5" t="s">
        <v>5</v>
      </c>
      <c r="D10" s="5" t="s">
        <v>6</v>
      </c>
      <c r="E10" s="6" t="s">
        <v>7</v>
      </c>
      <c r="F10" s="6">
        <v>91.738163512989004</v>
      </c>
      <c r="G10" s="6">
        <v>90.038548377222995</v>
      </c>
      <c r="H10" s="6">
        <v>89.737613884604997</v>
      </c>
      <c r="I10" s="6">
        <v>87.904428518632997</v>
      </c>
      <c r="J10" s="6">
        <v>91.277938583332002</v>
      </c>
      <c r="K10" s="6">
        <v>97.937744804695996</v>
      </c>
      <c r="L10" s="6">
        <v>103.31744537122999</v>
      </c>
      <c r="M10" s="6">
        <v>103.02945091914</v>
      </c>
      <c r="N10" s="6">
        <v>104.6955872481</v>
      </c>
      <c r="O10" s="6">
        <v>108.2631841637</v>
      </c>
      <c r="P10" s="6">
        <v>107.02767802891999</v>
      </c>
      <c r="Q10" s="6">
        <v>108.41556033102999</v>
      </c>
      <c r="R10" s="6">
        <v>113.34434811294</v>
      </c>
      <c r="S10" s="6">
        <v>114.83148432566</v>
      </c>
      <c r="T10" s="6">
        <v>119.22198111098</v>
      </c>
      <c r="U10" s="6">
        <v>108.57124340471</v>
      </c>
      <c r="V10" s="6">
        <v>112.74371651708</v>
      </c>
      <c r="W10" s="6">
        <v>116.35058061298</v>
      </c>
      <c r="X10" s="6">
        <v>114.31117956159</v>
      </c>
      <c r="Y10" s="6">
        <v>124.87155145280001</v>
      </c>
      <c r="Z10" s="6">
        <v>123.73625519892001</v>
      </c>
      <c r="AA10" s="6">
        <v>130.65426660736</v>
      </c>
      <c r="AB10" s="6">
        <v>133.73971403003</v>
      </c>
      <c r="AC10" s="6">
        <v>137.92070863475999</v>
      </c>
      <c r="AD10" s="6">
        <v>135.11178058280001</v>
      </c>
      <c r="AE10" s="6">
        <v>138.41377079077</v>
      </c>
      <c r="AF10" s="6">
        <v>137.55372809648</v>
      </c>
      <c r="AG10" s="6">
        <v>135.68540469710999</v>
      </c>
      <c r="AH10" s="6">
        <v>135.82096662555</v>
      </c>
      <c r="AI10" s="6">
        <v>141.11097079084001</v>
      </c>
      <c r="AJ10" s="6">
        <v>147.75303223216</v>
      </c>
      <c r="AK10" s="6">
        <v>150.03046226229</v>
      </c>
      <c r="AL10" s="6">
        <v>150.57878796931001</v>
      </c>
    </row>
    <row r="11" spans="1:38" s="6" customFormat="1" x14ac:dyDescent="0.25">
      <c r="A11" s="5" t="s">
        <v>8</v>
      </c>
      <c r="B11" s="5" t="s">
        <v>9</v>
      </c>
      <c r="C11" s="5" t="s">
        <v>10</v>
      </c>
      <c r="D11" s="5" t="s">
        <v>6</v>
      </c>
      <c r="E11" s="6" t="s">
        <v>7</v>
      </c>
      <c r="F11" s="6">
        <v>3351.2542561720002</v>
      </c>
      <c r="G11" s="6">
        <v>3377.2015076868001</v>
      </c>
      <c r="H11" s="6">
        <v>3185.5068267911001</v>
      </c>
      <c r="I11" s="6">
        <v>3258.5350752764998</v>
      </c>
      <c r="J11" s="6">
        <v>3149.0521604677001</v>
      </c>
      <c r="K11" s="6">
        <v>3174.3134406083</v>
      </c>
      <c r="L11" s="6">
        <v>3170.7492189930999</v>
      </c>
      <c r="M11" s="6">
        <v>3195.6332545364999</v>
      </c>
      <c r="N11" s="6">
        <v>3022.7338410992002</v>
      </c>
      <c r="O11" s="6">
        <v>3102.3062225678</v>
      </c>
      <c r="P11" s="6">
        <v>3036.4313680279001</v>
      </c>
      <c r="Q11" s="6">
        <v>3072.9407440504001</v>
      </c>
      <c r="R11" s="6">
        <v>3073.1924111006001</v>
      </c>
      <c r="S11" s="6">
        <v>3175.9290170026002</v>
      </c>
      <c r="T11" s="6">
        <v>3251.7757469468002</v>
      </c>
      <c r="U11" s="6">
        <v>3272.0489152086998</v>
      </c>
      <c r="V11" s="6">
        <v>3250.6357343548998</v>
      </c>
      <c r="W11" s="6">
        <v>3251.3601253412999</v>
      </c>
      <c r="X11" s="6">
        <v>3323.6286481985999</v>
      </c>
      <c r="Y11" s="6">
        <v>3260.6401521206999</v>
      </c>
      <c r="Z11" s="6">
        <v>3330.0507293918999</v>
      </c>
      <c r="AA11" s="6">
        <v>3262.8099143712002</v>
      </c>
      <c r="AB11" s="6">
        <v>3229.0229664303001</v>
      </c>
      <c r="AC11" s="6">
        <v>3348.5414834213002</v>
      </c>
      <c r="AD11" s="6">
        <v>3290.8964549988</v>
      </c>
      <c r="AE11" s="6">
        <v>3316.7696668410999</v>
      </c>
      <c r="AF11" s="6">
        <v>3350.9495388285</v>
      </c>
      <c r="AG11" s="6">
        <v>3417.541433292</v>
      </c>
      <c r="AH11" s="6">
        <v>3438.8245506082999</v>
      </c>
      <c r="AI11" s="6">
        <v>3354.1255638329999</v>
      </c>
      <c r="AJ11" s="6">
        <v>3276.6055422771001</v>
      </c>
      <c r="AK11" s="6">
        <v>3439.7319442123999</v>
      </c>
      <c r="AL11" s="6">
        <v>3421.5705891154998</v>
      </c>
    </row>
    <row r="12" spans="1:38" s="6" customFormat="1" x14ac:dyDescent="0.25">
      <c r="A12" s="5" t="s">
        <v>11</v>
      </c>
      <c r="B12" s="5" t="s">
        <v>9</v>
      </c>
      <c r="C12" s="6" t="s">
        <v>12</v>
      </c>
      <c r="D12" s="5" t="s">
        <v>6</v>
      </c>
      <c r="E12" s="6" t="s">
        <v>7</v>
      </c>
      <c r="F12" s="6">
        <v>1563.4201134325001</v>
      </c>
      <c r="G12" s="6">
        <v>1585.1775138344999</v>
      </c>
      <c r="H12" s="6">
        <v>1558.3108013087999</v>
      </c>
      <c r="I12" s="6">
        <v>1564.8581199636001</v>
      </c>
      <c r="J12" s="6">
        <v>1643.0453187886001</v>
      </c>
      <c r="K12" s="6">
        <v>1700.5203638016001</v>
      </c>
      <c r="L12" s="6">
        <v>1701.5519143394999</v>
      </c>
      <c r="M12" s="6">
        <v>1778.9451406149999</v>
      </c>
      <c r="N12" s="6">
        <v>1793.7349662075001</v>
      </c>
      <c r="O12" s="6">
        <v>1778.977529879</v>
      </c>
      <c r="P12" s="6">
        <v>1852.4947311522999</v>
      </c>
      <c r="Q12" s="6">
        <v>1850.3947057401999</v>
      </c>
      <c r="R12" s="6">
        <v>1886.4102969577</v>
      </c>
      <c r="S12" s="6">
        <v>2041.1071379524001</v>
      </c>
      <c r="T12" s="6">
        <v>2045.7102322886999</v>
      </c>
      <c r="U12" s="6">
        <v>2095.0542490193998</v>
      </c>
      <c r="V12" s="6">
        <v>2148.1918436616002</v>
      </c>
      <c r="W12" s="6">
        <v>2189.8723908855</v>
      </c>
      <c r="X12" s="6">
        <v>2184.5784519887002</v>
      </c>
      <c r="Y12" s="6">
        <v>2182.3215433267001</v>
      </c>
      <c r="Z12" s="6">
        <v>2271.4465284434</v>
      </c>
      <c r="AA12" s="6">
        <v>2294.5225184497999</v>
      </c>
      <c r="AB12" s="6">
        <v>2346.8683307853998</v>
      </c>
      <c r="AC12" s="6">
        <v>2380.0403766241002</v>
      </c>
      <c r="AD12" s="6">
        <v>2353.5195330964002</v>
      </c>
      <c r="AE12" s="6">
        <v>2423.1648256081999</v>
      </c>
      <c r="AF12" s="6">
        <v>2337.2260585321001</v>
      </c>
      <c r="AG12" s="6">
        <v>2395.3589393356001</v>
      </c>
      <c r="AH12" s="6">
        <v>2450.3101263824001</v>
      </c>
      <c r="AI12" s="6">
        <v>2568.5982040312001</v>
      </c>
      <c r="AJ12" s="6">
        <v>2417.0966632144</v>
      </c>
      <c r="AK12" s="6">
        <v>2512.6224590820002</v>
      </c>
      <c r="AL12" s="6">
        <v>2531.8984669979</v>
      </c>
    </row>
    <row r="13" spans="1:38" s="6" customFormat="1" x14ac:dyDescent="0.25">
      <c r="A13" s="5" t="s">
        <v>13</v>
      </c>
      <c r="B13" s="5" t="s">
        <v>9</v>
      </c>
      <c r="C13" s="6" t="s">
        <v>14</v>
      </c>
      <c r="D13" s="5" t="s">
        <v>6</v>
      </c>
      <c r="E13" s="6" t="s">
        <v>7</v>
      </c>
      <c r="F13" s="6">
        <v>3955.7351647756</v>
      </c>
      <c r="G13" s="6">
        <v>3878.4889639253001</v>
      </c>
      <c r="H13" s="6">
        <v>3745.6213423984</v>
      </c>
      <c r="I13" s="6">
        <v>3696.1094011733999</v>
      </c>
      <c r="J13" s="6">
        <v>3712.6868136684998</v>
      </c>
      <c r="K13" s="6">
        <v>3939.2265832358999</v>
      </c>
      <c r="L13" s="6">
        <v>3829.2666402853001</v>
      </c>
      <c r="M13" s="6">
        <v>3855.0306829524998</v>
      </c>
      <c r="N13" s="6">
        <v>3854.7170091869002</v>
      </c>
      <c r="O13" s="6">
        <v>3697.1240041126998</v>
      </c>
      <c r="P13" s="6">
        <v>3872.8913214267</v>
      </c>
      <c r="Q13" s="6">
        <v>3895.7128701423999</v>
      </c>
      <c r="R13" s="6">
        <v>3889.9902194598999</v>
      </c>
      <c r="S13" s="6">
        <v>4075.7582771908001</v>
      </c>
      <c r="T13" s="6">
        <v>4506.8928066119997</v>
      </c>
      <c r="U13" s="6">
        <v>4924.1171967236996</v>
      </c>
      <c r="V13" s="6">
        <v>5167.9976172768002</v>
      </c>
      <c r="W13" s="6">
        <v>5441.4583614918001</v>
      </c>
      <c r="X13" s="6">
        <v>5555.8972982747</v>
      </c>
      <c r="Y13" s="6">
        <v>5538.0697618657996</v>
      </c>
      <c r="Z13" s="6">
        <v>6080.6862811881001</v>
      </c>
      <c r="AA13" s="6">
        <v>6311.0916358004997</v>
      </c>
      <c r="AB13" s="6">
        <v>6332.0157437970001</v>
      </c>
      <c r="AC13" s="6">
        <v>6358.8235758679002</v>
      </c>
      <c r="AD13" s="6">
        <v>6425.2519956834003</v>
      </c>
      <c r="AE13" s="6">
        <v>6286.6355899432001</v>
      </c>
      <c r="AF13" s="6">
        <v>6130.9341939084998</v>
      </c>
      <c r="AG13" s="6">
        <v>6067.8205818152001</v>
      </c>
      <c r="AH13" s="6">
        <v>6206.7491157713002</v>
      </c>
      <c r="AI13" s="6">
        <v>6210.7397399796</v>
      </c>
      <c r="AJ13" s="6">
        <v>6180.9729842752004</v>
      </c>
      <c r="AK13" s="6">
        <v>6497.6227330806996</v>
      </c>
      <c r="AL13" s="6">
        <v>6537.5430972144004</v>
      </c>
    </row>
    <row r="14" spans="1:38" s="6" customFormat="1" x14ac:dyDescent="0.25">
      <c r="A14" s="5" t="s">
        <v>15</v>
      </c>
      <c r="B14" s="5" t="s">
        <v>9</v>
      </c>
      <c r="C14" s="6" t="s">
        <v>16</v>
      </c>
      <c r="D14" s="5" t="s">
        <v>6</v>
      </c>
      <c r="E14" s="6" t="s">
        <v>7</v>
      </c>
      <c r="F14" s="6">
        <v>7639.7084540484002</v>
      </c>
      <c r="G14" s="6">
        <v>7786.1579877896002</v>
      </c>
      <c r="H14" s="6">
        <v>7924.6136479151</v>
      </c>
      <c r="I14" s="6">
        <v>7943.6277375034997</v>
      </c>
      <c r="J14" s="6">
        <v>8020.5052723145</v>
      </c>
      <c r="K14" s="6">
        <v>8176.8228554507996</v>
      </c>
      <c r="L14" s="6">
        <v>8516.0318369657998</v>
      </c>
      <c r="M14" s="6">
        <v>8736.3327636954</v>
      </c>
      <c r="N14" s="6">
        <v>8914.1926735336001</v>
      </c>
      <c r="O14" s="6">
        <v>8988.2560606360003</v>
      </c>
      <c r="P14" s="6">
        <v>9370.9572716854</v>
      </c>
      <c r="Q14" s="6">
        <v>9575.7979722736</v>
      </c>
      <c r="R14" s="6">
        <v>9715.0840313830995</v>
      </c>
      <c r="S14" s="6">
        <v>10271.797152229999</v>
      </c>
      <c r="T14" s="6">
        <v>10647.792190892</v>
      </c>
      <c r="U14" s="6">
        <v>10995.674804504</v>
      </c>
      <c r="V14" s="6">
        <v>11425.411388160999</v>
      </c>
      <c r="W14" s="6">
        <v>11917.211341725</v>
      </c>
      <c r="X14" s="6">
        <v>11918.051974746</v>
      </c>
      <c r="Y14" s="6">
        <v>11726.528284870999</v>
      </c>
      <c r="Z14" s="6">
        <v>12512.592717086</v>
      </c>
      <c r="AA14" s="6">
        <v>13112.550458509</v>
      </c>
      <c r="AB14" s="6">
        <v>13393.914003514999</v>
      </c>
      <c r="AC14" s="6">
        <v>13626.198776719</v>
      </c>
      <c r="AD14" s="6">
        <v>13686.203496855</v>
      </c>
      <c r="AE14" s="6">
        <v>13387.051673316</v>
      </c>
      <c r="AF14" s="6">
        <v>13441.578780386</v>
      </c>
      <c r="AG14" s="6">
        <v>13754.018475184999</v>
      </c>
      <c r="AH14" s="6">
        <v>14203.600517994</v>
      </c>
      <c r="AI14" s="6">
        <v>14084.000693133001</v>
      </c>
      <c r="AJ14" s="6">
        <v>13584.10376471</v>
      </c>
      <c r="AK14" s="6">
        <v>14533.292803206999</v>
      </c>
      <c r="AL14" s="6">
        <v>14669.268623608001</v>
      </c>
    </row>
    <row r="15" spans="1:38" s="6" customFormat="1" x14ac:dyDescent="0.25">
      <c r="A15" s="5" t="s">
        <v>20</v>
      </c>
      <c r="B15" s="5" t="s">
        <v>9</v>
      </c>
      <c r="C15" s="6" t="s">
        <v>21</v>
      </c>
      <c r="D15" s="5" t="s">
        <v>6</v>
      </c>
      <c r="E15" s="6" t="s">
        <v>7</v>
      </c>
      <c r="F15" s="6">
        <v>4611.3819496766</v>
      </c>
      <c r="G15" s="6">
        <v>4648.9915536467997</v>
      </c>
      <c r="H15" s="6">
        <v>4753.8422497243</v>
      </c>
      <c r="I15" s="6">
        <v>4795.2874140275999</v>
      </c>
      <c r="J15" s="6">
        <v>4891.4475551927999</v>
      </c>
      <c r="K15" s="6">
        <v>5026.1255058677998</v>
      </c>
      <c r="L15" s="6">
        <v>5231.4717685889</v>
      </c>
      <c r="M15" s="6">
        <v>5307.3856950748004</v>
      </c>
      <c r="N15" s="6">
        <v>5431.0582964973</v>
      </c>
      <c r="O15" s="6">
        <v>5591.7715269603996</v>
      </c>
      <c r="P15" s="6">
        <v>5771.6890451295003</v>
      </c>
      <c r="Q15" s="6">
        <v>5801.1705682365</v>
      </c>
      <c r="R15" s="6">
        <v>5952.7498665275998</v>
      </c>
      <c r="S15" s="6">
        <v>6077.7417762572004</v>
      </c>
      <c r="T15" s="6">
        <v>6359.8409119013004</v>
      </c>
      <c r="U15" s="6">
        <v>6500.2406706414004</v>
      </c>
      <c r="V15" s="6">
        <v>6652.0704648068004</v>
      </c>
      <c r="W15" s="6">
        <v>6859.3614896358004</v>
      </c>
      <c r="X15" s="6">
        <v>6862.7298224094002</v>
      </c>
      <c r="Y15" s="6">
        <v>6723.4977300360997</v>
      </c>
      <c r="Z15" s="6">
        <v>7010.9017719430003</v>
      </c>
      <c r="AA15" s="6">
        <v>7128.4255065773996</v>
      </c>
      <c r="AB15" s="6">
        <v>7187.5142107202</v>
      </c>
      <c r="AC15" s="6">
        <v>7373.9025871501999</v>
      </c>
      <c r="AD15" s="6">
        <v>7497.3037960273005</v>
      </c>
      <c r="AE15" s="6">
        <v>7732.1018745452002</v>
      </c>
      <c r="AF15" s="6">
        <v>7879.1763346390999</v>
      </c>
      <c r="AG15" s="6">
        <v>8078.3370235988996</v>
      </c>
      <c r="AH15" s="6">
        <v>8271.7627834533996</v>
      </c>
      <c r="AI15" s="6">
        <v>8269.9170851389008</v>
      </c>
      <c r="AJ15" s="6">
        <v>7101.1158615002996</v>
      </c>
      <c r="AK15" s="6">
        <v>7610.4816121030999</v>
      </c>
      <c r="AL15" s="6">
        <v>7967.5863117162999</v>
      </c>
    </row>
    <row r="16" spans="1:38" s="6" customFormat="1" x14ac:dyDescent="0.25">
      <c r="A16" s="5" t="s">
        <v>17</v>
      </c>
      <c r="B16" s="6" t="s">
        <v>18</v>
      </c>
      <c r="C16" s="5" t="s">
        <v>19</v>
      </c>
      <c r="D16" s="5" t="s">
        <v>6</v>
      </c>
      <c r="E16" s="6" t="s">
        <v>7</v>
      </c>
      <c r="F16" s="6">
        <v>1293.1435545355</v>
      </c>
      <c r="G16" s="6">
        <v>1278.3599531478001</v>
      </c>
      <c r="H16" s="6">
        <v>1295.4521006267</v>
      </c>
      <c r="I16" s="6">
        <v>1314.783184122</v>
      </c>
      <c r="J16" s="6">
        <v>1371.8058095678</v>
      </c>
      <c r="K16" s="6">
        <v>1431.3896989604</v>
      </c>
      <c r="L16" s="6">
        <v>1449.4154119269001</v>
      </c>
      <c r="M16" s="6">
        <v>1494.0992673486001</v>
      </c>
      <c r="N16" s="6">
        <v>1508.0463975974999</v>
      </c>
      <c r="O16" s="6">
        <v>1541.9213150072001</v>
      </c>
      <c r="P16" s="6">
        <v>1595.057917504</v>
      </c>
      <c r="Q16" s="6">
        <v>1619.5421189448</v>
      </c>
      <c r="R16" s="6">
        <v>1699.1337706872</v>
      </c>
      <c r="S16" s="6">
        <v>1789.6580111636999</v>
      </c>
      <c r="T16" s="6">
        <v>1900.6897895965001</v>
      </c>
      <c r="U16" s="6">
        <v>2014.9799343051</v>
      </c>
      <c r="V16" s="6">
        <v>2171.7416505234</v>
      </c>
      <c r="W16" s="6">
        <v>2322.0265588965999</v>
      </c>
      <c r="X16" s="6">
        <v>2332.5689175941002</v>
      </c>
      <c r="Y16" s="6">
        <v>2326.7817232072998</v>
      </c>
      <c r="Z16" s="6">
        <v>2503.2441302953998</v>
      </c>
      <c r="AA16" s="6">
        <v>2655.1905565134998</v>
      </c>
      <c r="AB16" s="6">
        <v>2741.2888473703001</v>
      </c>
      <c r="AC16" s="6">
        <v>2823.7393111924998</v>
      </c>
      <c r="AD16" s="6">
        <v>2886.0120669993998</v>
      </c>
      <c r="AE16" s="6">
        <v>2857.7422794977001</v>
      </c>
      <c r="AF16" s="6">
        <v>2961.4817363645002</v>
      </c>
      <c r="AG16" s="6">
        <v>3024.5440134953001</v>
      </c>
      <c r="AH16" s="6">
        <v>3107.4049301877999</v>
      </c>
      <c r="AI16" s="6">
        <v>3179.2106906462</v>
      </c>
      <c r="AJ16" s="6">
        <v>3219.7052899928999</v>
      </c>
      <c r="AK16" s="6">
        <v>3321.2295001937</v>
      </c>
      <c r="AL16" s="6">
        <v>3226.3484946865001</v>
      </c>
    </row>
    <row r="17" spans="1:39" s="6" customFormat="1" x14ac:dyDescent="0.25">
      <c r="A17" s="5" t="s">
        <v>22</v>
      </c>
      <c r="B17" s="5" t="s">
        <v>22</v>
      </c>
      <c r="C17" s="5" t="s">
        <v>22</v>
      </c>
      <c r="D17" s="5" t="s">
        <v>6</v>
      </c>
      <c r="E17" s="6" t="s">
        <v>7</v>
      </c>
      <c r="F17" s="6">
        <v>10.387765928829999</v>
      </c>
      <c r="G17" s="6">
        <v>10.390326028889</v>
      </c>
      <c r="H17" s="6">
        <v>11.168196146290001</v>
      </c>
      <c r="I17" s="6">
        <v>10.929019175633</v>
      </c>
      <c r="J17" s="6">
        <v>11.761964748253</v>
      </c>
      <c r="K17" s="6">
        <v>11.807351194614</v>
      </c>
      <c r="L17" s="6">
        <v>13.09748572556</v>
      </c>
      <c r="M17" s="6">
        <v>13.835710357695</v>
      </c>
      <c r="N17" s="6">
        <v>13.308454064439999</v>
      </c>
      <c r="O17" s="6">
        <v>13.253553030839999</v>
      </c>
      <c r="P17" s="6">
        <v>14.448296109158999</v>
      </c>
      <c r="Q17" s="6">
        <v>14.862158440091999</v>
      </c>
      <c r="R17" s="6">
        <v>14.097136671285</v>
      </c>
      <c r="S17" s="6">
        <v>15.420622757712</v>
      </c>
      <c r="T17" s="6">
        <v>14.529583478743</v>
      </c>
      <c r="U17" s="6">
        <v>13.901806872632999</v>
      </c>
      <c r="V17" s="6">
        <v>14.660136240303</v>
      </c>
      <c r="W17" s="6">
        <v>14.942093855331001</v>
      </c>
      <c r="X17" s="6">
        <v>15.524015827035999</v>
      </c>
      <c r="Y17" s="6">
        <v>14.949755453861</v>
      </c>
      <c r="Z17" s="6">
        <v>15.72919749171</v>
      </c>
      <c r="AA17" s="6">
        <v>16.055450743813999</v>
      </c>
      <c r="AB17" s="6">
        <v>15.629855234007</v>
      </c>
      <c r="AC17" s="6">
        <v>17.58225733798</v>
      </c>
      <c r="AD17" s="6">
        <v>16.002457908162999</v>
      </c>
      <c r="AE17" s="6">
        <v>16.964262002331001</v>
      </c>
      <c r="AF17" s="6">
        <v>17.139000448958001</v>
      </c>
      <c r="AG17" s="6">
        <v>16.988837887774999</v>
      </c>
      <c r="AH17" s="6">
        <v>17.394372404955998</v>
      </c>
      <c r="AI17" s="6">
        <v>17.203049314918999</v>
      </c>
      <c r="AJ17" s="6">
        <v>17.117073193652001</v>
      </c>
      <c r="AK17" s="6">
        <v>17.152272153279</v>
      </c>
      <c r="AL17" s="6">
        <v>17.203485146519998</v>
      </c>
    </row>
    <row r="18" spans="1:39" s="6" customFormat="1" x14ac:dyDescent="0.25">
      <c r="A18" s="5" t="s">
        <v>17</v>
      </c>
      <c r="B18" s="6" t="s">
        <v>18</v>
      </c>
      <c r="C18" s="5" t="s">
        <v>19</v>
      </c>
      <c r="D18" s="5" t="s">
        <v>24</v>
      </c>
      <c r="E18" s="6" t="s">
        <v>7</v>
      </c>
      <c r="F18" s="6">
        <v>340.42612900415003</v>
      </c>
      <c r="G18" s="6">
        <v>353.98562679855002</v>
      </c>
      <c r="H18" s="6">
        <v>359.93393725646001</v>
      </c>
      <c r="I18" s="6">
        <v>372.00370967180999</v>
      </c>
      <c r="J18" s="6">
        <v>400.41552842263002</v>
      </c>
      <c r="K18" s="6">
        <v>443.32618750731001</v>
      </c>
      <c r="L18" s="6">
        <v>471.13807836118002</v>
      </c>
      <c r="M18" s="6">
        <v>500.61799661829002</v>
      </c>
      <c r="N18" s="6">
        <v>524.50823798168994</v>
      </c>
      <c r="O18" s="6">
        <v>543.16007811548002</v>
      </c>
      <c r="P18" s="6">
        <v>574.99468134555002</v>
      </c>
      <c r="Q18" s="6">
        <v>577.80301851679997</v>
      </c>
      <c r="R18" s="6">
        <v>647.97990976812002</v>
      </c>
      <c r="S18" s="6">
        <v>673.44665368243</v>
      </c>
      <c r="T18" s="6">
        <v>742.75445561696995</v>
      </c>
      <c r="U18" s="6">
        <v>792.44969908203996</v>
      </c>
      <c r="V18" s="6">
        <v>762.04652536926994</v>
      </c>
      <c r="W18" s="6">
        <v>765.08513424759997</v>
      </c>
      <c r="X18" s="6">
        <v>744.39485083250997</v>
      </c>
      <c r="Y18" s="6">
        <v>762.30641671218996</v>
      </c>
      <c r="Z18" s="6">
        <v>816.72746329636004</v>
      </c>
      <c r="AA18" s="6">
        <v>863.93364958606003</v>
      </c>
      <c r="AB18" s="6">
        <v>916.57177009217003</v>
      </c>
      <c r="AC18" s="6">
        <v>961.45282938787</v>
      </c>
      <c r="AD18" s="6">
        <v>1029.2694761306</v>
      </c>
      <c r="AE18" s="6">
        <v>997.22672522578</v>
      </c>
      <c r="AF18" s="6">
        <v>1044.2738483891001</v>
      </c>
      <c r="AG18" s="6">
        <v>1103.6629366382001</v>
      </c>
      <c r="AH18" s="6">
        <v>1161.4482806466001</v>
      </c>
      <c r="AI18" s="6">
        <v>1208.0359132807</v>
      </c>
      <c r="AJ18" s="6">
        <v>1263.3830136536999</v>
      </c>
      <c r="AK18" s="6">
        <v>1326.5266349655999</v>
      </c>
      <c r="AL18" s="6">
        <v>1398.8954121075001</v>
      </c>
    </row>
    <row r="19" spans="1:39" s="6" customFormat="1" x14ac:dyDescent="0.25">
      <c r="A19" s="5" t="s">
        <v>5</v>
      </c>
      <c r="B19" s="6" t="s">
        <v>5</v>
      </c>
      <c r="C19" s="5" t="s">
        <v>5</v>
      </c>
      <c r="D19" s="5" t="s">
        <v>25</v>
      </c>
      <c r="E19" s="6" t="s">
        <v>7</v>
      </c>
      <c r="F19" s="6">
        <v>1304.8990854565</v>
      </c>
      <c r="G19" s="6">
        <v>1300.9589444487001</v>
      </c>
      <c r="H19" s="6">
        <v>1306.6543963817001</v>
      </c>
      <c r="I19" s="6">
        <v>1304.611523135</v>
      </c>
      <c r="J19" s="6">
        <v>1320.1409636578001</v>
      </c>
      <c r="K19" s="6">
        <v>1351.8498276815001</v>
      </c>
      <c r="L19" s="6">
        <v>1385.1114924597</v>
      </c>
      <c r="M19" s="6">
        <v>1353.5373869800001</v>
      </c>
      <c r="N19" s="6">
        <v>1375.2769570180001</v>
      </c>
      <c r="O19" s="6">
        <v>1390.297982023</v>
      </c>
      <c r="P19" s="6">
        <v>1388.7404453412</v>
      </c>
      <c r="Q19" s="6">
        <v>1389.5064948817001</v>
      </c>
      <c r="R19" s="6">
        <v>1409.7741628834001</v>
      </c>
      <c r="S19" s="6">
        <v>1427.5863328097</v>
      </c>
      <c r="T19" s="6">
        <v>1464.4444006085</v>
      </c>
      <c r="U19" s="6">
        <v>1472.2595451027</v>
      </c>
      <c r="V19" s="6">
        <v>1502.8479081119001</v>
      </c>
      <c r="W19" s="6">
        <v>1524.3429692696</v>
      </c>
      <c r="X19" s="6">
        <v>1519.7655185061001</v>
      </c>
      <c r="Y19" s="6">
        <v>1556.4112959178001</v>
      </c>
      <c r="Z19" s="6">
        <v>1561.3028299934999</v>
      </c>
      <c r="AA19" s="6">
        <v>1596.1077082279</v>
      </c>
      <c r="AB19" s="6">
        <v>1608.2288330583999</v>
      </c>
      <c r="AC19" s="6">
        <v>1632.5229548104001</v>
      </c>
      <c r="AD19" s="6">
        <v>1626.9746494501001</v>
      </c>
      <c r="AE19" s="6">
        <v>1643.9806012897</v>
      </c>
      <c r="AF19" s="6">
        <v>1659.7220428093999</v>
      </c>
      <c r="AG19" s="6">
        <v>1658.0848977808</v>
      </c>
      <c r="AH19" s="6">
        <v>1661.8018483912999</v>
      </c>
      <c r="AI19" s="6">
        <v>1690.7323919820999</v>
      </c>
      <c r="AJ19" s="6">
        <v>1719.2464446957999</v>
      </c>
      <c r="AK19" s="6">
        <v>1735.6291685525</v>
      </c>
      <c r="AL19" s="6">
        <v>1753.5696273282999</v>
      </c>
    </row>
    <row r="20" spans="1:39" s="6" customFormat="1" x14ac:dyDescent="0.25">
      <c r="A20" s="5" t="s">
        <v>8</v>
      </c>
      <c r="B20" s="5" t="s">
        <v>9</v>
      </c>
      <c r="C20" s="5" t="s">
        <v>10</v>
      </c>
      <c r="D20" s="5" t="s">
        <v>25</v>
      </c>
      <c r="E20" s="6" t="s">
        <v>7</v>
      </c>
      <c r="F20" s="6">
        <v>66.159102686216002</v>
      </c>
      <c r="G20" s="6">
        <v>66.634015241016996</v>
      </c>
      <c r="H20" s="6">
        <v>66.465997118946007</v>
      </c>
      <c r="I20" s="6">
        <v>66.038947085496005</v>
      </c>
      <c r="J20" s="6">
        <v>66.513640378483998</v>
      </c>
      <c r="K20" s="6">
        <v>68.682316571726005</v>
      </c>
      <c r="L20" s="6">
        <v>66.831727055624</v>
      </c>
      <c r="M20" s="6">
        <v>69.854610332760004</v>
      </c>
      <c r="N20" s="6">
        <v>69.376781373341004</v>
      </c>
      <c r="O20" s="6">
        <v>70.133811779525999</v>
      </c>
      <c r="P20" s="6">
        <v>65.511873267092</v>
      </c>
      <c r="Q20" s="6">
        <v>65.189068727405001</v>
      </c>
      <c r="R20" s="6">
        <v>64.814225441323998</v>
      </c>
      <c r="S20" s="6">
        <v>65.502709848009999</v>
      </c>
      <c r="T20" s="6">
        <v>67.880713370761001</v>
      </c>
      <c r="U20" s="6">
        <v>69.424235292736</v>
      </c>
      <c r="V20" s="6">
        <v>69.922570033740001</v>
      </c>
      <c r="W20" s="6">
        <v>69.109188793841994</v>
      </c>
      <c r="X20" s="6">
        <v>69.232737058677003</v>
      </c>
      <c r="Y20" s="6">
        <v>67.691177437120999</v>
      </c>
      <c r="Z20" s="6">
        <v>69.354776741962993</v>
      </c>
      <c r="AA20" s="6">
        <v>69.007922310216003</v>
      </c>
      <c r="AB20" s="6">
        <v>68.458719572505998</v>
      </c>
      <c r="AC20" s="6">
        <v>68.777482731011006</v>
      </c>
      <c r="AD20" s="6">
        <v>69.054038765125995</v>
      </c>
      <c r="AE20" s="6">
        <v>68.033827703791005</v>
      </c>
      <c r="AF20" s="6">
        <v>67.341986129773005</v>
      </c>
      <c r="AG20" s="6">
        <v>68.249814817391993</v>
      </c>
      <c r="AH20" s="6">
        <v>68.474143182364003</v>
      </c>
      <c r="AI20" s="6">
        <v>67.961024162902007</v>
      </c>
      <c r="AJ20" s="6">
        <v>66.685757774997995</v>
      </c>
      <c r="AK20" s="6">
        <v>68.509433518666995</v>
      </c>
      <c r="AL20" s="6">
        <v>69.753679162447</v>
      </c>
    </row>
    <row r="21" spans="1:39" s="6" customFormat="1" x14ac:dyDescent="0.25">
      <c r="A21" s="5" t="s">
        <v>11</v>
      </c>
      <c r="B21" s="5" t="s">
        <v>9</v>
      </c>
      <c r="C21" s="6" t="s">
        <v>12</v>
      </c>
      <c r="D21" s="5" t="s">
        <v>25</v>
      </c>
      <c r="E21" s="6" t="s">
        <v>7</v>
      </c>
      <c r="F21" s="6">
        <v>3.9034670041921999</v>
      </c>
      <c r="G21" s="6">
        <v>4.0409355239069003</v>
      </c>
      <c r="H21" s="6">
        <v>4.0520733270490004</v>
      </c>
      <c r="I21" s="6">
        <v>4.1234727075085997</v>
      </c>
      <c r="J21" s="6">
        <v>4.3516939564832997</v>
      </c>
      <c r="K21" s="6">
        <v>4.4415498236318998</v>
      </c>
      <c r="L21" s="6">
        <v>4.5281606576728999</v>
      </c>
      <c r="M21" s="6">
        <v>4.6478475281513996</v>
      </c>
      <c r="N21" s="6">
        <v>4.6710688058345999</v>
      </c>
      <c r="O21" s="6">
        <v>4.5893459270832002</v>
      </c>
      <c r="P21" s="6">
        <v>4.6853944922453996</v>
      </c>
      <c r="Q21" s="6">
        <v>4.9025863269708001</v>
      </c>
      <c r="R21" s="6">
        <v>4.9384402911279999</v>
      </c>
      <c r="S21" s="6">
        <v>5.4110227110242004</v>
      </c>
      <c r="T21" s="6">
        <v>5.4662592360052003</v>
      </c>
      <c r="U21" s="6">
        <v>5.7192924377801999</v>
      </c>
      <c r="V21" s="6">
        <v>5.7859321788451998</v>
      </c>
      <c r="W21" s="6">
        <v>6.2556009067738003</v>
      </c>
      <c r="X21" s="6">
        <v>6.5263496245396997</v>
      </c>
      <c r="Y21" s="6">
        <v>6.5722591311876002</v>
      </c>
      <c r="Z21" s="6">
        <v>6.9616703228301997</v>
      </c>
      <c r="AA21" s="6">
        <v>7.9330178107650999</v>
      </c>
      <c r="AB21" s="6">
        <v>8.2227588969366998</v>
      </c>
      <c r="AC21" s="6">
        <v>8.3937991566050005</v>
      </c>
      <c r="AD21" s="6">
        <v>8.0143703133045996</v>
      </c>
      <c r="AE21" s="6">
        <v>8.0221558742458008</v>
      </c>
      <c r="AF21" s="6">
        <v>7.7087200718488997</v>
      </c>
      <c r="AG21" s="6">
        <v>7.6763878838112998</v>
      </c>
      <c r="AH21" s="6">
        <v>7.7841225436380004</v>
      </c>
      <c r="AI21" s="6">
        <v>7.9475351182117002</v>
      </c>
      <c r="AJ21" s="6">
        <v>7.4674848687940001</v>
      </c>
      <c r="AK21" s="6">
        <v>7.5785892890262003</v>
      </c>
      <c r="AL21" s="6">
        <v>7.6184903631358996</v>
      </c>
    </row>
    <row r="22" spans="1:39" s="6" customFormat="1" x14ac:dyDescent="0.25">
      <c r="A22" s="5" t="s">
        <v>13</v>
      </c>
      <c r="B22" s="5" t="s">
        <v>9</v>
      </c>
      <c r="C22" s="6" t="s">
        <v>14</v>
      </c>
      <c r="D22" s="5" t="s">
        <v>25</v>
      </c>
      <c r="E22" s="6" t="s">
        <v>7</v>
      </c>
      <c r="F22" s="6">
        <v>14.484240631183001</v>
      </c>
      <c r="G22" s="6">
        <v>14.466349346385</v>
      </c>
      <c r="H22" s="6">
        <v>14.539795575552001</v>
      </c>
      <c r="I22" s="6">
        <v>14.310295421743</v>
      </c>
      <c r="J22" s="6">
        <v>14.691251619982999</v>
      </c>
      <c r="K22" s="6">
        <v>15.413195871453</v>
      </c>
      <c r="L22" s="6">
        <v>15.352429670146</v>
      </c>
      <c r="M22" s="6">
        <v>15.561142395209</v>
      </c>
      <c r="N22" s="6">
        <v>15.876884794877</v>
      </c>
      <c r="O22" s="6">
        <v>16.209912755211999</v>
      </c>
      <c r="P22" s="6">
        <v>16.264953765405</v>
      </c>
      <c r="Q22" s="6">
        <v>16.190936702508999</v>
      </c>
      <c r="R22" s="6">
        <v>16.266744433006998</v>
      </c>
      <c r="S22" s="6">
        <v>17.297167477552001</v>
      </c>
      <c r="T22" s="6">
        <v>19.197334551625001</v>
      </c>
      <c r="U22" s="6">
        <v>20.949320482000999</v>
      </c>
      <c r="V22" s="6">
        <v>22.08083502777</v>
      </c>
      <c r="W22" s="6">
        <v>22.882285211637001</v>
      </c>
      <c r="X22" s="6">
        <v>23.306275872337</v>
      </c>
      <c r="Y22" s="6">
        <v>23.345247657973999</v>
      </c>
      <c r="Z22" s="6">
        <v>25.095076404484001</v>
      </c>
      <c r="AA22" s="6">
        <v>25.715189622579999</v>
      </c>
      <c r="AB22" s="6">
        <v>25.945046328650999</v>
      </c>
      <c r="AC22" s="6">
        <v>26.166433226921001</v>
      </c>
      <c r="AD22" s="6">
        <v>26.218646999088001</v>
      </c>
      <c r="AE22" s="6">
        <v>25.895386353751</v>
      </c>
      <c r="AF22" s="6">
        <v>25.365524324271998</v>
      </c>
      <c r="AG22" s="6">
        <v>25.023274299697</v>
      </c>
      <c r="AH22" s="6">
        <v>24.913289674794001</v>
      </c>
      <c r="AI22" s="6">
        <v>24.657630207954998</v>
      </c>
      <c r="AJ22" s="6">
        <v>24.831537343312</v>
      </c>
      <c r="AK22" s="6">
        <v>25.639218445828</v>
      </c>
      <c r="AL22" s="6">
        <v>25.899783544315</v>
      </c>
    </row>
    <row r="23" spans="1:39" s="6" customFormat="1" x14ac:dyDescent="0.25">
      <c r="A23" s="5" t="s">
        <v>15</v>
      </c>
      <c r="B23" s="5" t="s">
        <v>9</v>
      </c>
      <c r="C23" s="6" t="s">
        <v>16</v>
      </c>
      <c r="D23" s="5" t="s">
        <v>25</v>
      </c>
      <c r="E23" s="6" t="s">
        <v>7</v>
      </c>
      <c r="F23" s="6">
        <v>27.768457313045001</v>
      </c>
      <c r="G23" s="6">
        <v>29.03446112032</v>
      </c>
      <c r="H23" s="6">
        <v>29.754263706315001</v>
      </c>
      <c r="I23" s="6">
        <v>30.621779199416</v>
      </c>
      <c r="J23" s="6">
        <v>31.614507140810002</v>
      </c>
      <c r="K23" s="6">
        <v>33.142038417340999</v>
      </c>
      <c r="L23" s="6">
        <v>34.704870904396998</v>
      </c>
      <c r="M23" s="6">
        <v>35.938267873089004</v>
      </c>
      <c r="N23" s="6">
        <v>36.761101742111997</v>
      </c>
      <c r="O23" s="6">
        <v>37.021644358612001</v>
      </c>
      <c r="P23" s="6">
        <v>40.119260396245998</v>
      </c>
      <c r="Q23" s="6">
        <v>42.075771516986002</v>
      </c>
      <c r="R23" s="6">
        <v>43.987171567494997</v>
      </c>
      <c r="S23" s="6">
        <v>47.291581751233998</v>
      </c>
      <c r="T23" s="6">
        <v>50.442866273074998</v>
      </c>
      <c r="U23" s="6">
        <v>52.061262014085997</v>
      </c>
      <c r="V23" s="6">
        <v>55.498354793460997</v>
      </c>
      <c r="W23" s="6">
        <v>60.906489667297997</v>
      </c>
      <c r="X23" s="6">
        <v>62.420362196851002</v>
      </c>
      <c r="Y23" s="6">
        <v>61.91979431723</v>
      </c>
      <c r="Z23" s="6">
        <v>65.79566861104</v>
      </c>
      <c r="AA23" s="6">
        <v>69.470766955765995</v>
      </c>
      <c r="AB23" s="6">
        <v>70.659441427027005</v>
      </c>
      <c r="AC23" s="6">
        <v>72.917946501729006</v>
      </c>
      <c r="AD23" s="6">
        <v>74.190856114331993</v>
      </c>
      <c r="AE23" s="6">
        <v>71.792335706640003</v>
      </c>
      <c r="AF23" s="6">
        <v>72.934076584373997</v>
      </c>
      <c r="AG23" s="6">
        <v>76.201750387830998</v>
      </c>
      <c r="AH23" s="6">
        <v>79.686666188130005</v>
      </c>
      <c r="AI23" s="6">
        <v>80.632231853958999</v>
      </c>
      <c r="AJ23" s="6">
        <v>77.328504480481996</v>
      </c>
      <c r="AK23" s="6">
        <v>82.771134369367005</v>
      </c>
      <c r="AL23" s="6">
        <v>82.952430664912001</v>
      </c>
    </row>
    <row r="24" spans="1:39" s="6" customFormat="1" x14ac:dyDescent="0.25">
      <c r="A24" s="5" t="s">
        <v>20</v>
      </c>
      <c r="B24" s="5" t="s">
        <v>9</v>
      </c>
      <c r="C24" s="6" t="s">
        <v>21</v>
      </c>
      <c r="D24" s="5" t="s">
        <v>25</v>
      </c>
      <c r="E24" s="6" t="s">
        <v>7</v>
      </c>
      <c r="F24" s="6">
        <v>53.102833161385</v>
      </c>
      <c r="G24" s="6">
        <v>54.369818265211997</v>
      </c>
      <c r="H24" s="6">
        <v>57.131931266300001</v>
      </c>
      <c r="I24" s="6">
        <v>57.170623123928003</v>
      </c>
      <c r="J24" s="6">
        <v>60.460537893542998</v>
      </c>
      <c r="K24" s="6">
        <v>64.323872988383002</v>
      </c>
      <c r="L24" s="6">
        <v>69.62391536877</v>
      </c>
      <c r="M24" s="6">
        <v>74.926463217644994</v>
      </c>
      <c r="N24" s="6">
        <v>81.474879415388003</v>
      </c>
      <c r="O24" s="6">
        <v>88.966785822798002</v>
      </c>
      <c r="P24" s="6">
        <v>73.536293871270999</v>
      </c>
      <c r="Q24" s="6">
        <v>74.966230540219996</v>
      </c>
      <c r="R24" s="6">
        <v>78.154640677963997</v>
      </c>
      <c r="S24" s="6">
        <v>81.365700321898004</v>
      </c>
      <c r="T24" s="6">
        <v>86.322567999277993</v>
      </c>
      <c r="U24" s="6">
        <v>86.849741997335997</v>
      </c>
      <c r="V24" s="6">
        <v>90.582600176409002</v>
      </c>
      <c r="W24" s="6">
        <v>94.139864316512003</v>
      </c>
      <c r="X24" s="6">
        <v>95.516489867936997</v>
      </c>
      <c r="Y24" s="6">
        <v>90.582699855895001</v>
      </c>
      <c r="Z24" s="6">
        <v>94.921831105693997</v>
      </c>
      <c r="AA24" s="6">
        <v>96.229840144468</v>
      </c>
      <c r="AB24" s="6">
        <v>97.546518149392995</v>
      </c>
      <c r="AC24" s="6">
        <v>97.818547187221</v>
      </c>
      <c r="AD24" s="6">
        <v>99.396521144909002</v>
      </c>
      <c r="AE24" s="6">
        <v>101.01893388269001</v>
      </c>
      <c r="AF24" s="6">
        <v>102.37444870152</v>
      </c>
      <c r="AG24" s="6">
        <v>105.01358750672</v>
      </c>
      <c r="AH24" s="6">
        <v>106.97572515634</v>
      </c>
      <c r="AI24" s="6">
        <v>108.52233051645</v>
      </c>
      <c r="AJ24" s="6">
        <v>96.959415058168005</v>
      </c>
      <c r="AK24" s="6">
        <v>104.21953364616</v>
      </c>
      <c r="AL24" s="6">
        <v>107.51722509849</v>
      </c>
    </row>
    <row r="25" spans="1:39" s="6" customFormat="1" x14ac:dyDescent="0.25">
      <c r="A25" s="5" t="s">
        <v>17</v>
      </c>
      <c r="B25" s="6" t="s">
        <v>18</v>
      </c>
      <c r="C25" s="5" t="s">
        <v>19</v>
      </c>
      <c r="D25" s="5" t="s">
        <v>25</v>
      </c>
      <c r="E25" s="6" t="s">
        <v>7</v>
      </c>
      <c r="F25" s="6">
        <v>346.15611032724001</v>
      </c>
      <c r="G25" s="6">
        <v>347.54257264546999</v>
      </c>
      <c r="H25" s="6">
        <v>349.78288663110999</v>
      </c>
      <c r="I25" s="6">
        <v>348.91012646339999</v>
      </c>
      <c r="J25" s="6">
        <v>363.27752003559999</v>
      </c>
      <c r="K25" s="6">
        <v>382.79077128994999</v>
      </c>
      <c r="L25" s="6">
        <v>393.67189616278</v>
      </c>
      <c r="M25" s="6">
        <v>385.05705259450002</v>
      </c>
      <c r="N25" s="6">
        <v>362.96548487242001</v>
      </c>
      <c r="O25" s="6">
        <v>344.02103012366001</v>
      </c>
      <c r="P25" s="6">
        <v>350.79711505461</v>
      </c>
      <c r="Q25" s="6">
        <v>344.54580320114002</v>
      </c>
      <c r="R25" s="6">
        <v>339.37275639234002</v>
      </c>
      <c r="S25" s="6">
        <v>345.35439217802002</v>
      </c>
      <c r="T25" s="6">
        <v>363.40636300352003</v>
      </c>
      <c r="U25" s="6">
        <v>374.44712005868001</v>
      </c>
      <c r="V25" s="6">
        <v>373.75408943464998</v>
      </c>
      <c r="W25" s="6">
        <v>392.88263324359002</v>
      </c>
      <c r="X25" s="6">
        <v>365.68633007382999</v>
      </c>
      <c r="Y25" s="6">
        <v>332.91430445451999</v>
      </c>
      <c r="Z25" s="6">
        <v>343.17385155609003</v>
      </c>
      <c r="AA25" s="6">
        <v>360.77318072633</v>
      </c>
      <c r="AB25" s="6">
        <v>374.69258624152002</v>
      </c>
      <c r="AC25" s="6">
        <v>376.25425162956998</v>
      </c>
      <c r="AD25" s="6">
        <v>377.56725282974998</v>
      </c>
      <c r="AE25" s="6">
        <v>376.20348253117999</v>
      </c>
      <c r="AF25" s="6">
        <v>376.55075174376998</v>
      </c>
      <c r="AG25" s="6">
        <v>379.22521044244002</v>
      </c>
      <c r="AH25" s="6">
        <v>383.94637743725002</v>
      </c>
      <c r="AI25" s="6">
        <v>383.91442862987998</v>
      </c>
      <c r="AJ25" s="6">
        <v>383.16942293877997</v>
      </c>
      <c r="AK25" s="6">
        <v>402.15463688412001</v>
      </c>
      <c r="AL25" s="6">
        <v>399.44129927060999</v>
      </c>
    </row>
    <row r="26" spans="1:39" s="6" customFormat="1" x14ac:dyDescent="0.25">
      <c r="A26" s="5" t="s">
        <v>22</v>
      </c>
      <c r="B26" s="5" t="s">
        <v>22</v>
      </c>
      <c r="C26" s="5" t="s">
        <v>22</v>
      </c>
      <c r="D26" s="5" t="s">
        <v>25</v>
      </c>
      <c r="E26" s="6" t="s">
        <v>7</v>
      </c>
      <c r="F26" s="6">
        <v>67.060888681470004</v>
      </c>
      <c r="G26" s="6">
        <v>68.729216772548</v>
      </c>
      <c r="H26" s="6">
        <v>71.019107405119996</v>
      </c>
      <c r="I26" s="6">
        <v>72.847044387810001</v>
      </c>
      <c r="J26" s="6">
        <v>75.081338514603999</v>
      </c>
      <c r="K26" s="6">
        <v>76.865178972208</v>
      </c>
      <c r="L26" s="6">
        <v>78.885727237794001</v>
      </c>
      <c r="M26" s="6">
        <v>80.409761597152993</v>
      </c>
      <c r="N26" s="6">
        <v>82.344870733807994</v>
      </c>
      <c r="O26" s="6">
        <v>83.895925079978994</v>
      </c>
      <c r="P26" s="6">
        <v>84.646613883350994</v>
      </c>
      <c r="Q26" s="6">
        <v>86.313171344409994</v>
      </c>
      <c r="R26" s="6">
        <v>87.475315917442003</v>
      </c>
      <c r="S26" s="6">
        <v>89.309819664119999</v>
      </c>
      <c r="T26" s="6">
        <v>90.725224228835003</v>
      </c>
      <c r="U26" s="6">
        <v>92.041267111717005</v>
      </c>
      <c r="V26" s="6">
        <v>94.174326121492001</v>
      </c>
      <c r="W26" s="6">
        <v>96.467205156137993</v>
      </c>
      <c r="X26" s="6">
        <v>98.367884997898997</v>
      </c>
      <c r="Y26" s="6">
        <v>100.31184118215999</v>
      </c>
      <c r="Z26" s="6">
        <v>102.23930079428</v>
      </c>
      <c r="AA26" s="6">
        <v>104.42972018892</v>
      </c>
      <c r="AB26" s="6">
        <v>106.25154785914</v>
      </c>
      <c r="AC26" s="6">
        <v>108.44143330332</v>
      </c>
      <c r="AD26" s="6">
        <v>110.26667792169</v>
      </c>
      <c r="AE26" s="6">
        <v>112.48012147658</v>
      </c>
      <c r="AF26" s="6">
        <v>114.77627499453</v>
      </c>
      <c r="AG26" s="6">
        <v>116.9463250271</v>
      </c>
      <c r="AH26" s="6">
        <v>118.36632952618</v>
      </c>
      <c r="AI26" s="6">
        <v>119.62209059823</v>
      </c>
      <c r="AJ26" s="6">
        <v>120.93529674118</v>
      </c>
      <c r="AK26" s="6">
        <v>122.62799252011</v>
      </c>
      <c r="AL26" s="6">
        <v>124.36448647848999</v>
      </c>
    </row>
    <row r="28" spans="1:39" x14ac:dyDescent="0.25">
      <c r="F28" t="s">
        <v>35</v>
      </c>
      <c r="G28" s="3">
        <v>1990</v>
      </c>
      <c r="H28" s="3">
        <v>1991</v>
      </c>
      <c r="I28" s="3">
        <v>1992</v>
      </c>
      <c r="J28" s="3">
        <v>1993</v>
      </c>
      <c r="K28" s="3">
        <v>1994</v>
      </c>
      <c r="L28" s="3">
        <v>1995</v>
      </c>
      <c r="M28" s="3">
        <v>1996</v>
      </c>
      <c r="N28" s="3">
        <v>1997</v>
      </c>
      <c r="O28" s="3">
        <v>1998</v>
      </c>
      <c r="P28" s="3">
        <v>1999</v>
      </c>
      <c r="Q28" s="3">
        <v>2000</v>
      </c>
      <c r="R28" s="3">
        <v>2001</v>
      </c>
      <c r="S28" s="3">
        <v>2002</v>
      </c>
      <c r="T28" s="3">
        <v>2003</v>
      </c>
      <c r="U28" s="3">
        <v>2004</v>
      </c>
      <c r="V28" s="3">
        <v>2005</v>
      </c>
      <c r="W28" s="3">
        <v>2006</v>
      </c>
      <c r="X28" s="3">
        <v>2007</v>
      </c>
      <c r="Y28" s="3">
        <v>2008</v>
      </c>
      <c r="Z28" s="3">
        <v>2009</v>
      </c>
      <c r="AA28" s="3">
        <v>2010</v>
      </c>
      <c r="AB28" s="3">
        <v>2011</v>
      </c>
      <c r="AC28" s="3">
        <v>2012</v>
      </c>
      <c r="AD28" s="3">
        <v>2013</v>
      </c>
      <c r="AE28" s="3">
        <v>2014</v>
      </c>
      <c r="AF28" s="3">
        <v>2015</v>
      </c>
      <c r="AG28" s="3">
        <v>2016</v>
      </c>
      <c r="AH28" s="3">
        <v>2017</v>
      </c>
      <c r="AI28" s="3">
        <v>2018</v>
      </c>
      <c r="AJ28" s="3">
        <v>2019</v>
      </c>
      <c r="AK28" s="3">
        <v>2020</v>
      </c>
      <c r="AL28" s="3">
        <v>2021</v>
      </c>
      <c r="AM28" s="3">
        <v>2022</v>
      </c>
    </row>
    <row r="29" spans="1:39" x14ac:dyDescent="0.25">
      <c r="F29" t="s">
        <v>36</v>
      </c>
      <c r="G29">
        <f>SUM(F10:F17)</f>
        <v>22516.769422082423</v>
      </c>
      <c r="H29">
        <f t="shared" ref="H29:AM29" si="0">SUM(G10:G17)</f>
        <v>22654.806354436911</v>
      </c>
      <c r="I29">
        <f t="shared" si="0"/>
        <v>22564.252778795293</v>
      </c>
      <c r="J29">
        <f t="shared" si="0"/>
        <v>22672.034379760866</v>
      </c>
      <c r="K29">
        <f t="shared" si="0"/>
        <v>22891.582833331486</v>
      </c>
      <c r="L29">
        <f t="shared" si="0"/>
        <v>23558.143543924107</v>
      </c>
      <c r="M29">
        <f t="shared" si="0"/>
        <v>24014.901722196293</v>
      </c>
      <c r="N29">
        <f t="shared" si="0"/>
        <v>24484.291965499637</v>
      </c>
      <c r="O29">
        <f t="shared" si="0"/>
        <v>24642.487225434539</v>
      </c>
      <c r="P29">
        <f t="shared" si="0"/>
        <v>24821.873396357638</v>
      </c>
      <c r="Q29">
        <f t="shared" si="0"/>
        <v>25620.997629063881</v>
      </c>
      <c r="R29">
        <f t="shared" si="0"/>
        <v>25938.836698159022</v>
      </c>
      <c r="S29">
        <f t="shared" si="0"/>
        <v>26344.002080900322</v>
      </c>
      <c r="T29">
        <f t="shared" si="0"/>
        <v>27562.243478880075</v>
      </c>
      <c r="U29">
        <f t="shared" si="0"/>
        <v>28846.453242827025</v>
      </c>
      <c r="V29">
        <f t="shared" si="0"/>
        <v>29924.588820679641</v>
      </c>
      <c r="W29">
        <f t="shared" si="0"/>
        <v>30943.452551541879</v>
      </c>
      <c r="X29">
        <f t="shared" si="0"/>
        <v>32112.582942444311</v>
      </c>
      <c r="Y29">
        <f t="shared" si="0"/>
        <v>32307.290308600128</v>
      </c>
      <c r="Z29">
        <f t="shared" si="0"/>
        <v>31897.660502334256</v>
      </c>
      <c r="AA29">
        <f t="shared" si="0"/>
        <v>33848.38761103843</v>
      </c>
      <c r="AB29">
        <f t="shared" si="0"/>
        <v>34911.300307572572</v>
      </c>
      <c r="AC29">
        <f t="shared" si="0"/>
        <v>35379.993671882243</v>
      </c>
      <c r="AD29">
        <f t="shared" si="0"/>
        <v>36066.749076947737</v>
      </c>
      <c r="AE29">
        <f t="shared" si="0"/>
        <v>36290.301582151267</v>
      </c>
      <c r="AF29">
        <f t="shared" si="0"/>
        <v>36158.843942544503</v>
      </c>
      <c r="AG29">
        <f t="shared" si="0"/>
        <v>36256.039371204133</v>
      </c>
      <c r="AH29">
        <f t="shared" si="0"/>
        <v>36890.294709306887</v>
      </c>
      <c r="AI29">
        <f t="shared" si="0"/>
        <v>37831.8673634277</v>
      </c>
      <c r="AJ29">
        <f t="shared" si="0"/>
        <v>37824.905996867659</v>
      </c>
      <c r="AK29">
        <f t="shared" si="0"/>
        <v>35944.47021139571</v>
      </c>
      <c r="AL29">
        <f t="shared" si="0"/>
        <v>38082.163786294477</v>
      </c>
      <c r="AM29">
        <f t="shared" si="0"/>
        <v>38521.997856454436</v>
      </c>
    </row>
    <row r="30" spans="1:39" x14ac:dyDescent="0.25">
      <c r="F30" t="s">
        <v>37</v>
      </c>
      <c r="G30">
        <f>SUM(F2:F9)</f>
        <v>8527.390968773163</v>
      </c>
      <c r="H30">
        <f t="shared" ref="H30:AM30" si="1">SUM(G2:G9)</f>
        <v>8478.6224325113872</v>
      </c>
      <c r="I30">
        <f t="shared" si="1"/>
        <v>8477.6468401681559</v>
      </c>
      <c r="J30">
        <f t="shared" si="1"/>
        <v>8460.1151298599871</v>
      </c>
      <c r="K30">
        <f t="shared" si="1"/>
        <v>8519.5886463593251</v>
      </c>
      <c r="L30">
        <f t="shared" si="1"/>
        <v>8632.8194668773085</v>
      </c>
      <c r="M30">
        <f t="shared" si="1"/>
        <v>8727.3805916895362</v>
      </c>
      <c r="N30">
        <f t="shared" si="1"/>
        <v>8719.1838450374125</v>
      </c>
      <c r="O30">
        <f t="shared" si="1"/>
        <v>8616.5714700966855</v>
      </c>
      <c r="P30">
        <f t="shared" si="1"/>
        <v>8651.1577889172622</v>
      </c>
      <c r="Q30">
        <f t="shared" si="1"/>
        <v>8771.4127790044076</v>
      </c>
      <c r="R30">
        <f t="shared" si="1"/>
        <v>8776.5655606898126</v>
      </c>
      <c r="S30">
        <f t="shared" si="1"/>
        <v>8770.4179273193004</v>
      </c>
      <c r="T30">
        <f t="shared" si="1"/>
        <v>9040.042160503257</v>
      </c>
      <c r="U30">
        <f t="shared" si="1"/>
        <v>9244.754832993247</v>
      </c>
      <c r="V30">
        <f t="shared" si="1"/>
        <v>9427.6381925516816</v>
      </c>
      <c r="W30">
        <f t="shared" si="1"/>
        <v>9619.4208579566384</v>
      </c>
      <c r="X30">
        <f t="shared" si="1"/>
        <v>9715.2131427689583</v>
      </c>
      <c r="Y30">
        <f t="shared" si="1"/>
        <v>9875.9579257737078</v>
      </c>
      <c r="Z30">
        <f t="shared" si="1"/>
        <v>9850.6793931496013</v>
      </c>
      <c r="AA30">
        <f t="shared" si="1"/>
        <v>10057.606640204096</v>
      </c>
      <c r="AB30">
        <f t="shared" si="1"/>
        <v>10304.315511723036</v>
      </c>
      <c r="AC30">
        <f t="shared" si="1"/>
        <v>10412.330534063069</v>
      </c>
      <c r="AD30">
        <f t="shared" si="1"/>
        <v>10456.180332823795</v>
      </c>
      <c r="AE30">
        <f t="shared" si="1"/>
        <v>10531.743436461702</v>
      </c>
      <c r="AF30">
        <f t="shared" si="1"/>
        <v>10570.886251542617</v>
      </c>
      <c r="AG30">
        <f t="shared" si="1"/>
        <v>10615.957404862704</v>
      </c>
      <c r="AH30">
        <f t="shared" si="1"/>
        <v>10765.040217002534</v>
      </c>
      <c r="AI30">
        <f t="shared" si="1"/>
        <v>10952.879113825016</v>
      </c>
      <c r="AJ30">
        <f t="shared" si="1"/>
        <v>11040.403701696363</v>
      </c>
      <c r="AK30">
        <f t="shared" si="1"/>
        <v>10927.832365384544</v>
      </c>
      <c r="AL30">
        <f t="shared" si="1"/>
        <v>11098.787592130942</v>
      </c>
      <c r="AM30">
        <f t="shared" si="1"/>
        <v>11294.028618659497</v>
      </c>
    </row>
    <row r="31" spans="1:39" x14ac:dyDescent="0.25">
      <c r="F31" t="s">
        <v>38</v>
      </c>
      <c r="G31">
        <f>SUM(F19:F26)</f>
        <v>1883.5341852612312</v>
      </c>
      <c r="H31">
        <f t="shared" ref="H31:AM31" si="2">SUM(G19:G26)</f>
        <v>1885.776313363559</v>
      </c>
      <c r="I31">
        <f t="shared" si="2"/>
        <v>1899.4004514120918</v>
      </c>
      <c r="J31">
        <f t="shared" si="2"/>
        <v>1898.6338115243016</v>
      </c>
      <c r="K31">
        <f t="shared" si="2"/>
        <v>1936.1314531973076</v>
      </c>
      <c r="L31">
        <f t="shared" si="2"/>
        <v>1997.508751616193</v>
      </c>
      <c r="M31">
        <f t="shared" si="2"/>
        <v>2048.7102195168841</v>
      </c>
      <c r="N31">
        <f t="shared" si="2"/>
        <v>2019.9325325185075</v>
      </c>
      <c r="O31">
        <f t="shared" si="2"/>
        <v>2028.7480287557805</v>
      </c>
      <c r="P31">
        <f t="shared" si="2"/>
        <v>2035.1364378698704</v>
      </c>
      <c r="Q31">
        <f t="shared" si="2"/>
        <v>2024.3019500714204</v>
      </c>
      <c r="R31">
        <f t="shared" si="2"/>
        <v>2023.6900632413406</v>
      </c>
      <c r="S31">
        <f t="shared" si="2"/>
        <v>2044.7834576041</v>
      </c>
      <c r="T31">
        <f t="shared" si="2"/>
        <v>2079.1187267615578</v>
      </c>
      <c r="U31">
        <f t="shared" si="2"/>
        <v>2147.8857292715993</v>
      </c>
      <c r="V31">
        <f t="shared" si="2"/>
        <v>2173.7517844970362</v>
      </c>
      <c r="W31">
        <f t="shared" si="2"/>
        <v>2214.6466158782669</v>
      </c>
      <c r="X31">
        <f t="shared" si="2"/>
        <v>2266.9862365653908</v>
      </c>
      <c r="Y31">
        <f t="shared" si="2"/>
        <v>2240.821948198171</v>
      </c>
      <c r="Z31">
        <f t="shared" si="2"/>
        <v>2239.748619953888</v>
      </c>
      <c r="AA31">
        <f t="shared" si="2"/>
        <v>2268.8450055298813</v>
      </c>
      <c r="AB31">
        <f t="shared" si="2"/>
        <v>2329.6673459869448</v>
      </c>
      <c r="AC31">
        <f t="shared" si="2"/>
        <v>2360.0054515335737</v>
      </c>
      <c r="AD31">
        <f t="shared" si="2"/>
        <v>2391.2928485467769</v>
      </c>
      <c r="AE31">
        <f t="shared" si="2"/>
        <v>2391.6830135382997</v>
      </c>
      <c r="AF31">
        <f t="shared" si="2"/>
        <v>2407.4268448185776</v>
      </c>
      <c r="AG31">
        <f t="shared" si="2"/>
        <v>2426.7738253594875</v>
      </c>
      <c r="AH31">
        <f t="shared" si="2"/>
        <v>2436.4212481457917</v>
      </c>
      <c r="AI31">
        <f t="shared" si="2"/>
        <v>2451.9485020999959</v>
      </c>
      <c r="AJ31">
        <f t="shared" si="2"/>
        <v>2483.9896630696876</v>
      </c>
      <c r="AK31">
        <f t="shared" si="2"/>
        <v>2496.6238639015137</v>
      </c>
      <c r="AL31">
        <f t="shared" si="2"/>
        <v>2549.1297072257785</v>
      </c>
      <c r="AM31">
        <f t="shared" si="2"/>
        <v>2571.1170219106998</v>
      </c>
    </row>
    <row r="32" spans="1:39" x14ac:dyDescent="0.25">
      <c r="F32" t="s">
        <v>39</v>
      </c>
      <c r="G32">
        <f>F18</f>
        <v>340.42612900415003</v>
      </c>
      <c r="H32">
        <f t="shared" ref="H32:AM32" si="3">G18</f>
        <v>353.98562679855002</v>
      </c>
      <c r="I32">
        <f t="shared" si="3"/>
        <v>359.93393725646001</v>
      </c>
      <c r="J32">
        <f t="shared" si="3"/>
        <v>372.00370967180999</v>
      </c>
      <c r="K32">
        <f t="shared" si="3"/>
        <v>400.41552842263002</v>
      </c>
      <c r="L32">
        <f t="shared" si="3"/>
        <v>443.32618750731001</v>
      </c>
      <c r="M32">
        <f t="shared" si="3"/>
        <v>471.13807836118002</v>
      </c>
      <c r="N32">
        <f t="shared" si="3"/>
        <v>500.61799661829002</v>
      </c>
      <c r="O32">
        <f t="shared" si="3"/>
        <v>524.50823798168994</v>
      </c>
      <c r="P32">
        <f t="shared" si="3"/>
        <v>543.16007811548002</v>
      </c>
      <c r="Q32">
        <f t="shared" si="3"/>
        <v>574.99468134555002</v>
      </c>
      <c r="R32">
        <f t="shared" si="3"/>
        <v>577.80301851679997</v>
      </c>
      <c r="S32">
        <f t="shared" si="3"/>
        <v>647.97990976812002</v>
      </c>
      <c r="T32">
        <f t="shared" si="3"/>
        <v>673.44665368243</v>
      </c>
      <c r="U32">
        <f t="shared" si="3"/>
        <v>742.75445561696995</v>
      </c>
      <c r="V32">
        <f t="shared" si="3"/>
        <v>792.44969908203996</v>
      </c>
      <c r="W32">
        <f t="shared" si="3"/>
        <v>762.04652536926994</v>
      </c>
      <c r="X32">
        <f t="shared" si="3"/>
        <v>765.08513424759997</v>
      </c>
      <c r="Y32">
        <f t="shared" si="3"/>
        <v>744.39485083250997</v>
      </c>
      <c r="Z32">
        <f t="shared" si="3"/>
        <v>762.30641671218996</v>
      </c>
      <c r="AA32">
        <f t="shared" si="3"/>
        <v>816.72746329636004</v>
      </c>
      <c r="AB32">
        <f t="shared" si="3"/>
        <v>863.93364958606003</v>
      </c>
      <c r="AC32">
        <f t="shared" si="3"/>
        <v>916.57177009217003</v>
      </c>
      <c r="AD32">
        <f t="shared" si="3"/>
        <v>961.45282938787</v>
      </c>
      <c r="AE32">
        <f t="shared" si="3"/>
        <v>1029.2694761306</v>
      </c>
      <c r="AF32">
        <f t="shared" si="3"/>
        <v>997.22672522578</v>
      </c>
      <c r="AG32">
        <f t="shared" si="3"/>
        <v>1044.2738483891001</v>
      </c>
      <c r="AH32">
        <f t="shared" si="3"/>
        <v>1103.6629366382001</v>
      </c>
      <c r="AI32">
        <f t="shared" si="3"/>
        <v>1161.4482806466001</v>
      </c>
      <c r="AJ32">
        <f t="shared" si="3"/>
        <v>1208.0359132807</v>
      </c>
      <c r="AK32">
        <f t="shared" si="3"/>
        <v>1263.3830136536999</v>
      </c>
      <c r="AL32">
        <f t="shared" si="3"/>
        <v>1326.5266349655999</v>
      </c>
      <c r="AM32">
        <f t="shared" si="3"/>
        <v>1398.8954121075001</v>
      </c>
    </row>
  </sheetData>
  <sortState xmlns:xlrd2="http://schemas.microsoft.com/office/spreadsheetml/2017/richdata2" ref="A2:AL33">
    <sortCondition ref="D1:D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sector</vt:lpstr>
      <vt:lpstr>by gas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Benschop</dc:creator>
  <cp:lastModifiedBy>Thijs Benschop</cp:lastModifiedBy>
  <dcterms:created xsi:type="dcterms:W3CDTF">2024-10-11T18:45:01Z</dcterms:created>
  <dcterms:modified xsi:type="dcterms:W3CDTF">2024-10-25T13:24:11Z</dcterms:modified>
</cp:coreProperties>
</file>