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https://umass-my.sharepoint.com/personal/taddagatla_umass_edu/Documents/"/>
    </mc:Choice>
  </mc:AlternateContent>
  <xr:revisionPtr revIDLastSave="0" documentId="8_{D52739F0-118A-4B28-9E6A-340DA6729EEE}" xr6:coauthVersionLast="47" xr6:coauthVersionMax="47" xr10:uidLastSave="{00000000-0000-0000-0000-000000000000}"/>
  <bookViews>
    <workbookView xWindow="-120" yWindow="-120" windowWidth="15600" windowHeight="9120" firstSheet="2" activeTab="5" xr2:uid="{00000000-000D-0000-FFFF-FFFF00000000}"/>
  </bookViews>
  <sheets>
    <sheet name="Graded Summary Report" sheetId="27" r:id="rId1"/>
    <sheet name="Documentation" sheetId="26" r:id="rId2"/>
    <sheet name="Cancer Center" sheetId="20" r:id="rId3"/>
    <sheet name="Cardiac Care" sheetId="21" r:id="rId4"/>
    <sheet name="Maternity" sheetId="25" r:id="rId5"/>
    <sheet name="Psychiatric" sheetId="23" r:id="rId6"/>
    <sheet name="All Departments" sheetId="24" r:id="rId7"/>
  </sheets>
  <definedNames>
    <definedName name="AAA" localSheetId="4">#REF!</definedName>
    <definedName name="AAA">#REF!</definedName>
    <definedName name="Online" localSheetId="4">#REF!</definedName>
    <definedName name="Online">#REF!</definedName>
    <definedName name="Other_referrals">#REF!</definedName>
    <definedName name="Q1_Sales">#REF!</definedName>
    <definedName name="Q2_Sales">#REF!</definedName>
    <definedName name="Q3_Sales">#REF!</definedName>
    <definedName name="Q4_Sales">#REF!</definedName>
    <definedName name="Totals_2020">#REF!</definedName>
    <definedName name="Totals_2021">#REF!</definedName>
    <definedName name="Walku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20" l="1"/>
  <c r="D12" i="20"/>
  <c r="F12" i="20"/>
  <c r="D12" i="21"/>
  <c r="E12" i="21"/>
  <c r="F12" i="21"/>
  <c r="F40" i="24"/>
  <c r="E40" i="24"/>
  <c r="D40" i="24"/>
  <c r="F16" i="25"/>
  <c r="E16" i="25"/>
  <c r="D16" i="25"/>
  <c r="F11" i="25"/>
  <c r="E11" i="25"/>
  <c r="D11" i="25"/>
  <c r="F6" i="25"/>
  <c r="F17" i="25" s="1"/>
  <c r="E6" i="25"/>
  <c r="E17" i="25" s="1"/>
  <c r="D6" i="25"/>
  <c r="D17"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Grading Engine</author>
  </authors>
  <commentList>
    <comment ref="A3" authorId="0" shapeId="0" xr:uid="{00000000-0006-0000-0200-000001000000}">
      <text>
        <r>
          <rPr>
            <b/>
            <sz val="9"/>
            <color indexed="81"/>
            <rFont val="Tahoma"/>
            <charset val="1"/>
          </rPr>
          <t>Grading Error:</t>
        </r>
        <r>
          <rPr>
            <sz val="9"/>
            <color indexed="81"/>
            <rFont val="Tahoma"/>
            <charset val="1"/>
          </rPr>
          <t xml:space="preserve">
Step 3: In the Cancer Center worksheet, the table in the range A3:F12 should contain a Total row.
Step 3: In the Cancer Center worksheet, the table in the range A3:F12 should contain a Total 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Grading Engine</author>
  </authors>
  <commentList>
    <comment ref="A1" authorId="0" shapeId="0" xr:uid="{00000000-0006-0000-0300-000001000000}">
      <text>
        <r>
          <rPr>
            <b/>
            <sz val="9"/>
            <color indexed="81"/>
            <rFont val="Tahoma"/>
            <charset val="1"/>
          </rPr>
          <t>Grading Error:</t>
        </r>
        <r>
          <rPr>
            <sz val="9"/>
            <color indexed="81"/>
            <rFont val="Tahoma"/>
            <charset val="1"/>
          </rPr>
          <t xml:space="preserve">
Step 5: In the Cardiac Care worksheet, column A should be frozen.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Grading Engine</author>
  </authors>
  <commentList>
    <comment ref="D4" authorId="0" shapeId="0" xr:uid="{00000000-0006-0000-0500-000001000000}">
      <text>
        <r>
          <rPr>
            <b/>
            <sz val="9"/>
            <color indexed="81"/>
            <rFont val="Tahoma"/>
            <charset val="1"/>
          </rPr>
          <t>Grading Error:</t>
        </r>
        <r>
          <rPr>
            <sz val="9"/>
            <color indexed="81"/>
            <rFont val="Tahoma"/>
            <charset val="1"/>
          </rPr>
          <t xml:space="preserve">
Step 10: In the Psychiatric worksheet, the conditional formatting rule in the range D4:F12 should not apply Blue Data Bar fill color formatting.</t>
        </r>
      </text>
    </comment>
  </commentList>
</comments>
</file>

<file path=xl/sharedStrings.xml><?xml version="1.0" encoding="utf-8"?>
<sst xmlns="http://schemas.openxmlformats.org/spreadsheetml/2006/main" count="329" uniqueCount="107">
  <si>
    <t>Note: Do not edit this sheet. If your name does not appear in cell B6, please download a new copy of the file from the SAM website.</t>
  </si>
  <si>
    <t>Thilak Addagatla</t>
  </si>
  <si>
    <t>Author:</t>
  </si>
  <si>
    <t>Oval Lake Hospital</t>
  </si>
  <si>
    <t>Department</t>
  </si>
  <si>
    <t>Cancer Center</t>
  </si>
  <si>
    <t>Other</t>
  </si>
  <si>
    <t>Outpatient</t>
  </si>
  <si>
    <t>Procedure</t>
  </si>
  <si>
    <t>Consultation</t>
  </si>
  <si>
    <t>Surgery</t>
  </si>
  <si>
    <t>Imaging</t>
  </si>
  <si>
    <t>Inpatient</t>
  </si>
  <si>
    <t>Hospice</t>
  </si>
  <si>
    <t>Diagnosis</t>
  </si>
  <si>
    <t>Admission</t>
  </si>
  <si>
    <t>Service</t>
  </si>
  <si>
    <t>Cardiac Care</t>
  </si>
  <si>
    <t>Maternity</t>
  </si>
  <si>
    <t>Psychiatric</t>
  </si>
  <si>
    <t>Therapy</t>
  </si>
  <si>
    <t>Labs</t>
  </si>
  <si>
    <t>3-day hold</t>
  </si>
  <si>
    <t>Delivery</t>
  </si>
  <si>
    <t>Surgical</t>
  </si>
  <si>
    <t>Natural</t>
  </si>
  <si>
    <t>Non-maternity</t>
  </si>
  <si>
    <t>Pre-labor</t>
  </si>
  <si>
    <t>Substance</t>
  </si>
  <si>
    <t>Total Admissions</t>
  </si>
  <si>
    <t>MANAGING YOUR DATA WITH DATA TOOLS</t>
  </si>
  <si>
    <t>2026</t>
  </si>
  <si>
    <t>2025</t>
  </si>
  <si>
    <t>Patients Admitted 2024-2026</t>
  </si>
  <si>
    <t>2024</t>
  </si>
  <si>
    <t>other</t>
  </si>
  <si>
    <t>Delivery Total</t>
  </si>
  <si>
    <t>Inpatient Total</t>
  </si>
  <si>
    <t>Outpatient Total</t>
  </si>
  <si>
    <t>Grand Total</t>
  </si>
  <si>
    <t>2027</t>
  </si>
  <si>
    <t>Total</t>
  </si>
  <si>
    <t>Thilak Addagatla</t>
  </si>
  <si>
    <r>
      <rPr>
        <sz val="11"/>
        <color rgb="FF4B4C4C"/>
        <rFont val="Century Gothic"/>
        <family val="2"/>
      </rPr>
      <t xml:space="preserve">SUBMISSION #2 | SCORE IS: </t>
    </r>
    <r>
      <rPr>
        <b/>
        <sz val="11"/>
        <color rgb="FF4B4C4C"/>
        <rFont val="Century Gothic"/>
        <family val="2"/>
      </rPr>
      <t>75</t>
    </r>
    <r>
      <rPr>
        <sz val="11"/>
        <color rgb="FF4B4C4C"/>
        <rFont val="Century Gothic"/>
        <family val="2"/>
      </rPr>
      <t xml:space="preserve"> OUT OF </t>
    </r>
    <r>
      <rPr>
        <b/>
        <sz val="11"/>
        <color rgb="FF4B4C4C"/>
        <rFont val="Century Gothic"/>
        <family val="2"/>
      </rPr>
      <t>100</t>
    </r>
  </si>
  <si>
    <t>GE ver. 13.0.0-rc0000</t>
  </si>
  <si>
    <t>1.</t>
  </si>
  <si>
    <r>
      <rPr>
        <sz val="11"/>
        <color rgb="FF000000"/>
        <rFont val="Century Gothic"/>
      </rPr>
      <t>Donnie Cruz is a finance assistant for Oval Lake Hospital in south Florida. His current project is to format departmental data for the years 2024-2026 to make it easier to analyze.</t>
    </r>
    <r>
      <rPr>
        <sz val="11"/>
        <color rgb="FF000000"/>
        <rFont val="Century Gothic"/>
      </rPr>
      <t xml:space="preserve">
</t>
    </r>
    <r>
      <rPr>
        <sz val="11"/>
        <color rgb="FF000000"/>
        <rFont val="Century Gothic"/>
      </rPr>
      <t xml:space="preserve">Switch to the </t>
    </r>
    <r>
      <rPr>
        <i/>
        <sz val="11"/>
        <color rgb="FF000000"/>
        <rFont val="Century Gothic"/>
      </rPr>
      <t>Cancer Center</t>
    </r>
    <r>
      <rPr>
        <sz val="11"/>
        <color rgb="FF000000"/>
        <rFont val="Century Gothic"/>
      </rPr>
      <t xml:space="preserve"> worksheet. Unfreeze the top row of the worksheet.</t>
    </r>
  </si>
  <si>
    <t>8/8</t>
  </si>
  <si>
    <t>Unfreeze a row.</t>
  </si>
  <si>
    <t>2.</t>
  </si>
  <si>
    <r>
      <rPr>
        <sz val="11"/>
        <color rgb="FF000000"/>
        <rFont val="Century Gothic"/>
      </rPr>
      <t>Sort the data in the CancerCenter table first in ascending order by the Admission field and then in ascending order by the Service field.</t>
    </r>
  </si>
  <si>
    <t>8/8</t>
  </si>
  <si>
    <t>Sort a table based on multiple ranges.</t>
  </si>
  <si>
    <t>3.</t>
  </si>
  <si>
    <r>
      <rPr>
        <sz val="11"/>
        <color rgb="FF000000"/>
        <rFont val="Century Gothic"/>
      </rPr>
      <t xml:space="preserve">Insert a Total Row in the CancerCenter table, and then use the Total row to calculate the total of the values in the 2024, 2025, and 2026 fields. </t>
    </r>
  </si>
  <si>
    <t>0/8</t>
  </si>
  <si>
    <t>Insert a Total row in a table.</t>
  </si>
  <si>
    <t>In the Cancer Center worksheet, the table in the range A3:F12 should contain a Total row.</t>
  </si>
  <si>
    <t>Summarize table data using a Total row.</t>
  </si>
  <si>
    <t>In the Cancer Center worksheet, the table in the range A3:F12 should contain a Total row.</t>
  </si>
  <si>
    <t>4.</t>
  </si>
  <si>
    <r>
      <rPr>
        <sz val="11"/>
        <color rgb="FF000000"/>
        <rFont val="Century Gothic"/>
      </rPr>
      <t xml:space="preserve">The administrator overseeing the cancer center is considering mandating that all inpatient service names be different from outpatient service names, and wants to see which duplicate names are currently in use. Apply a conditional formatting rule to the range C4:C11 that uses </t>
    </r>
    <r>
      <rPr>
        <b/>
        <sz val="11"/>
        <color rgb="FF000000"/>
        <rFont val="Century Gothic"/>
      </rPr>
      <t>Light Red Fill with Dark Red Text</t>
    </r>
    <r>
      <rPr>
        <sz val="11"/>
        <color rgb="FF000000"/>
        <rFont val="Century Gothic"/>
      </rPr>
      <t xml:space="preserve"> for duplicate values.</t>
    </r>
  </si>
  <si>
    <t>8/8</t>
  </si>
  <si>
    <t>Create a Find Duplicates conditional formatting rule.</t>
  </si>
  <si>
    <t>Format a conditional formatting rule.</t>
  </si>
  <si>
    <t>5.</t>
  </si>
  <si>
    <r>
      <rPr>
        <sz val="11"/>
        <color rgb="FF000000"/>
        <rFont val="Century Gothic"/>
      </rPr>
      <t xml:space="preserve">Switch to the </t>
    </r>
    <r>
      <rPr>
        <i/>
        <sz val="11"/>
        <color rgb="FF000000"/>
        <rFont val="Century Gothic"/>
      </rPr>
      <t>Cardiac Care</t>
    </r>
    <r>
      <rPr>
        <sz val="11"/>
        <color rgb="FF000000"/>
        <rFont val="Century Gothic"/>
      </rPr>
      <t xml:space="preserve"> worksheet. Freeze the first column of the worksheet.</t>
    </r>
  </si>
  <si>
    <t>0/8</t>
  </si>
  <si>
    <t>Freeze a column.</t>
  </si>
  <si>
    <t>In the Cardiac Care worksheet, column A should be frozen.</t>
  </si>
  <si>
    <t>6.</t>
  </si>
  <si>
    <r>
      <rPr>
        <sz val="11"/>
        <color rgb="FF000000"/>
        <rFont val="Century Gothic"/>
      </rPr>
      <t xml:space="preserve">Format the range A3:F10 as an Excel table with headers using the </t>
    </r>
    <r>
      <rPr>
        <b/>
        <sz val="11"/>
        <color rgb="FF000000"/>
        <rFont val="Century Gothic"/>
      </rPr>
      <t>Gold, Table Style Medium 5</t>
    </r>
    <r>
      <rPr>
        <sz val="11"/>
        <color rgb="FF000000"/>
        <rFont val="Century Gothic"/>
      </rPr>
      <t xml:space="preserve"> table style. Enter </t>
    </r>
    <r>
      <rPr>
        <b/>
        <sz val="11"/>
        <color rgb="FF000000"/>
        <rFont val="Century Gothic"/>
      </rPr>
      <t>CardiacCare</t>
    </r>
    <r>
      <rPr>
        <sz val="11"/>
        <color rgb="FF000000"/>
        <rFont val="Century Gothic"/>
      </rPr>
      <t xml:space="preserve"> as the name of the table.</t>
    </r>
  </si>
  <si>
    <t>8/8</t>
  </si>
  <si>
    <t>Format a range as a table.</t>
  </si>
  <si>
    <t>Apply a table style.</t>
  </si>
  <si>
    <t>Set the name of a table.</t>
  </si>
  <si>
    <t>7.</t>
  </si>
  <si>
    <r>
      <rPr>
        <sz val="11"/>
        <color rgb="FF000000"/>
        <rFont val="Century Gothic"/>
      </rPr>
      <t>Donnie notices that the CardiacCare table is missing a record. Add the record shown in Table 1 to the end of the CardiacCare table.</t>
    </r>
  </si>
  <si>
    <t>8/8</t>
  </si>
  <si>
    <t>Add a record to a table.</t>
  </si>
  <si>
    <t>8.</t>
  </si>
  <si>
    <r>
      <rPr>
        <sz val="11"/>
        <color rgb="FF000000"/>
        <rFont val="Century Gothic"/>
      </rPr>
      <t xml:space="preserve">The Maternity department has more admission criteria than other major divisions of the hospital. Donnie wants to summarize Maternity admissions data using subtotals to show the relationships between admission type and number of patients. Switch to the </t>
    </r>
    <r>
      <rPr>
        <i/>
        <sz val="11"/>
        <color rgb="FF000000"/>
        <rFont val="Century Gothic"/>
      </rPr>
      <t>Maternity</t>
    </r>
    <r>
      <rPr>
        <sz val="11"/>
        <color rgb="FF000000"/>
        <rFont val="Century Gothic"/>
      </rPr>
      <t xml:space="preserve"> worksheet and complete the following steps:</t>
    </r>
    <r>
      <rPr>
        <sz val="11"/>
        <color rgb="FF000000"/>
        <rFont val="Century Gothic"/>
      </rPr>
      <t xml:space="preserve">
</t>
    </r>
    <r>
      <rPr>
        <sz val="11"/>
        <color rgb="FF000000"/>
        <rFont val="Century Gothic"/>
      </rPr>
      <t>a. Sort the table by the Admission field in ascending order.</t>
    </r>
    <r>
      <rPr>
        <sz val="11"/>
        <color rgb="FF000000"/>
        <rFont val="Century Gothic"/>
      </rPr>
      <t xml:space="preserve">
</t>
    </r>
    <r>
      <rPr>
        <sz val="11"/>
        <color rgb="FF000000"/>
        <rFont val="Century Gothic"/>
      </rPr>
      <t>b. Convert the table to a normal range.</t>
    </r>
    <r>
      <rPr>
        <sz val="11"/>
        <color rgb="FF000000"/>
        <rFont val="Century Gothic"/>
      </rPr>
      <t xml:space="preserve">
</t>
    </r>
    <r>
      <rPr>
        <sz val="11"/>
        <color rgb="FF000000"/>
        <rFont val="Century Gothic"/>
      </rPr>
      <t>c. Insert subtotals into the range A3:F13, with the subtotals appearing at each change in the Admission column value. The subtotals should use the SUM function and include subtotals for the 2024, 2025, and 2026 fields.</t>
    </r>
  </si>
  <si>
    <t>8/8</t>
  </si>
  <si>
    <t>Sort a table based on multiple ranges.</t>
  </si>
  <si>
    <t>Convert a table to a range.</t>
  </si>
  <si>
    <t>Insert a subtotal row in a range.</t>
  </si>
  <si>
    <t>Set options for subtotaling data.</t>
  </si>
  <si>
    <t>9.</t>
  </si>
  <si>
    <r>
      <rPr>
        <sz val="11"/>
        <color rgb="FF000000"/>
        <rFont val="Century Gothic"/>
      </rPr>
      <t xml:space="preserve">Switch to the </t>
    </r>
    <r>
      <rPr>
        <i/>
        <sz val="11"/>
        <color rgb="FF000000"/>
        <rFont val="Century Gothic"/>
      </rPr>
      <t>Psychiatric</t>
    </r>
    <r>
      <rPr>
        <sz val="11"/>
        <color rgb="FF000000"/>
        <rFont val="Century Gothic"/>
      </rPr>
      <t xml:space="preserve"> worksheet and remove the duplicate record based on the values in the Admission and Service columns.</t>
    </r>
  </si>
  <si>
    <t>9/9</t>
  </si>
  <si>
    <t>Delete a record from a table.</t>
  </si>
  <si>
    <t>10.</t>
  </si>
  <si>
    <r>
      <rPr>
        <sz val="11"/>
        <color rgb="FF000000"/>
        <rFont val="Century Gothic"/>
      </rPr>
      <t xml:space="preserve">The data bars in the last three columns make some of the numbers hard to read. Change the Data Bars conditional formatting for the range D4:F12 to use the </t>
    </r>
    <r>
      <rPr>
        <b/>
        <sz val="11"/>
        <color rgb="FF000000"/>
        <rFont val="Century Gothic"/>
      </rPr>
      <t>Solid Fill Green Data Bar</t>
    </r>
    <r>
      <rPr>
        <sz val="11"/>
        <color rgb="FF000000"/>
        <rFont val="Century Gothic"/>
      </rPr>
      <t xml:space="preserve"> format.</t>
    </r>
  </si>
  <si>
    <t>0/9</t>
  </si>
  <si>
    <t>Format a conditional formatting rule.</t>
  </si>
  <si>
    <t>In the Psychiatric worksheet, the conditional formatting rule in the range D4:F12 should not apply Blue Data Bar fill color formatting.</t>
  </si>
  <si>
    <t>11.</t>
  </si>
  <si>
    <r>
      <rPr>
        <sz val="11"/>
        <color rgb="FF000000"/>
        <rFont val="Century Gothic"/>
      </rPr>
      <t xml:space="preserve">Donnie wants to calculate total admissions for the hospital for each year. Switch to the </t>
    </r>
    <r>
      <rPr>
        <i/>
        <sz val="11"/>
        <color rgb="FF000000"/>
        <rFont val="Century Gothic"/>
      </rPr>
      <t>All Departments</t>
    </r>
    <r>
      <rPr>
        <sz val="11"/>
        <color rgb="FF000000"/>
        <rFont val="Century Gothic"/>
      </rPr>
      <t xml:space="preserve"> worksheet, then create the following formulas:</t>
    </r>
    <r>
      <rPr>
        <sz val="11"/>
        <color rgb="FF000000"/>
        <rFont val="Century Gothic"/>
      </rPr>
      <t xml:space="preserve">
</t>
    </r>
    <r>
      <rPr>
        <sz val="11"/>
        <color rgb="FF000000"/>
        <rFont val="Century Gothic"/>
      </rPr>
      <t xml:space="preserve">a. In cell D40 use the </t>
    </r>
    <r>
      <rPr>
        <b/>
        <sz val="11"/>
        <color rgb="FF000000"/>
        <rFont val="Century Gothic"/>
      </rPr>
      <t>SUM</t>
    </r>
    <r>
      <rPr>
        <sz val="11"/>
        <color rgb="FF000000"/>
        <rFont val="Century Gothic"/>
      </rPr>
      <t xml:space="preserve"> function with a structured reference to total the values in the 2024 column of the AllDepartments table.  </t>
    </r>
    <r>
      <rPr>
        <sz val="11"/>
        <color rgb="FF000000"/>
        <rFont val="Century Gothic"/>
      </rPr>
      <t xml:space="preserve">
</t>
    </r>
    <r>
      <rPr>
        <sz val="11"/>
        <color rgb="FF000000"/>
        <rFont val="Century Gothic"/>
      </rPr>
      <t xml:space="preserve">b. In cell E40 use the </t>
    </r>
    <r>
      <rPr>
        <b/>
        <sz val="11"/>
        <color rgb="FF000000"/>
        <rFont val="Century Gothic"/>
      </rPr>
      <t>SUM</t>
    </r>
    <r>
      <rPr>
        <sz val="11"/>
        <color rgb="FF000000"/>
        <rFont val="Century Gothic"/>
      </rPr>
      <t xml:space="preserve"> function with a structured reference to total the values in the 2025 column of the AllDepartments table.  </t>
    </r>
    <r>
      <rPr>
        <sz val="11"/>
        <color rgb="FF000000"/>
        <rFont val="Century Gothic"/>
      </rPr>
      <t xml:space="preserve">
</t>
    </r>
    <r>
      <rPr>
        <sz val="11"/>
        <color rgb="FF000000"/>
        <rFont val="Century Gothic"/>
      </rPr>
      <t xml:space="preserve">c. In cell F40 use the </t>
    </r>
    <r>
      <rPr>
        <b/>
        <sz val="11"/>
        <color rgb="FF000000"/>
        <rFont val="Century Gothic"/>
      </rPr>
      <t>SUM</t>
    </r>
    <r>
      <rPr>
        <sz val="11"/>
        <color rgb="FF000000"/>
        <rFont val="Century Gothic"/>
      </rPr>
      <t xml:space="preserve"> function with a structured reference to total the values in the 2026 column of the AllDepartments table.  </t>
    </r>
  </si>
  <si>
    <t>9/9</t>
  </si>
  <si>
    <t>Create a formula using a function.</t>
  </si>
  <si>
    <t>Create a formula using a function.</t>
  </si>
  <si>
    <t>Create a formula using a function.</t>
  </si>
  <si>
    <t>12.</t>
  </si>
  <si>
    <r>
      <rPr>
        <sz val="11"/>
        <color rgb="FF000000"/>
        <rFont val="Century Gothic"/>
      </rPr>
      <t>Donnie wants to prepare the AllDepartments table for 2027 data when it becomes available.</t>
    </r>
    <r>
      <rPr>
        <sz val="11"/>
        <color rgb="FF000000"/>
        <rFont val="Century Gothic"/>
      </rPr>
      <t xml:space="preserve">
</t>
    </r>
    <r>
      <rPr>
        <sz val="11"/>
        <color rgb="FF000000"/>
        <rFont val="Century Gothic"/>
      </rPr>
      <t>Add a table column to the end of the table.</t>
    </r>
  </si>
  <si>
    <t>9/9</t>
  </si>
  <si>
    <t>Add a column to a table.</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</si>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</sst>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27" x14ac:knownFonts="1">
    <font>
      <sz val="11"/>
      <color theme="1"/>
      <name val="Calibri"/>
      <family val="2"/>
      <scheme val="minor"/>
    </font>
    <font>
      <sz val="10"/>
      <name val="Arial"/>
      <family val="2"/>
    </font>
    <font>
      <i/>
      <sz val="10"/>
      <name val="Century Gothic"/>
      <family val="2"/>
    </font>
    <font>
      <sz val="10"/>
      <name val="Century Gothic"/>
      <family val="2"/>
    </font>
    <font>
      <i/>
      <sz val="10"/>
      <color rgb="FFCC6600"/>
      <name val="Century Gothic"/>
      <family val="2"/>
    </font>
    <font>
      <sz val="11"/>
      <color rgb="FF000000"/>
      <name val="Century Gothic"/>
      <family val="2"/>
    </font>
    <font>
      <sz val="28"/>
      <color rgb="FF0070C0"/>
      <name val="Century Gothic"/>
      <family val="2"/>
    </font>
    <font>
      <sz val="10"/>
      <color rgb="FF0070C0"/>
      <name val="Century Gothic"/>
      <family val="2"/>
    </font>
    <font>
      <sz val="11"/>
      <color rgb="FF4B4C4C"/>
      <name val="Century Gothic"/>
      <family val="2"/>
    </font>
    <font>
      <sz val="10"/>
      <color theme="0"/>
      <name val="Century Gothic"/>
      <family val="2"/>
    </font>
    <font>
      <sz val="11"/>
      <color theme="1"/>
      <name val="Calibri"/>
      <family val="2"/>
      <scheme val="minor"/>
    </font>
    <font>
      <b/>
      <sz val="11"/>
      <color theme="1"/>
      <name val="Calibri"/>
      <family val="2"/>
      <scheme val="minor"/>
    </font>
    <font>
      <b/>
      <sz val="16"/>
      <color theme="1"/>
      <name val="Calibri"/>
      <family val="2"/>
      <scheme val="minor"/>
    </font>
    <font>
      <b/>
      <sz val="11"/>
      <color theme="0"/>
      <name val="Calibri"/>
      <family val="2"/>
      <scheme val="minor"/>
    </font>
    <font>
      <sz val="8"/>
      <name val="Calibri"/>
      <family val="2"/>
      <scheme val="minor"/>
    </font>
    <font>
      <sz val="11"/>
      <color rgb="FF000000"/>
      <name val="Century Gothic"/>
      <family val="2"/>
    </font>
    <font>
      <b/>
      <sz val="11"/>
      <color rgb="FF000000"/>
      <name val="Century Gothic"/>
      <family val="2"/>
    </font>
    <font>
      <sz val="28"/>
      <color rgb="FF0070C0"/>
      <name val="Century Gothic"/>
      <family val="2"/>
    </font>
    <font>
      <sz val="11"/>
      <color rgb="FF4B4C4C"/>
      <name val="Century Gothic"/>
      <family val="2"/>
    </font>
    <font>
      <sz val="8"/>
      <color rgb="FF000000"/>
      <name val="Century Gothic"/>
      <family val="2"/>
    </font>
    <font>
      <sz val="11"/>
      <color rgb="FFFF0000"/>
      <name val="Century Gothic"/>
      <family val="2"/>
    </font>
    <font>
      <b/>
      <sz val="11"/>
      <color rgb="FF4B4C4C"/>
      <name val="Century Gothic"/>
      <family val="2"/>
    </font>
    <font>
      <sz val="11"/>
      <color rgb="FF000000"/>
      <name val="Century Gothic"/>
    </font>
    <font>
      <i/>
      <sz val="11"/>
      <color rgb="FF000000"/>
      <name val="Century Gothic"/>
    </font>
    <font>
      <b/>
      <sz val="11"/>
      <color rgb="FF000000"/>
      <name val="Century Gothic"/>
    </font>
    <font>
      <b/>
      <sz val="9"/>
      <color indexed="81"/>
      <name val="Tahoma"/>
      <charset val="1"/>
    </font>
    <font>
      <sz val="9"/>
      <color indexed="81"/>
      <name val="Tahoma"/>
      <charset val="1"/>
    </font>
  </fonts>
  <fills count="10">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7" tint="0.79998168889431442"/>
        <bgColor indexed="65"/>
      </patternFill>
    </fill>
    <fill>
      <patternFill patternType="solid">
        <fgColor theme="7" tint="0.39997558519241921"/>
        <bgColor indexed="65"/>
      </patternFill>
    </fill>
    <fill>
      <patternFill patternType="solid">
        <fgColor theme="7"/>
        <bgColor theme="7"/>
      </patternFill>
    </fill>
    <fill>
      <patternFill patternType="solid">
        <fgColor theme="7" tint="0.79998168889431442"/>
        <bgColor theme="7" tint="0.79998168889431442"/>
      </patternFill>
    </fill>
    <fill>
      <patternFill patternType="solid">
        <fgColor rgb="FFFFFFFF"/>
        <bgColor indexed="64"/>
      </patternFill>
    </fill>
    <fill>
      <patternFill patternType="solid">
        <fgColor rgb="FFD9D9D9"/>
        <bgColor indexed="64"/>
      </patternFill>
    </fill>
  </fills>
  <borders count="13">
    <border>
      <left/>
      <right/>
      <top/>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right/>
      <top/>
      <bottom style="thick">
        <color rgb="FF93A5B2"/>
      </bottom>
      <diagonal/>
    </border>
    <border>
      <left/>
      <right/>
      <top style="thick">
        <color rgb="FF93A5B2"/>
      </top>
      <bottom/>
      <diagonal/>
    </border>
  </borders>
  <cellStyleXfs count="10">
    <xf numFmtId="0" fontId="0" fillId="0" borderId="0"/>
    <xf numFmtId="0" fontId="1" fillId="0" borderId="0"/>
    <xf numFmtId="0" fontId="5" fillId="2" borderId="0">
      <alignment vertical="top" wrapText="1"/>
    </xf>
    <xf numFmtId="0" fontId="6" fillId="2" borderId="0">
      <alignment vertical="top" wrapText="1"/>
    </xf>
    <xf numFmtId="0" fontId="5" fillId="2" borderId="0">
      <alignment vertical="top" wrapText="1"/>
    </xf>
    <xf numFmtId="0" fontId="1" fillId="0" borderId="0"/>
    <xf numFmtId="164" fontId="10" fillId="0" borderId="0" applyFont="0" applyFill="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0" borderId="0"/>
  </cellStyleXfs>
  <cellXfs count="57">
    <xf numFmtId="0" fontId="0" fillId="0" borderId="0" xfId="0"/>
    <xf numFmtId="0" fontId="3" fillId="2" borderId="1" xfId="5" applyFont="1" applyFill="1" applyBorder="1" applyAlignment="1">
      <alignment horizontal="left"/>
    </xf>
    <xf numFmtId="0" fontId="7" fillId="2" borderId="1" xfId="5" applyFont="1" applyFill="1" applyBorder="1" applyAlignment="1">
      <alignment horizontal="left" wrapText="1"/>
    </xf>
    <xf numFmtId="0" fontId="4" fillId="3" borderId="2" xfId="5" applyFont="1" applyFill="1" applyBorder="1" applyAlignment="1">
      <alignment horizontal="left"/>
    </xf>
    <xf numFmtId="0" fontId="8" fillId="2" borderId="0" xfId="2" applyFont="1" applyBorder="1" applyAlignment="1">
      <alignment horizontal="left" vertical="top" wrapText="1"/>
    </xf>
    <xf numFmtId="0" fontId="6" fillId="2" borderId="0" xfId="3" applyBorder="1" applyAlignment="1">
      <alignment horizontal="left" vertical="top" wrapText="1"/>
    </xf>
    <xf numFmtId="165" fontId="0" fillId="0" borderId="0" xfId="6" applyNumberFormat="1" applyFont="1"/>
    <xf numFmtId="0" fontId="11" fillId="0" borderId="0" xfId="0" applyFont="1"/>
    <xf numFmtId="165" fontId="11" fillId="0" borderId="0" xfId="6" applyNumberFormat="1" applyFont="1"/>
    <xf numFmtId="0" fontId="1" fillId="0" borderId="0" xfId="5"/>
    <xf numFmtId="0" fontId="3" fillId="0" borderId="0" xfId="5" applyFont="1" applyAlignment="1">
      <alignment vertical="center"/>
    </xf>
    <xf numFmtId="0" fontId="10" fillId="0" borderId="0" xfId="9"/>
    <xf numFmtId="0" fontId="3" fillId="2" borderId="0" xfId="5" applyFont="1" applyFill="1" applyAlignment="1">
      <alignment horizontal="left"/>
    </xf>
    <xf numFmtId="0" fontId="1" fillId="0" borderId="0" xfId="5" applyAlignment="1">
      <alignment wrapText="1"/>
    </xf>
    <xf numFmtId="0" fontId="3" fillId="2" borderId="0" xfId="5" applyFont="1" applyFill="1" applyAlignment="1">
      <alignment horizontal="right"/>
    </xf>
    <xf numFmtId="0" fontId="0" fillId="0" borderId="0" xfId="0" quotePrefix="1"/>
    <xf numFmtId="0" fontId="0" fillId="0" borderId="5" xfId="0" applyFont="1" applyBorder="1"/>
    <xf numFmtId="0" fontId="0" fillId="0" borderId="6" xfId="0" applyFont="1" applyBorder="1"/>
    <xf numFmtId="0" fontId="13" fillId="6" borderId="8" xfId="0" applyFont="1" applyFill="1" applyBorder="1"/>
    <xf numFmtId="0" fontId="13" fillId="6" borderId="9" xfId="0" applyFont="1" applyFill="1" applyBorder="1"/>
    <xf numFmtId="0" fontId="13" fillId="6" borderId="10" xfId="0" applyFont="1" applyFill="1" applyBorder="1"/>
    <xf numFmtId="0" fontId="0" fillId="7" borderId="8" xfId="0" applyFont="1" applyFill="1" applyBorder="1"/>
    <xf numFmtId="0" fontId="0" fillId="7" borderId="9" xfId="0" applyFont="1" applyFill="1" applyBorder="1"/>
    <xf numFmtId="165" fontId="0" fillId="7" borderId="9" xfId="6" applyNumberFormat="1" applyFont="1" applyFill="1" applyBorder="1"/>
    <xf numFmtId="165" fontId="0" fillId="7" borderId="10" xfId="6" applyNumberFormat="1" applyFont="1" applyFill="1" applyBorder="1"/>
    <xf numFmtId="0" fontId="0" fillId="0" borderId="8" xfId="0" applyFont="1" applyBorder="1"/>
    <xf numFmtId="0" fontId="0" fillId="0" borderId="9" xfId="0" applyFont="1" applyBorder="1"/>
    <xf numFmtId="165" fontId="0" fillId="0" borderId="9" xfId="6" applyNumberFormat="1" applyFont="1" applyBorder="1"/>
    <xf numFmtId="165" fontId="0" fillId="0" borderId="10" xfId="6" applyNumberFormat="1" applyFont="1" applyBorder="1"/>
    <xf numFmtId="165" fontId="0" fillId="0" borderId="6" xfId="6" applyNumberFormat="1" applyFont="1" applyBorder="1"/>
    <xf numFmtId="165" fontId="0" fillId="0" borderId="7" xfId="6" applyNumberFormat="1" applyFont="1" applyBorder="1"/>
    <xf numFmtId="0" fontId="11" fillId="0" borderId="9" xfId="0" applyFont="1" applyBorder="1"/>
    <xf numFmtId="0" fontId="0" fillId="0" borderId="0" xfId="0" applyFont="1" applyBorder="1"/>
    <xf numFmtId="165" fontId="0" fillId="0" borderId="0" xfId="6" applyNumberFormat="1" applyFont="1" applyBorder="1"/>
    <xf numFmtId="0" fontId="11" fillId="0" borderId="0" xfId="0" applyFont="1" applyBorder="1"/>
    <xf numFmtId="165" fontId="10" fillId="0" borderId="0" xfId="0" applyNumberFormat="1" applyFont="1"/>
    <xf numFmtId="165" fontId="0" fillId="0" borderId="0" xfId="0" applyNumberFormat="1" applyFont="1"/>
    <xf numFmtId="0" fontId="15" fillId="8" borderId="0" xfId="0" applyFont="1" applyFill="1" applyAlignment="1">
      <alignment horizontal="left" vertical="top"/>
    </xf>
    <xf numFmtId="0" fontId="15" fillId="9" borderId="0" xfId="0" applyFont="1" applyFill="1" applyAlignment="1">
      <alignment horizontal="left" vertical="top"/>
    </xf>
    <xf numFmtId="0" fontId="19" fillId="8" borderId="0" xfId="0" applyFont="1" applyFill="1" applyAlignment="1">
      <alignment horizontal="left"/>
    </xf>
    <xf numFmtId="0" fontId="15" fillId="8" borderId="11" xfId="0" applyFont="1" applyFill="1" applyBorder="1" applyAlignment="1">
      <alignment horizontal="left" vertical="top"/>
    </xf>
    <xf numFmtId="0" fontId="16" fillId="8" borderId="0" xfId="0" applyFont="1" applyFill="1" applyAlignment="1">
      <alignment horizontal="right" vertical="top"/>
    </xf>
    <xf numFmtId="0" fontId="15" fillId="8" borderId="0" xfId="0" applyFont="1" applyFill="1" applyAlignment="1">
      <alignment horizontal="left" vertical="top" wrapText="1" readingOrder="1"/>
    </xf>
    <xf numFmtId="0" fontId="20" fillId="8" borderId="0" xfId="0" applyFont="1" applyFill="1" applyAlignment="1">
      <alignment horizontal="left" vertical="top" wrapText="1" readingOrder="1"/>
    </xf>
    <xf numFmtId="0" fontId="17" fillId="8" borderId="0" xfId="0" applyFont="1" applyFill="1" applyAlignment="1">
      <alignment horizontal="left" vertical="top"/>
    </xf>
    <xf numFmtId="0" fontId="18" fillId="8" borderId="0" xfId="0" applyFont="1" applyFill="1" applyAlignment="1">
      <alignment horizontal="left" vertical="top"/>
    </xf>
    <xf numFmtId="0" fontId="15" fillId="8" borderId="12" xfId="0" applyFont="1" applyFill="1" applyBorder="1" applyAlignment="1">
      <alignment horizontal="left" vertical="top"/>
    </xf>
    <xf numFmtId="0" fontId="15" fillId="8" borderId="0" xfId="0" applyFont="1" applyFill="1" applyAlignment="1">
      <alignment horizontal="left" vertical="top" wrapText="1" readingOrder="1"/>
    </xf>
    <xf numFmtId="0" fontId="9" fillId="0" borderId="0" xfId="5" applyFont="1" applyAlignment="1">
      <alignment horizontal="left" vertical="center" indent="7"/>
    </xf>
    <xf numFmtId="0" fontId="9" fillId="0" borderId="1" xfId="5" applyFont="1" applyBorder="1" applyAlignment="1">
      <alignment horizontal="left" vertical="center" indent="7"/>
    </xf>
    <xf numFmtId="0" fontId="2" fillId="2" borderId="0" xfId="5" applyFont="1" applyFill="1" applyAlignment="1">
      <alignment horizontal="center" vertical="center" wrapText="1"/>
    </xf>
    <xf numFmtId="0" fontId="2" fillId="2" borderId="1" xfId="5" applyFont="1" applyFill="1" applyBorder="1" applyAlignment="1">
      <alignment horizontal="center" vertical="center" wrapText="1"/>
    </xf>
    <xf numFmtId="0" fontId="2" fillId="2" borderId="3" xfId="5" applyFont="1" applyFill="1" applyBorder="1" applyAlignment="1">
      <alignment horizontal="center" vertical="center" wrapText="1"/>
    </xf>
    <xf numFmtId="0" fontId="2" fillId="2" borderId="4" xfId="5" applyFont="1" applyFill="1" applyBorder="1" applyAlignment="1">
      <alignment horizontal="center" vertical="center" wrapText="1"/>
    </xf>
    <xf numFmtId="0" fontId="12" fillId="5" borderId="0" xfId="8" applyFont="1" applyAlignment="1">
      <alignment horizontal="center"/>
    </xf>
    <xf numFmtId="0" fontId="10" fillId="2" borderId="0" xfId="7" applyFill="1" applyAlignment="1">
      <alignment horizontal="center"/>
    </xf>
    <xf numFmtId="165" fontId="0" fillId="0" borderId="0" xfId="0" applyNumberFormat="1"/>
  </cellXfs>
  <cellStyles count="10">
    <cellStyle name="20% - Accent4" xfId="7" builtinId="42"/>
    <cellStyle name="60% - Accent4" xfId="8" builtinId="44"/>
    <cellStyle name="Comma" xfId="6" builtinId="3"/>
    <cellStyle name="Normal" xfId="0" builtinId="0"/>
    <cellStyle name="Normal 2" xfId="1" xr:uid="{00000000-0005-0000-0000-000003000000}"/>
    <cellStyle name="Normal 2 2" xfId="5" xr:uid="{00000000-0005-0000-0000-000004000000}"/>
    <cellStyle name="Normal 3" xfId="9" xr:uid="{4E1FB7C3-04C7-4AD6-8B78-07F7204044E9}"/>
    <cellStyle name="Project Header" xfId="4" xr:uid="{00000000-0005-0000-0000-000006000000}"/>
    <cellStyle name="Student Name" xfId="3" xr:uid="{00000000-0005-0000-0000-000007000000}"/>
    <cellStyle name="Submission" xfId="2" xr:uid="{00000000-0005-0000-0000-000008000000}"/>
  </cellStyles>
  <dxfs count="21">
    <dxf>
      <numFmt numFmtId="165" formatCode="_-* #,##0_-;\-* #,##0_-;_-* &quot;-&quot;??_-;_-@_-"/>
    </dxf>
    <dxf>
      <numFmt numFmtId="0" formatCode="General"/>
    </dxf>
    <dxf>
      <numFmt numFmtId="0" formatCode="General"/>
    </dxf>
    <dxf>
      <font>
        <color rgb="FF9C0006"/>
      </font>
      <fill>
        <patternFill>
          <bgColor rgb="FFFFC7CE"/>
        </patternFill>
      </fill>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_-* #,##0_-;\-* #,##0_-;_-*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5" formatCode="_-* #,##0_-;\-* #,##0_-;_-*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5" formatCode="_-* #,##0_-;\-* #,##0_-;_-* &quot;-&quot;??_-;_-@_-"/>
    </dxf>
    <dxf>
      <font>
        <b val="0"/>
        <i val="0"/>
        <strike val="0"/>
        <condense val="0"/>
        <extend val="0"/>
        <outline val="0"/>
        <shadow val="0"/>
        <u val="none"/>
        <vertAlign val="baseline"/>
        <sz val="11"/>
        <color theme="1"/>
        <name val="Calibri"/>
        <family val="2"/>
        <scheme val="minor"/>
      </font>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310515</xdr:colOff>
      <xdr:row>3</xdr:row>
      <xdr:rowOff>84274</xdr:rowOff>
    </xdr:to>
    <xdr:grpSp>
      <xdr:nvGrpSpPr>
        <xdr:cNvPr id="44" name="Group 43">
          <a:extLst>
            <a:ext uri="{FF2B5EF4-FFF2-40B4-BE49-F238E27FC236}">
              <a16:creationId xmlns:a16="http://schemas.microsoft.com/office/drawing/2014/main" id="{00000000-0008-0000-0000-00002C000000}"/>
            </a:ext>
          </a:extLst>
        </xdr:cNvPr>
        <xdr:cNvGrpSpPr>
          <a:grpSpLocks noChangeAspect="1"/>
        </xdr:cNvGrpSpPr>
      </xdr:nvGrpSpPr>
      <xdr:grpSpPr>
        <a:xfrm>
          <a:off x="0" y="0"/>
          <a:ext cx="9083040" cy="712924"/>
          <a:chOff x="6987541" y="0"/>
          <a:chExt cx="6363924" cy="543262"/>
        </a:xfrm>
      </xdr:grpSpPr>
      <xdr:pic>
        <xdr:nvPicPr>
          <xdr:cNvPr id="71" name="SAM picture">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7541" y="1"/>
            <a:ext cx="6363924" cy="543261"/>
          </a:xfrm>
          <a:prstGeom prst="rect">
            <a:avLst/>
          </a:prstGeom>
        </xdr:spPr>
      </xdr:pic>
      <xdr:sp macro="" textlink="">
        <xdr:nvSpPr>
          <xdr:cNvPr id="46" name="Rectangle 45">
            <a:extLst>
              <a:ext uri="{FF2B5EF4-FFF2-40B4-BE49-F238E27FC236}">
                <a16:creationId xmlns:a16="http://schemas.microsoft.com/office/drawing/2014/main" id="{00000000-0008-0000-0000-00002E000000}"/>
              </a:ext>
            </a:extLst>
          </xdr:cNvPr>
          <xdr:cNvSpPr/>
        </xdr:nvSpPr>
        <xdr:spPr>
          <a:xfrm>
            <a:off x="7048499" y="0"/>
            <a:ext cx="5270563" cy="4947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1" algn="l"/>
            <a:r>
              <a:rPr lang="en-US" sz="1050" b="0">
                <a:latin typeface="Century Gothic" panose="020B0502020202020204" pitchFamily="34" charset="0"/>
              </a:rPr>
              <a:t>New Perspectives Excel 365/2021 | Module 6: SAM Project 1a</a:t>
            </a:r>
          </a:p>
        </xdr:txBody>
      </xdr:sp>
    </xdr:grpSp>
    <xdr:clientData/>
  </xdr:twoCellAnchor>
  <xdr:twoCellAnchor>
    <xdr:from>
      <xdr:col>1</xdr:col>
      <xdr:colOff>53515</xdr:colOff>
      <xdr:row>8</xdr:row>
      <xdr:rowOff>17584</xdr:rowOff>
    </xdr:from>
    <xdr:to>
      <xdr:col>1</xdr:col>
      <xdr:colOff>300403</xdr:colOff>
      <xdr:row>8</xdr:row>
      <xdr:rowOff>198857</xdr:rowOff>
    </xdr:to>
    <xdr:pic>
      <xdr:nvPicPr>
        <xdr:cNvPr id="2" name="Picture 2">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3" name="Picture 3">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12</xdr:row>
      <xdr:rowOff>28708</xdr:rowOff>
    </xdr:from>
    <xdr:to>
      <xdr:col>1</xdr:col>
      <xdr:colOff>268399</xdr:colOff>
      <xdr:row>12</xdr:row>
      <xdr:rowOff>207050</xdr:rowOff>
    </xdr:to>
    <xdr:pic>
      <xdr:nvPicPr>
        <xdr:cNvPr id="4" name="Picture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85519</xdr:colOff>
      <xdr:row>14</xdr:row>
      <xdr:rowOff>28708</xdr:rowOff>
    </xdr:from>
    <xdr:to>
      <xdr:col>1</xdr:col>
      <xdr:colOff>268399</xdr:colOff>
      <xdr:row>14</xdr:row>
      <xdr:rowOff>207050</xdr:rowOff>
    </xdr:to>
    <xdr:pic>
      <xdr:nvPicPr>
        <xdr:cNvPr id="5" name="Picture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6" name="Picture 6">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18</xdr:row>
      <xdr:rowOff>17584</xdr:rowOff>
    </xdr:from>
    <xdr:to>
      <xdr:col>1</xdr:col>
      <xdr:colOff>300403</xdr:colOff>
      <xdr:row>18</xdr:row>
      <xdr:rowOff>198857</xdr:rowOff>
    </xdr:to>
    <xdr:pic>
      <xdr:nvPicPr>
        <xdr:cNvPr id="7" name="Picture 7">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20</xdr:row>
      <xdr:rowOff>28708</xdr:rowOff>
    </xdr:from>
    <xdr:to>
      <xdr:col>1</xdr:col>
      <xdr:colOff>268399</xdr:colOff>
      <xdr:row>20</xdr:row>
      <xdr:rowOff>207050</xdr:rowOff>
    </xdr:to>
    <xdr:pic>
      <xdr:nvPicPr>
        <xdr:cNvPr id="8" name="Picture 8">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23</xdr:row>
      <xdr:rowOff>17584</xdr:rowOff>
    </xdr:from>
    <xdr:to>
      <xdr:col>1</xdr:col>
      <xdr:colOff>300403</xdr:colOff>
      <xdr:row>23</xdr:row>
      <xdr:rowOff>198857</xdr:rowOff>
    </xdr:to>
    <xdr:pic>
      <xdr:nvPicPr>
        <xdr:cNvPr id="9" name="Picture 9">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0" name="Picture 10">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25</xdr:row>
      <xdr:rowOff>17584</xdr:rowOff>
    </xdr:from>
    <xdr:to>
      <xdr:col>1</xdr:col>
      <xdr:colOff>300403</xdr:colOff>
      <xdr:row>25</xdr:row>
      <xdr:rowOff>198857</xdr:rowOff>
    </xdr:to>
    <xdr:pic>
      <xdr:nvPicPr>
        <xdr:cNvPr id="11" name="Picture 11">
          <a:extLst>
            <a:ext uri="{FF2B5EF4-FFF2-40B4-BE49-F238E27FC236}">
              <a16:creationId xmlns:a16="http://schemas.microsoft.com/office/drawing/2014/main" id="{00000000-0008-0000-0000-00000B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27</xdr:row>
      <xdr:rowOff>17584</xdr:rowOff>
    </xdr:from>
    <xdr:to>
      <xdr:col>1</xdr:col>
      <xdr:colOff>300403</xdr:colOff>
      <xdr:row>27</xdr:row>
      <xdr:rowOff>198857</xdr:rowOff>
    </xdr:to>
    <xdr:pic>
      <xdr:nvPicPr>
        <xdr:cNvPr id="12" name="Picture 12">
          <a:extLst>
            <a:ext uri="{FF2B5EF4-FFF2-40B4-BE49-F238E27FC236}">
              <a16:creationId xmlns:a16="http://schemas.microsoft.com/office/drawing/2014/main" id="{00000000-0008-0000-0000-00000C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29</xdr:row>
      <xdr:rowOff>17584</xdr:rowOff>
    </xdr:from>
    <xdr:to>
      <xdr:col>1</xdr:col>
      <xdr:colOff>300403</xdr:colOff>
      <xdr:row>29</xdr:row>
      <xdr:rowOff>198857</xdr:rowOff>
    </xdr:to>
    <xdr:pic>
      <xdr:nvPicPr>
        <xdr:cNvPr id="13" name="Picture 13">
          <a:extLst>
            <a:ext uri="{FF2B5EF4-FFF2-40B4-BE49-F238E27FC236}">
              <a16:creationId xmlns:a16="http://schemas.microsoft.com/office/drawing/2014/main" id="{00000000-0008-0000-0000-00000D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14" name="Picture 14">
          <a:extLst>
            <a:ext uri="{FF2B5EF4-FFF2-40B4-BE49-F238E27FC236}">
              <a16:creationId xmlns:a16="http://schemas.microsoft.com/office/drawing/2014/main" id="{00000000-0008-0000-0000-00000E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31</xdr:row>
      <xdr:rowOff>17584</xdr:rowOff>
    </xdr:from>
    <xdr:to>
      <xdr:col>1</xdr:col>
      <xdr:colOff>300403</xdr:colOff>
      <xdr:row>31</xdr:row>
      <xdr:rowOff>198857</xdr:rowOff>
    </xdr:to>
    <xdr:pic>
      <xdr:nvPicPr>
        <xdr:cNvPr id="15" name="Picture 15">
          <a:extLst>
            <a:ext uri="{FF2B5EF4-FFF2-40B4-BE49-F238E27FC236}">
              <a16:creationId xmlns:a16="http://schemas.microsoft.com/office/drawing/2014/main" id="{00000000-0008-0000-0000-00000F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16" name="Picture 16">
          <a:extLst>
            <a:ext uri="{FF2B5EF4-FFF2-40B4-BE49-F238E27FC236}">
              <a16:creationId xmlns:a16="http://schemas.microsoft.com/office/drawing/2014/main" id="{00000000-0008-0000-0000-000010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34</xdr:row>
      <xdr:rowOff>17584</xdr:rowOff>
    </xdr:from>
    <xdr:to>
      <xdr:col>1</xdr:col>
      <xdr:colOff>300403</xdr:colOff>
      <xdr:row>34</xdr:row>
      <xdr:rowOff>198857</xdr:rowOff>
    </xdr:to>
    <xdr:pic>
      <xdr:nvPicPr>
        <xdr:cNvPr id="17" name="Picture 17">
          <a:extLst>
            <a:ext uri="{FF2B5EF4-FFF2-40B4-BE49-F238E27FC236}">
              <a16:creationId xmlns:a16="http://schemas.microsoft.com/office/drawing/2014/main" id="{00000000-0008-0000-0000-000011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36</xdr:row>
      <xdr:rowOff>28708</xdr:rowOff>
    </xdr:from>
    <xdr:to>
      <xdr:col>1</xdr:col>
      <xdr:colOff>268399</xdr:colOff>
      <xdr:row>36</xdr:row>
      <xdr:rowOff>207050</xdr:rowOff>
    </xdr:to>
    <xdr:pic>
      <xdr:nvPicPr>
        <xdr:cNvPr id="18" name="Picture 18">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39</xdr:row>
      <xdr:rowOff>17584</xdr:rowOff>
    </xdr:from>
    <xdr:to>
      <xdr:col>1</xdr:col>
      <xdr:colOff>300403</xdr:colOff>
      <xdr:row>39</xdr:row>
      <xdr:rowOff>198857</xdr:rowOff>
    </xdr:to>
    <xdr:pic>
      <xdr:nvPicPr>
        <xdr:cNvPr id="19" name="Picture 19">
          <a:extLst>
            <a:ext uri="{FF2B5EF4-FFF2-40B4-BE49-F238E27FC236}">
              <a16:creationId xmlns:a16="http://schemas.microsoft.com/office/drawing/2014/main" id="{00000000-0008-0000-0000-000013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0" name="Picture 20">
          <a:extLst>
            <a:ext uri="{FF2B5EF4-FFF2-40B4-BE49-F238E27FC236}">
              <a16:creationId xmlns:a16="http://schemas.microsoft.com/office/drawing/2014/main" id="{00000000-0008-0000-0000-000014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41</xdr:row>
      <xdr:rowOff>17584</xdr:rowOff>
    </xdr:from>
    <xdr:to>
      <xdr:col>1</xdr:col>
      <xdr:colOff>300403</xdr:colOff>
      <xdr:row>41</xdr:row>
      <xdr:rowOff>198857</xdr:rowOff>
    </xdr:to>
    <xdr:pic>
      <xdr:nvPicPr>
        <xdr:cNvPr id="21" name="Picture 21">
          <a:extLst>
            <a:ext uri="{FF2B5EF4-FFF2-40B4-BE49-F238E27FC236}">
              <a16:creationId xmlns:a16="http://schemas.microsoft.com/office/drawing/2014/main" id="{00000000-0008-0000-0000-000015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2" name="Picture 22">
          <a:extLst>
            <a:ext uri="{FF2B5EF4-FFF2-40B4-BE49-F238E27FC236}">
              <a16:creationId xmlns:a16="http://schemas.microsoft.com/office/drawing/2014/main" id="{00000000-0008-0000-0000-000016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1</xdr:row>
      <xdr:rowOff>30480</xdr:rowOff>
    </xdr:to>
    <xdr:grpSp>
      <xdr:nvGrpSpPr>
        <xdr:cNvPr id="2" name="Group 1">
          <a:extLst>
            <a:ext uri="{FF2B5EF4-FFF2-40B4-BE49-F238E27FC236}">
              <a16:creationId xmlns:a16="http://schemas.microsoft.com/office/drawing/2014/main" id="{00000000-0008-0000-0100-000002000000}"/>
            </a:ext>
          </a:extLst>
        </xdr:cNvPr>
        <xdr:cNvGrpSpPr>
          <a:grpSpLocks noChangeAspect="1"/>
        </xdr:cNvGrpSpPr>
      </xdr:nvGrpSpPr>
      <xdr:grpSpPr>
        <a:xfrm>
          <a:off x="0" y="0"/>
          <a:ext cx="7877175" cy="563880"/>
          <a:chOff x="6987540" y="0"/>
          <a:chExt cx="6377940" cy="514244"/>
        </a:xfrm>
      </xdr:grpSpPr>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7540" y="0"/>
            <a:ext cx="6377940" cy="514244"/>
          </a:xfrm>
          <a:prstGeom prst="rect">
            <a:avLst/>
          </a:prstGeom>
        </xdr:spPr>
      </xdr:pic>
      <xdr:sp macro="" textlink="">
        <xdr:nvSpPr>
          <xdr:cNvPr id="4" name="Rectangle 3">
            <a:extLst>
              <a:ext uri="{FF2B5EF4-FFF2-40B4-BE49-F238E27FC236}">
                <a16:creationId xmlns:a16="http://schemas.microsoft.com/office/drawing/2014/main" id="{00000000-0008-0000-0100-000004000000}"/>
              </a:ext>
            </a:extLst>
          </xdr:cNvPr>
          <xdr:cNvSpPr/>
        </xdr:nvSpPr>
        <xdr:spPr>
          <a:xfrm>
            <a:off x="7048500" y="0"/>
            <a:ext cx="5280660" cy="4648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l"/>
            <a:r>
              <a:rPr lang="en-US" sz="1000" b="0">
                <a:latin typeface="Century Gothic" panose="020B0502020202020204" pitchFamily="34" charset="0"/>
              </a:rPr>
              <a:t>New Perspectives Excel 365/2021 | Module 6: SAM Project 1a</a:t>
            </a:r>
            <a:endParaRPr lang="en-US" sz="1000">
              <a:latin typeface="Century Gothic" panose="020B0502020202020204" pitchFamily="34" charset="0"/>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8FF39-28A2-4B1F-92CB-904C89141733}" name="CancerCenter" displayName="CancerCenter" ref="A3:G12" totalsRowCount="1">
  <autoFilter ref="A3:G11" xr:uid="{CCD19BED-0B2A-42C2-ADC1-118311D02BF5}"/>
  <sortState xmlns:xlrd2="http://schemas.microsoft.com/office/spreadsheetml/2017/richdata2" ref="A4:F11">
    <sortCondition ref="B4:B11"/>
    <sortCondition ref="C4:C11"/>
  </sortState>
  <tableColumns count="7">
    <tableColumn id="1" xr3:uid="{10DD808D-1536-4F51-9909-094CCD985681}" name="Department" totalsRowLabel="Total"/>
    <tableColumn id="2" xr3:uid="{B8F6820B-B935-4411-82F9-DA7BBE5F9603}" name="Admission"/>
    <tableColumn id="3" xr3:uid="{CBBB8325-5ABF-4D7F-949D-F7142B46D328}" name="Service"/>
    <tableColumn id="4" xr3:uid="{87788DE8-B652-45AB-8559-9F605E47A40B}" name="2024" totalsRowFunction="sum" dataDxfId="20" totalsRowDxfId="2" dataCellStyle="Comma"/>
    <tableColumn id="5" xr3:uid="{69785B6B-F42E-4DCD-8AE1-FD9FD22C00C1}" name="2025" totalsRowFunction="sum" dataDxfId="19" totalsRowDxfId="1" dataCellStyle="Comma"/>
    <tableColumn id="6" xr3:uid="{66EBCE50-74F6-4004-9892-F07DE21222C1}" name="2026" totalsRowFunction="sum" dataDxfId="18" dataCellStyle="Comma" totalsRowCellStyle="Comma"/>
    <tableColumn id="7" xr3:uid="{C917A87F-BA7D-4F32-A7E9-A62B5E607EBE}" name="2027" totalsRowLabel="4" dataDxfId="0" dataCellStyle="Comma"/>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C7CAC3-B969-49B4-94A8-AF8C7D3B8EB5}" name="CardiacCare" displayName="CardiacCare" ref="A3:F12" totalsRowCount="1" dataDxfId="17" dataCellStyle="Comma">
  <autoFilter ref="A3:F11" xr:uid="{37C7CAC3-B969-49B4-94A8-AF8C7D3B8EB5}"/>
  <tableColumns count="6">
    <tableColumn id="1" xr3:uid="{41730FCF-A556-4447-A9E9-5CD17A975FDC}" name="Department" totalsRowLabel="Total"/>
    <tableColumn id="2" xr3:uid="{BC913187-F52C-4C25-9D4A-5FD15C75E7E4}" name="Admission"/>
    <tableColumn id="3" xr3:uid="{0A43A6D7-A85C-415D-9A0D-F44C49F1A5BE}" name="Service"/>
    <tableColumn id="4" xr3:uid="{63CD18F9-2308-4905-8EBD-D5CA84FAF76B}" name="2024" totalsRowFunction="sum" dataDxfId="16" totalsRowDxfId="15" dataCellStyle="Comma"/>
    <tableColumn id="5" xr3:uid="{F6771C70-969C-4729-8C33-445F0EE9ED91}" name="2025" totalsRowFunction="sum" dataDxfId="14" totalsRowDxfId="13" dataCellStyle="Comma"/>
    <tableColumn id="6" xr3:uid="{D5C2FA29-312C-462A-B2CD-083E6EC5411C}" name="2026" totalsRowFunction="sum" dataDxfId="12" totalsRowDxfId="11" dataCellStyle="Comma" totalsRowCellStyle="Comma"/>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B877AD-1221-4B69-A80A-01C7DEDCF79E}" name="Table4" displayName="Table4" ref="A3:F12" totalsRowShown="0">
  <autoFilter ref="A3:F12" xr:uid="{1DDA6202-60ED-4533-B5E8-57B0B060A1DE}"/>
  <tableColumns count="6">
    <tableColumn id="1" xr3:uid="{76BA9AD2-4D0A-4077-B105-7E73DF6321D3}" name="Department"/>
    <tableColumn id="2" xr3:uid="{6294F213-021A-4E32-AE68-FDC214509CCC}" name="Admission"/>
    <tableColumn id="3" xr3:uid="{A381D1F4-E96B-4335-820C-30C1374AF184}" name="Service"/>
    <tableColumn id="4" xr3:uid="{B7A6DB14-3F62-4C13-9F7F-6A61BA607C7C}" name="2024" dataDxfId="10" dataCellStyle="Comma"/>
    <tableColumn id="5" xr3:uid="{939FC3C8-753C-44E9-9466-27158DEB530C}" name="2025" dataDxfId="9" dataCellStyle="Comma"/>
    <tableColumn id="6" xr3:uid="{A2FB0153-C63C-4361-ABCF-2C27375A46F5}" name="2026" dataDxfId="8" dataCellStyle="Comma"/>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3E80B14-7A8B-40D5-BE23-1E131D06C160}" name="AllDepartments" displayName="AllDepartments" ref="A3:G38">
  <autoFilter ref="A3:G38" xr:uid="{F6B1282D-CD91-48D5-BE3A-880EF651656C}"/>
  <sortState xmlns:xlrd2="http://schemas.microsoft.com/office/spreadsheetml/2017/richdata2" ref="A4:F38">
    <sortCondition ref="A4:A38"/>
    <sortCondition ref="B4:B38"/>
    <sortCondition ref="C4:C38"/>
  </sortState>
  <tableColumns count="7">
    <tableColumn id="1" xr3:uid="{2AA1A142-D29E-498F-8947-095CEDEE322D}" name="Department"/>
    <tableColumn id="2" xr3:uid="{E5A6F2E1-A9F7-4CA8-B469-A9BED20C6559}" name="Admission"/>
    <tableColumn id="3" xr3:uid="{3B0C5FEA-B5B3-4A01-A55C-2987EE65DBE8}" name="Service"/>
    <tableColumn id="4" xr3:uid="{89B64D9F-7D2A-424D-BDC9-BB991B31B8E4}" name="2024" totalsRowFunction="sum" dataDxfId="7" dataCellStyle="Comma"/>
    <tableColumn id="5" xr3:uid="{684DF4D2-FA4F-45EB-8EB8-B4F3E7109DE9}" name="2025" totalsRowFunction="sum" dataDxfId="6" dataCellStyle="Comma"/>
    <tableColumn id="6" xr3:uid="{00533698-F22A-4483-90F3-DEFD8D7F72E3}" name="2026" totalsRowFunction="sum" dataDxfId="5" dataCellStyle="Comma"/>
    <tableColumn id="7" xr3:uid="{8EA65807-CC82-4515-9EC2-297AD827824F}" name="2027" dataDxfId="4" dataCellStyle="Comma"/>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4"/>
  <sheetViews>
    <sheetView topLeftCell="A16" zoomScaleNormal="100" workbookViewId="0">
      <selection activeCell="B17" sqref="B17:C17"/>
    </sheetView>
  </sheetViews>
  <sheetFormatPr defaultColWidth="9.140625" defaultRowHeight="16.5" x14ac:dyDescent="0.25"/>
  <cols>
    <col min="1" max="1" width="15" style="37" customWidth="1"/>
    <col min="2" max="2" width="5.42578125" style="37" customWidth="1"/>
    <col min="3" max="3" width="100.140625" style="37" customWidth="1"/>
    <col min="4" max="4" width="11.5703125" style="37" customWidth="1"/>
    <col min="5" max="5" width="4.140625" style="37" customWidth="1"/>
    <col min="6" max="16384" width="9.140625" style="38"/>
  </cols>
  <sheetData>
    <row r="1" spans="1:5" ht="9.9499999999999993" customHeight="1" x14ac:dyDescent="0.25"/>
    <row r="2" spans="1:5" ht="30.6" customHeight="1" x14ac:dyDescent="0.25"/>
    <row r="3" spans="1:5" ht="9.9499999999999993" customHeight="1" x14ac:dyDescent="0.25"/>
    <row r="4" spans="1:5" ht="34.5" customHeight="1" x14ac:dyDescent="0.25">
      <c r="B4" s="44" t="s">
        <v>42</v>
      </c>
      <c r="C4" s="44"/>
    </row>
    <row r="5" spans="1:5" ht="18" customHeight="1" x14ac:dyDescent="0.3">
      <c r="B5" s="45" t="s">
        <v>43</v>
      </c>
      <c r="C5" s="45"/>
      <c r="D5" s="39" t="s">
        <v>44</v>
      </c>
    </row>
    <row r="6" spans="1:5" ht="24" customHeight="1" thickBot="1" x14ac:dyDescent="0.3">
      <c r="A6" s="40"/>
      <c r="B6" s="40"/>
      <c r="C6" s="40"/>
      <c r="D6" s="40"/>
      <c r="E6" s="40"/>
    </row>
    <row r="7" spans="1:5" ht="13.5" customHeight="1" thickTop="1" x14ac:dyDescent="0.25">
      <c r="A7" s="46"/>
      <c r="B7" s="46"/>
      <c r="C7" s="46"/>
      <c r="D7" s="46"/>
    </row>
    <row r="8" spans="1:5" ht="48" customHeight="1" x14ac:dyDescent="0.25">
      <c r="A8" s="41" t="s">
        <v>45</v>
      </c>
      <c r="B8" s="47" t="s">
        <v>46</v>
      </c>
      <c r="C8" s="47"/>
      <c r="D8" s="41" t="s">
        <v>47</v>
      </c>
    </row>
    <row r="9" spans="1:5" ht="15.95" customHeight="1" x14ac:dyDescent="0.25">
      <c r="C9" s="42" t="s">
        <v>48</v>
      </c>
    </row>
    <row r="10" spans="1:5" ht="32.1" customHeight="1" x14ac:dyDescent="0.25">
      <c r="A10" s="41" t="s">
        <v>49</v>
      </c>
      <c r="B10" s="47" t="s">
        <v>50</v>
      </c>
      <c r="C10" s="47"/>
      <c r="D10" s="41" t="s">
        <v>51</v>
      </c>
    </row>
    <row r="11" spans="1:5" ht="15.95" customHeight="1" x14ac:dyDescent="0.25">
      <c r="C11" s="42" t="s">
        <v>52</v>
      </c>
    </row>
    <row r="12" spans="1:5" ht="32.1" customHeight="1" x14ac:dyDescent="0.25">
      <c r="A12" s="41" t="s">
        <v>53</v>
      </c>
      <c r="B12" s="47" t="s">
        <v>54</v>
      </c>
      <c r="C12" s="47"/>
      <c r="D12" s="41" t="s">
        <v>55</v>
      </c>
    </row>
    <row r="13" spans="1:5" ht="15.95" customHeight="1" x14ac:dyDescent="0.25">
      <c r="C13" s="42" t="s">
        <v>56</v>
      </c>
    </row>
    <row r="14" spans="1:5" ht="15.95" customHeight="1" x14ac:dyDescent="0.25">
      <c r="C14" s="43" t="s">
        <v>57</v>
      </c>
    </row>
    <row r="15" spans="1:5" ht="15.95" customHeight="1" x14ac:dyDescent="0.25">
      <c r="C15" s="42" t="s">
        <v>58</v>
      </c>
    </row>
    <row r="16" spans="1:5" ht="15.95" customHeight="1" x14ac:dyDescent="0.25">
      <c r="C16" s="43" t="s">
        <v>59</v>
      </c>
    </row>
    <row r="17" spans="1:4" ht="63.95" customHeight="1" x14ac:dyDescent="0.25">
      <c r="A17" s="41" t="s">
        <v>60</v>
      </c>
      <c r="B17" s="47" t="s">
        <v>61</v>
      </c>
      <c r="C17" s="47"/>
      <c r="D17" s="41" t="s">
        <v>62</v>
      </c>
    </row>
    <row r="18" spans="1:4" ht="15.95" customHeight="1" x14ac:dyDescent="0.25">
      <c r="C18" s="42" t="s">
        <v>63</v>
      </c>
    </row>
    <row r="19" spans="1:4" ht="15.95" customHeight="1" x14ac:dyDescent="0.25">
      <c r="C19" s="42" t="s">
        <v>64</v>
      </c>
    </row>
    <row r="20" spans="1:4" ht="15.95" customHeight="1" x14ac:dyDescent="0.25">
      <c r="A20" s="41" t="s">
        <v>65</v>
      </c>
      <c r="B20" s="47" t="s">
        <v>66</v>
      </c>
      <c r="C20" s="47"/>
      <c r="D20" s="41" t="s">
        <v>67</v>
      </c>
    </row>
    <row r="21" spans="1:4" ht="15.95" customHeight="1" x14ac:dyDescent="0.25">
      <c r="C21" s="42" t="s">
        <v>68</v>
      </c>
    </row>
    <row r="22" spans="1:4" ht="15.95" customHeight="1" x14ac:dyDescent="0.25">
      <c r="C22" s="43" t="s">
        <v>69</v>
      </c>
    </row>
    <row r="23" spans="1:4" ht="32.1" customHeight="1" x14ac:dyDescent="0.25">
      <c r="A23" s="41" t="s">
        <v>70</v>
      </c>
      <c r="B23" s="47" t="s">
        <v>71</v>
      </c>
      <c r="C23" s="47"/>
      <c r="D23" s="41" t="s">
        <v>72</v>
      </c>
    </row>
    <row r="24" spans="1:4" ht="15.95" customHeight="1" x14ac:dyDescent="0.25">
      <c r="C24" s="42" t="s">
        <v>73</v>
      </c>
    </row>
    <row r="25" spans="1:4" ht="15.95" customHeight="1" x14ac:dyDescent="0.25">
      <c r="C25" s="42" t="s">
        <v>74</v>
      </c>
    </row>
    <row r="26" spans="1:4" ht="15.95" customHeight="1" x14ac:dyDescent="0.25">
      <c r="C26" s="42" t="s">
        <v>75</v>
      </c>
    </row>
    <row r="27" spans="1:4" ht="32.1" customHeight="1" x14ac:dyDescent="0.25">
      <c r="A27" s="41" t="s">
        <v>76</v>
      </c>
      <c r="B27" s="47" t="s">
        <v>77</v>
      </c>
      <c r="C27" s="47"/>
      <c r="D27" s="41" t="s">
        <v>78</v>
      </c>
    </row>
    <row r="28" spans="1:4" ht="15.95" customHeight="1" x14ac:dyDescent="0.25">
      <c r="C28" s="42" t="s">
        <v>79</v>
      </c>
    </row>
    <row r="29" spans="1:4" ht="144" customHeight="1" x14ac:dyDescent="0.25">
      <c r="A29" s="41" t="s">
        <v>80</v>
      </c>
      <c r="B29" s="47" t="s">
        <v>81</v>
      </c>
      <c r="C29" s="47"/>
      <c r="D29" s="41" t="s">
        <v>82</v>
      </c>
    </row>
    <row r="30" spans="1:4" ht="15.95" customHeight="1" x14ac:dyDescent="0.25">
      <c r="C30" s="42" t="s">
        <v>83</v>
      </c>
    </row>
    <row r="31" spans="1:4" ht="15.95" customHeight="1" x14ac:dyDescent="0.25">
      <c r="C31" s="42" t="s">
        <v>84</v>
      </c>
    </row>
    <row r="32" spans="1:4" ht="15.95" customHeight="1" x14ac:dyDescent="0.25">
      <c r="C32" s="42" t="s">
        <v>85</v>
      </c>
    </row>
    <row r="33" spans="1:4" ht="15.95" customHeight="1" x14ac:dyDescent="0.25">
      <c r="C33" s="42" t="s">
        <v>86</v>
      </c>
    </row>
    <row r="34" spans="1:4" ht="32.1" customHeight="1" x14ac:dyDescent="0.25">
      <c r="A34" s="41" t="s">
        <v>87</v>
      </c>
      <c r="B34" s="47" t="s">
        <v>88</v>
      </c>
      <c r="C34" s="47"/>
      <c r="D34" s="41" t="s">
        <v>89</v>
      </c>
    </row>
    <row r="35" spans="1:4" ht="15.95" customHeight="1" x14ac:dyDescent="0.25">
      <c r="C35" s="42" t="s">
        <v>90</v>
      </c>
    </row>
    <row r="36" spans="1:4" ht="32.1" customHeight="1" x14ac:dyDescent="0.25">
      <c r="A36" s="41" t="s">
        <v>91</v>
      </c>
      <c r="B36" s="47" t="s">
        <v>92</v>
      </c>
      <c r="C36" s="47"/>
      <c r="D36" s="41" t="s">
        <v>93</v>
      </c>
    </row>
    <row r="37" spans="1:4" ht="15.95" customHeight="1" x14ac:dyDescent="0.25">
      <c r="C37" s="42" t="s">
        <v>94</v>
      </c>
    </row>
    <row r="38" spans="1:4" ht="32.1" customHeight="1" x14ac:dyDescent="0.25">
      <c r="C38" s="43" t="s">
        <v>95</v>
      </c>
    </row>
    <row r="39" spans="1:4" ht="128.1" customHeight="1" x14ac:dyDescent="0.25">
      <c r="A39" s="41" t="s">
        <v>96</v>
      </c>
      <c r="B39" s="47" t="s">
        <v>97</v>
      </c>
      <c r="C39" s="47"/>
      <c r="D39" s="41" t="s">
        <v>98</v>
      </c>
    </row>
    <row r="40" spans="1:4" ht="15.95" customHeight="1" x14ac:dyDescent="0.25">
      <c r="C40" s="42" t="s">
        <v>99</v>
      </c>
    </row>
    <row r="41" spans="1:4" ht="15.95" customHeight="1" x14ac:dyDescent="0.25">
      <c r="C41" s="42" t="s">
        <v>100</v>
      </c>
    </row>
    <row r="42" spans="1:4" ht="15.95" customHeight="1" x14ac:dyDescent="0.25">
      <c r="C42" s="42" t="s">
        <v>101</v>
      </c>
    </row>
    <row r="43" spans="1:4" ht="32.1" customHeight="1" x14ac:dyDescent="0.25">
      <c r="A43" s="41" t="s">
        <v>102</v>
      </c>
      <c r="B43" s="47" t="s">
        <v>103</v>
      </c>
      <c r="C43" s="47"/>
      <c r="D43" s="41" t="s">
        <v>104</v>
      </c>
    </row>
    <row r="44" spans="1:4" ht="15.95" customHeight="1" x14ac:dyDescent="0.25">
      <c r="C44" s="42" t="s">
        <v>105</v>
      </c>
    </row>
  </sheetData>
  <mergeCells count="15">
    <mergeCell ref="B29:C29"/>
    <mergeCell ref="B34:C34"/>
    <mergeCell ref="B36:C36"/>
    <mergeCell ref="B39:C39"/>
    <mergeCell ref="B43:C43"/>
    <mergeCell ref="B12:C12"/>
    <mergeCell ref="B17:C17"/>
    <mergeCell ref="B20:C20"/>
    <mergeCell ref="B23:C23"/>
    <mergeCell ref="B27:C27"/>
    <mergeCell ref="B4:C4"/>
    <mergeCell ref="B5:C5"/>
    <mergeCell ref="A7:D7"/>
    <mergeCell ref="B8:C8"/>
    <mergeCell ref="B10:C10"/>
  </mergeCells>
  <pageMargins left="0.5" right="0.5" top="0.5" bottom="0.5" header="0" footer="0"/>
  <ignoredErrors>
    <ignoredError sqref="A8 A10 A12 A17 A20 A23 A27 A29 A34 A36 A39 A43"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A53E-EC55-428A-A27B-E41087353E9A}">
  <dimension ref="A1:C11"/>
  <sheetViews>
    <sheetView showGridLines="0" zoomScaleNormal="100" workbookViewId="0">
      <selection activeCell="E1" sqref="E1"/>
    </sheetView>
  </sheetViews>
  <sheetFormatPr defaultColWidth="8.85546875" defaultRowHeight="12.75" x14ac:dyDescent="0.2"/>
  <cols>
    <col min="1" max="1" width="8.7109375" style="9" customWidth="1"/>
    <col min="2" max="2" width="105.7109375" style="9" customWidth="1"/>
    <col min="3" max="3" width="3.7109375" style="9" customWidth="1"/>
    <col min="4" max="16384" width="8.85546875" style="9"/>
  </cols>
  <sheetData>
    <row r="1" spans="1:3" ht="42" customHeight="1" x14ac:dyDescent="0.2">
      <c r="A1" s="48"/>
      <c r="B1" s="48"/>
      <c r="C1" s="49"/>
    </row>
    <row r="2" spans="1:3" ht="5.0999999999999996" customHeight="1" x14ac:dyDescent="0.25">
      <c r="A2" s="10"/>
      <c r="B2" s="11"/>
      <c r="C2" s="1"/>
    </row>
    <row r="3" spans="1:3" s="13" customFormat="1" ht="34.5" x14ac:dyDescent="0.25">
      <c r="A3" s="12"/>
      <c r="B3" s="5" t="s">
        <v>3</v>
      </c>
      <c r="C3" s="2"/>
    </row>
    <row r="4" spans="1:3" ht="16.5" x14ac:dyDescent="0.25">
      <c r="A4" s="12"/>
      <c r="B4" s="4" t="s">
        <v>30</v>
      </c>
      <c r="C4" s="1"/>
    </row>
    <row r="5" spans="1:3" ht="15.75" customHeight="1" x14ac:dyDescent="0.25">
      <c r="A5" s="12"/>
      <c r="B5" s="12"/>
      <c r="C5" s="1"/>
    </row>
    <row r="6" spans="1:3" ht="13.5" x14ac:dyDescent="0.25">
      <c r="A6" s="14" t="s">
        <v>2</v>
      </c>
      <c r="B6" s="3" t="s">
        <v>1</v>
      </c>
      <c r="C6" s="1"/>
    </row>
    <row r="7" spans="1:3" ht="13.5" x14ac:dyDescent="0.25">
      <c r="A7" s="12"/>
      <c r="B7" s="12"/>
      <c r="C7" s="1"/>
    </row>
    <row r="8" spans="1:3" x14ac:dyDescent="0.2">
      <c r="A8" s="50" t="s">
        <v>0</v>
      </c>
      <c r="B8" s="50"/>
      <c r="C8" s="51"/>
    </row>
    <row r="9" spans="1:3" x14ac:dyDescent="0.2">
      <c r="A9" s="50"/>
      <c r="B9" s="50"/>
      <c r="C9" s="51"/>
    </row>
    <row r="10" spans="1:3" ht="13.5" thickBot="1" x14ac:dyDescent="0.25">
      <c r="A10" s="52"/>
      <c r="B10" s="52"/>
      <c r="C10" s="53"/>
    </row>
    <row r="11" spans="1:3" ht="13.5" thickTop="1" x14ac:dyDescent="0.2"/>
  </sheetData>
  <mergeCells count="2">
    <mergeCell ref="A1:C1"/>
    <mergeCell ref="A8:C10"/>
  </mergeCells>
  <dataValidations count="2">
    <dataValidation allowBlank="1" showInputMessage="1" showErrorMessage="1" error="                                                                " sqref="J3" xr:uid="{6E2D37AF-D4FF-40DD-BA36-EE8A9105DD10}"/>
    <dataValidation allowBlank="1" error="pavI8MeUFtEyxX2I4tkyace1b725-2eec-45a9-8f25-e5504a1328be" sqref="A1:C2 A3:C3 A4:C11" xr:uid="{00000000-0002-0000-0000-000001000000}"/>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228D-2EF9-483B-AF1B-45D59B7FB684}">
  <dimension ref="A1:G12"/>
  <sheetViews>
    <sheetView workbookViewId="0">
      <selection activeCell="G12" sqref="G12"/>
    </sheetView>
  </sheetViews>
  <sheetFormatPr defaultRowHeight="15" x14ac:dyDescent="0.25"/>
  <cols>
    <col min="1" max="1" width="13.85546875" customWidth="1"/>
    <col min="2" max="6" width="13.7109375" customWidth="1"/>
  </cols>
  <sheetData>
    <row r="1" spans="1:7" ht="21" x14ac:dyDescent="0.35">
      <c r="A1" s="54" t="s">
        <v>3</v>
      </c>
      <c r="B1" s="54"/>
      <c r="C1" s="54"/>
      <c r="D1" s="54"/>
      <c r="E1" s="54"/>
      <c r="F1" s="54"/>
    </row>
    <row r="2" spans="1:7" x14ac:dyDescent="0.25">
      <c r="A2" s="55" t="s">
        <v>33</v>
      </c>
      <c r="B2" s="55"/>
      <c r="C2" s="55"/>
      <c r="D2" s="55"/>
      <c r="E2" s="55"/>
      <c r="F2" s="55"/>
    </row>
    <row r="3" spans="1:7" x14ac:dyDescent="0.25">
      <c r="A3" t="s">
        <v>4</v>
      </c>
      <c r="B3" t="s">
        <v>15</v>
      </c>
      <c r="C3" t="s">
        <v>16</v>
      </c>
      <c r="D3" t="s">
        <v>34</v>
      </c>
      <c r="E3" t="s">
        <v>32</v>
      </c>
      <c r="F3" t="s">
        <v>31</v>
      </c>
      <c r="G3" t="s">
        <v>40</v>
      </c>
    </row>
    <row r="4" spans="1:7" x14ac:dyDescent="0.25">
      <c r="A4" t="s">
        <v>5</v>
      </c>
      <c r="B4" t="s">
        <v>12</v>
      </c>
      <c r="C4" t="s">
        <v>14</v>
      </c>
      <c r="D4" s="6">
        <v>2252</v>
      </c>
      <c r="E4" s="6">
        <v>1914</v>
      </c>
      <c r="F4" s="6">
        <v>1550</v>
      </c>
      <c r="G4" s="6"/>
    </row>
    <row r="5" spans="1:7" x14ac:dyDescent="0.25">
      <c r="A5" t="s">
        <v>5</v>
      </c>
      <c r="B5" t="s">
        <v>12</v>
      </c>
      <c r="C5" t="s">
        <v>13</v>
      </c>
      <c r="D5" s="6">
        <v>81</v>
      </c>
      <c r="E5" s="6">
        <v>92</v>
      </c>
      <c r="F5" s="6">
        <v>107</v>
      </c>
      <c r="G5" s="6"/>
    </row>
    <row r="6" spans="1:7" x14ac:dyDescent="0.25">
      <c r="A6" t="s">
        <v>5</v>
      </c>
      <c r="B6" t="s">
        <v>12</v>
      </c>
      <c r="C6" t="s">
        <v>6</v>
      </c>
      <c r="D6" s="6">
        <v>592</v>
      </c>
      <c r="E6" s="6">
        <v>704</v>
      </c>
      <c r="F6" s="6">
        <v>866</v>
      </c>
      <c r="G6" s="6"/>
    </row>
    <row r="7" spans="1:7" x14ac:dyDescent="0.25">
      <c r="A7" t="s">
        <v>5</v>
      </c>
      <c r="B7" t="s">
        <v>12</v>
      </c>
      <c r="C7" t="s">
        <v>10</v>
      </c>
      <c r="D7" s="6">
        <v>7894</v>
      </c>
      <c r="E7" s="6">
        <v>6631</v>
      </c>
      <c r="F7" s="6">
        <v>6565</v>
      </c>
      <c r="G7" s="6"/>
    </row>
    <row r="8" spans="1:7" x14ac:dyDescent="0.25">
      <c r="A8" t="s">
        <v>5</v>
      </c>
      <c r="B8" t="s">
        <v>7</v>
      </c>
      <c r="C8" t="s">
        <v>9</v>
      </c>
      <c r="D8" s="6">
        <v>1288</v>
      </c>
      <c r="E8" s="6">
        <v>1649</v>
      </c>
      <c r="F8" s="6">
        <v>1814</v>
      </c>
      <c r="G8" s="6"/>
    </row>
    <row r="9" spans="1:7" x14ac:dyDescent="0.25">
      <c r="A9" t="s">
        <v>5</v>
      </c>
      <c r="B9" t="s">
        <v>7</v>
      </c>
      <c r="C9" t="s">
        <v>11</v>
      </c>
      <c r="D9" s="6">
        <v>3923</v>
      </c>
      <c r="E9" s="6">
        <v>3335</v>
      </c>
      <c r="F9" s="6">
        <v>2935</v>
      </c>
      <c r="G9" s="6"/>
    </row>
    <row r="10" spans="1:7" x14ac:dyDescent="0.25">
      <c r="A10" t="s">
        <v>5</v>
      </c>
      <c r="B10" t="s">
        <v>7</v>
      </c>
      <c r="C10" t="s">
        <v>6</v>
      </c>
      <c r="D10" s="6">
        <v>841</v>
      </c>
      <c r="E10" s="6">
        <v>891</v>
      </c>
      <c r="F10" s="6">
        <v>1149</v>
      </c>
      <c r="G10" s="6"/>
    </row>
    <row r="11" spans="1:7" x14ac:dyDescent="0.25">
      <c r="A11" t="s">
        <v>5</v>
      </c>
      <c r="B11" t="s">
        <v>7</v>
      </c>
      <c r="C11" t="s">
        <v>10</v>
      </c>
      <c r="D11" s="6">
        <v>653</v>
      </c>
      <c r="E11" s="6">
        <v>627</v>
      </c>
      <c r="F11" s="6">
        <v>558</v>
      </c>
      <c r="G11" s="6"/>
    </row>
    <row r="12" spans="1:7" x14ac:dyDescent="0.25">
      <c r="A12" t="s">
        <v>41</v>
      </c>
      <c r="D12" s="56">
        <f>SUBTOTAL(109,CancerCenter[2024])</f>
        <v>17524</v>
      </c>
      <c r="E12" s="56">
        <f>SUBTOTAL(109,CancerCenter[2025])</f>
        <v>15843</v>
      </c>
      <c r="F12" s="56">
        <f>SUBTOTAL(109,CancerCenter[2026])</f>
        <v>15544</v>
      </c>
      <c r="G12" t="s">
        <v>106</v>
      </c>
    </row>
  </sheetData>
  <mergeCells count="2">
    <mergeCell ref="A1:F1"/>
    <mergeCell ref="A2:F2"/>
  </mergeCells>
  <phoneticPr fontId="14" type="noConversion"/>
  <conditionalFormatting sqref="C4:C11">
    <cfRule type="duplicateValues" dxfId="3" priority="1"/>
  </conditionalFormatting>
  <dataValidations count="1">
    <dataValidation allowBlank="1" error="pavI8MeUFtEyxX2I4tkyace1b725-2eec-45a9-8f25-e5504a1328be" sqref="A1:F11" xr:uid="{00000000-0002-0000-0100-000000000000}"/>
  </dataValidations>
  <pageMargins left="0.7" right="0.7" top="0.75" bottom="0.75" header="0.3" footer="0.3"/>
  <pageSetup paperSize="0"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5FF8-0785-496B-862C-4858E687C6C6}">
  <dimension ref="A1:F12"/>
  <sheetViews>
    <sheetView workbookViewId="0">
      <pane xSplit="1" topLeftCell="B1" activePane="topRight" state="frozen"/>
      <selection pane="topRight" activeCell="F13" sqref="F13"/>
    </sheetView>
  </sheetViews>
  <sheetFormatPr defaultRowHeight="15" x14ac:dyDescent="0.25"/>
  <cols>
    <col min="1" max="1" width="13.85546875" customWidth="1"/>
    <col min="2" max="6" width="13.7109375" customWidth="1"/>
  </cols>
  <sheetData>
    <row r="1" spans="1:6" ht="21" x14ac:dyDescent="0.35">
      <c r="A1" s="54" t="s">
        <v>3</v>
      </c>
      <c r="B1" s="54"/>
      <c r="C1" s="54"/>
      <c r="D1" s="54"/>
      <c r="E1" s="54"/>
      <c r="F1" s="54"/>
    </row>
    <row r="2" spans="1:6" x14ac:dyDescent="0.25">
      <c r="A2" s="55" t="s">
        <v>33</v>
      </c>
      <c r="B2" s="55"/>
      <c r="C2" s="55"/>
      <c r="D2" s="55"/>
      <c r="E2" s="55"/>
      <c r="F2" s="55"/>
    </row>
    <row r="3" spans="1:6" x14ac:dyDescent="0.25">
      <c r="A3" t="s">
        <v>4</v>
      </c>
      <c r="B3" t="s">
        <v>15</v>
      </c>
      <c r="C3" t="s">
        <v>16</v>
      </c>
      <c r="D3" s="15" t="s">
        <v>34</v>
      </c>
      <c r="E3" s="15" t="s">
        <v>32</v>
      </c>
      <c r="F3" s="15" t="s">
        <v>31</v>
      </c>
    </row>
    <row r="4" spans="1:6" x14ac:dyDescent="0.25">
      <c r="A4" t="s">
        <v>17</v>
      </c>
      <c r="B4" t="s">
        <v>12</v>
      </c>
      <c r="C4" t="s">
        <v>10</v>
      </c>
      <c r="D4" s="6">
        <v>18904</v>
      </c>
      <c r="E4" s="6">
        <v>16636</v>
      </c>
      <c r="F4" s="6">
        <v>18632</v>
      </c>
    </row>
    <row r="5" spans="1:6" x14ac:dyDescent="0.25">
      <c r="A5" t="s">
        <v>17</v>
      </c>
      <c r="B5" t="s">
        <v>7</v>
      </c>
      <c r="C5" t="s">
        <v>9</v>
      </c>
      <c r="D5" s="6">
        <v>3190</v>
      </c>
      <c r="E5" s="6">
        <v>3350</v>
      </c>
      <c r="F5" s="6">
        <v>4121</v>
      </c>
    </row>
    <row r="6" spans="1:6" x14ac:dyDescent="0.25">
      <c r="A6" t="s">
        <v>17</v>
      </c>
      <c r="B6" t="s">
        <v>12</v>
      </c>
      <c r="C6" t="s">
        <v>14</v>
      </c>
      <c r="D6" s="6">
        <v>7803</v>
      </c>
      <c r="E6" s="6">
        <v>9910</v>
      </c>
      <c r="F6" s="6">
        <v>12189</v>
      </c>
    </row>
    <row r="7" spans="1:6" x14ac:dyDescent="0.25">
      <c r="A7" t="s">
        <v>17</v>
      </c>
      <c r="B7" t="s">
        <v>7</v>
      </c>
      <c r="C7" t="s">
        <v>6</v>
      </c>
      <c r="D7" s="6">
        <v>1788</v>
      </c>
      <c r="E7" s="6">
        <v>1842</v>
      </c>
      <c r="F7" s="6">
        <v>2247</v>
      </c>
    </row>
    <row r="8" spans="1:6" x14ac:dyDescent="0.25">
      <c r="A8" t="s">
        <v>17</v>
      </c>
      <c r="B8" t="s">
        <v>7</v>
      </c>
      <c r="C8" t="s">
        <v>11</v>
      </c>
      <c r="D8" s="6">
        <v>4502</v>
      </c>
      <c r="E8" s="6">
        <v>5673</v>
      </c>
      <c r="F8" s="6">
        <v>5786</v>
      </c>
    </row>
    <row r="9" spans="1:6" x14ac:dyDescent="0.25">
      <c r="A9" t="s">
        <v>17</v>
      </c>
      <c r="B9" t="s">
        <v>7</v>
      </c>
      <c r="C9" t="s">
        <v>10</v>
      </c>
      <c r="D9" s="6">
        <v>525</v>
      </c>
      <c r="E9" s="6">
        <v>525</v>
      </c>
      <c r="F9" s="6">
        <v>488</v>
      </c>
    </row>
    <row r="10" spans="1:6" x14ac:dyDescent="0.25">
      <c r="A10" t="s">
        <v>17</v>
      </c>
      <c r="B10" t="s">
        <v>12</v>
      </c>
      <c r="C10" t="s">
        <v>13</v>
      </c>
      <c r="D10" s="6">
        <v>44</v>
      </c>
      <c r="E10" s="6">
        <v>51</v>
      </c>
      <c r="F10" s="6">
        <v>48</v>
      </c>
    </row>
    <row r="11" spans="1:6" x14ac:dyDescent="0.25">
      <c r="A11" t="s">
        <v>17</v>
      </c>
      <c r="B11" t="s">
        <v>12</v>
      </c>
      <c r="C11" t="s">
        <v>35</v>
      </c>
      <c r="D11" s="6">
        <v>2855</v>
      </c>
      <c r="E11" s="6">
        <v>3540</v>
      </c>
      <c r="F11" s="6">
        <v>3752</v>
      </c>
    </row>
    <row r="12" spans="1:6" x14ac:dyDescent="0.25">
      <c r="A12" t="s">
        <v>41</v>
      </c>
      <c r="D12" s="36">
        <f>SUBTOTAL(109,CardiacCare[2024])</f>
        <v>39611</v>
      </c>
      <c r="E12" s="36">
        <f>SUBTOTAL(109,CardiacCare[2025])</f>
        <v>41527</v>
      </c>
      <c r="F12" s="35">
        <f>SUBTOTAL(109,CardiacCare[2026])</f>
        <v>47263</v>
      </c>
    </row>
  </sheetData>
  <mergeCells count="2">
    <mergeCell ref="A1:F1"/>
    <mergeCell ref="A2:F2"/>
  </mergeCells>
  <dataValidations count="1">
    <dataValidation allowBlank="1" error="pavI8MeUFtEyxX2I4tkyace1b725-2eec-45a9-8f25-e5504a1328be" sqref="A1:F11" xr:uid="{00000000-0002-0000-0200-000000000000}"/>
  </dataValidations>
  <pageMargins left="0.7" right="0.7" top="0.75" bottom="0.75" header="0.3" footer="0.3"/>
  <pageSetup paperSize="0"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6B8D-342B-46AC-A354-7E550E955C66}">
  <dimension ref="A1:F17"/>
  <sheetViews>
    <sheetView workbookViewId="0">
      <selection activeCell="E10" sqref="E10"/>
    </sheetView>
  </sheetViews>
  <sheetFormatPr defaultRowHeight="15" outlineLevelRow="2" x14ac:dyDescent="0.25"/>
  <cols>
    <col min="1" max="1" width="13.85546875" customWidth="1"/>
    <col min="2" max="6" width="13.7109375" customWidth="1"/>
  </cols>
  <sheetData>
    <row r="1" spans="1:6" ht="21" x14ac:dyDescent="0.35">
      <c r="A1" s="54" t="s">
        <v>3</v>
      </c>
      <c r="B1" s="54"/>
      <c r="C1" s="54"/>
      <c r="D1" s="54"/>
      <c r="E1" s="54"/>
      <c r="F1" s="54"/>
    </row>
    <row r="2" spans="1:6" x14ac:dyDescent="0.25">
      <c r="A2" s="55" t="s">
        <v>33</v>
      </c>
      <c r="B2" s="55"/>
      <c r="C2" s="55"/>
      <c r="D2" s="55"/>
      <c r="E2" s="55"/>
      <c r="F2" s="55"/>
    </row>
    <row r="3" spans="1:6" x14ac:dyDescent="0.25">
      <c r="A3" s="18" t="s">
        <v>4</v>
      </c>
      <c r="B3" s="19" t="s">
        <v>15</v>
      </c>
      <c r="C3" s="19" t="s">
        <v>16</v>
      </c>
      <c r="D3" s="19" t="s">
        <v>34</v>
      </c>
      <c r="E3" s="19" t="s">
        <v>32</v>
      </c>
      <c r="F3" s="20" t="s">
        <v>31</v>
      </c>
    </row>
    <row r="4" spans="1:6" outlineLevel="2" x14ac:dyDescent="0.25">
      <c r="A4" s="21" t="s">
        <v>18</v>
      </c>
      <c r="B4" s="22" t="s">
        <v>23</v>
      </c>
      <c r="C4" s="22" t="s">
        <v>25</v>
      </c>
      <c r="D4" s="23">
        <v>3396</v>
      </c>
      <c r="E4" s="23">
        <v>4279</v>
      </c>
      <c r="F4" s="24">
        <v>4921</v>
      </c>
    </row>
    <row r="5" spans="1:6" outlineLevel="2" x14ac:dyDescent="0.25">
      <c r="A5" s="25" t="s">
        <v>18</v>
      </c>
      <c r="B5" s="26" t="s">
        <v>23</v>
      </c>
      <c r="C5" s="26" t="s">
        <v>24</v>
      </c>
      <c r="D5" s="27">
        <v>5084</v>
      </c>
      <c r="E5" s="27">
        <v>5033</v>
      </c>
      <c r="F5" s="28">
        <v>5234</v>
      </c>
    </row>
    <row r="6" spans="1:6" outlineLevel="1" x14ac:dyDescent="0.25">
      <c r="A6" s="25"/>
      <c r="B6" s="31" t="s">
        <v>36</v>
      </c>
      <c r="C6" s="26"/>
      <c r="D6" s="27">
        <f>SUBTOTAL(9,D4:D5)</f>
        <v>8480</v>
      </c>
      <c r="E6" s="27">
        <f>SUBTOTAL(9,E4:E5)</f>
        <v>9312</v>
      </c>
      <c r="F6" s="28">
        <f>SUBTOTAL(9,F4:F5)</f>
        <v>10155</v>
      </c>
    </row>
    <row r="7" spans="1:6" outlineLevel="2" x14ac:dyDescent="0.25">
      <c r="A7" s="21" t="s">
        <v>18</v>
      </c>
      <c r="B7" s="22" t="s">
        <v>12</v>
      </c>
      <c r="C7" s="22" t="s">
        <v>26</v>
      </c>
      <c r="D7" s="23">
        <v>1322</v>
      </c>
      <c r="E7" s="23">
        <v>1408</v>
      </c>
      <c r="F7" s="24">
        <v>1296</v>
      </c>
    </row>
    <row r="8" spans="1:6" outlineLevel="2" x14ac:dyDescent="0.25">
      <c r="A8" s="25" t="s">
        <v>18</v>
      </c>
      <c r="B8" s="26" t="s">
        <v>12</v>
      </c>
      <c r="C8" s="26" t="s">
        <v>6</v>
      </c>
      <c r="D8" s="27">
        <v>226</v>
      </c>
      <c r="E8" s="27">
        <v>287</v>
      </c>
      <c r="F8" s="28">
        <v>339</v>
      </c>
    </row>
    <row r="9" spans="1:6" outlineLevel="2" x14ac:dyDescent="0.25">
      <c r="A9" s="21" t="s">
        <v>18</v>
      </c>
      <c r="B9" s="22" t="s">
        <v>12</v>
      </c>
      <c r="C9" s="22" t="s">
        <v>8</v>
      </c>
      <c r="D9" s="23">
        <v>1252</v>
      </c>
      <c r="E9" s="23">
        <v>1189</v>
      </c>
      <c r="F9" s="24">
        <v>1213</v>
      </c>
    </row>
    <row r="10" spans="1:6" outlineLevel="2" x14ac:dyDescent="0.25">
      <c r="A10" s="25" t="s">
        <v>18</v>
      </c>
      <c r="B10" s="26" t="s">
        <v>12</v>
      </c>
      <c r="C10" s="26" t="s">
        <v>27</v>
      </c>
      <c r="D10" s="27">
        <v>556</v>
      </c>
      <c r="E10" s="27">
        <v>428</v>
      </c>
      <c r="F10" s="28">
        <v>496</v>
      </c>
    </row>
    <row r="11" spans="1:6" outlineLevel="1" x14ac:dyDescent="0.25">
      <c r="A11" s="25"/>
      <c r="B11" s="31" t="s">
        <v>37</v>
      </c>
      <c r="C11" s="26"/>
      <c r="D11" s="27">
        <f>SUBTOTAL(9,D7:D10)</f>
        <v>3356</v>
      </c>
      <c r="E11" s="27">
        <f>SUBTOTAL(9,E7:E10)</f>
        <v>3312</v>
      </c>
      <c r="F11" s="28">
        <f>SUBTOTAL(9,F7:F10)</f>
        <v>3344</v>
      </c>
    </row>
    <row r="12" spans="1:6" outlineLevel="2" x14ac:dyDescent="0.25">
      <c r="A12" s="21" t="s">
        <v>18</v>
      </c>
      <c r="B12" s="22" t="s">
        <v>7</v>
      </c>
      <c r="C12" s="22" t="s">
        <v>11</v>
      </c>
      <c r="D12" s="23">
        <v>7795</v>
      </c>
      <c r="E12" s="23">
        <v>8964</v>
      </c>
      <c r="F12" s="24">
        <v>7440</v>
      </c>
    </row>
    <row r="13" spans="1:6" outlineLevel="2" x14ac:dyDescent="0.25">
      <c r="A13" s="25" t="s">
        <v>18</v>
      </c>
      <c r="B13" s="26" t="s">
        <v>7</v>
      </c>
      <c r="C13" s="26" t="s">
        <v>9</v>
      </c>
      <c r="D13" s="27">
        <v>5208</v>
      </c>
      <c r="E13" s="27">
        <v>5781</v>
      </c>
      <c r="F13" s="28">
        <v>6128</v>
      </c>
    </row>
    <row r="14" spans="1:6" outlineLevel="2" x14ac:dyDescent="0.25">
      <c r="A14" s="21" t="s">
        <v>18</v>
      </c>
      <c r="B14" s="22" t="s">
        <v>7</v>
      </c>
      <c r="C14" s="22" t="s">
        <v>6</v>
      </c>
      <c r="D14" s="23">
        <v>2253</v>
      </c>
      <c r="E14" s="23">
        <v>2298</v>
      </c>
      <c r="F14" s="24">
        <v>2873</v>
      </c>
    </row>
    <row r="15" spans="1:6" outlineLevel="2" x14ac:dyDescent="0.25">
      <c r="A15" s="16" t="s">
        <v>18</v>
      </c>
      <c r="B15" s="17" t="s">
        <v>7</v>
      </c>
      <c r="C15" s="17" t="s">
        <v>10</v>
      </c>
      <c r="D15" s="29">
        <v>285</v>
      </c>
      <c r="E15" s="29">
        <v>259</v>
      </c>
      <c r="F15" s="30">
        <v>298</v>
      </c>
    </row>
    <row r="16" spans="1:6" outlineLevel="1" x14ac:dyDescent="0.25">
      <c r="A16" s="32"/>
      <c r="B16" s="34" t="s">
        <v>38</v>
      </c>
      <c r="C16" s="32"/>
      <c r="D16" s="33">
        <f>SUBTOTAL(9,D12:D15)</f>
        <v>15541</v>
      </c>
      <c r="E16" s="33">
        <f>SUBTOTAL(9,E12:E15)</f>
        <v>17302</v>
      </c>
      <c r="F16" s="33">
        <f>SUBTOTAL(9,F12:F15)</f>
        <v>16739</v>
      </c>
    </row>
    <row r="17" spans="1:6" x14ac:dyDescent="0.25">
      <c r="A17" s="32"/>
      <c r="B17" s="34" t="s">
        <v>39</v>
      </c>
      <c r="C17" s="32"/>
      <c r="D17" s="33">
        <f>SUBTOTAL(9,D4:D15)</f>
        <v>27377</v>
      </c>
      <c r="E17" s="33">
        <f>SUBTOTAL(9,E4:E15)</f>
        <v>29926</v>
      </c>
      <c r="F17" s="33">
        <f>SUBTOTAL(9,F4:F15)</f>
        <v>30238</v>
      </c>
    </row>
  </sheetData>
  <mergeCells count="2">
    <mergeCell ref="A1:F1"/>
    <mergeCell ref="A2:F2"/>
  </mergeCells>
  <dataValidations count="1">
    <dataValidation allowBlank="1" error="pavI8MeUFtEyxX2I4tkyace1b725-2eec-45a9-8f25-e5504a1328be" sqref="A1:F5 A7:F10 A12:F15" xr:uid="{00000000-0002-0000-0300-000000000000}"/>
  </dataValidations>
  <pageMargins left="0.7" right="0.7" top="0.75" bottom="0.75" header="0.3" footer="0.3"/>
  <pageSetup paperSize="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1BC0-DA14-4224-97C4-A8EB20B2BBB7}">
  <dimension ref="A1:F12"/>
  <sheetViews>
    <sheetView tabSelected="1" workbookViewId="0">
      <selection activeCell="H4" sqref="H4"/>
    </sheetView>
  </sheetViews>
  <sheetFormatPr defaultRowHeight="15" x14ac:dyDescent="0.25"/>
  <cols>
    <col min="1" max="1" width="13.85546875" customWidth="1"/>
    <col min="2" max="6" width="13.7109375" customWidth="1"/>
  </cols>
  <sheetData>
    <row r="1" spans="1:6" ht="21" x14ac:dyDescent="0.35">
      <c r="A1" s="54" t="s">
        <v>3</v>
      </c>
      <c r="B1" s="54"/>
      <c r="C1" s="54"/>
      <c r="D1" s="54"/>
      <c r="E1" s="54"/>
      <c r="F1" s="54"/>
    </row>
    <row r="2" spans="1:6" x14ac:dyDescent="0.25">
      <c r="A2" s="55" t="s">
        <v>33</v>
      </c>
      <c r="B2" s="55"/>
      <c r="C2" s="55"/>
      <c r="D2" s="55"/>
      <c r="E2" s="55"/>
      <c r="F2" s="55"/>
    </row>
    <row r="3" spans="1:6" x14ac:dyDescent="0.25">
      <c r="A3" t="s">
        <v>4</v>
      </c>
      <c r="B3" t="s">
        <v>15</v>
      </c>
      <c r="C3" t="s">
        <v>16</v>
      </c>
      <c r="D3" t="s">
        <v>34</v>
      </c>
      <c r="E3" t="s">
        <v>32</v>
      </c>
      <c r="F3" t="s">
        <v>31</v>
      </c>
    </row>
    <row r="4" spans="1:6" x14ac:dyDescent="0.25">
      <c r="A4" t="s">
        <v>19</v>
      </c>
      <c r="B4" t="s">
        <v>7</v>
      </c>
      <c r="C4" t="s">
        <v>6</v>
      </c>
      <c r="D4" s="6">
        <v>6256</v>
      </c>
      <c r="E4" s="6">
        <v>5881</v>
      </c>
      <c r="F4" s="6">
        <v>6587</v>
      </c>
    </row>
    <row r="5" spans="1:6" x14ac:dyDescent="0.25">
      <c r="A5" t="s">
        <v>19</v>
      </c>
      <c r="B5" t="s">
        <v>12</v>
      </c>
      <c r="C5" t="s">
        <v>14</v>
      </c>
      <c r="D5" s="6">
        <v>1803</v>
      </c>
      <c r="E5" s="6">
        <v>1857</v>
      </c>
      <c r="F5" s="6">
        <v>1523</v>
      </c>
    </row>
    <row r="6" spans="1:6" x14ac:dyDescent="0.25">
      <c r="A6" t="s">
        <v>19</v>
      </c>
      <c r="B6" t="s">
        <v>12</v>
      </c>
      <c r="C6" t="s">
        <v>6</v>
      </c>
      <c r="D6" s="6">
        <v>628</v>
      </c>
      <c r="E6" s="6">
        <v>754</v>
      </c>
      <c r="F6" s="6">
        <v>618</v>
      </c>
    </row>
    <row r="7" spans="1:6" x14ac:dyDescent="0.25">
      <c r="A7" t="s">
        <v>19</v>
      </c>
      <c r="B7" t="s">
        <v>12</v>
      </c>
      <c r="C7" t="s">
        <v>28</v>
      </c>
      <c r="D7" s="6">
        <v>884</v>
      </c>
      <c r="E7" s="6">
        <v>972</v>
      </c>
      <c r="F7" s="6">
        <v>902</v>
      </c>
    </row>
    <row r="8" spans="1:6" x14ac:dyDescent="0.25">
      <c r="A8" t="s">
        <v>19</v>
      </c>
      <c r="B8" t="s">
        <v>7</v>
      </c>
      <c r="C8" t="s">
        <v>21</v>
      </c>
      <c r="D8" s="6">
        <v>3893</v>
      </c>
      <c r="E8" s="6">
        <v>3620</v>
      </c>
      <c r="F8" s="6">
        <v>4018</v>
      </c>
    </row>
    <row r="9" spans="1:6" x14ac:dyDescent="0.25">
      <c r="A9" t="s">
        <v>19</v>
      </c>
      <c r="B9" t="s">
        <v>7</v>
      </c>
      <c r="C9" t="s">
        <v>20</v>
      </c>
      <c r="D9" s="6">
        <v>10051</v>
      </c>
      <c r="E9" s="6">
        <v>9548</v>
      </c>
      <c r="F9" s="6">
        <v>10789</v>
      </c>
    </row>
    <row r="10" spans="1:6" x14ac:dyDescent="0.25">
      <c r="A10" t="s">
        <v>19</v>
      </c>
      <c r="B10" t="s">
        <v>12</v>
      </c>
      <c r="C10" t="s">
        <v>10</v>
      </c>
      <c r="D10" s="6">
        <v>51</v>
      </c>
      <c r="E10" s="6">
        <v>44</v>
      </c>
      <c r="F10" s="6">
        <v>44</v>
      </c>
    </row>
    <row r="11" spans="1:6" x14ac:dyDescent="0.25">
      <c r="A11" t="s">
        <v>19</v>
      </c>
      <c r="B11" t="s">
        <v>7</v>
      </c>
      <c r="C11" t="s">
        <v>11</v>
      </c>
      <c r="D11" s="6">
        <v>523</v>
      </c>
      <c r="E11" s="6">
        <v>450</v>
      </c>
      <c r="F11" s="6">
        <v>518</v>
      </c>
    </row>
    <row r="12" spans="1:6" x14ac:dyDescent="0.25">
      <c r="A12" t="s">
        <v>19</v>
      </c>
      <c r="B12" t="s">
        <v>12</v>
      </c>
      <c r="C12" t="s">
        <v>22</v>
      </c>
      <c r="D12" s="6">
        <v>796</v>
      </c>
      <c r="E12" s="6">
        <v>812</v>
      </c>
      <c r="F12" s="6">
        <v>918</v>
      </c>
    </row>
  </sheetData>
  <mergeCells count="2">
    <mergeCell ref="A1:F1"/>
    <mergeCell ref="A2:F2"/>
  </mergeCells>
  <conditionalFormatting sqref="D4:F12">
    <cfRule type="dataBar" priority="1">
      <dataBar>
        <cfvo type="min"/>
        <cfvo type="max"/>
        <color rgb="FF63C384"/>
      </dataBar>
      <extLst>
        <ext xmlns:x14="http://schemas.microsoft.com/office/spreadsheetml/2009/9/main" uri="{B025F937-C7B1-47D3-B67F-A62EFF666E3E}">
          <x14:id>{CAE0A570-F5D7-4D87-915F-03D051823368}</x14:id>
        </ext>
      </extLst>
    </cfRule>
  </conditionalFormatting>
  <conditionalFormatting sqref="A4:F13">
    <cfRule type="dataBar" priority="2">
      <dataBar>
        <cfvo type="min"/>
        <cfvo type="max"/>
        <color rgb="FF63C384"/>
      </dataBar>
      <extLst>
        <ext xmlns:x14="http://schemas.microsoft.com/office/spreadsheetml/2009/9/main" uri="{B025F937-C7B1-47D3-B67F-A62EFF666E3E}">
          <x14:id>{8643C33B-E8E9-45A7-9E86-E489A4D4CE14}</x14:id>
        </ext>
      </extLst>
    </cfRule>
  </conditionalFormatting>
  <dataValidations count="1">
    <dataValidation allowBlank="1" error="pavI8MeUFtEyxX2I4tkyace1b725-2eec-45a9-8f25-e5504a1328be" sqref="A1:F12" xr:uid="{00000000-0002-0000-0400-000000000000}"/>
  </dataValidations>
  <pageMargins left="0.7" right="0.7" top="0.75" bottom="0.75" header="0.3" footer="0.3"/>
  <pageSetup paperSize="0"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CAE0A570-F5D7-4D87-915F-03D051823368}">
            <x14:dataBar minLength="0" maxLength="100" gradient="0">
              <x14:cfvo type="autoMin"/>
              <x14:cfvo type="autoMax"/>
              <x14:negativeFillColor rgb="FFFF0000"/>
              <x14:axisColor rgb="FF000000"/>
            </x14:dataBar>
          </x14:cfRule>
          <xm:sqref>D4:F12</xm:sqref>
        </x14:conditionalFormatting>
        <x14:conditionalFormatting xmlns:xm="http://schemas.microsoft.com/office/excel/2006/main">
          <x14:cfRule type="dataBar" id="{8643C33B-E8E9-45A7-9E86-E489A4D4CE14}">
            <x14:dataBar minLength="0" maxLength="100" gradient="0">
              <x14:cfvo type="autoMin"/>
              <x14:cfvo type="autoMax"/>
              <x14:negativeFillColor rgb="FFFF0000"/>
              <x14:axisColor rgb="FF000000"/>
            </x14:dataBar>
          </x14:cfRule>
          <xm:sqref>A4:F13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6863-1AEF-40A9-8D27-1D879234931C}">
  <dimension ref="A1:G40"/>
  <sheetViews>
    <sheetView workbookViewId="0">
      <selection activeCell="G4" sqref="G4"/>
    </sheetView>
  </sheetViews>
  <sheetFormatPr defaultRowHeight="15" x14ac:dyDescent="0.25"/>
  <cols>
    <col min="1" max="1" width="13.85546875" customWidth="1"/>
    <col min="2" max="6" width="13.7109375" customWidth="1"/>
  </cols>
  <sheetData>
    <row r="1" spans="1:7" ht="21" x14ac:dyDescent="0.35">
      <c r="A1" s="54" t="s">
        <v>3</v>
      </c>
      <c r="B1" s="54"/>
      <c r="C1" s="54"/>
      <c r="D1" s="54"/>
      <c r="E1" s="54"/>
      <c r="F1" s="54"/>
    </row>
    <row r="2" spans="1:7" x14ac:dyDescent="0.25">
      <c r="A2" s="55" t="s">
        <v>33</v>
      </c>
      <c r="B2" s="55"/>
      <c r="C2" s="55"/>
      <c r="D2" s="55"/>
      <c r="E2" s="55"/>
      <c r="F2" s="55"/>
    </row>
    <row r="3" spans="1:7" x14ac:dyDescent="0.25">
      <c r="A3" t="s">
        <v>4</v>
      </c>
      <c r="B3" t="s">
        <v>15</v>
      </c>
      <c r="C3" t="s">
        <v>16</v>
      </c>
      <c r="D3" t="s">
        <v>34</v>
      </c>
      <c r="E3" t="s">
        <v>32</v>
      </c>
      <c r="F3" t="s">
        <v>31</v>
      </c>
      <c r="G3" t="s">
        <v>40</v>
      </c>
    </row>
    <row r="4" spans="1:7" x14ac:dyDescent="0.25">
      <c r="A4" t="s">
        <v>5</v>
      </c>
      <c r="B4" t="s">
        <v>12</v>
      </c>
      <c r="C4" t="s">
        <v>14</v>
      </c>
      <c r="D4" s="6">
        <v>2252</v>
      </c>
      <c r="E4" s="6">
        <v>1914</v>
      </c>
      <c r="F4" s="6">
        <v>1550</v>
      </c>
      <c r="G4" s="6"/>
    </row>
    <row r="5" spans="1:7" x14ac:dyDescent="0.25">
      <c r="A5" t="s">
        <v>5</v>
      </c>
      <c r="B5" t="s">
        <v>12</v>
      </c>
      <c r="C5" t="s">
        <v>13</v>
      </c>
      <c r="D5" s="6">
        <v>81</v>
      </c>
      <c r="E5" s="6">
        <v>92</v>
      </c>
      <c r="F5" s="6">
        <v>107</v>
      </c>
      <c r="G5" s="6"/>
    </row>
    <row r="6" spans="1:7" x14ac:dyDescent="0.25">
      <c r="A6" t="s">
        <v>5</v>
      </c>
      <c r="B6" t="s">
        <v>12</v>
      </c>
      <c r="C6" t="s">
        <v>6</v>
      </c>
      <c r="D6" s="6">
        <v>592</v>
      </c>
      <c r="E6" s="6">
        <v>704</v>
      </c>
      <c r="F6" s="6">
        <v>866</v>
      </c>
      <c r="G6" s="6"/>
    </row>
    <row r="7" spans="1:7" x14ac:dyDescent="0.25">
      <c r="A7" t="s">
        <v>5</v>
      </c>
      <c r="B7" t="s">
        <v>12</v>
      </c>
      <c r="C7" t="s">
        <v>10</v>
      </c>
      <c r="D7" s="6">
        <v>7894</v>
      </c>
      <c r="E7" s="6">
        <v>6631</v>
      </c>
      <c r="F7" s="6">
        <v>6565</v>
      </c>
      <c r="G7" s="6"/>
    </row>
    <row r="8" spans="1:7" x14ac:dyDescent="0.25">
      <c r="A8" t="s">
        <v>5</v>
      </c>
      <c r="B8" t="s">
        <v>7</v>
      </c>
      <c r="C8" t="s">
        <v>9</v>
      </c>
      <c r="D8" s="6">
        <v>1288</v>
      </c>
      <c r="E8" s="6">
        <v>1649</v>
      </c>
      <c r="F8" s="6">
        <v>1814</v>
      </c>
      <c r="G8" s="6"/>
    </row>
    <row r="9" spans="1:7" x14ac:dyDescent="0.25">
      <c r="A9" t="s">
        <v>5</v>
      </c>
      <c r="B9" t="s">
        <v>7</v>
      </c>
      <c r="C9" t="s">
        <v>11</v>
      </c>
      <c r="D9" s="6">
        <v>3923</v>
      </c>
      <c r="E9" s="6">
        <v>3335</v>
      </c>
      <c r="F9" s="6">
        <v>2935</v>
      </c>
      <c r="G9" s="6"/>
    </row>
    <row r="10" spans="1:7" x14ac:dyDescent="0.25">
      <c r="A10" t="s">
        <v>5</v>
      </c>
      <c r="B10" t="s">
        <v>7</v>
      </c>
      <c r="C10" t="s">
        <v>6</v>
      </c>
      <c r="D10" s="6">
        <v>841</v>
      </c>
      <c r="E10" s="6">
        <v>891</v>
      </c>
      <c r="F10" s="6">
        <v>1149</v>
      </c>
      <c r="G10" s="6"/>
    </row>
    <row r="11" spans="1:7" x14ac:dyDescent="0.25">
      <c r="A11" t="s">
        <v>5</v>
      </c>
      <c r="B11" t="s">
        <v>7</v>
      </c>
      <c r="C11" t="s">
        <v>10</v>
      </c>
      <c r="D11" s="6">
        <v>653</v>
      </c>
      <c r="E11" s="6">
        <v>627</v>
      </c>
      <c r="F11" s="6">
        <v>558</v>
      </c>
      <c r="G11" s="6"/>
    </row>
    <row r="12" spans="1:7" x14ac:dyDescent="0.25">
      <c r="A12" t="s">
        <v>17</v>
      </c>
      <c r="B12" t="s">
        <v>12</v>
      </c>
      <c r="C12" t="s">
        <v>14</v>
      </c>
      <c r="D12" s="6">
        <v>7803</v>
      </c>
      <c r="E12" s="6">
        <v>9910</v>
      </c>
      <c r="F12" s="6">
        <v>12189</v>
      </c>
      <c r="G12" s="6"/>
    </row>
    <row r="13" spans="1:7" x14ac:dyDescent="0.25">
      <c r="A13" t="s">
        <v>17</v>
      </c>
      <c r="B13" t="s">
        <v>12</v>
      </c>
      <c r="C13" t="s">
        <v>13</v>
      </c>
      <c r="D13" s="6">
        <v>44</v>
      </c>
      <c r="E13" s="6">
        <v>51</v>
      </c>
      <c r="F13" s="6">
        <v>48</v>
      </c>
      <c r="G13" s="6"/>
    </row>
    <row r="14" spans="1:7" x14ac:dyDescent="0.25">
      <c r="A14" t="s">
        <v>17</v>
      </c>
      <c r="B14" t="s">
        <v>12</v>
      </c>
      <c r="C14" t="s">
        <v>6</v>
      </c>
      <c r="D14" s="6">
        <v>2855</v>
      </c>
      <c r="E14" s="6">
        <v>3540</v>
      </c>
      <c r="F14" s="6">
        <v>3752</v>
      </c>
      <c r="G14" s="6"/>
    </row>
    <row r="15" spans="1:7" x14ac:dyDescent="0.25">
      <c r="A15" t="s">
        <v>17</v>
      </c>
      <c r="B15" t="s">
        <v>12</v>
      </c>
      <c r="C15" t="s">
        <v>10</v>
      </c>
      <c r="D15" s="6">
        <v>18904</v>
      </c>
      <c r="E15" s="6">
        <v>16636</v>
      </c>
      <c r="F15" s="6">
        <v>18632</v>
      </c>
      <c r="G15" s="6"/>
    </row>
    <row r="16" spans="1:7" x14ac:dyDescent="0.25">
      <c r="A16" t="s">
        <v>17</v>
      </c>
      <c r="B16" t="s">
        <v>7</v>
      </c>
      <c r="C16" t="s">
        <v>9</v>
      </c>
      <c r="D16" s="6">
        <v>3190</v>
      </c>
      <c r="E16" s="6">
        <v>3350</v>
      </c>
      <c r="F16" s="6">
        <v>4121</v>
      </c>
      <c r="G16" s="6"/>
    </row>
    <row r="17" spans="1:7" x14ac:dyDescent="0.25">
      <c r="A17" t="s">
        <v>17</v>
      </c>
      <c r="B17" t="s">
        <v>7</v>
      </c>
      <c r="C17" t="s">
        <v>11</v>
      </c>
      <c r="D17" s="6">
        <v>4502</v>
      </c>
      <c r="E17" s="6">
        <v>5673</v>
      </c>
      <c r="F17" s="6">
        <v>5786</v>
      </c>
      <c r="G17" s="6"/>
    </row>
    <row r="18" spans="1:7" x14ac:dyDescent="0.25">
      <c r="A18" t="s">
        <v>17</v>
      </c>
      <c r="B18" t="s">
        <v>7</v>
      </c>
      <c r="C18" t="s">
        <v>6</v>
      </c>
      <c r="D18" s="6">
        <v>1788</v>
      </c>
      <c r="E18" s="6">
        <v>1842</v>
      </c>
      <c r="F18" s="6">
        <v>2247</v>
      </c>
      <c r="G18" s="6"/>
    </row>
    <row r="19" spans="1:7" x14ac:dyDescent="0.25">
      <c r="A19" t="s">
        <v>17</v>
      </c>
      <c r="B19" t="s">
        <v>7</v>
      </c>
      <c r="C19" t="s">
        <v>10</v>
      </c>
      <c r="D19" s="6">
        <v>525</v>
      </c>
      <c r="E19" s="6">
        <v>525</v>
      </c>
      <c r="F19" s="6">
        <v>488</v>
      </c>
      <c r="G19" s="6"/>
    </row>
    <row r="20" spans="1:7" x14ac:dyDescent="0.25">
      <c r="A20" t="s">
        <v>18</v>
      </c>
      <c r="B20" t="s">
        <v>23</v>
      </c>
      <c r="C20" t="s">
        <v>25</v>
      </c>
      <c r="D20" s="6">
        <v>3396</v>
      </c>
      <c r="E20" s="6">
        <v>4279</v>
      </c>
      <c r="F20" s="6">
        <v>4921</v>
      </c>
      <c r="G20" s="6"/>
    </row>
    <row r="21" spans="1:7" x14ac:dyDescent="0.25">
      <c r="A21" t="s">
        <v>18</v>
      </c>
      <c r="B21" t="s">
        <v>23</v>
      </c>
      <c r="C21" t="s">
        <v>24</v>
      </c>
      <c r="D21" s="6">
        <v>5084</v>
      </c>
      <c r="E21" s="6">
        <v>5033</v>
      </c>
      <c r="F21" s="6">
        <v>5234</v>
      </c>
      <c r="G21" s="6"/>
    </row>
    <row r="22" spans="1:7" x14ac:dyDescent="0.25">
      <c r="A22" t="s">
        <v>18</v>
      </c>
      <c r="B22" t="s">
        <v>12</v>
      </c>
      <c r="C22" t="s">
        <v>26</v>
      </c>
      <c r="D22" s="6">
        <v>1322</v>
      </c>
      <c r="E22" s="6">
        <v>1408</v>
      </c>
      <c r="F22" s="6">
        <v>1296</v>
      </c>
      <c r="G22" s="6"/>
    </row>
    <row r="23" spans="1:7" x14ac:dyDescent="0.25">
      <c r="A23" t="s">
        <v>18</v>
      </c>
      <c r="B23" t="s">
        <v>12</v>
      </c>
      <c r="C23" t="s">
        <v>6</v>
      </c>
      <c r="D23" s="6">
        <v>226</v>
      </c>
      <c r="E23" s="6">
        <v>287</v>
      </c>
      <c r="F23" s="6">
        <v>339</v>
      </c>
      <c r="G23" s="6"/>
    </row>
    <row r="24" spans="1:7" x14ac:dyDescent="0.25">
      <c r="A24" t="s">
        <v>18</v>
      </c>
      <c r="B24" t="s">
        <v>12</v>
      </c>
      <c r="C24" t="s">
        <v>27</v>
      </c>
      <c r="D24" s="6">
        <v>556</v>
      </c>
      <c r="E24" s="6">
        <v>428</v>
      </c>
      <c r="F24" s="6">
        <v>496</v>
      </c>
      <c r="G24" s="6"/>
    </row>
    <row r="25" spans="1:7" x14ac:dyDescent="0.25">
      <c r="A25" t="s">
        <v>18</v>
      </c>
      <c r="B25" t="s">
        <v>12</v>
      </c>
      <c r="C25" t="s">
        <v>8</v>
      </c>
      <c r="D25" s="6">
        <v>1252</v>
      </c>
      <c r="E25" s="6">
        <v>1189</v>
      </c>
      <c r="F25" s="6">
        <v>1213</v>
      </c>
      <c r="G25" s="6"/>
    </row>
    <row r="26" spans="1:7" x14ac:dyDescent="0.25">
      <c r="A26" t="s">
        <v>18</v>
      </c>
      <c r="B26" t="s">
        <v>7</v>
      </c>
      <c r="C26" t="s">
        <v>9</v>
      </c>
      <c r="D26" s="6">
        <v>5208</v>
      </c>
      <c r="E26" s="6">
        <v>5781</v>
      </c>
      <c r="F26" s="6">
        <v>6128</v>
      </c>
      <c r="G26" s="6"/>
    </row>
    <row r="27" spans="1:7" x14ac:dyDescent="0.25">
      <c r="A27" t="s">
        <v>18</v>
      </c>
      <c r="B27" t="s">
        <v>7</v>
      </c>
      <c r="C27" t="s">
        <v>11</v>
      </c>
      <c r="D27" s="6">
        <v>7795</v>
      </c>
      <c r="E27" s="6">
        <v>8964</v>
      </c>
      <c r="F27" s="6">
        <v>7440</v>
      </c>
      <c r="G27" s="6"/>
    </row>
    <row r="28" spans="1:7" x14ac:dyDescent="0.25">
      <c r="A28" t="s">
        <v>18</v>
      </c>
      <c r="B28" t="s">
        <v>7</v>
      </c>
      <c r="C28" t="s">
        <v>6</v>
      </c>
      <c r="D28" s="6">
        <v>2253</v>
      </c>
      <c r="E28" s="6">
        <v>2298</v>
      </c>
      <c r="F28" s="6">
        <v>2873</v>
      </c>
      <c r="G28" s="6"/>
    </row>
    <row r="29" spans="1:7" x14ac:dyDescent="0.25">
      <c r="A29" t="s">
        <v>18</v>
      </c>
      <c r="B29" t="s">
        <v>7</v>
      </c>
      <c r="C29" t="s">
        <v>10</v>
      </c>
      <c r="D29" s="6">
        <v>285</v>
      </c>
      <c r="E29" s="6">
        <v>259</v>
      </c>
      <c r="F29" s="6">
        <v>298</v>
      </c>
      <c r="G29" s="6"/>
    </row>
    <row r="30" spans="1:7" x14ac:dyDescent="0.25">
      <c r="A30" t="s">
        <v>19</v>
      </c>
      <c r="B30" t="s">
        <v>12</v>
      </c>
      <c r="C30" t="s">
        <v>22</v>
      </c>
      <c r="D30" s="6">
        <v>796</v>
      </c>
      <c r="E30" s="6">
        <v>812</v>
      </c>
      <c r="F30" s="6">
        <v>918</v>
      </c>
      <c r="G30" s="6"/>
    </row>
    <row r="31" spans="1:7" x14ac:dyDescent="0.25">
      <c r="A31" t="s">
        <v>19</v>
      </c>
      <c r="B31" t="s">
        <v>12</v>
      </c>
      <c r="C31" t="s">
        <v>14</v>
      </c>
      <c r="D31" s="6">
        <v>1803</v>
      </c>
      <c r="E31" s="6">
        <v>1857</v>
      </c>
      <c r="F31" s="6">
        <v>1523</v>
      </c>
      <c r="G31" s="6"/>
    </row>
    <row r="32" spans="1:7" x14ac:dyDescent="0.25">
      <c r="A32" t="s">
        <v>19</v>
      </c>
      <c r="B32" t="s">
        <v>12</v>
      </c>
      <c r="C32" t="s">
        <v>6</v>
      </c>
      <c r="D32" s="6">
        <v>628</v>
      </c>
      <c r="E32" s="6">
        <v>754</v>
      </c>
      <c r="F32" s="6">
        <v>618</v>
      </c>
      <c r="G32" s="6"/>
    </row>
    <row r="33" spans="1:7" x14ac:dyDescent="0.25">
      <c r="A33" t="s">
        <v>19</v>
      </c>
      <c r="B33" t="s">
        <v>12</v>
      </c>
      <c r="C33" t="s">
        <v>28</v>
      </c>
      <c r="D33" s="6">
        <v>884</v>
      </c>
      <c r="E33" s="6">
        <v>972</v>
      </c>
      <c r="F33" s="6">
        <v>902</v>
      </c>
      <c r="G33" s="6"/>
    </row>
    <row r="34" spans="1:7" x14ac:dyDescent="0.25">
      <c r="A34" t="s">
        <v>19</v>
      </c>
      <c r="B34" t="s">
        <v>12</v>
      </c>
      <c r="C34" t="s">
        <v>10</v>
      </c>
      <c r="D34" s="6">
        <v>51</v>
      </c>
      <c r="E34" s="6">
        <v>44</v>
      </c>
      <c r="F34" s="6">
        <v>44</v>
      </c>
      <c r="G34" s="6"/>
    </row>
    <row r="35" spans="1:7" x14ac:dyDescent="0.25">
      <c r="A35" t="s">
        <v>19</v>
      </c>
      <c r="B35" t="s">
        <v>7</v>
      </c>
      <c r="C35" t="s">
        <v>11</v>
      </c>
      <c r="D35" s="6">
        <v>523</v>
      </c>
      <c r="E35" s="6">
        <v>450</v>
      </c>
      <c r="F35" s="6">
        <v>518</v>
      </c>
      <c r="G35" s="6"/>
    </row>
    <row r="36" spans="1:7" x14ac:dyDescent="0.25">
      <c r="A36" t="s">
        <v>19</v>
      </c>
      <c r="B36" t="s">
        <v>7</v>
      </c>
      <c r="C36" t="s">
        <v>21</v>
      </c>
      <c r="D36" s="6">
        <v>3893</v>
      </c>
      <c r="E36" s="6">
        <v>3620</v>
      </c>
      <c r="F36" s="6">
        <v>4018</v>
      </c>
      <c r="G36" s="6"/>
    </row>
    <row r="37" spans="1:7" x14ac:dyDescent="0.25">
      <c r="A37" t="s">
        <v>19</v>
      </c>
      <c r="B37" t="s">
        <v>7</v>
      </c>
      <c r="C37" t="s">
        <v>6</v>
      </c>
      <c r="D37" s="6">
        <v>6256</v>
      </c>
      <c r="E37" s="6">
        <v>5881</v>
      </c>
      <c r="F37" s="6">
        <v>6587</v>
      </c>
      <c r="G37" s="6"/>
    </row>
    <row r="38" spans="1:7" x14ac:dyDescent="0.25">
      <c r="A38" t="s">
        <v>19</v>
      </c>
      <c r="B38" t="s">
        <v>7</v>
      </c>
      <c r="C38" t="s">
        <v>20</v>
      </c>
      <c r="D38" s="6">
        <v>10051</v>
      </c>
      <c r="E38" s="6">
        <v>9548</v>
      </c>
      <c r="F38" s="6">
        <v>10789</v>
      </c>
      <c r="G38" s="6"/>
    </row>
    <row r="40" spans="1:7" x14ac:dyDescent="0.25">
      <c r="A40" s="7" t="s">
        <v>29</v>
      </c>
      <c r="D40" s="8">
        <f>SUM(AllDepartments[2024])</f>
        <v>109397</v>
      </c>
      <c r="E40" s="8">
        <f>SUM(AllDepartments[2025])</f>
        <v>111234</v>
      </c>
      <c r="F40" s="8">
        <f>SUM(AllDepartments[2026])</f>
        <v>118962</v>
      </c>
    </row>
  </sheetData>
  <mergeCells count="2">
    <mergeCell ref="A1:F1"/>
    <mergeCell ref="A2:F2"/>
  </mergeCells>
  <phoneticPr fontId="14" type="noConversion"/>
  <dataValidations count="1">
    <dataValidation allowBlank="1" error="pavI8MeUFtEyxX2I4tkyace1b725-2eec-45a9-8f25-e5504a1328be" sqref="A1:F40 G3:G38" xr:uid="{00000000-0002-0000-0500-000000000000}"/>
  </dataValidations>
  <pageMargins left="0.7" right="0.7" top="0.75" bottom="0.75" header="0.3" footer="0.3"/>
  <pageSetup paperSize="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{ace1b725-2eec-45a9-8f25-e5504a1328be}</UserID>
  <AssignmentID>{ace1b725-2eec-45a9-8f25-e5504a1328be}</AssignmentID>
</GradingEngineProps>
</file>

<file path=customXml/itemProps1.xml><?xml version="1.0" encoding="utf-8"?>
<ds:datastoreItem xmlns:ds="http://schemas.openxmlformats.org/officeDocument/2006/customXml" ds:itemID="{8AF2BC2F-D73A-499C-9B69-34F539485AFB}">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Graded Summary Report</vt:lpstr>
      <vt:lpstr>Documentation</vt:lpstr>
      <vt:lpstr>Cancer Center</vt:lpstr>
      <vt:lpstr>Cardiac Care</vt:lpstr>
      <vt:lpstr>Maternity</vt:lpstr>
      <vt:lpstr>Psychiatric</vt:lpstr>
      <vt:lpstr>All Departments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Your Name</dc:creator>
  <cp:keywords>© 2020 Cengage Learning.</cp:keywords>
  <cp:lastModifiedBy>Thilak Addagatla</cp:lastModifiedBy>
  <dcterms:created xsi:type="dcterms:W3CDTF">2019-03-29T17:45:45Z</dcterms:created>
  <dcterms:modified xsi:type="dcterms:W3CDTF">2022-10-03T22:09:06Z</dcterms:modified>
</cp:coreProperties>
</file>