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0" documentId="8_{235E2885-1C96-46CB-BE0A-A5FFCCD48D9B}" xr6:coauthVersionLast="47" xr6:coauthVersionMax="47" xr10:uidLastSave="{00000000-0000-0000-0000-000000000000}"/>
  <bookViews>
    <workbookView xWindow="-120" yWindow="-120" windowWidth="29040" windowHeight="15720" activeTab="1" xr2:uid="{EDC794D9-5B83-45E1-838A-C3EF2EBA2E07}"/>
  </bookViews>
  <sheets>
    <sheet name="Documentation" sheetId="3" r:id="rId1"/>
    <sheet name="Data Lookup" sheetId="11" r:id="rId2"/>
    <sheet name="Daily Revenue" sheetId="5" r:id="rId3"/>
    <sheet name="Royalties" sheetId="6" r:id="rId4"/>
    <sheet name="Terms and Definitions" sheetId="4" r:id="rId5"/>
  </sheets>
  <calcPr calcId="191029"/>
  <pivotCaches>
    <pivotCache cacheId="57" r:id="rId6"/>
    <pivotCache cacheId="6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ysCopy" name="Stays" connection="Stays"/>
          <x15:modelTable id="Motels" name="Motels" connection="Motels"/>
        </x15:modelTables>
        <x15:modelRelationships>
          <x15:modelRelationship fromTable="Stays" fromColumn="Motel ID" toTable="Motels" toColumn="Motel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C6" i="11"/>
  <c r="C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86129-5691-4DAE-AF9F-B7E089E268E2}" name="Motels" type="104" refreshedVersion="0" saveData="1">
    <extLst>
      <ext xmlns:x15="http://schemas.microsoft.com/office/spreadsheetml/2010/11/main" uri="{DE250136-89BD-433C-8126-D09CA5730AF9}">
        <x15:connection id="Motels"/>
      </ext>
    </extLst>
  </connection>
  <connection id="2" xr16:uid="{63988ACD-6BCF-417F-9170-27D3F3F9C3BB}" name="Stays" type="104" refreshedVersion="0" saveData="1">
    <extLst>
      <ext xmlns:x15="http://schemas.microsoft.com/office/spreadsheetml/2010/11/main" uri="{DE250136-89BD-433C-8126-D09CA5730AF9}">
        <x15:connection id="StaysCopy"/>
      </ext>
    </extLst>
  </connection>
  <connection id="3" xr16:uid="{B7CF5C3F-1747-41E8-94D4-25A281E5BF11}" keepAlive="1" name="ThisWorkbookDataModel" description="Data Model" type="5" refreshedVersion="7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otels].[Motel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<sst xmlns="http://schemas.openxmlformats.org/spreadsheetml/2006/main" count="190" uniqueCount="124">
  <si>
    <t>QC Inn</t>
  </si>
  <si>
    <t>Motel ID</t>
  </si>
  <si>
    <t>Date</t>
  </si>
  <si>
    <t>Year</t>
  </si>
  <si>
    <t>Month</t>
  </si>
  <si>
    <t>Weekday</t>
  </si>
  <si>
    <t>Rooms Rented</t>
  </si>
  <si>
    <t>Occupancy</t>
  </si>
  <si>
    <t>Revenue</t>
  </si>
  <si>
    <t>Motel Name</t>
  </si>
  <si>
    <t>Street</t>
  </si>
  <si>
    <t>City</t>
  </si>
  <si>
    <t>State</t>
  </si>
  <si>
    <t>Region</t>
  </si>
  <si>
    <t>Postal Code</t>
  </si>
  <si>
    <t>Phone</t>
  </si>
  <si>
    <t xml:space="preserve">Manager </t>
  </si>
  <si>
    <t>Royalty</t>
  </si>
  <si>
    <t>Motel Age</t>
  </si>
  <si>
    <t>Standard Rooms</t>
  </si>
  <si>
    <t>Suites</t>
  </si>
  <si>
    <t>Total Rooms</t>
  </si>
  <si>
    <t>Suite Percent</t>
  </si>
  <si>
    <t>Travel Grade</t>
  </si>
  <si>
    <t>Pool</t>
  </si>
  <si>
    <t>Bellevue Inn</t>
  </si>
  <si>
    <t>Grand Island Inn</t>
  </si>
  <si>
    <t>Hastings Lodge</t>
  </si>
  <si>
    <t>Kearney Inn</t>
  </si>
  <si>
    <t>Lexington Inn &amp; Suites</t>
  </si>
  <si>
    <t>Lincoln Motel</t>
  </si>
  <si>
    <t>Lincoln Lodge</t>
  </si>
  <si>
    <t>Lincoln Inn &amp; Suites</t>
  </si>
  <si>
    <t>North Platte Lodge</t>
  </si>
  <si>
    <t>Omaha Inn</t>
  </si>
  <si>
    <t>Omaha Inn &amp; Suites</t>
  </si>
  <si>
    <t>Omaha Motel</t>
  </si>
  <si>
    <t>Scottsbluff Inn</t>
  </si>
  <si>
    <t>Sidney Lodge</t>
  </si>
  <si>
    <t>Valentine Lodge</t>
  </si>
  <si>
    <t>York Motel</t>
  </si>
  <si>
    <t>Custer Lodge</t>
  </si>
  <si>
    <t>Brookings Inn</t>
  </si>
  <si>
    <t>Deadwood Inn &amp; Suites</t>
  </si>
  <si>
    <t>Hill City Inn</t>
  </si>
  <si>
    <t>Mitchell Motel</t>
  </si>
  <si>
    <t>Rapid City Inn</t>
  </si>
  <si>
    <t>Sioux Falls Inn</t>
  </si>
  <si>
    <t>Sioux Falls Inn &amp; Suites</t>
  </si>
  <si>
    <t>Author</t>
  </si>
  <si>
    <t>Purpose</t>
  </si>
  <si>
    <t>Terms and Definitions</t>
  </si>
  <si>
    <t>Motels Table</t>
  </si>
  <si>
    <t>Field</t>
  </si>
  <si>
    <t>Data Type</t>
  </si>
  <si>
    <t>Notes</t>
  </si>
  <si>
    <t>date</t>
  </si>
  <si>
    <t>integer</t>
  </si>
  <si>
    <t>text</t>
  </si>
  <si>
    <t>Name of motel</t>
  </si>
  <si>
    <t>City location of motel</t>
  </si>
  <si>
    <t>State location of motel</t>
  </si>
  <si>
    <t>calculated</t>
  </si>
  <si>
    <t>currency</t>
  </si>
  <si>
    <t>number</t>
  </si>
  <si>
    <t>ID of motel</t>
  </si>
  <si>
    <t>Street address of motel</t>
  </si>
  <si>
    <t>Region location of motel</t>
  </si>
  <si>
    <t>Postal code location of motel</t>
  </si>
  <si>
    <t>Contact phone number</t>
  </si>
  <si>
    <t>Manager of motel</t>
  </si>
  <si>
    <t>Age of motel in years</t>
  </si>
  <si>
    <t>Number of standard-sized room in the motel</t>
  </si>
  <si>
    <t>Number of suites in the motel</t>
  </si>
  <si>
    <t>Total number of rooms in the motel</t>
  </si>
  <si>
    <t>Percentage of rooms dedicated to suites</t>
  </si>
  <si>
    <t>Average travelers grade of motel (1=Poor to 10=Great)</t>
  </si>
  <si>
    <t>Indicator of whether motel includes a swimming pool</t>
  </si>
  <si>
    <t>Stays Table</t>
  </si>
  <si>
    <t>Number of rooms rented on date</t>
  </si>
  <si>
    <t>Percent of rooms rented on date</t>
  </si>
  <si>
    <t>Total revenue collected on date</t>
  </si>
  <si>
    <t>Measures</t>
  </si>
  <si>
    <t>Measure</t>
  </si>
  <si>
    <t>Royalty Rate</t>
  </si>
  <si>
    <t>Percentage of revenue paid to QC Inn chain</t>
  </si>
  <si>
    <t>Daily Rentals</t>
  </si>
  <si>
    <t>Daily Revenue</t>
  </si>
  <si>
    <t>Average rooms rented per day</t>
  </si>
  <si>
    <t>Average revenue collected per day</t>
  </si>
  <si>
    <t>Total royalties collected from franchise</t>
  </si>
  <si>
    <t>Formula</t>
  </si>
  <si>
    <t>SUM([Revenue])/DISTINCTCOUNT([Date])</t>
  </si>
  <si>
    <t>SUMX(Stays,[Revenue]*RELATED(Motels[Royalty]))</t>
  </si>
  <si>
    <t>Month abbreviation of date of stay</t>
  </si>
  <si>
    <t>Year of motel stay</t>
  </si>
  <si>
    <t>Date of motel stay</t>
  </si>
  <si>
    <t>Weekday abbreviation of date of stay</t>
  </si>
  <si>
    <t>Average Daily Revenue</t>
  </si>
  <si>
    <t>Total Revenue and Royalties</t>
  </si>
  <si>
    <t>Total Revenue</t>
  </si>
  <si>
    <t>Royalties</t>
  </si>
  <si>
    <t>Motel Names</t>
  </si>
  <si>
    <t>SUM([Rooms Rented])/DISTINCTCOUNT([Date])</t>
  </si>
  <si>
    <t>PivotTable Lookup Sheet</t>
  </si>
  <si>
    <t>To analyze revenue and royalties from 24 QC Inn franchises in Nebraska/South Dakota during 2024</t>
  </si>
  <si>
    <t>Thilak Addagatla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</si>
  <si>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</si>
  <si>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</si>
  <si>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</si>
  <si>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</si>
  <si>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</si>
  <si>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</si>
  <si>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</si>
  <si>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</si>
  <si>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</si>
  <si>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</si>
  <si>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</si>
  <si>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</si>
  <si>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Grand Total</t>
  </si>
  <si>
    <t>All</t>
  </si>
  <si>
    <t>Days</t>
  </si>
  <si>
    <t>Daily Remtals</t>
  </si>
  <si>
    <t>Royalities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</si>
</sst>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;\(\$#,##0.00\);\$#,##0.00"/>
  </numFmts>
  <fonts count="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28"/>
      <color theme="9"/>
      <name val="Algerian"/>
      <family val="5"/>
    </font>
    <font>
      <sz val="14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4" fillId="0" borderId="0" xfId="0" applyFont="1"/>
    <xf numFmtId="0" fontId="2" fillId="4" borderId="1" xfId="2" applyFill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6" fillId="0" borderId="0" xfId="0" applyFont="1"/>
    <xf numFmtId="0" fontId="2" fillId="3" borderId="1" xfId="3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64" fontId="0" fillId="0" borderId="1" xfId="0" applyNumberFormat="1" applyBorder="1"/>
    <xf numFmtId="0" fontId="0" fillId="6" borderId="1" xfId="0" applyFill="1" applyBorder="1"/>
    <xf numFmtId="164" fontId="0" fillId="0" borderId="4" xfId="0" applyNumberFormat="1" applyBorder="1"/>
    <xf numFmtId="0" fontId="0" fillId="6" borderId="2" xfId="0" applyFill="1" applyBorder="1"/>
    <xf numFmtId="0" fontId="0" fillId="7" borderId="1" xfId="0" applyFill="1" applyBorder="1"/>
    <xf numFmtId="0" fontId="0" fillId="8" borderId="3" xfId="0" applyFill="1" applyBorder="1"/>
    <xf numFmtId="0" fontId="0" fillId="8" borderId="1" xfId="0" applyFill="1" applyBorder="1"/>
    <xf numFmtId="0" fontId="0" fillId="0" borderId="0" xfId="0" pivotButton="1"/>
    <xf numFmtId="1" fontId="0" fillId="0" borderId="0" xfId="0" applyNumberFormat="1"/>
    <xf numFmtId="165" fontId="0" fillId="0" borderId="0" xfId="0" applyNumberFormat="1"/>
  </cellXfs>
  <cellStyles count="4">
    <cellStyle name="Accent1" xfId="2" builtinId="29"/>
    <cellStyle name="Accent6" xfId="3" builtinId="4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ak Addagatla" refreshedDate="44885.808799537037" backgroundQuery="1" createdVersion="6" refreshedVersion="7" minRefreshableVersion="3" recordCount="0" supportSubquery="1" supportAdvancedDrill="1" xr:uid="{2402664E-EF10-444A-88A1-7931D5BB1771}">
  <cacheSource type="external" connectionId="3"/>
  <cacheFields count="5">
    <cacheField name="[Stays].[Month].[Month]" caption="Month" numFmtId="0" hierarchy="20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otels].[Motel Name].[Motel Name]" caption="Motel Name" numFmtId="0" hierarchy="1" level="1">
      <sharedItems containsSemiMixedTypes="0" containsNonDate="0" containsString="0"/>
    </cacheField>
    <cacheField name="[Measures].[Distinct Count of Date]" caption="Distinct Count of Date" numFmtId="0" hierarchy="28" level="32767"/>
    <cacheField name="[Measures].[Daily Remtals]" caption="Daily Remtals" numFmtId="0" hierarchy="30" level="32767"/>
    <cacheField name="[Measures].[Daily Revenue]" caption="Daily Revenue" numFmtId="0" hierarchy="31" level="32767"/>
  </cacheFields>
  <cacheHierarchies count="36">
    <cacheHierarchy uniqueName="[Motels].[Motel ID]" caption="Motel ID" attribute="1" defaultMemberUniqueName="[Motels].[Motel ID].[All]" allUniqueName="[Motels].[Motel ID].[All]" dimensionUniqueName="[Motels]" displayFolder="" count="0" memberValueDatatype="130" unbalanced="0"/>
    <cacheHierarchy uniqueName="[Motels].[Motel Name]" caption="Motel Name" attribute="1" defaultMemberUniqueName="[Motels].[Motel Name].[All]" allUniqueName="[Motels].[Motel Name].[All]" dimensionUniqueName="[Motels]" displayFolder="" count="2" memberValueDatatype="130" unbalanced="0">
      <fieldsUsage count="2">
        <fieldUsage x="-1"/>
        <fieldUsage x="1"/>
      </fieldsUsage>
    </cacheHierarchy>
    <cacheHierarchy uniqueName="[Motels].[Street]" caption="Street" attribute="1" defaultMemberUniqueName="[Motels].[Street].[All]" allUniqueName="[Motels].[Street].[All]" dimensionUniqueName="[Motels]" displayFolder="" count="0" memberValueDatatype="130" unbalanced="0"/>
    <cacheHierarchy uniqueName="[Motels].[City]" caption="City" attribute="1" defaultMemberUniqueName="[Motels].[City].[All]" allUniqueName="[Motels].[City].[All]" dimensionUniqueName="[Motels]" displayFolder="" count="0" memberValueDatatype="130" unbalanced="0"/>
    <cacheHierarchy uniqueName="[Motels].[State]" caption="State" attribute="1" defaultMemberUniqueName="[Motels].[State].[All]" allUniqueName="[Motels].[State].[All]" dimensionUniqueName="[Motels]" displayFolder="" count="0" memberValueDatatype="130" unbalanced="0"/>
    <cacheHierarchy uniqueName="[Motels].[Region]" caption="Region" attribute="1" defaultMemberUniqueName="[Motels].[Region].[All]" allUniqueName="[Motels].[Region].[All]" dimensionUniqueName="[Motels]" displayFolder="" count="0" memberValueDatatype="130" unbalanced="0"/>
    <cacheHierarchy uniqueName="[Motels].[Postal Code]" caption="Postal Code" attribute="1" defaultMemberUniqueName="[Motels].[Postal Code].[All]" allUniqueName="[Motels].[Postal Code].[All]" dimensionUniqueName="[Motels]" displayFolder="" count="0" memberValueDatatype="20" unbalanced="0"/>
    <cacheHierarchy uniqueName="[Motels].[Phone]" caption="Phone" attribute="1" defaultMemberUniqueName="[Motels].[Phone].[All]" allUniqueName="[Motels].[Phone].[All]" dimensionUniqueName="[Motels]" displayFolder="" count="0" memberValueDatatype="130" unbalanced="0"/>
    <cacheHierarchy uniqueName="[Motels].[Manager]" caption="Manager" attribute="1" defaultMemberUniqueName="[Motels].[Manager].[All]" allUniqueName="[Motels].[Manager].[All]" dimensionUniqueName="[Motels]" displayFolder="" count="0" memberValueDatatype="130" unbalanced="0"/>
    <cacheHierarchy uniqueName="[Motels].[Royalty]" caption="Royalty" attribute="1" defaultMemberUniqueName="[Motels].[Royalty].[All]" allUniqueName="[Motels].[Royalty].[All]" dimensionUniqueName="[Motels]" displayFolder="" count="0" memberValueDatatype="5" unbalanced="0"/>
    <cacheHierarchy uniqueName="[Motels].[Motel Age]" caption="Motel Age" attribute="1" defaultMemberUniqueName="[Motels].[Motel Age].[All]" allUniqueName="[Motels].[Motel Age].[All]" dimensionUniqueName="[Motels]" displayFolder="" count="0" memberValueDatatype="20" unbalanced="0"/>
    <cacheHierarchy uniqueName="[Motels].[Standard Rooms]" caption="Standard Rooms" attribute="1" defaultMemberUniqueName="[Motels].[Standard Rooms].[All]" allUniqueName="[Motels].[Standard Rooms].[All]" dimensionUniqueName="[Motels]" displayFolder="" count="0" memberValueDatatype="20" unbalanced="0"/>
    <cacheHierarchy uniqueName="[Motels].[Suites]" caption="Suites" attribute="1" defaultMemberUniqueName="[Motels].[Suites].[All]" allUniqueName="[Motels].[Suites].[All]" dimensionUniqueName="[Motels]" displayFolder="" count="0" memberValueDatatype="20" unbalanced="0"/>
    <cacheHierarchy uniqueName="[Motels].[Total Rooms]" caption="Total Rooms" attribute="1" defaultMemberUniqueName="[Motels].[Total Rooms].[All]" allUniqueName="[Motels].[Total Rooms].[All]" dimensionUniqueName="[Motels]" displayFolder="" count="0" memberValueDatatype="20" unbalanced="0"/>
    <cacheHierarchy uniqueName="[Motels].[Suite Percent]" caption="Suite Percent" attribute="1" defaultMemberUniqueName="[Motels].[Suite Percent].[All]" allUniqueName="[Motels].[Suite Percent].[All]" dimensionUniqueName="[Motels]" displayFolder="" count="0" memberValueDatatype="5" unbalanced="0"/>
    <cacheHierarchy uniqueName="[Motels].[Travel Grade]" caption="Travel Grade" attribute="1" defaultMemberUniqueName="[Motels].[Travel Grade].[All]" allUniqueName="[Motels].[Travel Grade].[All]" dimensionUniqueName="[Motels]" displayFolder="" count="0" memberValueDatatype="5" unbalanced="0"/>
    <cacheHierarchy uniqueName="[Motels].[Pool]" caption="Pool" attribute="1" defaultMemberUniqueName="[Motels].[Pool].[All]" allUniqueName="[Motels].[Pool].[All]" dimensionUniqueName="[Motels]" displayFolder="" count="0" memberValueDatatype="130" unbalanced="0"/>
    <cacheHierarchy uniqueName="[Stays].[Motel ID]" caption="Motel ID" attribute="1" defaultMemberUniqueName="[Stays].[Motel ID].[All]" allUniqueName="[Stays].[Motel ID].[All]" dimensionUniqueName="[Stays]" displayFolder="" count="0" memberValueDatatype="130" unbalanced="0"/>
    <cacheHierarchy uniqueName="[Stays].[Date]" caption="Date" attribute="1" time="1" defaultMemberUniqueName="[Stays].[Date].[All]" allUniqueName="[Stays].[Date].[All]" dimensionUniqueName="[Stays]" displayFolder="" count="0" memberValueDatatype="7" unbalanced="0"/>
    <cacheHierarchy uniqueName="[Stays].[Year]" caption="Year" attribute="1" defaultMemberUniqueName="[Stays].[Year].[All]" allUniqueName="[Stays].[Year].[All]" dimensionUniqueName="[Stays]" displayFolder="" count="0" memberValueDatatype="20" unbalanced="0"/>
    <cacheHierarchy uniqueName="[Stays].[Month]" caption="Month" attribute="1" defaultMemberUniqueName="[Stays].[Month].[All]" allUniqueName="[Stays].[Month].[All]" dimensionUniqueName="[Stays]" displayFolder="" count="2" memberValueDatatype="130" unbalanced="0">
      <fieldsUsage count="2">
        <fieldUsage x="-1"/>
        <fieldUsage x="0"/>
      </fieldsUsage>
    </cacheHierarchy>
    <cacheHierarchy uniqueName="[Stays].[Weekday]" caption="Weekday" attribute="1" defaultMemberUniqueName="[Stays].[Weekday].[All]" allUniqueName="[Stays].[Weekday].[All]" dimensionUniqueName="[Stays]" displayFolder="" count="0" memberValueDatatype="130" unbalanced="0"/>
    <cacheHierarchy uniqueName="[Stays].[Rooms Rented]" caption="Rooms Rented" attribute="1" defaultMemberUniqueName="[Stays].[Rooms Rented].[All]" allUniqueName="[Stays].[Rooms Rented].[All]" dimensionUniqueName="[Stays]" displayFolder="" count="0" memberValueDatatype="20" unbalanced="0"/>
    <cacheHierarchy uniqueName="[Stays].[Occupancy]" caption="Occupancy" attribute="1" defaultMemberUniqueName="[Stays].[Occupancy].[All]" allUniqueName="[Stays].[Occupancy].[All]" dimensionUniqueName="[Stays]" displayFolder="" count="0" memberValueDatatype="5" unbalanced="0"/>
    <cacheHierarchy uniqueName="[Stays].[Revenue]" caption="Revenue" attribute="1" defaultMemberUniqueName="[Stays].[Revenue].[All]" allUniqueName="[Stays].[Revenue].[All]" dimensionUniqueName="[Stays]" displayFolder="" count="0" memberValueDatatype="6" unbalanced="0"/>
    <cacheHierarchy uniqueName="[Measures].[Sum of Rooms Rented]" caption="Sum of Rooms Rented" measure="1" displayFolder="" measureGroup="Stay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Rooms Rented]" caption="Average of Rooms Rented" measure="1" displayFolder="" measureGroup="Stay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Date]" caption="Count of Date" measure="1" displayFolder="" measureGroup="Stay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Date]" caption="Distinct Count of Date" measure="1" displayFolder="" measureGroup="Stay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]" caption="Sum of Revenue" measure="1" displayFolder="" measureGroup="Stay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Daily Remtals]" caption="Daily Remtals" measure="1" displayFolder="" measureGroup="Stays" count="0" oneField="1">
      <fieldsUsage count="1">
        <fieldUsage x="3"/>
      </fieldsUsage>
    </cacheHierarchy>
    <cacheHierarchy uniqueName="[Measures].[Daily Revenue]" caption="Daily Revenue" measure="1" displayFolder="" measureGroup="Stays" count="0" oneField="1">
      <fieldsUsage count="1">
        <fieldUsage x="4"/>
      </fieldsUsage>
    </cacheHierarchy>
    <cacheHierarchy uniqueName="[Measures].[Royalities]" caption="Royalities" measure="1" displayFolder="" measureGroup="Stays" count="0"/>
    <cacheHierarchy uniqueName="[Measures].[__XL_Count StaysCopy]" caption="__XL_Count StaysCopy" measure="1" displayFolder="" measureGroup="Stays" count="0" hidden="1"/>
    <cacheHierarchy uniqueName="[Measures].[__XL_Count Motels]" caption="__XL_Count Motels" measure="1" displayFolder="" measureGroup="Motel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otels" uniqueName="[Motels]" caption="Motels"/>
    <dimension name="Stays" uniqueName="[Stays]" caption="Stays"/>
  </dimensions>
  <measureGroups count="2">
    <measureGroup name="Motels" caption="Motels"/>
    <measureGroup name="Stays" caption="Stay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ak Addagatla" refreshedDate="44885.809074999997" backgroundQuery="1" createdVersion="6" refreshedVersion="7" minRefreshableVersion="3" recordCount="0" supportSubquery="1" supportAdvancedDrill="1" xr:uid="{EE23D691-0E25-4FE3-B6BE-13B7B1702B8C}">
  <cacheSource type="external" connectionId="3"/>
  <cacheFields count="3">
    <cacheField name="[Motels].[Motel Name].[Motel Name]" caption="Motel Name" numFmtId="0" hierarchy="1" level="1">
      <sharedItems count="24">
        <s v="Bellevue Inn"/>
        <s v="Brookings Inn"/>
        <s v="Custer Lodge"/>
        <s v="Deadwood Inn &amp; Suites"/>
        <s v="Grand Island Inn"/>
        <s v="Hastings Lodge"/>
        <s v="Hill City Inn"/>
        <s v="Kearney Inn"/>
        <s v="Lexington Inn &amp; Suites"/>
        <s v="Lincoln Inn &amp; Suites"/>
        <s v="Lincoln Lodge"/>
        <s v="Lincoln Motel"/>
        <s v="Mitchell Motel"/>
        <s v="North Platte Lodge"/>
        <s v="Omaha Inn"/>
        <s v="Omaha Inn &amp; Suites"/>
        <s v="Omaha Motel"/>
        <s v="Rapid City Inn"/>
        <s v="Scottsbluff Inn"/>
        <s v="Sidney Lodge"/>
        <s v="Sioux Falls Inn"/>
        <s v="Sioux Falls Inn &amp; Suites"/>
        <s v="Valentine Lodge"/>
        <s v="York Motel"/>
      </sharedItems>
    </cacheField>
    <cacheField name="[Measures].[Sum of Revenue]" caption="Sum of Revenue" numFmtId="0" hierarchy="29" level="32767"/>
    <cacheField name="[Measures].[Royalities]" caption="Royalities" numFmtId="0" hierarchy="32" level="32767"/>
  </cacheFields>
  <cacheHierarchies count="36">
    <cacheHierarchy uniqueName="[Motels].[Motel ID]" caption="Motel ID" attribute="1" defaultMemberUniqueName="[Motels].[Motel ID].[All]" allUniqueName="[Motels].[Motel ID].[All]" dimensionUniqueName="[Motels]" displayFolder="" count="0" memberValueDatatype="130" unbalanced="0"/>
    <cacheHierarchy uniqueName="[Motels].[Motel Name]" caption="Motel Name" attribute="1" defaultMemberUniqueName="[Motels].[Motel Name].[All]" allUniqueName="[Motels].[Motel Name].[All]" dimensionUniqueName="[Motels]" displayFolder="" count="2" memberValueDatatype="130" unbalanced="0">
      <fieldsUsage count="2">
        <fieldUsage x="-1"/>
        <fieldUsage x="0"/>
      </fieldsUsage>
    </cacheHierarchy>
    <cacheHierarchy uniqueName="[Motels].[Street]" caption="Street" attribute="1" defaultMemberUniqueName="[Motels].[Street].[All]" allUniqueName="[Motels].[Street].[All]" dimensionUniqueName="[Motels]" displayFolder="" count="0" memberValueDatatype="130" unbalanced="0"/>
    <cacheHierarchy uniqueName="[Motels].[City]" caption="City" attribute="1" defaultMemberUniqueName="[Motels].[City].[All]" allUniqueName="[Motels].[City].[All]" dimensionUniqueName="[Motels]" displayFolder="" count="0" memberValueDatatype="130" unbalanced="0"/>
    <cacheHierarchy uniqueName="[Motels].[State]" caption="State" attribute="1" defaultMemberUniqueName="[Motels].[State].[All]" allUniqueName="[Motels].[State].[All]" dimensionUniqueName="[Motels]" displayFolder="" count="0" memberValueDatatype="130" unbalanced="0"/>
    <cacheHierarchy uniqueName="[Motels].[Region]" caption="Region" attribute="1" defaultMemberUniqueName="[Motels].[Region].[All]" allUniqueName="[Motels].[Region].[All]" dimensionUniqueName="[Motels]" displayFolder="" count="0" memberValueDatatype="130" unbalanced="0"/>
    <cacheHierarchy uniqueName="[Motels].[Postal Code]" caption="Postal Code" attribute="1" defaultMemberUniqueName="[Motels].[Postal Code].[All]" allUniqueName="[Motels].[Postal Code].[All]" dimensionUniqueName="[Motels]" displayFolder="" count="0" memberValueDatatype="20" unbalanced="0"/>
    <cacheHierarchy uniqueName="[Motels].[Phone]" caption="Phone" attribute="1" defaultMemberUniqueName="[Motels].[Phone].[All]" allUniqueName="[Motels].[Phone].[All]" dimensionUniqueName="[Motels]" displayFolder="" count="0" memberValueDatatype="130" unbalanced="0"/>
    <cacheHierarchy uniqueName="[Motels].[Manager]" caption="Manager" attribute="1" defaultMemberUniqueName="[Motels].[Manager].[All]" allUniqueName="[Motels].[Manager].[All]" dimensionUniqueName="[Motels]" displayFolder="" count="0" memberValueDatatype="130" unbalanced="0"/>
    <cacheHierarchy uniqueName="[Motels].[Royalty]" caption="Royalty" attribute="1" defaultMemberUniqueName="[Motels].[Royalty].[All]" allUniqueName="[Motels].[Royalty].[All]" dimensionUniqueName="[Motels]" displayFolder="" count="0" memberValueDatatype="5" unbalanced="0"/>
    <cacheHierarchy uniqueName="[Motels].[Motel Age]" caption="Motel Age" attribute="1" defaultMemberUniqueName="[Motels].[Motel Age].[All]" allUniqueName="[Motels].[Motel Age].[All]" dimensionUniqueName="[Motels]" displayFolder="" count="0" memberValueDatatype="20" unbalanced="0"/>
    <cacheHierarchy uniqueName="[Motels].[Standard Rooms]" caption="Standard Rooms" attribute="1" defaultMemberUniqueName="[Motels].[Standard Rooms].[All]" allUniqueName="[Motels].[Standard Rooms].[All]" dimensionUniqueName="[Motels]" displayFolder="" count="0" memberValueDatatype="20" unbalanced="0"/>
    <cacheHierarchy uniqueName="[Motels].[Suites]" caption="Suites" attribute="1" defaultMemberUniqueName="[Motels].[Suites].[All]" allUniqueName="[Motels].[Suites].[All]" dimensionUniqueName="[Motels]" displayFolder="" count="0" memberValueDatatype="20" unbalanced="0"/>
    <cacheHierarchy uniqueName="[Motels].[Total Rooms]" caption="Total Rooms" attribute="1" defaultMemberUniqueName="[Motels].[Total Rooms].[All]" allUniqueName="[Motels].[Total Rooms].[All]" dimensionUniqueName="[Motels]" displayFolder="" count="0" memberValueDatatype="20" unbalanced="0"/>
    <cacheHierarchy uniqueName="[Motels].[Suite Percent]" caption="Suite Percent" attribute="1" defaultMemberUniqueName="[Motels].[Suite Percent].[All]" allUniqueName="[Motels].[Suite Percent].[All]" dimensionUniqueName="[Motels]" displayFolder="" count="0" memberValueDatatype="5" unbalanced="0"/>
    <cacheHierarchy uniqueName="[Motels].[Travel Grade]" caption="Travel Grade" attribute="1" defaultMemberUniqueName="[Motels].[Travel Grade].[All]" allUniqueName="[Motels].[Travel Grade].[All]" dimensionUniqueName="[Motels]" displayFolder="" count="0" memberValueDatatype="5" unbalanced="0"/>
    <cacheHierarchy uniqueName="[Motels].[Pool]" caption="Pool" attribute="1" defaultMemberUniqueName="[Motels].[Pool].[All]" allUniqueName="[Motels].[Pool].[All]" dimensionUniqueName="[Motels]" displayFolder="" count="0" memberValueDatatype="130" unbalanced="0"/>
    <cacheHierarchy uniqueName="[Stays].[Motel ID]" caption="Motel ID" attribute="1" defaultMemberUniqueName="[Stays].[Motel ID].[All]" allUniqueName="[Stays].[Motel ID].[All]" dimensionUniqueName="[Stays]" displayFolder="" count="0" memberValueDatatype="130" unbalanced="0"/>
    <cacheHierarchy uniqueName="[Stays].[Date]" caption="Date" attribute="1" time="1" defaultMemberUniqueName="[Stays].[Date].[All]" allUniqueName="[Stays].[Date].[All]" dimensionUniqueName="[Stays]" displayFolder="" count="0" memberValueDatatype="7" unbalanced="0"/>
    <cacheHierarchy uniqueName="[Stays].[Year]" caption="Year" attribute="1" defaultMemberUniqueName="[Stays].[Year].[All]" allUniqueName="[Stays].[Year].[All]" dimensionUniqueName="[Stays]" displayFolder="" count="0" memberValueDatatype="20" unbalanced="0"/>
    <cacheHierarchy uniqueName="[Stays].[Month]" caption="Month" attribute="1" defaultMemberUniqueName="[Stays].[Month].[All]" allUniqueName="[Stays].[Month].[All]" dimensionUniqueName="[Stays]" displayFolder="" count="0" memberValueDatatype="130" unbalanced="0"/>
    <cacheHierarchy uniqueName="[Stays].[Weekday]" caption="Weekday" attribute="1" defaultMemberUniqueName="[Stays].[Weekday].[All]" allUniqueName="[Stays].[Weekday].[All]" dimensionUniqueName="[Stays]" displayFolder="" count="0" memberValueDatatype="130" unbalanced="0"/>
    <cacheHierarchy uniqueName="[Stays].[Rooms Rented]" caption="Rooms Rented" attribute="1" defaultMemberUniqueName="[Stays].[Rooms Rented].[All]" allUniqueName="[Stays].[Rooms Rented].[All]" dimensionUniqueName="[Stays]" displayFolder="" count="0" memberValueDatatype="20" unbalanced="0"/>
    <cacheHierarchy uniqueName="[Stays].[Occupancy]" caption="Occupancy" attribute="1" defaultMemberUniqueName="[Stays].[Occupancy].[All]" allUniqueName="[Stays].[Occupancy].[All]" dimensionUniqueName="[Stays]" displayFolder="" count="0" memberValueDatatype="5" unbalanced="0"/>
    <cacheHierarchy uniqueName="[Stays].[Revenue]" caption="Revenue" attribute="1" defaultMemberUniqueName="[Stays].[Revenue].[All]" allUniqueName="[Stays].[Revenue].[All]" dimensionUniqueName="[Stays]" displayFolder="" count="0" memberValueDatatype="6" unbalanced="0"/>
    <cacheHierarchy uniqueName="[Measures].[Sum of Rooms Rented]" caption="Sum of Rooms Rented" measure="1" displayFolder="" measureGroup="Stay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Rooms Rented]" caption="Average of Rooms Rented" measure="1" displayFolder="" measureGroup="Stays" count="0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Date]" caption="Count of Date" measure="1" displayFolder="" measureGroup="Stay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Date]" caption="Distinct Count of Date" measure="1" displayFolder="" measureGroup="Stay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]" caption="Sum of Revenue" measure="1" displayFolder="" measureGroup="Stay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Daily Remtals]" caption="Daily Remtals" measure="1" displayFolder="" measureGroup="Stays" count="0"/>
    <cacheHierarchy uniqueName="[Measures].[Daily Revenue]" caption="Daily Revenue" measure="1" displayFolder="" measureGroup="Stays" count="0"/>
    <cacheHierarchy uniqueName="[Measures].[Royalities]" caption="Royalities" measure="1" displayFolder="" measureGroup="Stays" count="0" oneField="1">
      <fieldsUsage count="1">
        <fieldUsage x="2"/>
      </fieldsUsage>
    </cacheHierarchy>
    <cacheHierarchy uniqueName="[Measures].[__XL_Count StaysCopy]" caption="__XL_Count StaysCopy" measure="1" displayFolder="" measureGroup="Stays" count="0" hidden="1"/>
    <cacheHierarchy uniqueName="[Measures].[__XL_Count Motels]" caption="__XL_Count Motels" measure="1" displayFolder="" measureGroup="Motels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Motels" uniqueName="[Motels]" caption="Motels"/>
    <dimension name="Stays" uniqueName="[Stays]" caption="Stays"/>
  </dimensions>
  <measureGroups count="2">
    <measureGroup name="Motels" caption="Motels"/>
    <measureGroup name="Stays" caption="Stay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EFDA8-0383-4BCC-86B3-08E6D08C114A}" name="Daily Revenue" cacheId="57" applyNumberFormats="0" applyBorderFormats="0" applyFontFormats="0" applyPatternFormats="0" applyAlignmentFormats="0" applyWidthHeightFormats="1" dataCaption="Values" tag="08a47f00-2f34-4059-896c-a0e8b569ffb7" updatedVersion="7" minRefreshableVersion="3" useAutoFormatting="1" subtotalHiddenItems="1" itemPrintTitles="1" createdVersion="6" indent="0" compact="0" compactData="0" multipleFieldFilters="0">
  <location ref="B6:E19" firstHeaderRow="0" firstDataRow="1" firstDataCol="1" rowPageCount="1" colPageCount="1"/>
  <pivotFields count="5">
    <pivotField axis="axisRow" compact="0" allDrilled="1" outline="0" subtotalTop="0" showAll="0" nonAutoSortDefault="1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Page"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1" name="[Motels].[Motel Name].[All]" cap="All"/>
  </pageFields>
  <dataFields count="3">
    <dataField name="Days" fld="2" subtotal="count" baseField="0" baseItem="0" numFmtId="1">
      <extLst>
        <ext xmlns:x15="http://schemas.microsoft.com/office/spreadsheetml/2010/11/main" uri="{FABC7310-3BB5-11E1-824E-6D434824019B}">
          <x15:dataField isCountDistinct="1"/>
        </ext>
      </extLst>
    </dataField>
    <dataField fld="3" subtotal="count" baseField="0" baseItem="0"/>
    <dataField fld="4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ooms Rented"/>
    <pivotHierarchy dragToData="1"/>
    <pivotHierarchy dragToData="1" caption="Days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tels]"/>
        <x15:activeTabTopLevelEntity name="[St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82D17-DD03-456C-85F4-382A65B004F7}" name="Royalties" cacheId="63" applyNumberFormats="0" applyBorderFormats="0" applyFontFormats="0" applyPatternFormats="0" applyAlignmentFormats="0" applyWidthHeightFormats="1" dataCaption="Values" tag="08458598-ba76-4072-b692-bb4600ec11b5" updatedVersion="7" minRefreshableVersion="3" useAutoFormatting="1" itemPrintTitles="1" createdVersion="6" indent="0" compact="0" compactData="0" multipleFieldFilters="0">
  <location ref="B4:D29" firstHeaderRow="0" firstDataRow="1" firstDataCol="1"/>
  <pivotFields count="3">
    <pivotField axis="axisRow" compact="0" allDrilled="1" outline="0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25">
    <i>
      <x v="17"/>
    </i>
    <i>
      <x v="15"/>
    </i>
    <i>
      <x v="9"/>
    </i>
    <i>
      <x v="21"/>
    </i>
    <i>
      <x v="16"/>
    </i>
    <i>
      <x v="10"/>
    </i>
    <i>
      <x v="2"/>
    </i>
    <i>
      <x v="6"/>
    </i>
    <i>
      <x v="8"/>
    </i>
    <i>
      <x v="3"/>
    </i>
    <i>
      <x v="20"/>
    </i>
    <i>
      <x v="23"/>
    </i>
    <i>
      <x v="14"/>
    </i>
    <i>
      <x v="7"/>
    </i>
    <i>
      <x v="4"/>
    </i>
    <i>
      <x v="11"/>
    </i>
    <i>
      <x v="12"/>
    </i>
    <i>
      <x v="18"/>
    </i>
    <i>
      <x/>
    </i>
    <i>
      <x v="13"/>
    </i>
    <i>
      <x v="1"/>
    </i>
    <i>
      <x v="5"/>
    </i>
    <i>
      <x v="19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venue" fld="1" baseField="0" baseItem="0"/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ven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tels]"/>
        <x15:activeTabTopLevelEntity name="[St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B893-5503-4D39-B7E2-BEEB7854FFC1}">
  <dimension ref="A1:B5"/>
  <sheetViews>
    <sheetView zoomScale="120" zoomScaleNormal="120" workbookViewId="0">
      <selection activeCell="D4" sqref="D4"/>
    </sheetView>
  </sheetViews>
  <sheetFormatPr defaultRowHeight="15" x14ac:dyDescent="0.25"/>
  <cols>
    <col min="2" max="2" width="44.5703125" customWidth="1"/>
  </cols>
  <sheetData>
    <row r="1" spans="1:2" ht="39" x14ac:dyDescent="0.6">
      <c r="A1" s="1" t="s">
        <v>0</v>
      </c>
    </row>
    <row r="3" spans="1:2" x14ac:dyDescent="0.25">
      <c r="A3" s="3" t="s">
        <v>49</v>
      </c>
      <c r="B3" s="4" t="s">
        <v>106</v>
      </c>
    </row>
    <row r="4" spans="1:2" x14ac:dyDescent="0.25">
      <c r="A4" s="3" t="s">
        <v>2</v>
      </c>
      <c r="B4" s="5">
        <f ca="1">TODAY()</f>
        <v>44885</v>
      </c>
    </row>
    <row r="5" spans="1:2" ht="45" x14ac:dyDescent="0.25">
      <c r="A5" s="3" t="s">
        <v>50</v>
      </c>
      <c r="B5" s="4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5AA5-C6A5-482F-A72A-6C478EA05727}">
  <dimension ref="B1:C31"/>
  <sheetViews>
    <sheetView tabSelected="1" zoomScale="120" zoomScaleNormal="120" workbookViewId="0">
      <selection activeCell="C4" sqref="C4"/>
    </sheetView>
  </sheetViews>
  <sheetFormatPr defaultRowHeight="15" x14ac:dyDescent="0.25"/>
  <cols>
    <col min="1" max="1" width="2.85546875" customWidth="1"/>
    <col min="2" max="2" width="17.140625" customWidth="1"/>
    <col min="3" max="3" width="33.85546875" customWidth="1"/>
    <col min="4" max="4" width="2.28515625" customWidth="1"/>
    <col min="5" max="5" width="26.140625" customWidth="1"/>
  </cols>
  <sheetData>
    <row r="1" spans="2:3" ht="39" x14ac:dyDescent="0.6">
      <c r="B1" s="1" t="s">
        <v>0</v>
      </c>
    </row>
    <row r="2" spans="2:3" ht="18.75" x14ac:dyDescent="0.3">
      <c r="B2" s="2" t="s">
        <v>104</v>
      </c>
    </row>
    <row r="3" spans="2:3" ht="15.75" thickBot="1" x14ac:dyDescent="0.3"/>
    <row r="4" spans="2:3" ht="16.5" thickTop="1" thickBot="1" x14ac:dyDescent="0.3">
      <c r="B4" s="17" t="s">
        <v>9</v>
      </c>
      <c r="C4" s="15" t="s">
        <v>44</v>
      </c>
    </row>
    <row r="5" spans="2:3" ht="15.75" thickTop="1" x14ac:dyDescent="0.25">
      <c r="B5" s="18" t="s">
        <v>100</v>
      </c>
      <c r="C5" s="14">
        <f>GETPIVOTDATA("[Measures].[Sum of Revenue]",Royalties!$B$4,"[Motels].[Motel Name]","[Motels].[Motel Name].&amp;["&amp;C4&amp;"]")</f>
        <v>2411505.1</v>
      </c>
    </row>
    <row r="6" spans="2:3" x14ac:dyDescent="0.25">
      <c r="B6" s="18" t="s">
        <v>101</v>
      </c>
      <c r="C6" s="12">
        <f>GETPIVOTDATA("[Measures].[Royalities]",Royalties!$B$4,"[Motels].[Motel Name]","[Motels].[Motel Name].&amp;["&amp;C4&amp;"]")</f>
        <v>144690.30600000001</v>
      </c>
    </row>
    <row r="7" spans="2:3" hidden="1" x14ac:dyDescent="0.25">
      <c r="C7" s="16" t="s">
        <v>102</v>
      </c>
    </row>
    <row r="8" spans="2:3" hidden="1" x14ac:dyDescent="0.25">
      <c r="C8" s="13" t="s">
        <v>25</v>
      </c>
    </row>
    <row r="9" spans="2:3" hidden="1" x14ac:dyDescent="0.25">
      <c r="C9" s="13" t="s">
        <v>26</v>
      </c>
    </row>
    <row r="10" spans="2:3" hidden="1" x14ac:dyDescent="0.25">
      <c r="C10" s="13" t="s">
        <v>27</v>
      </c>
    </row>
    <row r="11" spans="2:3" hidden="1" x14ac:dyDescent="0.25">
      <c r="C11" s="13" t="s">
        <v>28</v>
      </c>
    </row>
    <row r="12" spans="2:3" hidden="1" x14ac:dyDescent="0.25">
      <c r="C12" s="13" t="s">
        <v>29</v>
      </c>
    </row>
    <row r="13" spans="2:3" hidden="1" x14ac:dyDescent="0.25">
      <c r="C13" s="13" t="s">
        <v>30</v>
      </c>
    </row>
    <row r="14" spans="2:3" hidden="1" x14ac:dyDescent="0.25">
      <c r="C14" s="13" t="s">
        <v>31</v>
      </c>
    </row>
    <row r="15" spans="2:3" hidden="1" x14ac:dyDescent="0.25">
      <c r="C15" s="13" t="s">
        <v>32</v>
      </c>
    </row>
    <row r="16" spans="2:3" hidden="1" x14ac:dyDescent="0.25">
      <c r="C16" s="13" t="s">
        <v>33</v>
      </c>
    </row>
    <row r="17" spans="3:3" hidden="1" x14ac:dyDescent="0.25">
      <c r="C17" s="13" t="s">
        <v>34</v>
      </c>
    </row>
    <row r="18" spans="3:3" hidden="1" x14ac:dyDescent="0.25">
      <c r="C18" s="13" t="s">
        <v>35</v>
      </c>
    </row>
    <row r="19" spans="3:3" hidden="1" x14ac:dyDescent="0.25">
      <c r="C19" s="13" t="s">
        <v>36</v>
      </c>
    </row>
    <row r="20" spans="3:3" hidden="1" x14ac:dyDescent="0.25">
      <c r="C20" s="13" t="s">
        <v>37</v>
      </c>
    </row>
    <row r="21" spans="3:3" hidden="1" x14ac:dyDescent="0.25">
      <c r="C21" s="13" t="s">
        <v>38</v>
      </c>
    </row>
    <row r="22" spans="3:3" hidden="1" x14ac:dyDescent="0.25">
      <c r="C22" s="13" t="s">
        <v>39</v>
      </c>
    </row>
    <row r="23" spans="3:3" hidden="1" x14ac:dyDescent="0.25">
      <c r="C23" s="13" t="s">
        <v>40</v>
      </c>
    </row>
    <row r="24" spans="3:3" hidden="1" x14ac:dyDescent="0.25">
      <c r="C24" s="13" t="s">
        <v>41</v>
      </c>
    </row>
    <row r="25" spans="3:3" hidden="1" x14ac:dyDescent="0.25">
      <c r="C25" s="13" t="s">
        <v>42</v>
      </c>
    </row>
    <row r="26" spans="3:3" hidden="1" x14ac:dyDescent="0.25">
      <c r="C26" s="13" t="s">
        <v>43</v>
      </c>
    </row>
    <row r="27" spans="3:3" hidden="1" x14ac:dyDescent="0.25">
      <c r="C27" s="13" t="s">
        <v>44</v>
      </c>
    </row>
    <row r="28" spans="3:3" hidden="1" x14ac:dyDescent="0.25">
      <c r="C28" s="13" t="s">
        <v>45</v>
      </c>
    </row>
    <row r="29" spans="3:3" hidden="1" x14ac:dyDescent="0.25">
      <c r="C29" s="13" t="s">
        <v>46</v>
      </c>
    </row>
    <row r="30" spans="3:3" hidden="1" x14ac:dyDescent="0.25">
      <c r="C30" s="13" t="s">
        <v>47</v>
      </c>
    </row>
    <row r="31" spans="3:3" hidden="1" x14ac:dyDescent="0.25">
      <c r="C31" s="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4CD6-734F-41CB-A14C-C474127B4029}">
  <dimension ref="B1:E19"/>
  <sheetViews>
    <sheetView zoomScale="120" zoomScaleNormal="120" workbookViewId="0">
      <selection activeCell="C6" sqref="C6"/>
    </sheetView>
  </sheetViews>
  <sheetFormatPr defaultRowHeight="15" x14ac:dyDescent="0.25"/>
  <cols>
    <col min="1" max="1" width="2.85546875" customWidth="1"/>
    <col min="2" max="2" width="12" bestFit="1" customWidth="1"/>
    <col min="3" max="3" width="5.7109375" bestFit="1" customWidth="1"/>
    <col min="4" max="4" width="13.140625" bestFit="1" customWidth="1"/>
    <col min="5" max="5" width="13.85546875" bestFit="1" customWidth="1"/>
  </cols>
  <sheetData>
    <row r="1" spans="2:5" ht="39" x14ac:dyDescent="0.6">
      <c r="B1" s="1" t="s">
        <v>0</v>
      </c>
    </row>
    <row r="2" spans="2:5" ht="18.75" x14ac:dyDescent="0.3">
      <c r="B2" s="2" t="s">
        <v>98</v>
      </c>
    </row>
    <row r="4" spans="2:5" x14ac:dyDescent="0.25">
      <c r="B4" s="19" t="s">
        <v>9</v>
      </c>
      <c r="C4" t="s" vm="1">
        <v>120</v>
      </c>
    </row>
    <row r="6" spans="2:5" x14ac:dyDescent="0.25">
      <c r="B6" s="19" t="s">
        <v>4</v>
      </c>
      <c r="C6" t="s">
        <v>121</v>
      </c>
      <c r="D6" t="s">
        <v>122</v>
      </c>
      <c r="E6" t="s">
        <v>87</v>
      </c>
    </row>
    <row r="7" spans="2:5" x14ac:dyDescent="0.25">
      <c r="B7" t="s">
        <v>111</v>
      </c>
      <c r="C7" s="20">
        <v>31</v>
      </c>
      <c r="D7" s="20">
        <v>1050.8709677419354</v>
      </c>
      <c r="E7" s="21">
        <v>86775.397400000002</v>
      </c>
    </row>
    <row r="8" spans="2:5" x14ac:dyDescent="0.25">
      <c r="B8" t="s">
        <v>110</v>
      </c>
      <c r="C8" s="20">
        <v>29</v>
      </c>
      <c r="D8" s="20">
        <v>1178.1034482758621</v>
      </c>
      <c r="E8" s="21">
        <v>107023.88099999999</v>
      </c>
    </row>
    <row r="9" spans="2:5" x14ac:dyDescent="0.25">
      <c r="B9" t="s">
        <v>114</v>
      </c>
      <c r="C9" s="20">
        <v>31</v>
      </c>
      <c r="D9" s="20">
        <v>1294.4193548387098</v>
      </c>
      <c r="E9" s="21">
        <v>123607.37579999999</v>
      </c>
    </row>
    <row r="10" spans="2:5" x14ac:dyDescent="0.25">
      <c r="B10" t="s">
        <v>107</v>
      </c>
      <c r="C10" s="20">
        <v>30</v>
      </c>
      <c r="D10" s="20">
        <v>1341.0666666666666</v>
      </c>
      <c r="E10" s="21">
        <v>131401.59330000001</v>
      </c>
    </row>
    <row r="11" spans="2:5" x14ac:dyDescent="0.25">
      <c r="B11" t="s">
        <v>115</v>
      </c>
      <c r="C11" s="20">
        <v>31</v>
      </c>
      <c r="D11" s="20">
        <v>1389.4193548387098</v>
      </c>
      <c r="E11" s="21">
        <v>148691.98060000001</v>
      </c>
    </row>
    <row r="12" spans="2:5" x14ac:dyDescent="0.25">
      <c r="B12" t="s">
        <v>113</v>
      </c>
      <c r="C12" s="20">
        <v>30</v>
      </c>
      <c r="D12" s="20">
        <v>1534.7333333333333</v>
      </c>
      <c r="E12" s="21">
        <v>181186.24669999999</v>
      </c>
    </row>
    <row r="13" spans="2:5" x14ac:dyDescent="0.25">
      <c r="B13" t="s">
        <v>112</v>
      </c>
      <c r="C13" s="20">
        <v>31</v>
      </c>
      <c r="D13" s="20">
        <v>1532.483870967742</v>
      </c>
      <c r="E13" s="21">
        <v>188722.0661</v>
      </c>
    </row>
    <row r="14" spans="2:5" x14ac:dyDescent="0.25">
      <c r="B14" t="s">
        <v>108</v>
      </c>
      <c r="C14" s="20">
        <v>31</v>
      </c>
      <c r="D14" s="20">
        <v>1475.0967741935483</v>
      </c>
      <c r="E14" s="21">
        <v>176251.6177</v>
      </c>
    </row>
    <row r="15" spans="2:5" x14ac:dyDescent="0.25">
      <c r="B15" t="s">
        <v>118</v>
      </c>
      <c r="C15" s="20">
        <v>30</v>
      </c>
      <c r="D15" s="20">
        <v>1339.0666666666666</v>
      </c>
      <c r="E15" s="21">
        <v>141717.82199999999</v>
      </c>
    </row>
    <row r="16" spans="2:5" x14ac:dyDescent="0.25">
      <c r="B16" t="s">
        <v>117</v>
      </c>
      <c r="C16" s="20">
        <v>31</v>
      </c>
      <c r="D16" s="20">
        <v>1351.1290322580646</v>
      </c>
      <c r="E16" s="21">
        <v>143649.28769999999</v>
      </c>
    </row>
    <row r="17" spans="2:5" x14ac:dyDescent="0.25">
      <c r="B17" t="s">
        <v>116</v>
      </c>
      <c r="C17" s="20">
        <v>30</v>
      </c>
      <c r="D17" s="20">
        <v>1227.6666666666667</v>
      </c>
      <c r="E17" s="21">
        <v>114597.0877</v>
      </c>
    </row>
    <row r="18" spans="2:5" x14ac:dyDescent="0.25">
      <c r="B18" t="s">
        <v>109</v>
      </c>
      <c r="C18" s="20">
        <v>31</v>
      </c>
      <c r="D18" s="20">
        <v>1088.3548387096773</v>
      </c>
      <c r="E18" s="21">
        <v>99018.053899999999</v>
      </c>
    </row>
    <row r="19" spans="2:5" x14ac:dyDescent="0.25">
      <c r="B19" t="s">
        <v>119</v>
      </c>
      <c r="C19" s="20">
        <v>366</v>
      </c>
      <c r="D19" s="20">
        <v>1317.1475409836066</v>
      </c>
      <c r="E19" s="21">
        <v>136991.70550000001</v>
      </c>
    </row>
  </sheetData>
  <sortState xmlns:xlrd2="http://schemas.microsoft.com/office/spreadsheetml/2017/richdata2" ref="B6:C19">
    <sortCondition ref="B6" customList="Jan,Feb,Mar,Apr,May,Jun,Jul,Aug,Sep,Oct,Nov,Dec"/>
  </sortState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8011-6D9A-4B8F-96B2-34ABDF8BAF72}">
  <dimension ref="B1:D29"/>
  <sheetViews>
    <sheetView zoomScale="120" zoomScaleNormal="120" workbookViewId="0">
      <selection activeCell="B4" sqref="B4"/>
    </sheetView>
  </sheetViews>
  <sheetFormatPr defaultRowHeight="15" x14ac:dyDescent="0.25"/>
  <cols>
    <col min="1" max="1" width="2.85546875" customWidth="1"/>
    <col min="2" max="2" width="22" bestFit="1" customWidth="1"/>
    <col min="3" max="3" width="14.85546875" bestFit="1" customWidth="1"/>
    <col min="4" max="4" width="13.5703125" bestFit="1" customWidth="1"/>
  </cols>
  <sheetData>
    <row r="1" spans="2:4" ht="39" x14ac:dyDescent="0.6">
      <c r="B1" s="1" t="s">
        <v>0</v>
      </c>
    </row>
    <row r="2" spans="2:4" ht="18.75" x14ac:dyDescent="0.3">
      <c r="B2" s="2" t="s">
        <v>99</v>
      </c>
    </row>
    <row r="4" spans="2:4" x14ac:dyDescent="0.25">
      <c r="B4" s="19" t="s">
        <v>9</v>
      </c>
      <c r="C4" t="s">
        <v>100</v>
      </c>
      <c r="D4" t="s">
        <v>123</v>
      </c>
    </row>
    <row r="5" spans="2:4" x14ac:dyDescent="0.25">
      <c r="B5" t="s">
        <v>46</v>
      </c>
      <c r="C5" s="21">
        <v>3584867.94</v>
      </c>
      <c r="D5" s="21">
        <v>250940.75580000001</v>
      </c>
    </row>
    <row r="6" spans="2:4" x14ac:dyDescent="0.25">
      <c r="B6" t="s">
        <v>35</v>
      </c>
      <c r="C6" s="21">
        <v>3594563.8</v>
      </c>
      <c r="D6" s="21">
        <v>233646.65599999999</v>
      </c>
    </row>
    <row r="7" spans="2:4" x14ac:dyDescent="0.25">
      <c r="B7" t="s">
        <v>32</v>
      </c>
      <c r="C7" s="21">
        <v>3210499.85</v>
      </c>
      <c r="D7" s="21">
        <v>208682.49919999999</v>
      </c>
    </row>
    <row r="8" spans="2:4" x14ac:dyDescent="0.25">
      <c r="B8" t="s">
        <v>48</v>
      </c>
      <c r="C8" s="21">
        <v>3121485.65</v>
      </c>
      <c r="D8" s="21">
        <v>202896.5766</v>
      </c>
    </row>
    <row r="9" spans="2:4" x14ac:dyDescent="0.25">
      <c r="B9" t="s">
        <v>36</v>
      </c>
      <c r="C9" s="21">
        <v>3189714.8</v>
      </c>
      <c r="D9" s="21">
        <v>159485.74</v>
      </c>
    </row>
    <row r="10" spans="2:4" x14ac:dyDescent="0.25">
      <c r="B10" t="s">
        <v>31</v>
      </c>
      <c r="C10" s="21">
        <v>2362802.25</v>
      </c>
      <c r="D10" s="21">
        <v>153582.1562</v>
      </c>
    </row>
    <row r="11" spans="2:4" x14ac:dyDescent="0.25">
      <c r="B11" t="s">
        <v>41</v>
      </c>
      <c r="C11" s="21">
        <v>2071003.49</v>
      </c>
      <c r="D11" s="21">
        <v>144970.24429999999</v>
      </c>
    </row>
    <row r="12" spans="2:4" x14ac:dyDescent="0.25">
      <c r="B12" t="s">
        <v>44</v>
      </c>
      <c r="C12" s="21">
        <v>2411505.1</v>
      </c>
      <c r="D12" s="21">
        <v>144690.30600000001</v>
      </c>
    </row>
    <row r="13" spans="2:4" x14ac:dyDescent="0.25">
      <c r="B13" t="s">
        <v>29</v>
      </c>
      <c r="C13" s="21">
        <v>1841307.35</v>
      </c>
      <c r="D13" s="21">
        <v>119684.98729999999</v>
      </c>
    </row>
    <row r="14" spans="2:4" x14ac:dyDescent="0.25">
      <c r="B14" t="s">
        <v>43</v>
      </c>
      <c r="C14" s="21">
        <v>1788494.6</v>
      </c>
      <c r="D14" s="21">
        <v>116252.15820000001</v>
      </c>
    </row>
    <row r="15" spans="2:4" x14ac:dyDescent="0.25">
      <c r="B15" t="s">
        <v>47</v>
      </c>
      <c r="C15" s="21">
        <v>2309047.4500000002</v>
      </c>
      <c r="D15" s="21">
        <v>115452.3725</v>
      </c>
    </row>
    <row r="16" spans="2:4" x14ac:dyDescent="0.25">
      <c r="B16" t="s">
        <v>40</v>
      </c>
      <c r="C16" s="21">
        <v>2009651.05</v>
      </c>
      <c r="D16" s="21">
        <v>100482.55250000001</v>
      </c>
    </row>
    <row r="17" spans="2:4" x14ac:dyDescent="0.25">
      <c r="B17" t="s">
        <v>34</v>
      </c>
      <c r="C17" s="21">
        <v>1945346.4</v>
      </c>
      <c r="D17" s="21">
        <v>97267.32</v>
      </c>
    </row>
    <row r="18" spans="2:4" x14ac:dyDescent="0.25">
      <c r="B18" t="s">
        <v>28</v>
      </c>
      <c r="C18" s="21">
        <v>1880079.9</v>
      </c>
      <c r="D18" s="21">
        <v>94003.994999999995</v>
      </c>
    </row>
    <row r="19" spans="2:4" x14ac:dyDescent="0.25">
      <c r="B19" t="s">
        <v>26</v>
      </c>
      <c r="C19" s="21">
        <v>1826256.17</v>
      </c>
      <c r="D19" s="21">
        <v>91312.808499999999</v>
      </c>
    </row>
    <row r="20" spans="2:4" x14ac:dyDescent="0.25">
      <c r="B20" t="s">
        <v>30</v>
      </c>
      <c r="C20" s="21">
        <v>2203789</v>
      </c>
      <c r="D20" s="21">
        <v>88151.56</v>
      </c>
    </row>
    <row r="21" spans="2:4" x14ac:dyDescent="0.25">
      <c r="B21" t="s">
        <v>45</v>
      </c>
      <c r="C21" s="21">
        <v>1712568.25</v>
      </c>
      <c r="D21" s="21">
        <v>85628.412500000006</v>
      </c>
    </row>
    <row r="22" spans="2:4" x14ac:dyDescent="0.25">
      <c r="B22" t="s">
        <v>37</v>
      </c>
      <c r="C22" s="21">
        <v>1971821.05</v>
      </c>
      <c r="D22" s="21">
        <v>78872.842000000004</v>
      </c>
    </row>
    <row r="23" spans="2:4" x14ac:dyDescent="0.25">
      <c r="B23" t="s">
        <v>25</v>
      </c>
      <c r="C23" s="21">
        <v>1547878.25</v>
      </c>
      <c r="D23" s="21">
        <v>77393.912500000006</v>
      </c>
    </row>
    <row r="24" spans="2:4" x14ac:dyDescent="0.25">
      <c r="B24" t="s">
        <v>33</v>
      </c>
      <c r="C24" s="21">
        <v>1238562.8999999999</v>
      </c>
      <c r="D24" s="21">
        <v>61928.144999999997</v>
      </c>
    </row>
    <row r="25" spans="2:4" x14ac:dyDescent="0.25">
      <c r="B25" t="s">
        <v>42</v>
      </c>
      <c r="C25" s="21">
        <v>1264159</v>
      </c>
      <c r="D25" s="21">
        <v>56887.164599999996</v>
      </c>
    </row>
    <row r="26" spans="2:4" x14ac:dyDescent="0.25">
      <c r="B26" t="s">
        <v>27</v>
      </c>
      <c r="C26" s="21">
        <v>1195696.6000000001</v>
      </c>
      <c r="D26" s="21">
        <v>53806.356099999997</v>
      </c>
    </row>
    <row r="27" spans="2:4" x14ac:dyDescent="0.25">
      <c r="B27" t="s">
        <v>38</v>
      </c>
      <c r="C27" s="21">
        <v>977164.85</v>
      </c>
      <c r="D27" s="21">
        <v>53744.076000000001</v>
      </c>
    </row>
    <row r="28" spans="2:4" x14ac:dyDescent="0.25">
      <c r="B28" t="s">
        <v>39</v>
      </c>
      <c r="C28" s="21">
        <v>880698.5</v>
      </c>
      <c r="D28" s="21">
        <v>35227.94</v>
      </c>
    </row>
    <row r="29" spans="2:4" x14ac:dyDescent="0.25">
      <c r="B29" t="s">
        <v>119</v>
      </c>
      <c r="C29" s="21">
        <v>50138964.200000003</v>
      </c>
      <c r="D29" s="21">
        <v>2824991.5367999999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0DC6-8F04-43CD-9EFF-95D5EA427ABA}">
  <dimension ref="B1:E40"/>
  <sheetViews>
    <sheetView zoomScale="120" zoomScaleNormal="120" workbookViewId="0"/>
  </sheetViews>
  <sheetFormatPr defaultRowHeight="15" x14ac:dyDescent="0.25"/>
  <cols>
    <col min="1" max="1" width="3.140625" customWidth="1"/>
    <col min="2" max="2" width="18.85546875" customWidth="1"/>
    <col min="3" max="3" width="13.7109375" customWidth="1"/>
    <col min="4" max="4" width="44" customWidth="1"/>
    <col min="5" max="5" width="48" customWidth="1"/>
  </cols>
  <sheetData>
    <row r="1" spans="2:4" ht="39" x14ac:dyDescent="0.6">
      <c r="B1" s="1" t="s">
        <v>0</v>
      </c>
    </row>
    <row r="2" spans="2:4" ht="18.75" x14ac:dyDescent="0.3">
      <c r="B2" s="2" t="s">
        <v>51</v>
      </c>
    </row>
    <row r="4" spans="2:4" x14ac:dyDescent="0.25">
      <c r="B4" s="7" t="s">
        <v>52</v>
      </c>
    </row>
    <row r="5" spans="2:4" x14ac:dyDescent="0.25">
      <c r="B5" s="8" t="s">
        <v>53</v>
      </c>
      <c r="C5" s="8" t="s">
        <v>54</v>
      </c>
      <c r="D5" s="8" t="s">
        <v>55</v>
      </c>
    </row>
    <row r="6" spans="2:4" x14ac:dyDescent="0.25">
      <c r="B6" s="6" t="s">
        <v>1</v>
      </c>
      <c r="C6" s="9" t="s">
        <v>58</v>
      </c>
      <c r="D6" s="10" t="s">
        <v>65</v>
      </c>
    </row>
    <row r="7" spans="2:4" x14ac:dyDescent="0.25">
      <c r="B7" s="6" t="s">
        <v>9</v>
      </c>
      <c r="C7" s="9" t="s">
        <v>58</v>
      </c>
      <c r="D7" s="10" t="s">
        <v>59</v>
      </c>
    </row>
    <row r="8" spans="2:4" x14ac:dyDescent="0.25">
      <c r="B8" s="6" t="s">
        <v>10</v>
      </c>
      <c r="C8" s="9" t="s">
        <v>58</v>
      </c>
      <c r="D8" s="10" t="s">
        <v>66</v>
      </c>
    </row>
    <row r="9" spans="2:4" x14ac:dyDescent="0.25">
      <c r="B9" s="6" t="s">
        <v>11</v>
      </c>
      <c r="C9" s="9" t="s">
        <v>58</v>
      </c>
      <c r="D9" s="10" t="s">
        <v>60</v>
      </c>
    </row>
    <row r="10" spans="2:4" x14ac:dyDescent="0.25">
      <c r="B10" s="6" t="s">
        <v>12</v>
      </c>
      <c r="C10" s="9" t="s">
        <v>58</v>
      </c>
      <c r="D10" s="10" t="s">
        <v>61</v>
      </c>
    </row>
    <row r="11" spans="2:4" x14ac:dyDescent="0.25">
      <c r="B11" s="6" t="s">
        <v>13</v>
      </c>
      <c r="C11" s="9" t="s">
        <v>58</v>
      </c>
      <c r="D11" s="10" t="s">
        <v>67</v>
      </c>
    </row>
    <row r="12" spans="2:4" x14ac:dyDescent="0.25">
      <c r="B12" s="6" t="s">
        <v>14</v>
      </c>
      <c r="C12" s="9" t="s">
        <v>58</v>
      </c>
      <c r="D12" s="10" t="s">
        <v>68</v>
      </c>
    </row>
    <row r="13" spans="2:4" x14ac:dyDescent="0.25">
      <c r="B13" s="6" t="s">
        <v>15</v>
      </c>
      <c r="C13" s="9" t="s">
        <v>58</v>
      </c>
      <c r="D13" s="10" t="s">
        <v>69</v>
      </c>
    </row>
    <row r="14" spans="2:4" x14ac:dyDescent="0.25">
      <c r="B14" s="6" t="s">
        <v>16</v>
      </c>
      <c r="C14" s="9" t="s">
        <v>58</v>
      </c>
      <c r="D14" s="10" t="s">
        <v>70</v>
      </c>
    </row>
    <row r="15" spans="2:4" x14ac:dyDescent="0.25">
      <c r="B15" s="6" t="s">
        <v>84</v>
      </c>
      <c r="C15" s="9" t="s">
        <v>64</v>
      </c>
      <c r="D15" s="10" t="s">
        <v>85</v>
      </c>
    </row>
    <row r="16" spans="2:4" x14ac:dyDescent="0.25">
      <c r="B16" s="6" t="s">
        <v>18</v>
      </c>
      <c r="C16" s="9" t="s">
        <v>57</v>
      </c>
      <c r="D16" s="10" t="s">
        <v>71</v>
      </c>
    </row>
    <row r="17" spans="2:4" x14ac:dyDescent="0.25">
      <c r="B17" s="6" t="s">
        <v>19</v>
      </c>
      <c r="C17" s="9" t="s">
        <v>57</v>
      </c>
      <c r="D17" s="10" t="s">
        <v>72</v>
      </c>
    </row>
    <row r="18" spans="2:4" x14ac:dyDescent="0.25">
      <c r="B18" s="6" t="s">
        <v>20</v>
      </c>
      <c r="C18" s="9" t="s">
        <v>57</v>
      </c>
      <c r="D18" s="10" t="s">
        <v>73</v>
      </c>
    </row>
    <row r="19" spans="2:4" x14ac:dyDescent="0.25">
      <c r="B19" s="6" t="s">
        <v>21</v>
      </c>
      <c r="C19" s="9" t="s">
        <v>57</v>
      </c>
      <c r="D19" s="10" t="s">
        <v>74</v>
      </c>
    </row>
    <row r="20" spans="2:4" x14ac:dyDescent="0.25">
      <c r="B20" s="6" t="s">
        <v>22</v>
      </c>
      <c r="C20" s="9" t="s">
        <v>64</v>
      </c>
      <c r="D20" s="10" t="s">
        <v>75</v>
      </c>
    </row>
    <row r="21" spans="2:4" ht="30" x14ac:dyDescent="0.25">
      <c r="B21" s="6" t="s">
        <v>23</v>
      </c>
      <c r="C21" s="9" t="s">
        <v>64</v>
      </c>
      <c r="D21" s="10" t="s">
        <v>76</v>
      </c>
    </row>
    <row r="22" spans="2:4" ht="30" x14ac:dyDescent="0.25">
      <c r="B22" s="6" t="s">
        <v>24</v>
      </c>
      <c r="C22" s="9" t="s">
        <v>58</v>
      </c>
      <c r="D22" s="10" t="s">
        <v>77</v>
      </c>
    </row>
    <row r="24" spans="2:4" x14ac:dyDescent="0.25">
      <c r="B24" s="7" t="s">
        <v>78</v>
      </c>
    </row>
    <row r="25" spans="2:4" x14ac:dyDescent="0.25">
      <c r="B25" s="8" t="s">
        <v>53</v>
      </c>
      <c r="C25" s="8" t="s">
        <v>54</v>
      </c>
      <c r="D25" s="8" t="s">
        <v>55</v>
      </c>
    </row>
    <row r="26" spans="2:4" x14ac:dyDescent="0.25">
      <c r="B26" s="6" t="s">
        <v>1</v>
      </c>
      <c r="C26" s="9" t="s">
        <v>58</v>
      </c>
      <c r="D26" s="10" t="s">
        <v>65</v>
      </c>
    </row>
    <row r="27" spans="2:4" x14ac:dyDescent="0.25">
      <c r="B27" s="6" t="s">
        <v>2</v>
      </c>
      <c r="C27" s="9" t="s">
        <v>56</v>
      </c>
      <c r="D27" s="10" t="s">
        <v>96</v>
      </c>
    </row>
    <row r="28" spans="2:4" x14ac:dyDescent="0.25">
      <c r="B28" s="6" t="s">
        <v>3</v>
      </c>
      <c r="C28" s="9" t="s">
        <v>64</v>
      </c>
      <c r="D28" s="10" t="s">
        <v>95</v>
      </c>
    </row>
    <row r="29" spans="2:4" x14ac:dyDescent="0.25">
      <c r="B29" s="6" t="s">
        <v>4</v>
      </c>
      <c r="C29" s="9" t="s">
        <v>58</v>
      </c>
      <c r="D29" s="10" t="s">
        <v>94</v>
      </c>
    </row>
    <row r="30" spans="2:4" x14ac:dyDescent="0.25">
      <c r="B30" s="6" t="s">
        <v>5</v>
      </c>
      <c r="C30" s="9" t="s">
        <v>58</v>
      </c>
      <c r="D30" s="10" t="s">
        <v>97</v>
      </c>
    </row>
    <row r="31" spans="2:4" x14ac:dyDescent="0.25">
      <c r="B31" s="6" t="s">
        <v>6</v>
      </c>
      <c r="C31" s="9" t="s">
        <v>64</v>
      </c>
      <c r="D31" s="10" t="s">
        <v>79</v>
      </c>
    </row>
    <row r="32" spans="2:4" x14ac:dyDescent="0.25">
      <c r="B32" s="6" t="s">
        <v>7</v>
      </c>
      <c r="C32" s="9" t="s">
        <v>64</v>
      </c>
      <c r="D32" s="10" t="s">
        <v>80</v>
      </c>
    </row>
    <row r="33" spans="2:5" x14ac:dyDescent="0.25">
      <c r="B33" s="6" t="s">
        <v>8</v>
      </c>
      <c r="C33" s="9" t="s">
        <v>63</v>
      </c>
      <c r="D33" s="10" t="s">
        <v>81</v>
      </c>
    </row>
    <row r="35" spans="2:5" x14ac:dyDescent="0.25">
      <c r="B35" s="7" t="s">
        <v>82</v>
      </c>
    </row>
    <row r="36" spans="2:5" x14ac:dyDescent="0.25">
      <c r="B36" s="8" t="s">
        <v>83</v>
      </c>
      <c r="C36" s="8" t="s">
        <v>54</v>
      </c>
      <c r="D36" s="8" t="s">
        <v>55</v>
      </c>
      <c r="E36" s="8" t="s">
        <v>91</v>
      </c>
    </row>
    <row r="37" spans="2:5" x14ac:dyDescent="0.25">
      <c r="B37" s="6" t="s">
        <v>86</v>
      </c>
      <c r="C37" s="9" t="s">
        <v>62</v>
      </c>
      <c r="D37" s="10" t="s">
        <v>88</v>
      </c>
      <c r="E37" s="11" t="s">
        <v>103</v>
      </c>
    </row>
    <row r="38" spans="2:5" x14ac:dyDescent="0.25">
      <c r="B38" s="6" t="s">
        <v>87</v>
      </c>
      <c r="C38" s="9" t="s">
        <v>62</v>
      </c>
      <c r="D38" s="10" t="s">
        <v>89</v>
      </c>
      <c r="E38" s="11" t="s">
        <v>92</v>
      </c>
    </row>
    <row r="39" spans="2:5" x14ac:dyDescent="0.25">
      <c r="B39" s="6" t="s">
        <v>17</v>
      </c>
      <c r="C39" s="9" t="s">
        <v>62</v>
      </c>
      <c r="D39" s="10" t="s">
        <v>90</v>
      </c>
      <c r="E39" s="11" t="s">
        <v>93</v>
      </c>
    </row>
    <row r="40" spans="2:5" x14ac:dyDescent="0.25">
      <c r="B4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 S t a y s 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 S t a y s 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 C o l u m n s \ M o t e l 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 C o l u m n s \ R o o m s   R e n t e d 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 M o t e l s 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 M o t e l s 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 C o l u m n s \ M o t e l 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 C o l u m n s \ M o t e l 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 C o l u m n s \ R o y a l t y 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 C o l u m n s \ M o t e l 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 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 C o l u m n s \ S u i t e s 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 C o l u m n s \ S u i t e   P e r c e n t 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 C o l u m n s \ T r a v e l  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M o t e l s , S t a y s C o p y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 S t a y s 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 S t a y s 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 R o o m s   R e n t e d < / K e y > < / D i a g r a m O b j e c t K e y > < D i a g r a m O b j e c t K e y > < K e y > M e a s u r e s \ S u m   o f   R o o m s   R e n t e d \ T a g I n f o \ F o r m u l a < / K e y > < / D i a g r a m O b j e c t K e y > < D i a g r a m O b j e c t K e y > < K e y > M e a s u r e s \ S u m   o f   R o o m s   R e n t e d \ T a g I n f o \ V a l u e < / K e y > < / D i a g r a m O b j e c t K e y > < D i a g r a m O b j e c t K e y > < K e y > M e a s u r e s \ A v e r a g e   o f   R o o m s   R e n t e d < / K e y > < / D i a g r a m O b j e c t K e y > < D i a g r a m O b j e c t K e y > < K e y > M e a s u r e s \ A v e r a g e   o f   R o o m s   R e n t e d \ T a g I n f o \ F o r m u l a < / K e y > < / D i a g r a m O b j e c t K e y > < D i a g r a m O b j e c t K e y > < K e y > M e a s u r e s \ A v e r a g e   o f   R o o m s   R e n t e d \ T a g I n f o \ V a l u e < / K e y > < / D i a g r a m O b j e c t K e y > < D i a g r a m O b j e c t K e y > < K e y > C o l u m n s \ M o t e l   I D 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D i a g r a m O b j e c t K e y > < K e y > C o l u m n s \ R o o m s   R e n t e d < / K e y > < / D i a g r a m O b j e c t K e y > < D i a g r a m O b j e c t K e y > < K e y > C o l u m n s \ O c c u p a n c y < / K e y > < / D i a g r a m O b j e c t K e y > < D i a g r a m O b j e c t K e y > < K e y > C o l u m n s \ R e v e n u e < / K e y > < / D i a g r a m O b j e c t K e y > < D i a g r a m O b j e c t K e y > < K e y > L i n k s \ & l t ; C o l u m n s \ S u m   o f   R o o m s   R e n t e d & g t ; - & l t ; M e a s u r e s \ R o o m s   R e n t e d & g t ; < / K e y > < / D i a g r a m O b j e c t K e y > < D i a g r a m O b j e c t K e y > < K e y > L i n k s \ & l t ; C o l u m n s \ S u m   o f   R o o m s   R e n t e d & g t ; - & l t ; M e a s u r e s \ R o o m s   R e n t e d & g t ; \ C O L U M N < / K e y > < / D i a g r a m O b j e c t K e y > < D i a g r a m O b j e c t K e y > < K e y > L i n k s \ & l t ; C o l u m n s \ S u m   o f   R o o m s   R e n t e d & g t ; - & l t ; M e a s u r e s \ R o o m s   R e n t e d & g t ; \ M E A S U R E < / K e y > < / D i a g r a m O b j e c t K e y > < D i a g r a m O b j e c t K e y > < K e y > L i n k s \ & l t ; C o l u m n s \ A v e r a g e   o f   R o o m s   R e n t e d & g t ; - & l t ; M e a s u r e s \ R o o m s   R e n t e d & g t ; < / K e y > < / D i a g r a m O b j e c t K e y > < D i a g r a m O b j e c t K e y > < K e y > L i n k s \ & l t ; C o l u m n s \ A v e r a g e   o f   R o o m s   R e n t e d & g t ; - & l t ; M e a s u r e s \ R o o m s   R e n t e d & g t ; \ C O L U M N < / K e y > < / D i a g r a m O b j e c t K e y > < D i a g r a m O b j e c t K e y > < K e y > L i n k s \ & l t ; C o l u m n s \ A v e r a g e   o f   R o o m s   R e n t e d & g t ; - & l t ; M e a s u r e s \ R o o m s   R e n t e d & g t ; \ M E A S U R E 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 R o o m s   R e n t e d 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 R o o m s   R e n t e d \ T a g I n f o \ F o r m u l a 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 R o o m s   R e n t e d \ T a g I n f o \ V a l u e 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 R o o m s   R e n t e d 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 R o o m s   R e n t e d \ T a g I n f o \ F o r m u l a 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 R o o m s   R e n t e d \ T a g I n f o \ V a l u e 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 C o l u m n s \ M o t e l 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 C o l u m n s \ R o o m s   R e n t e d 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 R o o m s   R e n t e d & g t ; - & l t ; M e a s u r e s \ R o o m s   R e n t e d & g t ; 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 R o o m s   R e n t e d & g t ; - & l t ; M e a s u r e s \ R o o m s   R e n t e d & g t ; \ C O L U M N 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 R o o m s   R e n t e d & g t ; - & l t ; M e a s u r e s \ R o o m s   R e n t e d & g t ; \ M E A S U R E 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 R o o m s   R e n t e d & g t ; - & l t ; M e a s u r e s \ R o o m s   R e n t e d & g t ; 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 R o o m s   R e n t e d & g t ; - & l t ; M e a s u r e s \ R o o m s   R e n t e d & g t ; \ C O L U M N 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 R o o m s   R e n t e d & g t ; - & l t ; M e a s u r e s \ R o o m s   R e n t e d & g t ; \ M E A S U R E 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 M o t e l s 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 M o t e l s 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 C o l u m n s \ M o t e l   I D < / K e y > < / D i a g r a m O b j e c t K e y > < D i a g r a m O b j e c t K e y > < K e y > C o l u m n s \ M o t e l   N a m e < / K e y > < / D i a g r a m O b j e c t K e y > < D i a g r a m O b j e c t K e y > < K e y > C o l u m n s \ S t r e e t 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 C o l u m n s \ P h o n e < / K e y > < / D i a g r a m O b j e c t K e y > < D i a g r a m O b j e c t K e y > < K e y > C o l u m n s \ M a n a g e r < / K e y > < / D i a g r a m O b j e c t K e y > < D i a g r a m O b j e c t K e y > < K e y > C o l u m n s \ R o y a l t y < / K e y > < / D i a g r a m O b j e c t K e y > < D i a g r a m O b j e c t K e y > < K e y > C o l u m n s \ M o t e l   A g e < / K e y > < / D i a g r a m O b j e c t K e y > < D i a g r a m O b j e c t K e y > < K e y > C o l u m n s \ S t a n d a r d   R o o m s < / K e y > < / D i a g r a m O b j e c t K e y > < D i a g r a m O b j e c t K e y > < K e y > C o l u m n s \ S u i t e s < / K e y > < / D i a g r a m O b j e c t K e y > < D i a g r a m O b j e c t K e y > < K e y > C o l u m n s \ T o t a l   R o o m s < / K e y > < / D i a g r a m O b j e c t K e y > < D i a g r a m O b j e c t K e y > < K e y > C o l u m n s \ S u i t e   P e r c e n t < / K e y > < / D i a g r a m O b j e c t K e y > < D i a g r a m O b j e c t K e y > < K e y > C o l u m n s \ T r a v e l   G r a d e < / K e y > < / D i a g r a m O b j e c t K e y > < D i a g r a m O b j e c t K e y > < K e y > C o l u m n s \ P o o l 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 C o l u m n s \ M o t e l 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 C o l u m n s \ M o t e l 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 C o l u m n s \ R o y a l t y 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 C o l u m n s \ M o t e l  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  R o o m s 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 C o l u m n s \ S u i t e s 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 R o o m s 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 C o l u m n s \ S u i t e   P e r c e n t 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 C o l u m n s \ T r a v e l   G r a d e 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 C o l u m n s \ P o o l 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 T a g s \ T a b l e s \ & l t ; T a b l e s \ S t a y s & g t ; < / K e y > < / D i a g r a m O b j e c t K e y > < D i a g r a m O b j e c t K e y > < K e y > D y n a m i c   T a g s \ T a b l e s \ & l t ; T a b l e s \ M o t e l s & g t ; < / K e y > < / D i a g r a m O b j e c t K e y > < D i a g r a m O b j e c t K e y > < K e y > T a b l e s \ S t a y s < / K e y > < / D i a g r a m O b j e c t K e y > < D i a g r a m O b j e c t K e y > < K e y > T a b l e s \ S t a y s \ C o l u m n s \ M o t e l   I D < / K e y > < / D i a g r a m O b j e c t K e y > < D i a g r a m O b j e c t K e y > < K e y > T a b l e s \ S t a y s \ C o l u m n s \ D a t e < / K e y > < / D i a g r a m O b j e c t K e y > < D i a g r a m O b j e c t K e y > < K e y > T a b l e s \ S t a y s \ C o l u m n s \ Y e a r < / K e y > < / D i a g r a m O b j e c t K e y > < D i a g r a m O b j e c t K e y > < K e y > T a b l e s \ S t a y s \ C o l u m n s \ M o n t h < / K e y > < / D i a g r a m O b j e c t K e y > < D i a g r a m O b j e c t K e y > < K e y > T a b l e s \ S t a y s \ C o l u m n s \ W e e k d a y < / K e y > < / D i a g r a m O b j e c t K e y > < D i a g r a m O b j e c t K e y > < K e y > T a b l e s \ S t a y s \ C o l u m n s \ R o o m s   R e n t e d < / K e y > < / D i a g r a m O b j e c t K e y > < D i a g r a m O b j e c t K e y > < K e y > T a b l e s \ S t a y s \ C o l u m n s \ O c c u p a n c y < / K e y > < / D i a g r a m O b j e c t K e y > < D i a g r a m O b j e c t K e y > < K e y > T a b l e s \ S t a y s \ C o l u m n s \ R e v e n u e < / K e y > < / D i a g r a m O b j e c t K e y > < D i a g r a m O b j e c t K e y > < K e y > T a b l e s \ S t a y s \ M e a s u r e s \ S u m   o f   R o o m s   R e n t e d < / K e y > < / D i a g r a m O b j e c t K e y > < D i a g r a m O b j e c t K e y > < K e y > T a b l e s \ S t a y s \ S u m   o f   R o o m s   R e n t e d \ A d d i t i o n a l   I n f o \ I m p l i c i t   M e a s u r e < / K e y > < / D i a g r a m O b j e c t K e y > < D i a g r a m O b j e c t K e y > < K e y > T a b l e s \ S t a y s \ M e a s u r e s \ A v e r a g e   o f   R o o m s   R e n t e d < / K e y > < / D i a g r a m O b j e c t K e y > < D i a g r a m O b j e c t K e y > < K e y > T a b l e s \ S t a y s \ A v e r a g e   o f   R o o m s   R e n t e d \ A d d i t i o n a l   I n f o \ I m p l i c i t   M e a s u r e < / K e y > < / D i a g r a m O b j e c t K e y > < D i a g r a m O b j e c t K e y > < K e y > T a b l e s \ M o t e l s < / K e y > < / D i a g r a m O b j e c t K e y > < D i a g r a m O b j e c t K e y > < K e y > T a b l e s \ M o t e l s \ C o l u m n s \ M o t e l   I D < / K e y > < / D i a g r a m O b j e c t K e y > < D i a g r a m O b j e c t K e y > < K e y > T a b l e s \ M o t e l s \ C o l u m n s \ M o t e l   N a m e < / K e y > < / D i a g r a m O b j e c t K e y > < D i a g r a m O b j e c t K e y > < K e y > T a b l e s \ M o t e l s \ C o l u m n s \ S t r e e t < / K e y > < / D i a g r a m O b j e c t K e y > < D i a g r a m O b j e c t K e y > < K e y > T a b l e s \ M o t e l s \ C o l u m n s \ C i t y < / K e y > < / D i a g r a m O b j e c t K e y > < D i a g r a m O b j e c t K e y > < K e y > T a b l e s \ M o t e l s \ C o l u m n s \ S t a t e < / K e y > < / D i a g r a m O b j e c t K e y > < D i a g r a m O b j e c t K e y > < K e y > T a b l e s \ M o t e l s \ C o l u m n s \ R e g i o n < / K e y > < / D i a g r a m O b j e c t K e y > < D i a g r a m O b j e c t K e y > < K e y > T a b l e s \ M o t e l s \ C o l u m n s \ P o s t a l   C o d e < / K e y > < / D i a g r a m O b j e c t K e y > < D i a g r a m O b j e c t K e y > < K e y > T a b l e s \ M o t e l s \ C o l u m n s \ P h o n e < / K e y > < / D i a g r a m O b j e c t K e y > < D i a g r a m O b j e c t K e y > < K e y > T a b l e s \ M o t e l s \ C o l u m n s \ M a n a g e r < / K e y > < / D i a g r a m O b j e c t K e y > < D i a g r a m O b j e c t K e y > < K e y > T a b l e s \ M o t e l s \ C o l u m n s \ R o y a l t y < / K e y > < / D i a g r a m O b j e c t K e y > < D i a g r a m O b j e c t K e y > < K e y > T a b l e s \ M o t e l s \ C o l u m n s \ M o t e l   A g e < / K e y > < / D i a g r a m O b j e c t K e y > < D i a g r a m O b j e c t K e y > < K e y > T a b l e s \ M o t e l s \ C o l u m n s \ S t a n d a r d   R o o m s < / K e y > < / D i a g r a m O b j e c t K e y > < D i a g r a m O b j e c t K e y > < K e y > T a b l e s \ M o t e l s \ C o l u m n s \ S u i t e s < / K e y > < / D i a g r a m O b j e c t K e y > < D i a g r a m O b j e c t K e y > < K e y > T a b l e s \ M o t e l s \ C o l u m n s \ T o t a l   R o o m s < / K e y > < / D i a g r a m O b j e c t K e y > < D i a g r a m O b j e c t K e y > < K e y > T a b l e s \ M o t e l s \ C o l u m n s \ S u i t e   P e r c e n t < / K e y > < / D i a g r a m O b j e c t K e y > < D i a g r a m O b j e c t K e y > < K e y > T a b l e s \ M o t e l s \ C o l u m n s \ T r a v e l   G r a d e < / K e y > < / D i a g r a m O b j e c t K e y > < D i a g r a m O b j e c t K e y > < K e y > T a b l e s \ M o t e l s \ C o l u m n s \ P o o l < / K e y > < / D i a g r a m O b j e c t K e y > < D i a g r a m O b j e c t K e y > < K e y > R e l a t i o n s h i p s \ & l t ; T a b l e s \ S t a y s \ C o l u m n s \ M o t e l   I D & g t ; - & l t ; T a b l e s \ M o t e l s \ C o l u m n s \ M o t e l   I D & g t ; < / K e y > < / D i a g r a m O b j e c t K e y > < D i a g r a m O b j e c t K e y > < K e y > R e l a t i o n s h i p s \ & l t ; T a b l e s \ S t a y s \ C o l u m n s \ M o t e l   I D & g t ; - & l t ; T a b l e s \ M o t e l s \ C o l u m n s \ M o t e l   I D & g t ; \ F K < / K e y > < / D i a g r a m O b j e c t K e y > < D i a g r a m O b j e c t K e y > < K e y > R e l a t i o n s h i p s \ & l t ; T a b l e s \ S t a y s \ C o l u m n s \ M o t e l   I D & g t ; - & l t ; T a b l e s \ M o t e l s \ C o l u m n s \ M o t e l   I D & g t ; \ P K < / K e y > < / D i a g r a m O b j e c t K e y > < D i a g r a m O b j e c t K e y > < K e y > R e l a t i o n s h i p s \ & l t ; T a b l e s \ S t a y s \ C o l u m n s \ M o t e l   I D & g t ; - & l t ; T a b l e s \ M o t e l s \ C o l u m n s \ M o t e l   I D & g t ; \ C r o s s F i l t e r < / K e y > < / D i a g r a m O b j e c t K e y > < / A l l K e y s > < S e l e c t e d K e y s > < D i a g r a m O b j e c t K e y > < K e y > T a b l e s \ S t a y s 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 T a g s \ T a b l e s \ & l t ; T a b l e s \ S t a y s & g t ; 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 T a g s \ T a b l e s \ & l t ; T a b l e s \ M o t e l s & g t ; 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 T a b l e s \ S t a y s < / K e y > < / a : K e y > < a : V a l u e   i : t y p e = " D i a g r a m D i s p l a y N o d e V i e w S t a t e " > < H e i g h t > 2 5 1 < / H e i g h t > < I s E x p a n d e d > t r u e < / I s E x p a n d e d > < I s F o c u s e d > t r u e < / I s F o c u s e d > < L a y e d O u t > t r u e < / L a y e d O u t > < L e f t > 3 6 < / L e f t > < T o p > 2 8 . 5 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 T a b l e s \ S t a y s \ C o l u m n s \ M o t e l 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 T a b l e s \ S t a y s \ C o l u m n s \ R o o m s   R e n t e d 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 T a b l e s \ S t a y s \ C o l u m n s \ O c c u p a n c y 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 T a b l e s \ S t a y s \ M e a s u r e s \ S u m   o f   R o o m s   R e n t e d 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 T a b l e s \ S t a y s \ S u m   o f   R o o m s   R e n t e d \ A d d i t i o n a l 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 T a b l e s \ S t a y s \ M e a s u r e s \ A v e r a g e   o f   R o o m s   R e n t e d 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 T a b l e s \ S t a y s \ A v e r a g e   o f   R o o m s   R e n t e d \ A d d i t i o n a l 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 T a b l e s \ M o t e l s < / K e y > < / a : K e y > < a : V a l u e   i : t y p e = " D i a g r a m D i s p l a y N o d e V i e w S t a t e " > < H e i g h t > 4 5 3 < / H e i g h t > < I s E x p a n d e d > t r u e < / I s E x p a n d e d > < L a y e d O u t > t r u e < / L a y e d O u t > < L e f t > 3 0 1 < / L e f t > < T a b I n d e x > 1 < / T a b I n d e x > < T o p >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 T a b l e s \ M o t e l s \ C o l u m n s \ M o t e l 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 T a b l e s \ M o t e l s \ C o l u m n s \ M o t e l 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 T a b l e s \ M o t e l s \ C o l u m n s \ R o y a l t y 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 T a b l e s \ M o t e l s \ C o l u m n s \ M o t e l 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 T a b l e s \ M o t e l s \ C o l u m n s \ S t a n d a r d  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 T a b l e s \ M o t e l s \ C o l u m n s \ S u i t e s 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 T a b l e s \ M o t e l s \ C o l u m n s \ T o t a l  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 T a b l e s \ M o t e l s \ C o l u m n s \ S u i t e   P e r c e n t 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 T a b l e s \ M o t e l s \ C o l u m n s \ T r a v e l 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 T a b l e s \ M o t e l s \ C o l u m n s \ P o o l 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 R e l a t i o n s h i p s \ & l t ; T a b l e s \ S t a y s \ C o l u m n s \ M o t e l   I D & g t ; - & l t ; T a b l e s \ M o t e l s \ C o l u m n s \ M o t e l   I D & g t ; < / K e y > < / a : K e y > < a : V a l u e   i : t y p e = " D i a g r a m D i s p l a y L i n k V i e w S t a t e " > < A u t o m a t i o n P r o p e r t y H e l p e r T e x t > E n d   p o i n t   1 :   ( 2 5 2 , 1 5 4 ) .   E n d   p o i n t   2 :   ( 2 8 5 , 2 6 0 . 5 ) 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 2 5 2 < / b : _ x > < b : _ y > 1 5 4 < / b : _ y > < / b : P o i n t > < b : P o i n t > < b : _ x > 2 6 6 . 5 < / b : _ x > < b : _ y > 1 5 4 < / b : _ y > < / b : P o i n t > < b : P o i n t > < b : _ x > 2 6 8 . 5 < / b : _ x > < b : _ y > 1 5 6 < / b : _ y > < / b : P o i n t > < b : P o i n t > < b : _ x > 2 6 8 . 5 < / b : _ x > < b : _ y > 2 5 8 . 5 < / b : _ y > < / b : P o i n t > < b : P o i n t > < b : _ x > 2 7 0 . 5 < / b : _ x > < b : _ y > 2 6 0 . 5 < / b : _ y > < / b : P o i n t > < b : P o i n t > < b : _ x > 2 8 5 < / b : _ x > < b : _ y > 2 6 0 . 5 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 R e l a t i o n s h i p s \ & l t ; T a b l e s \ S t a y s \ C o l u m n s \ M o t e l   I D & g t ; - & l t ; T a b l e s \ M o t e l s \ C o l u m n s \ M o t e l 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< / b : _ x > < b : _ y > 1 4 6 < / b : _ y > < / L a b e l L o c a t i o n > < L o c a t i o n   x m l n s : b = " h t t p : / / s c h e m a s . d a t a c o n t r a c t . o r g / 2 0 0 4 / 0 7 / S y s t e m . W i n d o w s " > < b : _ x > 2 3 6 < / b : _ x > < b : _ y > 1 5 4 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 R e l a t i o n s h i p s \ & l t ; T a b l e s \ S t a y s \ C o l u m n s \ M o t e l   I D & g t ; - & l t ; T a b l e s \ M o t e l s \ C o l u m n s \ M o t e l 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< / b : _ x > < b : _ y > 2 5 2 . 5 < / b : _ y > < / L a b e l L o c a t i o n > < L o c a t i o n   x m l n s : b = " h t t p : / / s c h e m a s . d a t a c o n t r a c t . o r g / 2 0 0 4 / 0 7 / S y s t e m . W i n d o w s " > < b : _ x > 3 0 1 < / b : _ x > < b : _ y > 2 6 0 . 5 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 R e l a t i o n s h i p s \ & l t ; T a b l e s \ S t a y s \ C o l u m n s \ M o t e l   I D & g t ; - & l t ; T a b l e s \ M o t e l s \ C o l u m n s \ M o t e l 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 2 5 2 < / b : _ x > < b : _ y > 1 5 4 < / b : _ y > < / b : P o i n t > < b : P o i n t > < b : _ x > 2 6 6 . 5 < / b : _ x > < b : _ y > 1 5 4 < / b : _ y > < / b : P o i n t > < b : P o i n t > < b : _ x > 2 6 8 . 5 < / b : _ x > < b : _ y > 1 5 6 < / b : _ y > < / b : P o i n t > < b : P o i n t > < b : _ x > 2 6 8 . 5 < / b : _ x > < b : _ y > 2 5 8 . 5 < / b : _ y > < / b : P o i n t > < b : P o i n t > < b : _ x > 2 7 0 . 5 < / b : _ x > < b : _ y > 2 6 0 . 5 < / b : _ y > < / b : P o i n t > < b : P o i n t > < b : _ x > 2 8 5 < / b : _ x > < b : _ y > 2 6 0 . 5 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8 a 4 7 f 0 0 - 2 f 3 4 - 4 0 5 9 - 8 9 6 c - a 0 e 8 b 5 6 9 f f b 7 " > < C u s t o m C o n t e n t > < ! [ C D A T A [ < ? x m l   v e r s i o n = " 1 . 0 "   e n c o d i n g = " u t f - 1 6 " ? > < S e t t i n g s > < C a l c u l a t e d F i e l d s > < i t e m > < M e a s u r e N a m e > D a i l y   R e m t a l s < / M e a s u r e N a m e > < D i s p l a y N a m e > D a i l y   R e m t a l s < / D i s p l a y N a m e > < V i s i b l e > T r u e < / V i s i b l e > < / i t e m > < i t e m > < M e a s u r e N a m e > D a i l y   R e v e n u e < / M e a s u r e N a m e > < D i s p l a y N a m e > D a i l y 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8 4 5 8 5 9 8 - b a 7 6 - 4 0 7 2 - b 6 9 2 - b b 4 6 0 0 e c 1 1 b 5 " > < C u s t o m C o n t e n t > < ! [ C D A T A [ < ? x m l   v e r s i o n = " 1 . 0 "   e n c o d i n g = " u t f - 1 6 " ? > < S e t t i n g s > < C a l c u l a t e d F i e l d s > < i t e m > < M e a s u r e N a m e > D a i l y   R e m t a l s < / M e a s u r e N a m e > < D i s p l a y N a m e > D a i l y   R e m t a l s < / D i s p l a y N a m e > < V i s i b l e > F a l s e < / V i s i b l e > < / i t e m > < i t e m > < M e a s u r e N a m e > D a i l y   R e v e n u e < / M e a s u r e N a m e > < D i s p l a y N a m e > D a i l y   R e v e n u e < / D i s p l a y N a m e > < V i s i b l e > F a l s e < / V i s i b l e > < / i t e m > < i t e m > < M e a s u r e N a m e > R o y a l i t i e s < / M e a s u r e N a m e > < D i s p l a y N a m e > R o y a l i t i e s 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 2 0 2 2 - 1 1 - 2 0 T 1 9 : 3 3 : 0 6 . 0 8 7 2 6 6 2 - 0 5 : 0 0 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M o t e l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o t e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 M o t e l   I D < / s t r i n g > < / k e y > < v a l u e > < s t r i n g > E m p t y < / s t r i n g > < / v a l u e > < / i t e m > < i t e m > < k e y > < s t r i n g > M o t e l   N a m e < / s t r i n g > < / k e y > < v a l u e > < s t r i n g > E m p t y < / s t r i n g > < / v a l u e > < / i t e m > < i t e m > < k e y > < s t r i n g > S t r e e t < / s t r i n g > < / k e y > < v a l u e > < s t r i n g > E m p t y < / s t r i n g > < / v a l u e > < / i t e m > < i t e m > < k e y > < s t r i n g > C i t y < / s t r i n g > < / k e y > < v a l u e > < s t r i n g > E m p t y < / s t r i n g > < / v a l u e > < / i t e m > < i t e m > < k e y > < s t r i n g > S t a t e < / s t r i n g > < / k e y > < v a l u e > < s t r i n g > E m p t y < / s t r i n g > < / v a l u e > < / i t e m > < i t e m > < k e y > < s t r i n g > R e g i o n < / s t r i n g > < / k e y > < v a l u e > < s t r i n g > E m p t y < / s t r i n g > < / v a l u e > < / i t e m > < i t e m > < k e y > < s t r i n g > P o s t a l   C o d e < / s t r i n g > < / k e y > < v a l u e > < s t r i n g > E m p t y < / s t r i n g > < / v a l u e > < / i t e m > < i t e m > < k e y > < s t r i n g > P h o n e < / s t r i n g > < / k e y > < v a l u e > < s t r i n g > E m p t y < / s t r i n g > < / v a l u e > < / i t e m > < i t e m > < k e y > < s t r i n g > M a n a g e r < / s t r i n g > < / k e y > < v a l u e > < s t r i n g > E m p t y < / s t r i n g > < / v a l u e > < / i t e m > < i t e m > < k e y > < s t r i n g > R o y a l t y < / s t r i n g > < / k e y > < v a l u e > < s t r i n g > E m p t y < / s t r i n g > < / v a l u e > < / i t e m > < i t e m > < k e y > < s t r i n g > M o t e l   A g e < / s t r i n g > < / k e y > < v a l u e > < s t r i n g > E m p t y < / s t r i n g > < / v a l u e > < / i t e m > < i t e m > < k e y > < s t r i n g > S t a n d a r d   R o o m s < / s t r i n g > < / k e y > < v a l u e > < s t r i n g > E m p t y < / s t r i n g > < / v a l u e > < / i t e m > < i t e m > < k e y > < s t r i n g > S u i t e s < / s t r i n g > < / k e y > < v a l u e > < s t r i n g > E m p t y < / s t r i n g > < / v a l u e > < / i t e m > < i t e m > < k e y > < s t r i n g > T o t a l   R o o m s < / s t r i n g > < / k e y > < v a l u e > < s t r i n g > E m p t y < / s t r i n g > < / v a l u e > < / i t e m > < i t e m > < k e y > < s t r i n g > S u i t e   P e r c e n t < / s t r i n g > < / k e y > < v a l u e > < s t r i n g > E m p t y < / s t r i n g > < / v a l u e > < / i t e m > < i t e m > < k e y > < s t r i n g > T r a v e l   G r a d e < / s t r i n g > < / k e y > < v a l u e > < s t r i n g > E m p t y < / s t r i n g > < / v a l u e > < / i t e m > < i t e m > < k e y > < s t r i n g > P o o l 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 M o t e l   I D < / s t r i n g > < / k e y > < v a l u e > < i n t > 8 9 < / i n t > < / v a l u e > < / i t e m > < i t e m > < k e y > < s t r i n g > M o t e l   N a m e < / s t r i n g > < / k e y > < v a l u e > < i n t > 1 5 3 < / i n t > < / v a l u e > < / i t e m > < i t e m > < k e y > < s t r i n g > S t r e e t < / s t r i n g > < / k e y > < v a l u e > < i n t > 1 8 6 < / i n t > < / v a l u e > < / i t e m > < i t e m > < k e y > < s t r i n g > C i t y < / s t r i n g > < / k e y > < v a l u e > < i n t > 8 6 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 P o s t a l   C o d e < / s t r i n g > < / k e y > < v a l u e > < i n t > 1 0 9 < / i n t > < / v a l u e > < / i t e m > < i t e m > < k e y > < s t r i n g > P h o n e < / s t r i n g > < / k e y > < v a l u e > < i n t > 9 7 < / i n t > < / v a l u e > < / i t e m > < i t e m > < k e y > < s t r i n g > M a n a g e r < / s t r i n g > < / k e y > < v a l u e > < i n t > 1 3 1 < / i n t > < / v a l u e > < / i t e m > < i t e m > < k e y > < s t r i n g > R o y a l t y < / s t r i n g > < / k e y > < v a l u e > < i n t > 8 2 < / i n t > < / v a l u e > < / i t e m > < i t e m > < k e y > < s t r i n g > M o t e l   A g e < / s t r i n g > < / k e y > < v a l u e > < i n t > 1 0 0 < / i n t > < / v a l u e > < / i t e m > < i t e m > < k e y > < s t r i n g > S t a n d a r d   R o o m s < / s t r i n g > < / k e y > < v a l u e > < i n t > 1 3 6 < / i n t > < / v a l u e > < / i t e m > < i t e m > < k e y > < s t r i n g > S u i t e s < / s t r i n g > < / k e y > < v a l u e > < i n t > 7 4 < / i n t > < / v a l u e > < / i t e m > < i t e m > < k e y > < s t r i n g > T o t a l   R o o m s < / s t r i n g > < / k e y > < v a l u e > < i n t > 1 1 1 < / i n t > < / v a l u e > < / i t e m > < i t e m > < k e y > < s t r i n g > S u i t e   P e r c e n t < / s t r i n g > < / k e y > < v a l u e > < i n t > 1 1 9 < / i n t > < / v a l u e > < / i t e m > < i t e m > < k e y > < s t r i n g > T r a v e l   G r a d e < / s t r i n g > < / k e y > < v a l u e > < i n t > 1 1 3 < / i n t > < / v a l u e > < / i t e m > < i t e m > < k e y > < s t r i n g > P o o l < / s t r i n g > < / k e y > < v a l u e > < i n t > 6 4 < / i n t > < / v a l u e > < / i t e m > < / C o l u m n W i d t h s > < C o l u m n D i s p l a y I n d e x > < i t e m > < k e y > < s t r i n g > M o t e l   I D < / s t r i n g > < / k e y > < v a l u e > < i n t > 0 < / i n t > < / v a l u e > < / i t e m > < i t e m > < k e y > < s t r i n g > M o t e l   N a m e < / s t r i n g > < / k e y > < v a l u e > < i n t > 1 < / i n t > < / v a l u e > < / i t e m > < i t e m > < k e y > < s t r i n g > S t r e e t 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 P o s t a l   C o d e < / s t r i n g > < / k e y > < v a l u e > < i n t > 6 < / i n t > < / v a l u e > < / i t e m > < i t e m > < k e y > < s t r i n g > P h o n e < / s t r i n g > < / k e y > < v a l u e > < i n t > 7 < / i n t > < / v a l u e > < / i t e m > < i t e m > < k e y > < s t r i n g > M a n a g e r < / s t r i n g > < / k e y > < v a l u e > < i n t > 8 < / i n t > < / v a l u e > < / i t e m > < i t e m > < k e y > < s t r i n g > R o y a l t y < / s t r i n g > < / k e y > < v a l u e > < i n t > 9 < / i n t > < / v a l u e > < / i t e m > < i t e m > < k e y > < s t r i n g > M o t e l   A g e < / s t r i n g > < / k e y > < v a l u e > < i n t > 1 0 < / i n t > < / v a l u e > < / i t e m > < i t e m > < k e y > < s t r i n g > S t a n d a r d   R o o m s < / s t r i n g > < / k e y > < v a l u e > < i n t > 1 1 < / i n t > < / v a l u e > < / i t e m > < i t e m > < k e y > < s t r i n g > S u i t e s < / s t r i n g > < / k e y > < v a l u e > < i n t > 1 2 < / i n t > < / v a l u e > < / i t e m > < i t e m > < k e y > < s t r i n g > T o t a l   R o o m s < / s t r i n g > < / k e y > < v a l u e > < i n t > 1 3 < / i n t > < / v a l u e > < / i t e m > < i t e m > < k e y > < s t r i n g > S u i t e   P e r c e n t < / s t r i n g > < / k e y > < v a l u e > < i n t > 1 4 < / i n t > < / v a l u e > < / i t e m > < i t e m > < k e y > < s t r i n g > T r a v e l   G r a d e < / s t r i n g > < / k e y > < v a l u e > < i n t > 1 5 < / i n t > < / v a l u e > < / i t e m > < i t e m > < k e y > < s t r i n g > P o o l 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a y s C o p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 M o t e l   I D < / s t r i n g > < / k e y > < v a l u e > < s t r i n g > E m p t y < / s t r i n g > < / v a l u e > < / i t e m > < i t e m > < k e y > < s t r i n g > D a t e < / s t r i n g > < / k e y > < v a l u e > < s t r i n g > E m p t y < / s t r i n g > < / v a l u e > < / i t e m > < i t e m > < k e y > < s t r i n g > Y e a r < / s t r i n g > < / k e y > < v a l u e > < s t r i n g > E m p t y < / s t r i n g > < / v a l u e > < / i t e m > < i t e m > < k e y > < s t r i n g > M o n t h < / s t r i n g > < / k e y > < v a l u e > < s t r i n g > E m p t y < / s t r i n g > < / v a l u e > < / i t e m > < i t e m > < k e y > < s t r i n g > W e e k d a y < / s t r i n g > < / k e y > < v a l u e > < s t r i n g > E m p t y < / s t r i n g > < / v a l u e > < / i t e m > < i t e m > < k e y > < s t r i n g > R o o m s   R e n t e d < / s t r i n g > < / k e y > < v a l u e > < s t r i n g > E m p t y < / s t r i n g > < / v a l u e > < / i t e m > < i t e m > < k e y > < s t r i n g > O c c u p a n c y < / s t r i n g > < / k e y > < v a l u e > < s t r i n g > E m p t y < / s t r i n g > < / v a l u e > < / i t e m > < i t e m > < k e y > < s t r i n g > R e v e n u e 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 M o t e l   I D < / s t r i n g > < / k e y > < v a l u e > < i n t > 8 9 < / i n t > < / v a l u e > < / i t e m > < i t e m > < k e y > < s t r i n g > D a t e < / s t r i n g > < / k e y > < v a l u e > < i n t > 1 2 3 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i t e m > < k e y > < s t r i n g > R o o m s   R e n t e d < / s t r i n g > < / k e y > < v a l u e > < i n t > 1 2 6 < / i n t > < / v a l u e > < / i t e m > < i t e m > < k e y > < s t r i n g > O c c u p a n c y < / s t r i n g > < / k e y > < v a l u e > < i n t > 1 0 2 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 M o t e l 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 W e e k d a y < / s t r i n g > < / k e y > < v a l u e > < i n t > 4 < / i n t > < / v a l u e > < / i t e m > < i t e m > < k e y > < s t r i n g > R o o m s   R e n t e d < / s t r i n g > < / k e y > < v a l u e > < i n t > 5 < / i n t > < / v a l u e > < / i t e m > < i t e m > < k e y > < s t r i n g > O c c u p a n c y < / s t r i n g > < / k e y > < v a l u e > < i n t > 6 < / i n t > < / v a l u e > < / i t e m > < i t e m > < k e y > < s t r i n g > R e v e n u e 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f a f 9 a 8 d - 6 5 7 9 - 4 8 b 0 - 9 7 5 3 - 6 1 6 8 e 4 4 6 7 6 f 7 " > < C u s t o m C o n t e n t > < ! [ C D A T A [ < ? x m l   v e r s i o n = " 1 . 0 "   e n c o d i n g = " u t f - 1 6 " ? > < S e t t i n g s > < C a l c u l a t e d F i e l d s > < i t e m > < M e a s u r e N a m e > D a i l y   R e v e n u e < / M e a s u r e N a m e > < D i s p l a y N a m e > D a i l y   R e v e n u e < / D i s p l a y N a m e > < V i s i b l e > T r u e < / V i s i b l e > < / i t e m > < i t e m > < M e a s u r e N a m e > D a i l y   R e n t a l s < / M e a s u r e N a m e > < D i s p l a y N a m e > D a i l y   R e n t a l s < / D i s p l a y N a m e > < V i s i b l e > F a l s e < / V i s i b l e > < / i t e m > < i t e m > < M e a s u r e N a m e > R o y a l t i e s < / M e a s u r e N a m e > < D i s p l a y N a m e > R o y a l t i e s 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 M o t e l s 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 S t a y s C o p y 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3 9 d 9 1 c d - 5 8 6 f - 4 8 9 c - a 7 3 2 - b c b 9 b c 9 b 9 2 a 4 " > < C u s t o m C o n t e n t > < ! [ C D A T A [ < ? x m l   v e r s i o n = " 1 . 0 "   e n c o d i n g = " u t f - 1 6 " ? > < S e t t i n g s > < C a l c u l a t e d F i e l d s > < i t e m > < M e a s u r e N a m e > D a i l y   R e n t a l s < / M e a s u r e N a m e > < D i s p l a y N a m e > D a i l y   R e n t a l s < / D i s p l a y N a m e > < V i s i b l e > F a l s e < / V i s i b l e > < / i t e m > < i t e m > < M e a s u r e N a m e > D a i l y   R e v e n u e < / M e a s u r e N a m e > < D i s p l a y N a m e > D a i l y   R e v e n u e < / D i s p l a y N a m e > < V i s i b l e > F a l s e < / V i s i b l e > < / i t e m > < i t e m > < M e a s u r e N a m e > R o y a l t i e s < / M e a s u r e N a m e > < D i s p l a y N a m e > R o y a l t i e s 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719C63A-0F54-4617-949D-5BEACFD4E506}">
  <ds:schemaRefs/>
</ds:datastoreItem>
</file>

<file path=customXml/itemProps10.xml><?xml version="1.0" encoding="utf-8"?>
<ds:datastoreItem xmlns:ds="http://schemas.openxmlformats.org/officeDocument/2006/customXml" ds:itemID="{B9C1F91E-D8E9-42DD-A5C9-B7B4D5068E57}">
  <ds:schemaRefs/>
</ds:datastoreItem>
</file>

<file path=customXml/itemProps11.xml><?xml version="1.0" encoding="utf-8"?>
<ds:datastoreItem xmlns:ds="http://schemas.openxmlformats.org/officeDocument/2006/customXml" ds:itemID="{3F8858F9-25CA-42E7-9EC1-D99FC5547664}">
  <ds:schemaRefs/>
</ds:datastoreItem>
</file>

<file path=customXml/itemProps12.xml><?xml version="1.0" encoding="utf-8"?>
<ds:datastoreItem xmlns:ds="http://schemas.openxmlformats.org/officeDocument/2006/customXml" ds:itemID="{B8F2741E-E769-4277-BAC0-86A6767EBE53}">
  <ds:schemaRefs/>
</ds:datastoreItem>
</file>

<file path=customXml/itemProps13.xml><?xml version="1.0" encoding="utf-8"?>
<ds:datastoreItem xmlns:ds="http://schemas.openxmlformats.org/officeDocument/2006/customXml" ds:itemID="{E763E0B6-E969-4182-9A3C-5F516A818CF7}">
  <ds:schemaRefs/>
</ds:datastoreItem>
</file>

<file path=customXml/itemProps14.xml><?xml version="1.0" encoding="utf-8"?>
<ds:datastoreItem xmlns:ds="http://schemas.openxmlformats.org/officeDocument/2006/customXml" ds:itemID="{58F3CE1E-FEF6-4292-B32B-1034926D34A8}">
  <ds:schemaRefs/>
</ds:datastoreItem>
</file>

<file path=customXml/itemProps15.xml><?xml version="1.0" encoding="utf-8"?>
<ds:datastoreItem xmlns:ds="http://schemas.openxmlformats.org/officeDocument/2006/customXml" ds:itemID="{36A65391-472E-4196-8DFA-4F051FEACC7D}">
  <ds:schemaRefs/>
</ds:datastoreItem>
</file>

<file path=customXml/itemProps16.xml><?xml version="1.0" encoding="utf-8"?>
<ds:datastoreItem xmlns:ds="http://schemas.openxmlformats.org/officeDocument/2006/customXml" ds:itemID="{3F078E6E-6520-4DB5-AA50-A55B546D038A}">
  <ds:schemaRefs/>
</ds:datastoreItem>
</file>

<file path=customXml/itemProps17.xml><?xml version="1.0" encoding="utf-8"?>
<ds:datastoreItem xmlns:ds="http://schemas.openxmlformats.org/officeDocument/2006/customXml" ds:itemID="{96BD5309-E922-485B-845E-17D830008049}">
  <ds:schemaRefs/>
</ds:datastoreItem>
</file>

<file path=customXml/itemProps18.xml><?xml version="1.0" encoding="utf-8"?>
<ds:datastoreItem xmlns:ds="http://schemas.openxmlformats.org/officeDocument/2006/customXml" ds:itemID="{57450A34-277C-4865-8A2D-254E66FF7B25}">
  <ds:schemaRefs/>
</ds:datastoreItem>
</file>

<file path=customXml/itemProps19.xml><?xml version="1.0" encoding="utf-8"?>
<ds:datastoreItem xmlns:ds="http://schemas.openxmlformats.org/officeDocument/2006/customXml" ds:itemID="{738880EE-9ED9-410E-B34F-8D43A351605E}">
  <ds:schemaRefs/>
</ds:datastoreItem>
</file>

<file path=customXml/itemProps2.xml><?xml version="1.0" encoding="utf-8"?>
<ds:datastoreItem xmlns:ds="http://schemas.openxmlformats.org/officeDocument/2006/customXml" ds:itemID="{52F681F8-D352-4969-85EA-2D8D39CF7A2D}">
  <ds:schemaRefs/>
</ds:datastoreItem>
</file>

<file path=customXml/itemProps20.xml><?xml version="1.0" encoding="utf-8"?>
<ds:datastoreItem xmlns:ds="http://schemas.openxmlformats.org/officeDocument/2006/customXml" ds:itemID="{DA92FDDD-2525-41B0-961D-0F3A620EE225}">
  <ds:schemaRefs/>
</ds:datastoreItem>
</file>

<file path=customXml/itemProps21.xml><?xml version="1.0" encoding="utf-8"?>
<ds:datastoreItem xmlns:ds="http://schemas.openxmlformats.org/officeDocument/2006/customXml" ds:itemID="{5FAE4D08-CEC2-4234-8D29-EE2C9DD9BEAB}">
  <ds:schemaRefs/>
</ds:datastoreItem>
</file>

<file path=customXml/itemProps3.xml><?xml version="1.0" encoding="utf-8"?>
<ds:datastoreItem xmlns:ds="http://schemas.openxmlformats.org/officeDocument/2006/customXml" ds:itemID="{8A542892-1E3A-4F69-A69F-1D94A34CEB8F}">
  <ds:schemaRefs/>
</ds:datastoreItem>
</file>

<file path=customXml/itemProps4.xml><?xml version="1.0" encoding="utf-8"?>
<ds:datastoreItem xmlns:ds="http://schemas.openxmlformats.org/officeDocument/2006/customXml" ds:itemID="{7E087BD9-78C5-4E69-8A66-F924DB598A7A}">
  <ds:schemaRefs/>
</ds:datastoreItem>
</file>

<file path=customXml/itemProps5.xml><?xml version="1.0" encoding="utf-8"?>
<ds:datastoreItem xmlns:ds="http://schemas.openxmlformats.org/officeDocument/2006/customXml" ds:itemID="{81CF5096-9E95-4CE9-BD17-1D1CF4525A0C}">
  <ds:schemaRefs/>
</ds:datastoreItem>
</file>

<file path=customXml/itemProps6.xml><?xml version="1.0" encoding="utf-8"?>
<ds:datastoreItem xmlns:ds="http://schemas.openxmlformats.org/officeDocument/2006/customXml" ds:itemID="{6CB790AD-0B38-4695-9F5D-64E8893644BD}">
  <ds:schemaRefs/>
</ds:datastoreItem>
</file>

<file path=customXml/itemProps7.xml><?xml version="1.0" encoding="utf-8"?>
<ds:datastoreItem xmlns:ds="http://schemas.openxmlformats.org/officeDocument/2006/customXml" ds:itemID="{FE86D6D8-E90E-4892-9B2E-BD652132BB1D}">
  <ds:schemaRefs/>
</ds:datastoreItem>
</file>

<file path=customXml/itemProps8.xml><?xml version="1.0" encoding="utf-8"?>
<ds:datastoreItem xmlns:ds="http://schemas.openxmlformats.org/officeDocument/2006/customXml" ds:itemID="{78939B0B-7DE8-4F67-BEC4-FBE304A5A8B5}">
  <ds:schemaRefs/>
</ds:datastoreItem>
</file>

<file path=customXml/itemProps9.xml><?xml version="1.0" encoding="utf-8"?>
<ds:datastoreItem xmlns:ds="http://schemas.openxmlformats.org/officeDocument/2006/customXml" ds:itemID="{8A658393-9EB2-48CD-87EB-4CCC9C8337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Data Lookup</vt:lpstr>
      <vt:lpstr>Daily Revenue</vt:lpstr>
      <vt:lpstr>Royalties</vt:lpstr>
      <vt:lpstr>Terms and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dcterms:created xsi:type="dcterms:W3CDTF">2019-02-19T18:48:23Z</dcterms:created>
  <dcterms:modified xsi:type="dcterms:W3CDTF">2022-11-21T00:33:06Z</dcterms:modified>
</cp:coreProperties>
</file>