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1/"/>
    </mc:Choice>
  </mc:AlternateContent>
  <xr:revisionPtr revIDLastSave="16" documentId="11_909FD2DA82ED225C135BF54CF3FEFE8FD61DF1BD" xr6:coauthVersionLast="47" xr6:coauthVersionMax="47" xr10:uidLastSave="{16D5C211-ED3A-47B3-8423-C77559669C35}"/>
  <bookViews>
    <workbookView xWindow="-108" yWindow="-108" windowWidth="23256" windowHeight="12576" xr2:uid="{00000000-000D-0000-FFFF-FFFF00000000}"/>
  </bookViews>
  <sheets>
    <sheet name="Dashboard" sheetId="2" r:id="rId1"/>
    <sheet name="National Parks" sheetId="5" r:id="rId2"/>
  </sheets>
  <definedNames>
    <definedName name="_xlnm.Print_Area" localSheetId="0">Dashboard!$A$1:$AQ$19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5" l="1"/>
  <c r="S36" i="5"/>
  <c r="S33" i="5"/>
  <c r="S29" i="5"/>
  <c r="S25" i="5"/>
  <c r="S21" i="5"/>
  <c r="S17" i="5"/>
  <c r="S13" i="5"/>
  <c r="S9" i="5"/>
  <c r="R7" i="5"/>
  <c r="S7" i="5" s="1"/>
  <c r="R8" i="5"/>
  <c r="S8" i="5" s="1"/>
  <c r="R9" i="5"/>
  <c r="R10" i="5"/>
  <c r="S10" i="5" s="1"/>
  <c r="R11" i="5"/>
  <c r="S11" i="5" s="1"/>
  <c r="R12" i="5"/>
  <c r="S12" i="5" s="1"/>
  <c r="R13" i="5"/>
  <c r="R14" i="5"/>
  <c r="S14" i="5" s="1"/>
  <c r="R15" i="5"/>
  <c r="S15" i="5" s="1"/>
  <c r="R16" i="5"/>
  <c r="S16" i="5" s="1"/>
  <c r="R17" i="5"/>
  <c r="R18" i="5"/>
  <c r="S18" i="5" s="1"/>
  <c r="R19" i="5"/>
  <c r="S19" i="5" s="1"/>
  <c r="R20" i="5"/>
  <c r="S20" i="5" s="1"/>
  <c r="R21" i="5"/>
  <c r="R22" i="5"/>
  <c r="S22" i="5" s="1"/>
  <c r="R23" i="5"/>
  <c r="S23" i="5" s="1"/>
  <c r="R24" i="5"/>
  <c r="S24" i="5" s="1"/>
  <c r="R25" i="5"/>
  <c r="R26" i="5"/>
  <c r="S26" i="5" s="1"/>
  <c r="R27" i="5"/>
  <c r="S27" i="5" s="1"/>
  <c r="R28" i="5"/>
  <c r="S28" i="5" s="1"/>
  <c r="R29" i="5"/>
  <c r="R30" i="5"/>
  <c r="S30" i="5" s="1"/>
  <c r="R31" i="5"/>
  <c r="S31" i="5" s="1"/>
  <c r="R32" i="5"/>
  <c r="S32" i="5" s="1"/>
  <c r="R33" i="5"/>
  <c r="R34" i="5"/>
  <c r="S34" i="5" s="1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6" i="5"/>
  <c r="R6" i="5"/>
  <c r="S6" i="5" s="1"/>
  <c r="C35" i="5"/>
  <c r="C36" i="5" s="1"/>
  <c r="D35" i="5"/>
  <c r="E35" i="5"/>
  <c r="F35" i="5"/>
  <c r="F36" i="5" s="1"/>
  <c r="G35" i="5"/>
  <c r="G36" i="5" s="1"/>
  <c r="H35" i="5"/>
  <c r="I35" i="5"/>
  <c r="J35" i="5"/>
  <c r="J36" i="5" s="1"/>
  <c r="K35" i="5"/>
  <c r="K36" i="5" s="1"/>
  <c r="L35" i="5"/>
  <c r="M35" i="5"/>
  <c r="B35" i="5"/>
  <c r="R35" i="5" s="1"/>
  <c r="S35" i="5" s="1"/>
  <c r="I36" i="5" l="1"/>
  <c r="L36" i="5"/>
  <c r="H36" i="5"/>
  <c r="D36" i="5"/>
  <c r="B36" i="5"/>
  <c r="E36" i="5"/>
</calcChain>
</file>

<file path=xl/sharedStrings.xml><?xml version="1.0" encoding="utf-8"?>
<sst xmlns="http://schemas.openxmlformats.org/spreadsheetml/2006/main" count="103" uniqueCount="103">
  <si>
    <t xml:space="preserve"> Acadia NP</t>
  </si>
  <si>
    <t xml:space="preserve"> Arches NP</t>
  </si>
  <si>
    <t xml:space="preserve"> Badlands NP</t>
  </si>
  <si>
    <t xml:space="preserve"> Big Bend NP</t>
  </si>
  <si>
    <t xml:space="preserve"> Biscayne NP</t>
  </si>
  <si>
    <t xml:space="preserve"> Black Canyon of the Gunnison NP</t>
  </si>
  <si>
    <t xml:space="preserve"> Bryce Canyon NP</t>
  </si>
  <si>
    <t xml:space="preserve"> Canyonlands NP</t>
  </si>
  <si>
    <t xml:space="preserve"> Capitol Reef NP</t>
  </si>
  <si>
    <t xml:space="preserve"> Carlsbad Caverns NP</t>
  </si>
  <si>
    <t xml:space="preserve"> Channel Islands NP</t>
  </si>
  <si>
    <t xml:space="preserve"> Congaree NP</t>
  </si>
  <si>
    <t xml:space="preserve"> Crater Lake NP</t>
  </si>
  <si>
    <t xml:space="preserve"> Cuyahoga Valley NP</t>
  </si>
  <si>
    <t xml:space="preserve"> Death Valley NP</t>
  </si>
  <si>
    <t xml:space="preserve"> Denali NP &amp; PRES</t>
  </si>
  <si>
    <t xml:space="preserve"> Dry Tortugas NP</t>
  </si>
  <si>
    <t xml:space="preserve"> Everglades NP</t>
  </si>
  <si>
    <t xml:space="preserve"> Gates of the Arctic NP &amp; PRES</t>
  </si>
  <si>
    <t xml:space="preserve"> Glacier Bay NP &amp; PRES</t>
  </si>
  <si>
    <t xml:space="preserve"> Glacier NP</t>
  </si>
  <si>
    <t xml:space="preserve"> Grand Canyon NP</t>
  </si>
  <si>
    <t xml:space="preserve"> Grand Teton NP</t>
  </si>
  <si>
    <t xml:space="preserve"> Great Basin NP</t>
  </si>
  <si>
    <t xml:space="preserve"> Great Sand Dunes NP &amp; PRES</t>
  </si>
  <si>
    <t xml:space="preserve"> Great Smoky Mountains NP</t>
  </si>
  <si>
    <t xml:space="preserve"> Guadalupe Mountains NP</t>
  </si>
  <si>
    <t xml:space="preserve"> Haleakala NP</t>
  </si>
  <si>
    <t xml:space="preserve"> Hawaii Volcanoes NP</t>
  </si>
  <si>
    <t xml:space="preserve"> Hot Springs NP</t>
  </si>
  <si>
    <t xml:space="preserve"> Isle Royale NP</t>
  </si>
  <si>
    <t xml:space="preserve"> Joshua Tree NP</t>
  </si>
  <si>
    <t xml:space="preserve"> Katmai NP &amp; PRES</t>
  </si>
  <si>
    <t xml:space="preserve"> Kenai Fjords NP</t>
  </si>
  <si>
    <t xml:space="preserve"> Kings Canyon NP</t>
  </si>
  <si>
    <t xml:space="preserve"> Kobuk Valley NP</t>
  </si>
  <si>
    <t xml:space="preserve"> Lake Clark NP &amp; PRES</t>
  </si>
  <si>
    <t xml:space="preserve"> Lassen Volcanic NP</t>
  </si>
  <si>
    <t xml:space="preserve"> Mammoth Cave NP</t>
  </si>
  <si>
    <t xml:space="preserve"> Mesa Verde NP</t>
  </si>
  <si>
    <t xml:space="preserve"> Mount Rainier NP</t>
  </si>
  <si>
    <t xml:space="preserve"> National Park of American Samoa</t>
  </si>
  <si>
    <t xml:space="preserve"> North Cascades NP</t>
  </si>
  <si>
    <t xml:space="preserve"> Olympic NP</t>
  </si>
  <si>
    <t xml:space="preserve"> Petrified Forest NP</t>
  </si>
  <si>
    <t xml:space="preserve"> Redwood NP</t>
  </si>
  <si>
    <t xml:space="preserve"> Rocky Mountain NP</t>
  </si>
  <si>
    <t xml:space="preserve"> Saguaro NP</t>
  </si>
  <si>
    <t xml:space="preserve"> Sequoia NP</t>
  </si>
  <si>
    <t xml:space="preserve"> Shenandoah NP</t>
  </si>
  <si>
    <t xml:space="preserve"> Theodore Roosevelt NP</t>
  </si>
  <si>
    <t xml:space="preserve"> Virgin Islands NP</t>
  </si>
  <si>
    <t xml:space="preserve"> Voyageurs NP</t>
  </si>
  <si>
    <t xml:space="preserve"> Wind Cave NP</t>
  </si>
  <si>
    <t xml:space="preserve"> Wrangell-St. Elias NP &amp; PRES </t>
  </si>
  <si>
    <t xml:space="preserve"> Yellowstone NP</t>
  </si>
  <si>
    <t xml:space="preserve"> Yosemite NP</t>
  </si>
  <si>
    <t xml:space="preserve"> Zion NP</t>
  </si>
  <si>
    <t>Grand Total</t>
  </si>
  <si>
    <t>Acadia NP</t>
  </si>
  <si>
    <t>Arches NP</t>
  </si>
  <si>
    <t>Badlands NP</t>
  </si>
  <si>
    <t>Bryce Canyon NP</t>
  </si>
  <si>
    <t>Capitol Reef NP</t>
  </si>
  <si>
    <t>Cuyahoga Valley NP</t>
  </si>
  <si>
    <t>Death Valley NP</t>
  </si>
  <si>
    <t>Everglades NP</t>
  </si>
  <si>
    <t>Glacier NP</t>
  </si>
  <si>
    <t>Grand Canyon NP</t>
  </si>
  <si>
    <t>Grand Teton NP</t>
  </si>
  <si>
    <t>Great Smoky Mountains NP</t>
  </si>
  <si>
    <t>Haleakala NP</t>
  </si>
  <si>
    <t>Hawaii Volcanoes NP</t>
  </si>
  <si>
    <t>Hot Springs NP</t>
  </si>
  <si>
    <t>Joshua Tree NP</t>
  </si>
  <si>
    <t>Mammoth Cave NP</t>
  </si>
  <si>
    <t>Mount Rainier NP</t>
  </si>
  <si>
    <t>Olympic NP</t>
  </si>
  <si>
    <t>Petrified Forest NP</t>
  </si>
  <si>
    <t>Rocky Mountain NP</t>
  </si>
  <si>
    <t>Saguaro NP</t>
  </si>
  <si>
    <t>Sequoia NP</t>
  </si>
  <si>
    <t>Shenandoah NP</t>
  </si>
  <si>
    <t>Virgin Islands NP</t>
  </si>
  <si>
    <t>Wind Cave NP</t>
  </si>
  <si>
    <t>Yellowstone NP</t>
  </si>
  <si>
    <t>Yosemite NP</t>
  </si>
  <si>
    <t>Zion NP</t>
  </si>
  <si>
    <t xml:space="preserve">Grand Total </t>
  </si>
  <si>
    <t>Indexed</t>
  </si>
  <si>
    <t>Number of Visitors (thousands)</t>
  </si>
  <si>
    <t>Source:  www.nps.gov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</si>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</sst>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"/>
    <numFmt numFmtId="165" formatCode="0%&quot; ▲&quot;;0%&quot; ▼&quot;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/>
      <name val="Arial"/>
      <family val="2"/>
    </font>
    <font>
      <sz val="11"/>
      <color theme="1"/>
      <name val="Arial"/>
      <family val="2"/>
    </font>
    <font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>
        <stop position="0">
          <color theme="4" tint="0.80001220740379042"/>
        </stop>
        <stop position="1">
          <color theme="0"/>
        </stop>
      </gradient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2" borderId="1"/>
  </cellStyleXfs>
  <cellXfs count="19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49" fontId="8" fillId="0" borderId="0" xfId="0" applyNumberFormat="1" applyFont="1" applyBorder="1" applyAlignment="1">
      <alignment horizontal="right"/>
    </xf>
    <xf numFmtId="165" fontId="2" fillId="0" borderId="0" xfId="1" applyNumberFormat="1" applyFont="1" applyBorder="1"/>
    <xf numFmtId="0" fontId="7" fillId="0" borderId="0" xfId="0" applyFont="1" applyBorder="1"/>
    <xf numFmtId="0" fontId="1" fillId="0" borderId="2" xfId="0" applyFont="1" applyBorder="1"/>
    <xf numFmtId="164" fontId="2" fillId="0" borderId="2" xfId="0" applyNumberFormat="1" applyFont="1" applyBorder="1"/>
    <xf numFmtId="0" fontId="2" fillId="0" borderId="2" xfId="0" applyFont="1" applyBorder="1"/>
    <xf numFmtId="9" fontId="2" fillId="0" borderId="2" xfId="1" applyFont="1" applyBorder="1"/>
    <xf numFmtId="0" fontId="1" fillId="0" borderId="3" xfId="0" applyFont="1" applyBorder="1"/>
    <xf numFmtId="164" fontId="2" fillId="0" borderId="3" xfId="0" applyNumberFormat="1" applyFont="1" applyBorder="1"/>
    <xf numFmtId="0" fontId="9" fillId="0" borderId="0" xfId="0" applyFont="1" applyBorder="1"/>
    <xf numFmtId="0" fontId="10" fillId="0" borderId="0" xfId="0" applyFont="1"/>
  </cellXfs>
  <cellStyles count="3">
    <cellStyle name="Drop List" xfId="2" xr:uid="{00000000-0005-0000-0000-000000000000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 rtl="0">
              <a:defRPr lang="en-US" sz="11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rPr>
              <a:t>Top 20 National Parks Ranked by 2019 Total Vistors  Percent variance from 2009</a:t>
            </a:r>
          </a:p>
        </c:rich>
      </c:tx>
      <c:layout>
        <c:manualLayout>
          <c:xMode val="edge"/>
          <c:yMode val="edge"/>
          <c:x val="1.856235036488699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51450194939224825"/>
          <c:y val="8.6407999000124996E-2"/>
          <c:w val="0.43716051270290252"/>
          <c:h val="0.890888638920135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'National Parks'!$S$6:$S$34</c:f>
              <c:strCache>
                <c:ptCount val="29"/>
                <c:pt idx="0">
                  <c:v> Great Smoky Mountains NP     -2% ▼</c:v>
                </c:pt>
                <c:pt idx="1">
                  <c:v>          Grand Canyon NP     5% ▲</c:v>
                </c:pt>
                <c:pt idx="2">
                  <c:v>              Yosemite NP     17% ▲</c:v>
                </c:pt>
                <c:pt idx="3">
                  <c:v>               Olympic NP     -13% ▼</c:v>
                </c:pt>
                <c:pt idx="4">
                  <c:v>           Yellowstone NP     23% ▲</c:v>
                </c:pt>
                <c:pt idx="5">
                  <c:v>        Rocky Mountain NP     1% ▲</c:v>
                </c:pt>
                <c:pt idx="6">
                  <c:v>       Cuyahoga Valley NP     -31% ▼</c:v>
                </c:pt>
                <c:pt idx="7">
                  <c:v>                  Zion NP     27% ▲</c:v>
                </c:pt>
                <c:pt idx="8">
                  <c:v>           Grand Teton NP     2% ▲</c:v>
                </c:pt>
                <c:pt idx="9">
                  <c:v>                Acadia NP     -6% ▼</c:v>
                </c:pt>
                <c:pt idx="10">
                  <c:v>               Glacier NP     10% ▲</c:v>
                </c:pt>
                <c:pt idx="11">
                  <c:v>           Hot Springs NP     8% ▲</c:v>
                </c:pt>
                <c:pt idx="12">
                  <c:v>      Hawaii Volcanoes NP     1% ▲</c:v>
                </c:pt>
                <c:pt idx="13">
                  <c:v>           Joshua Tree NP     9% ▲</c:v>
                </c:pt>
                <c:pt idx="14">
                  <c:v>             Haleakala NP     -32% ▼</c:v>
                </c:pt>
                <c:pt idx="15">
                  <c:v>            Shenandoah NP     -19% ▼</c:v>
                </c:pt>
                <c:pt idx="16">
                  <c:v>         Mount Rainier NP     -20% ▼</c:v>
                </c:pt>
                <c:pt idx="17">
                  <c:v>          Mammoth Cave NP     -74% ▼</c:v>
                </c:pt>
                <c:pt idx="18">
                  <c:v>          Bryce Canyon NP     21% ▲</c:v>
                </c:pt>
                <c:pt idx="19">
                  <c:v>            Everglades NP     -11% ▼</c:v>
                </c:pt>
                <c:pt idx="20">
                  <c:v>               Sequoia NP     16% ▲</c:v>
                </c:pt>
                <c:pt idx="21">
                  <c:v>              Badlands NP     -9% ▼</c:v>
                </c:pt>
                <c:pt idx="22">
                  <c:v>                Arches NP     38% ▲</c:v>
                </c:pt>
                <c:pt idx="23">
                  <c:v>          Death Valley NP     -7% ▼</c:v>
                </c:pt>
                <c:pt idx="24">
                  <c:v>               Saguaro NP     -16% ▼</c:v>
                </c:pt>
                <c:pt idx="25">
                  <c:v>             Wind Cave NP     -17% ▼</c:v>
                </c:pt>
                <c:pt idx="26">
                  <c:v>        Virgin Islands NP     -35% ▼</c:v>
                </c:pt>
                <c:pt idx="27">
                  <c:v>      Petrified Forest NP     5% ▲</c:v>
                </c:pt>
                <c:pt idx="28">
                  <c:v>          Capitol Reef NP     27% ▲</c:v>
                </c:pt>
              </c:strCache>
            </c:strRef>
          </c:cat>
          <c:val>
            <c:numRef>
              <c:f>'National Parks'!$L$6:$L$34</c:f>
              <c:numCache>
                <c:formatCode>#,##0,</c:formatCode>
                <c:ptCount val="29"/>
                <c:pt idx="0">
                  <c:v>9008830</c:v>
                </c:pt>
                <c:pt idx="1">
                  <c:v>4298178</c:v>
                </c:pt>
                <c:pt idx="2">
                  <c:v>3951393</c:v>
                </c:pt>
                <c:pt idx="3">
                  <c:v>2966502</c:v>
                </c:pt>
                <c:pt idx="4">
                  <c:v>3394326</c:v>
                </c:pt>
                <c:pt idx="5">
                  <c:v>3176941</c:v>
                </c:pt>
                <c:pt idx="6">
                  <c:v>2161185</c:v>
                </c:pt>
                <c:pt idx="7">
                  <c:v>2825505</c:v>
                </c:pt>
                <c:pt idx="8">
                  <c:v>2587437</c:v>
                </c:pt>
                <c:pt idx="9">
                  <c:v>2374645</c:v>
                </c:pt>
                <c:pt idx="10">
                  <c:v>1853564</c:v>
                </c:pt>
                <c:pt idx="11">
                  <c:v>1396354</c:v>
                </c:pt>
                <c:pt idx="12">
                  <c:v>1352123</c:v>
                </c:pt>
                <c:pt idx="13">
                  <c:v>1396237</c:v>
                </c:pt>
                <c:pt idx="14">
                  <c:v>956989</c:v>
                </c:pt>
                <c:pt idx="15">
                  <c:v>1209883</c:v>
                </c:pt>
                <c:pt idx="16">
                  <c:v>1038229</c:v>
                </c:pt>
                <c:pt idx="17">
                  <c:v>483319</c:v>
                </c:pt>
                <c:pt idx="18">
                  <c:v>1296000</c:v>
                </c:pt>
                <c:pt idx="19">
                  <c:v>934351</c:v>
                </c:pt>
                <c:pt idx="20">
                  <c:v>1006583</c:v>
                </c:pt>
                <c:pt idx="21">
                  <c:v>870741</c:v>
                </c:pt>
                <c:pt idx="22">
                  <c:v>1040758</c:v>
                </c:pt>
                <c:pt idx="23">
                  <c:v>946867</c:v>
                </c:pt>
                <c:pt idx="24">
                  <c:v>610045</c:v>
                </c:pt>
                <c:pt idx="25">
                  <c:v>538394</c:v>
                </c:pt>
                <c:pt idx="26">
                  <c:v>442414</c:v>
                </c:pt>
                <c:pt idx="27">
                  <c:v>614054</c:v>
                </c:pt>
                <c:pt idx="28">
                  <c:v>668834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BBA-A3F8-2EB9BA4A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"/>
        <c:axId val="40264448"/>
        <c:axId val="135130112"/>
      </c:barChart>
      <c:valAx>
        <c:axId val="135130112"/>
        <c:scaling>
          <c:orientation val="minMax"/>
        </c:scaling>
        <c:delete val="1"/>
        <c:axPos val="b"/>
        <c:numFmt formatCode="#,##0," sourceLinked="1"/>
        <c:majorTickMark val="out"/>
        <c:minorTickMark val="none"/>
        <c:tickLblPos val="none"/>
        <c:crossAx val="40264448"/>
        <c:crosses val="max"/>
        <c:crossBetween val="between"/>
      </c:valAx>
      <c:catAx>
        <c:axId val="40264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513011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200"/>
              <a:t>Top 20 National</a:t>
            </a:r>
            <a:r>
              <a:rPr lang="en-US" sz="1200" baseline="0"/>
              <a:t> Parks:  Annual Visitors (t</a:t>
            </a:r>
            <a:r>
              <a:rPr lang="en-US" sz="1200"/>
              <a:t>housands)</a:t>
            </a:r>
          </a:p>
        </c:rich>
      </c:tx>
      <c:layout>
        <c:manualLayout>
          <c:xMode val="edge"/>
          <c:yMode val="edge"/>
          <c:x val="1.8498337058517039E-3"/>
          <c:y val="6.883498585268008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13680108168288"/>
          <c:y val="0.13881128249617836"/>
          <c:w val="0.83273934913979908"/>
          <c:h val="0.73196910546040639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936-4763-AB76-B69F80F535CF}"/>
              </c:ext>
            </c:extLst>
          </c:dPt>
          <c:dLbls>
            <c:dLbl>
              <c:idx val="0"/>
              <c:layout>
                <c:manualLayout>
                  <c:x val="-3.6103993494319704E-2"/>
                  <c:y val="3.6833267479415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36-4763-AB76-B69F80F535CF}"/>
                </c:ext>
              </c:extLst>
            </c:dLbl>
            <c:dLbl>
              <c:idx val="10"/>
              <c:layout>
                <c:manualLayout>
                  <c:x val="-3.7105751391465859E-2"/>
                  <c:y val="4.3889812379691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36-4763-AB76-B69F80F535CF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36-4763-AB76-B69F80F535C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Parks'!$B$5:$L$5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'National Parks'!$B$35:$L$35</c:f>
              <c:numCache>
                <c:formatCode>#,##0,</c:formatCode>
                <c:ptCount val="11"/>
                <c:pt idx="0">
                  <c:v>56952353</c:v>
                </c:pt>
                <c:pt idx="1">
                  <c:v>57630587</c:v>
                </c:pt>
                <c:pt idx="2">
                  <c:v>56452315</c:v>
                </c:pt>
                <c:pt idx="3">
                  <c:v>56647483</c:v>
                </c:pt>
                <c:pt idx="4">
                  <c:v>56272067</c:v>
                </c:pt>
                <c:pt idx="5">
                  <c:v>53219296</c:v>
                </c:pt>
                <c:pt idx="6">
                  <c:v>54844108</c:v>
                </c:pt>
                <c:pt idx="7">
                  <c:v>53798041</c:v>
                </c:pt>
                <c:pt idx="8">
                  <c:v>55601646</c:v>
                </c:pt>
                <c:pt idx="9">
                  <c:v>57122179</c:v>
                </c:pt>
                <c:pt idx="10">
                  <c:v>55400681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6-4763-AB76-B69F80F5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3504"/>
        <c:axId val="40295040"/>
      </c:lineChart>
      <c:catAx>
        <c:axId val="402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0" vert="horz"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40295040"/>
        <c:crosses val="autoZero"/>
        <c:auto val="1"/>
        <c:lblAlgn val="ctr"/>
        <c:lblOffset val="100"/>
        <c:noMultiLvlLbl val="0"/>
      </c:catAx>
      <c:valAx>
        <c:axId val="40295040"/>
        <c:scaling>
          <c:orientation val="minMax"/>
          <c:min val="5000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,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402935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100">
                <a:solidFill>
                  <a:schemeClr val="tx2"/>
                </a:solidFill>
              </a:defRPr>
            </a:pPr>
            <a:r>
              <a:rPr lang="en-US" sz="1100" b="1" i="0" u="none" strike="noStrike" baseline="0">
                <a:effectLst/>
              </a:rPr>
              <a:t>Top 20 National Parks:  Annual </a:t>
            </a:r>
            <a:r>
              <a:rPr lang="en-US" sz="1100">
                <a:solidFill>
                  <a:schemeClr val="tx2"/>
                </a:solidFill>
              </a:rPr>
              <a:t>Index</a:t>
            </a:r>
          </a:p>
        </c:rich>
      </c:tx>
      <c:layout>
        <c:manualLayout>
          <c:xMode val="edge"/>
          <c:yMode val="edge"/>
          <c:x val="1.8498337058517036E-3"/>
          <c:y val="6.884339166057488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13680108168288"/>
          <c:y val="0.13881128249617844"/>
          <c:w val="0.8327393491397993"/>
          <c:h val="0.73196910546040661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rgbClr val="C00000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B9A-405B-BC41-4742D58F6096}"/>
              </c:ext>
            </c:extLst>
          </c:dPt>
          <c:dLbls>
            <c:dLbl>
              <c:idx val="10"/>
              <c:layout>
                <c:manualLayout>
                  <c:x val="-3.7105751391465679E-2"/>
                  <c:y val="6.3768115942028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9A-405B-BC41-4742D58F60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'National Parks'!$B$5:$L$5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'National Parks'!$B$36:$L$36</c:f>
              <c:numCache>
                <c:formatCode>0%</c:formatCode>
                <c:ptCount val="11"/>
                <c:pt idx="0">
                  <c:v>0</c:v>
                </c:pt>
                <c:pt idx="1">
                  <c:v>1.1908796814769085E-2</c:v>
                </c:pt>
                <c:pt idx="2">
                  <c:v>-8.7799357473430373E-3</c:v>
                </c:pt>
                <c:pt idx="3">
                  <c:v>-5.3530711891746074E-3</c:v>
                </c:pt>
                <c:pt idx="4">
                  <c:v>-1.1944826932787089E-2</c:v>
                </c:pt>
                <c:pt idx="5">
                  <c:v>-6.554701962884657E-2</c:v>
                </c:pt>
                <c:pt idx="6">
                  <c:v>-3.7017697934271454E-2</c:v>
                </c:pt>
                <c:pt idx="7">
                  <c:v>-5.5385104106234206E-2</c:v>
                </c:pt>
                <c:pt idx="8">
                  <c:v>-2.3716438897616765E-2</c:v>
                </c:pt>
                <c:pt idx="9">
                  <c:v>2.9818961123520005E-3</c:v>
                </c:pt>
                <c:pt idx="10">
                  <c:v>-2.7245090295040186E-2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A-405B-BC41-4742D58F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2992"/>
        <c:axId val="40614528"/>
      </c:lineChart>
      <c:catAx>
        <c:axId val="40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0614528"/>
        <c:crosses val="autoZero"/>
        <c:auto val="1"/>
        <c:lblAlgn val="ctr"/>
        <c:lblOffset val="100"/>
        <c:noMultiLvlLbl val="0"/>
      </c:catAx>
      <c:valAx>
        <c:axId val="4061452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crossAx val="406129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>
          <a:solidFill>
            <a:schemeClr val="bg1">
              <a:lumMod val="50000"/>
            </a:schemeClr>
          </a:solidFill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152400</xdr:rowOff>
    </xdr:from>
    <xdr:to>
      <xdr:col>9</xdr:col>
      <xdr:colOff>447675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104775</xdr:colOff>
      <xdr:row>0</xdr:row>
      <xdr:rowOff>148476</xdr:rowOff>
    </xdr:from>
    <xdr:to>
      <xdr:col>3</xdr:col>
      <xdr:colOff>9525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104775</xdr:colOff>
      <xdr:row>18</xdr:row>
      <xdr:rowOff>19050</xdr:rowOff>
    </xdr:from>
    <xdr:to>
      <xdr:col>3</xdr:col>
      <xdr:colOff>9525</xdr:colOff>
      <xdr:row>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1"/>
  <sheetViews>
    <sheetView showGridLines="0" tabSelected="1" zoomScale="90" zoomScaleNormal="90" workbookViewId="0">
      <selection activeCell="L9" sqref="L9"/>
    </sheetView>
  </sheetViews>
  <sheetFormatPr defaultColWidth="9.109375" defaultRowHeight="13.8" x14ac:dyDescent="0.3"/>
  <cols>
    <col min="1" max="1" width="3" style="1" bestFit="1" customWidth="1"/>
    <col min="2" max="2" width="67.88671875" style="1" bestFit="1" customWidth="1"/>
    <col min="3" max="7" width="7.5546875" style="1" bestFit="1" customWidth="1"/>
    <col min="8" max="8" width="15.33203125" style="1" bestFit="1" customWidth="1"/>
    <col min="9" max="30" width="7.5546875" style="1" bestFit="1" customWidth="1"/>
    <col min="31" max="31" width="3.33203125" style="1" customWidth="1"/>
    <col min="32" max="32" width="28.44140625" style="1" bestFit="1" customWidth="1"/>
    <col min="33" max="58" width="8.44140625" style="1" customWidth="1"/>
    <col min="59" max="16384" width="9.109375" style="1"/>
  </cols>
  <sheetData>
    <row r="1" spans="1:33" x14ac:dyDescent="0.3">
      <c r="A1" s="2"/>
    </row>
    <row r="2" spans="1:33" x14ac:dyDescent="0.3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3" x14ac:dyDescent="0.3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3" x14ac:dyDescent="0.3">
      <c r="A4" s="2"/>
      <c r="B4" s="5"/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3" x14ac:dyDescent="0.3">
      <c r="A5" s="2"/>
      <c r="B5" s="5"/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3" x14ac:dyDescent="0.3">
      <c r="A6" s="2"/>
      <c r="B6" s="2"/>
      <c r="C6" s="5"/>
      <c r="D6" s="5"/>
      <c r="E6" s="5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3" s="3" customFormat="1" ht="10.5" customHeight="1" x14ac:dyDescent="0.3">
      <c r="B7" s="2"/>
      <c r="C7" s="5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s="3" customFormat="1" ht="43.5" customHeight="1" x14ac:dyDescent="0.3">
      <c r="AF8" s="4"/>
      <c r="AG8" s="4"/>
    </row>
    <row r="9" spans="1:33" s="3" customFormat="1" ht="12" x14ac:dyDescent="0.25"/>
    <row r="10" spans="1:33" s="3" customFormat="1" ht="4.5" customHeight="1" x14ac:dyDescent="0.25"/>
    <row r="11" spans="1:33" s="3" customFormat="1" ht="12" x14ac:dyDescent="0.25"/>
    <row r="12" spans="1:33" s="3" customFormat="1" ht="4.5" customHeight="1" x14ac:dyDescent="0.25"/>
    <row r="13" spans="1:33" s="3" customFormat="1" ht="12" x14ac:dyDescent="0.25"/>
    <row r="14" spans="1:33" s="3" customFormat="1" ht="4.5" customHeight="1" x14ac:dyDescent="0.25"/>
    <row r="15" spans="1:33" s="3" customFormat="1" ht="12" x14ac:dyDescent="0.25"/>
    <row r="16" spans="1:33" s="3" customFormat="1" ht="4.5" customHeight="1" x14ac:dyDescent="0.3">
      <c r="B16" s="1"/>
      <c r="C16" s="1"/>
      <c r="D16" s="1"/>
      <c r="E16" s="1"/>
    </row>
    <row r="17" spans="2:31" s="3" customFormat="1" ht="18" customHeight="1" x14ac:dyDescent="0.3">
      <c r="B17" s="1"/>
      <c r="C17" s="1"/>
      <c r="D17" s="1"/>
      <c r="E17" s="1"/>
    </row>
    <row r="18" spans="2:31" s="3" customFormat="1" ht="4.5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34" spans="2:32" x14ac:dyDescent="0.3">
      <c r="AF34" s="1" t="s">
        <v>0</v>
      </c>
    </row>
    <row r="35" spans="2:32" x14ac:dyDescent="0.3">
      <c r="B35" s="18" t="s">
        <v>91</v>
      </c>
      <c r="AF35" s="1" t="s">
        <v>1</v>
      </c>
    </row>
    <row r="36" spans="2:32" x14ac:dyDescent="0.3">
      <c r="AF36" s="1" t="s">
        <v>2</v>
      </c>
    </row>
    <row r="37" spans="2:32" x14ac:dyDescent="0.3">
      <c r="AF37" s="1" t="s">
        <v>3</v>
      </c>
    </row>
    <row r="38" spans="2:32" x14ac:dyDescent="0.3">
      <c r="AF38" s="1" t="s">
        <v>4</v>
      </c>
    </row>
    <row r="39" spans="2:32" x14ac:dyDescent="0.3">
      <c r="AF39" s="1" t="s">
        <v>5</v>
      </c>
    </row>
    <row r="40" spans="2:32" x14ac:dyDescent="0.3">
      <c r="AF40" s="1" t="s">
        <v>6</v>
      </c>
    </row>
    <row r="41" spans="2:32" x14ac:dyDescent="0.3">
      <c r="AF41" s="1" t="s">
        <v>7</v>
      </c>
    </row>
    <row r="42" spans="2:32" x14ac:dyDescent="0.3">
      <c r="AF42" s="1" t="s">
        <v>8</v>
      </c>
    </row>
    <row r="43" spans="2:32" x14ac:dyDescent="0.3">
      <c r="AF43" s="1" t="s">
        <v>9</v>
      </c>
    </row>
    <row r="44" spans="2:32" x14ac:dyDescent="0.3">
      <c r="AF44" s="1" t="s">
        <v>10</v>
      </c>
    </row>
    <row r="45" spans="2:32" x14ac:dyDescent="0.3">
      <c r="AF45" s="1" t="s">
        <v>11</v>
      </c>
    </row>
    <row r="46" spans="2:32" x14ac:dyDescent="0.3">
      <c r="AF46" s="1" t="s">
        <v>12</v>
      </c>
    </row>
    <row r="47" spans="2:32" x14ac:dyDescent="0.3">
      <c r="AF47" s="1" t="s">
        <v>13</v>
      </c>
    </row>
    <row r="48" spans="2:32" x14ac:dyDescent="0.3">
      <c r="AF48" s="1" t="s">
        <v>14</v>
      </c>
    </row>
    <row r="49" spans="32:32" x14ac:dyDescent="0.3">
      <c r="AF49" s="1" t="s">
        <v>15</v>
      </c>
    </row>
    <row r="50" spans="32:32" x14ac:dyDescent="0.3">
      <c r="AF50" s="1" t="s">
        <v>16</v>
      </c>
    </row>
    <row r="51" spans="32:32" x14ac:dyDescent="0.3">
      <c r="AF51" s="1" t="s">
        <v>17</v>
      </c>
    </row>
    <row r="52" spans="32:32" x14ac:dyDescent="0.3">
      <c r="AF52" s="1" t="s">
        <v>18</v>
      </c>
    </row>
    <row r="53" spans="32:32" x14ac:dyDescent="0.3">
      <c r="AF53" s="1" t="s">
        <v>19</v>
      </c>
    </row>
    <row r="54" spans="32:32" x14ac:dyDescent="0.3">
      <c r="AF54" s="1" t="s">
        <v>20</v>
      </c>
    </row>
    <row r="55" spans="32:32" x14ac:dyDescent="0.3">
      <c r="AF55" s="1" t="s">
        <v>21</v>
      </c>
    </row>
    <row r="56" spans="32:32" x14ac:dyDescent="0.3">
      <c r="AF56" s="1" t="s">
        <v>22</v>
      </c>
    </row>
    <row r="57" spans="32:32" x14ac:dyDescent="0.3">
      <c r="AF57" s="1" t="s">
        <v>23</v>
      </c>
    </row>
    <row r="58" spans="32:32" x14ac:dyDescent="0.3">
      <c r="AF58" s="1" t="s">
        <v>24</v>
      </c>
    </row>
    <row r="59" spans="32:32" x14ac:dyDescent="0.3">
      <c r="AF59" s="1" t="s">
        <v>25</v>
      </c>
    </row>
    <row r="60" spans="32:32" x14ac:dyDescent="0.3">
      <c r="AF60" s="1" t="s">
        <v>26</v>
      </c>
    </row>
    <row r="61" spans="32:32" x14ac:dyDescent="0.3">
      <c r="AF61" s="1" t="s">
        <v>27</v>
      </c>
    </row>
    <row r="62" spans="32:32" x14ac:dyDescent="0.3">
      <c r="AF62" s="1" t="s">
        <v>28</v>
      </c>
    </row>
    <row r="63" spans="32:32" x14ac:dyDescent="0.3">
      <c r="AF63" s="1" t="s">
        <v>29</v>
      </c>
    </row>
    <row r="64" spans="32:32" x14ac:dyDescent="0.3">
      <c r="AF64" s="1" t="s">
        <v>30</v>
      </c>
    </row>
    <row r="65" spans="32:32" x14ac:dyDescent="0.3">
      <c r="AF65" s="1" t="s">
        <v>31</v>
      </c>
    </row>
    <row r="66" spans="32:32" x14ac:dyDescent="0.3">
      <c r="AF66" s="1" t="s">
        <v>32</v>
      </c>
    </row>
    <row r="67" spans="32:32" x14ac:dyDescent="0.3">
      <c r="AF67" s="1" t="s">
        <v>33</v>
      </c>
    </row>
    <row r="68" spans="32:32" x14ac:dyDescent="0.3">
      <c r="AF68" s="1" t="s">
        <v>34</v>
      </c>
    </row>
    <row r="69" spans="32:32" x14ac:dyDescent="0.3">
      <c r="AF69" s="1" t="s">
        <v>35</v>
      </c>
    </row>
    <row r="70" spans="32:32" x14ac:dyDescent="0.3">
      <c r="AF70" s="1" t="s">
        <v>36</v>
      </c>
    </row>
    <row r="71" spans="32:32" x14ac:dyDescent="0.3">
      <c r="AF71" s="1" t="s">
        <v>37</v>
      </c>
    </row>
    <row r="72" spans="32:32" x14ac:dyDescent="0.3">
      <c r="AF72" s="1" t="s">
        <v>38</v>
      </c>
    </row>
    <row r="73" spans="32:32" x14ac:dyDescent="0.3">
      <c r="AF73" s="1" t="s">
        <v>39</v>
      </c>
    </row>
    <row r="74" spans="32:32" x14ac:dyDescent="0.3">
      <c r="AF74" s="1" t="s">
        <v>40</v>
      </c>
    </row>
    <row r="75" spans="32:32" x14ac:dyDescent="0.3">
      <c r="AF75" s="1" t="s">
        <v>41</v>
      </c>
    </row>
    <row r="76" spans="32:32" x14ac:dyDescent="0.3">
      <c r="AF76" s="1" t="s">
        <v>42</v>
      </c>
    </row>
    <row r="77" spans="32:32" x14ac:dyDescent="0.3">
      <c r="AF77" s="1" t="s">
        <v>43</v>
      </c>
    </row>
    <row r="78" spans="32:32" x14ac:dyDescent="0.3">
      <c r="AF78" s="1" t="s">
        <v>44</v>
      </c>
    </row>
    <row r="79" spans="32:32" x14ac:dyDescent="0.3">
      <c r="AF79" s="1" t="s">
        <v>45</v>
      </c>
    </row>
    <row r="80" spans="32:32" x14ac:dyDescent="0.3">
      <c r="AF80" s="1" t="s">
        <v>46</v>
      </c>
    </row>
    <row r="81" spans="32:32" x14ac:dyDescent="0.3">
      <c r="AF81" s="1" t="s">
        <v>47</v>
      </c>
    </row>
    <row r="82" spans="32:32" x14ac:dyDescent="0.3">
      <c r="AF82" s="1" t="s">
        <v>48</v>
      </c>
    </row>
    <row r="83" spans="32:32" x14ac:dyDescent="0.3">
      <c r="AF83" s="1" t="s">
        <v>49</v>
      </c>
    </row>
    <row r="84" spans="32:32" x14ac:dyDescent="0.3">
      <c r="AF84" s="1" t="s">
        <v>50</v>
      </c>
    </row>
    <row r="85" spans="32:32" x14ac:dyDescent="0.3">
      <c r="AF85" s="1" t="s">
        <v>51</v>
      </c>
    </row>
    <row r="86" spans="32:32" x14ac:dyDescent="0.3">
      <c r="AF86" s="1" t="s">
        <v>52</v>
      </c>
    </row>
    <row r="87" spans="32:32" x14ac:dyDescent="0.3">
      <c r="AF87" s="1" t="s">
        <v>53</v>
      </c>
    </row>
    <row r="88" spans="32:32" x14ac:dyDescent="0.3">
      <c r="AF88" s="1" t="s">
        <v>54</v>
      </c>
    </row>
    <row r="89" spans="32:32" x14ac:dyDescent="0.3">
      <c r="AF89" s="1" t="s">
        <v>55</v>
      </c>
    </row>
    <row r="90" spans="32:32" x14ac:dyDescent="0.3">
      <c r="AF90" s="1" t="s">
        <v>56</v>
      </c>
    </row>
    <row r="91" spans="32:32" x14ac:dyDescent="0.3">
      <c r="AF91" s="1" t="s">
        <v>57</v>
      </c>
    </row>
  </sheetData>
  <sortState xmlns:xlrd2="http://schemas.microsoft.com/office/spreadsheetml/2017/richdata2" ref="AF67:AF124">
    <sortCondition ref="AF67"/>
  </sortState>
  <pageMargins left="0.4" right="0.32" top="0.41" bottom="0.42" header="0.3" footer="0.3"/>
  <pageSetup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showGridLines="0" topLeftCell="A4" zoomScaleNormal="100" workbookViewId="0">
      <selection activeCell="I25" sqref="I25"/>
    </sheetView>
  </sheetViews>
  <sheetFormatPr defaultColWidth="9.109375" defaultRowHeight="14.4" x14ac:dyDescent="0.3"/>
  <cols>
    <col min="1" max="1" width="25.5546875" style="6" bestFit="1" customWidth="1"/>
    <col min="2" max="13" width="12.33203125" style="6" customWidth="1"/>
    <col min="14" max="17" width="12.5546875" style="6" customWidth="1"/>
    <col min="18" max="18" width="7.109375" style="6" bestFit="1" customWidth="1"/>
    <col min="19" max="19" width="34.33203125" style="6" bestFit="1" customWidth="1"/>
    <col min="20" max="20" width="3" style="6" bestFit="1" customWidth="1"/>
    <col min="21" max="16384" width="9.109375" style="6"/>
  </cols>
  <sheetData>
    <row r="1" spans="1:20" hidden="1" x14ac:dyDescent="0.3"/>
    <row r="2" spans="1:20" hidden="1" x14ac:dyDescent="0.3"/>
    <row r="3" spans="1:20" hidden="1" x14ac:dyDescent="0.3"/>
    <row r="4" spans="1:20" ht="18" x14ac:dyDescent="0.35">
      <c r="B4" s="17" t="s">
        <v>90</v>
      </c>
    </row>
    <row r="5" spans="1:20" ht="16.2" x14ac:dyDescent="0.45">
      <c r="B5" s="8" t="s">
        <v>102</v>
      </c>
      <c r="C5" s="8" t="s">
        <v>101</v>
      </c>
      <c r="D5" s="8" t="s">
        <v>100</v>
      </c>
      <c r="E5" s="8" t="s">
        <v>99</v>
      </c>
      <c r="F5" s="8" t="s">
        <v>98</v>
      </c>
      <c r="G5" s="8" t="s">
        <v>97</v>
      </c>
      <c r="H5" s="8" t="s">
        <v>96</v>
      </c>
      <c r="I5" s="8" t="s">
        <v>95</v>
      </c>
      <c r="J5" s="8" t="s">
        <v>94</v>
      </c>
      <c r="K5" s="8" t="s">
        <v>93</v>
      </c>
      <c r="L5" s="8" t="s">
        <v>92</v>
      </c>
      <c r="M5" s="8" t="s">
        <v>58</v>
      </c>
      <c r="N5" s="7"/>
      <c r="O5" s="7"/>
      <c r="P5" s="7"/>
      <c r="Q5" s="7"/>
    </row>
    <row r="6" spans="1:20" x14ac:dyDescent="0.3">
      <c r="A6" s="15" t="s">
        <v>70</v>
      </c>
      <c r="B6" s="16">
        <v>9197697</v>
      </c>
      <c r="C6" s="16">
        <v>9316420</v>
      </c>
      <c r="D6" s="16">
        <v>9366845</v>
      </c>
      <c r="E6" s="16">
        <v>9167046</v>
      </c>
      <c r="F6" s="16">
        <v>9192477</v>
      </c>
      <c r="G6" s="16">
        <v>9289215</v>
      </c>
      <c r="H6" s="16">
        <v>9372253</v>
      </c>
      <c r="I6" s="16">
        <v>9044010</v>
      </c>
      <c r="J6" s="16">
        <v>9491437</v>
      </c>
      <c r="K6" s="16">
        <v>9463538</v>
      </c>
      <c r="L6" s="16">
        <v>9008830</v>
      </c>
      <c r="M6" s="16">
        <v>101909768</v>
      </c>
      <c r="N6" s="7"/>
      <c r="O6" s="7"/>
      <c r="P6" s="7"/>
      <c r="Q6" s="7"/>
      <c r="R6" s="9">
        <f>L6/B6-1</f>
        <v>-2.0534161975546694E-2</v>
      </c>
      <c r="S6" s="6" t="str">
        <f>RIGHT("                        "&amp;A6,25)&amp;"     "&amp;TEXT(R6,"0%"" ▲"";-0%"" ▼""")</f>
        <v xml:space="preserve"> Great Smoky Mountains NP     -2% ▼</v>
      </c>
      <c r="T6" s="6">
        <f>LEN(A6)</f>
        <v>24</v>
      </c>
    </row>
    <row r="7" spans="1:20" x14ac:dyDescent="0.3">
      <c r="A7" s="13" t="s">
        <v>68</v>
      </c>
      <c r="B7" s="12">
        <v>4104809</v>
      </c>
      <c r="C7" s="12">
        <v>4001974</v>
      </c>
      <c r="D7" s="12">
        <v>4124900</v>
      </c>
      <c r="E7" s="12">
        <v>4326234</v>
      </c>
      <c r="F7" s="12">
        <v>4401522</v>
      </c>
      <c r="G7" s="12">
        <v>4279439</v>
      </c>
      <c r="H7" s="12">
        <v>4413668</v>
      </c>
      <c r="I7" s="12">
        <v>4425314</v>
      </c>
      <c r="J7" s="12">
        <v>4348068</v>
      </c>
      <c r="K7" s="12">
        <v>4388386</v>
      </c>
      <c r="L7" s="12">
        <v>4298178</v>
      </c>
      <c r="M7" s="12">
        <v>47112492</v>
      </c>
      <c r="N7" s="7"/>
      <c r="O7" s="7"/>
      <c r="P7" s="7"/>
      <c r="Q7" s="7"/>
      <c r="R7" s="9">
        <f t="shared" ref="R7:R35" si="0">L7/B7-1</f>
        <v>4.7107916592465049E-2</v>
      </c>
      <c r="S7" s="6" t="str">
        <f t="shared" ref="S7:S37" si="1">RIGHT("                        "&amp;A7,25)&amp;"     "&amp;TEXT(R7,"0%"" ▲"";-0%"" ▼""")</f>
        <v xml:space="preserve">          Grand Canyon NP     5% ▲</v>
      </c>
      <c r="T7" s="6">
        <f t="shared" ref="T7:T37" si="2">LEN(A7)</f>
        <v>15</v>
      </c>
    </row>
    <row r="8" spans="1:20" x14ac:dyDescent="0.3">
      <c r="A8" s="13" t="s">
        <v>86</v>
      </c>
      <c r="B8" s="12">
        <v>3368731</v>
      </c>
      <c r="C8" s="12">
        <v>3361867</v>
      </c>
      <c r="D8" s="12">
        <v>3378664</v>
      </c>
      <c r="E8" s="12">
        <v>3280911</v>
      </c>
      <c r="F8" s="12">
        <v>3304144</v>
      </c>
      <c r="G8" s="12">
        <v>3242644</v>
      </c>
      <c r="H8" s="12">
        <v>3503428</v>
      </c>
      <c r="I8" s="12">
        <v>3431514</v>
      </c>
      <c r="J8" s="12">
        <v>3737472</v>
      </c>
      <c r="K8" s="12">
        <v>3901408</v>
      </c>
      <c r="L8" s="12">
        <v>3951393</v>
      </c>
      <c r="M8" s="12">
        <v>38462176</v>
      </c>
      <c r="N8" s="7"/>
      <c r="O8" s="7"/>
      <c r="P8" s="7"/>
      <c r="Q8" s="7"/>
      <c r="R8" s="9">
        <f t="shared" si="0"/>
        <v>0.17296186605579367</v>
      </c>
      <c r="S8" s="6" t="str">
        <f t="shared" si="1"/>
        <v xml:space="preserve">              Yosemite NP     17% ▲</v>
      </c>
      <c r="T8" s="6">
        <f t="shared" si="2"/>
        <v>11</v>
      </c>
    </row>
    <row r="9" spans="1:20" x14ac:dyDescent="0.3">
      <c r="A9" s="13" t="s">
        <v>77</v>
      </c>
      <c r="B9" s="12">
        <v>3416069</v>
      </c>
      <c r="C9" s="12">
        <v>3691310</v>
      </c>
      <c r="D9" s="12">
        <v>3225327</v>
      </c>
      <c r="E9" s="12">
        <v>3073722</v>
      </c>
      <c r="F9" s="12">
        <v>3142774</v>
      </c>
      <c r="G9" s="12">
        <v>2749197</v>
      </c>
      <c r="H9" s="12">
        <v>2988686</v>
      </c>
      <c r="I9" s="12">
        <v>3081451</v>
      </c>
      <c r="J9" s="12">
        <v>3276459</v>
      </c>
      <c r="K9" s="12">
        <v>2844563</v>
      </c>
      <c r="L9" s="12">
        <v>2966502</v>
      </c>
      <c r="M9" s="12">
        <v>34456060</v>
      </c>
      <c r="N9" s="7"/>
      <c r="O9" s="7"/>
      <c r="P9" s="7"/>
      <c r="Q9" s="7"/>
      <c r="R9" s="9">
        <f t="shared" si="0"/>
        <v>-0.13160360636743573</v>
      </c>
      <c r="S9" s="6" t="str">
        <f t="shared" si="1"/>
        <v xml:space="preserve">               Olympic NP     -13% ▼</v>
      </c>
      <c r="T9" s="6">
        <f t="shared" si="2"/>
        <v>10</v>
      </c>
    </row>
    <row r="10" spans="1:20" x14ac:dyDescent="0.3">
      <c r="A10" s="13" t="s">
        <v>85</v>
      </c>
      <c r="B10" s="12">
        <v>2758526</v>
      </c>
      <c r="C10" s="12">
        <v>2973677</v>
      </c>
      <c r="D10" s="12">
        <v>3019375</v>
      </c>
      <c r="E10" s="12">
        <v>2868317</v>
      </c>
      <c r="F10" s="12">
        <v>2835651</v>
      </c>
      <c r="G10" s="12">
        <v>2870295</v>
      </c>
      <c r="H10" s="12">
        <v>3151343</v>
      </c>
      <c r="I10" s="12">
        <v>3066580</v>
      </c>
      <c r="J10" s="12">
        <v>3295187</v>
      </c>
      <c r="K10" s="12">
        <v>3640185</v>
      </c>
      <c r="L10" s="12">
        <v>3394326</v>
      </c>
      <c r="M10" s="12">
        <v>33873462</v>
      </c>
      <c r="N10" s="7"/>
      <c r="O10" s="7"/>
      <c r="P10" s="7"/>
      <c r="Q10" s="7"/>
      <c r="R10" s="9">
        <f t="shared" si="0"/>
        <v>0.23048541141174672</v>
      </c>
      <c r="S10" s="6" t="str">
        <f t="shared" si="1"/>
        <v xml:space="preserve">           Yellowstone NP     23% ▲</v>
      </c>
      <c r="T10" s="6">
        <f t="shared" si="2"/>
        <v>14</v>
      </c>
    </row>
    <row r="11" spans="1:20" x14ac:dyDescent="0.3">
      <c r="A11" s="13" t="s">
        <v>79</v>
      </c>
      <c r="B11" s="12">
        <v>3139685</v>
      </c>
      <c r="C11" s="12">
        <v>2988475</v>
      </c>
      <c r="D11" s="12">
        <v>3067256</v>
      </c>
      <c r="E11" s="12">
        <v>2781899</v>
      </c>
      <c r="F11" s="12">
        <v>2798368</v>
      </c>
      <c r="G11" s="12">
        <v>2743676</v>
      </c>
      <c r="H11" s="12">
        <v>2895383</v>
      </c>
      <c r="I11" s="12">
        <v>2757390</v>
      </c>
      <c r="J11" s="12">
        <v>2822325</v>
      </c>
      <c r="K11" s="12">
        <v>2955821</v>
      </c>
      <c r="L11" s="12">
        <v>3176941</v>
      </c>
      <c r="M11" s="12">
        <v>32127219</v>
      </c>
      <c r="N11" s="7"/>
      <c r="O11" s="7"/>
      <c r="P11" s="7"/>
      <c r="Q11" s="7"/>
      <c r="R11" s="9">
        <f t="shared" si="0"/>
        <v>1.1866158547752415E-2</v>
      </c>
      <c r="S11" s="6" t="str">
        <f t="shared" si="1"/>
        <v xml:space="preserve">        Rocky Mountain NP     1% ▲</v>
      </c>
      <c r="T11" s="6">
        <f t="shared" si="2"/>
        <v>17</v>
      </c>
    </row>
    <row r="12" spans="1:20" x14ac:dyDescent="0.3">
      <c r="A12" s="13" t="s">
        <v>64</v>
      </c>
      <c r="B12" s="12">
        <v>3123353</v>
      </c>
      <c r="C12" s="12">
        <v>3217935</v>
      </c>
      <c r="D12" s="12">
        <v>2879591</v>
      </c>
      <c r="E12" s="12">
        <v>3306175</v>
      </c>
      <c r="F12" s="12">
        <v>2533827</v>
      </c>
      <c r="G12" s="12">
        <v>2468816</v>
      </c>
      <c r="H12" s="12">
        <v>2486656</v>
      </c>
      <c r="I12" s="12">
        <v>2828233</v>
      </c>
      <c r="J12" s="12">
        <v>2589288</v>
      </c>
      <c r="K12" s="12">
        <v>2492670</v>
      </c>
      <c r="L12" s="12">
        <v>2161185</v>
      </c>
      <c r="M12" s="12">
        <v>30087729</v>
      </c>
      <c r="N12" s="7"/>
      <c r="O12" s="7"/>
      <c r="P12" s="7"/>
      <c r="Q12" s="7"/>
      <c r="R12" s="9">
        <f t="shared" si="0"/>
        <v>-0.3080561178963761</v>
      </c>
      <c r="S12" s="6" t="str">
        <f t="shared" si="1"/>
        <v xml:space="preserve">       Cuyahoga Valley NP     -31% ▼</v>
      </c>
      <c r="T12" s="6">
        <f t="shared" si="2"/>
        <v>18</v>
      </c>
    </row>
    <row r="13" spans="1:20" x14ac:dyDescent="0.3">
      <c r="A13" s="13" t="s">
        <v>87</v>
      </c>
      <c r="B13" s="12">
        <v>2217779</v>
      </c>
      <c r="C13" s="12">
        <v>2592545</v>
      </c>
      <c r="D13" s="12">
        <v>2458792</v>
      </c>
      <c r="E13" s="12">
        <v>2677342</v>
      </c>
      <c r="F13" s="12">
        <v>2586665</v>
      </c>
      <c r="G13" s="12">
        <v>2567350</v>
      </c>
      <c r="H13" s="12">
        <v>2657281</v>
      </c>
      <c r="I13" s="12">
        <v>2690154</v>
      </c>
      <c r="J13" s="12">
        <v>2735402</v>
      </c>
      <c r="K13" s="12">
        <v>2665972</v>
      </c>
      <c r="L13" s="12">
        <v>2825505</v>
      </c>
      <c r="M13" s="12">
        <v>28674787</v>
      </c>
      <c r="N13" s="7"/>
      <c r="O13" s="7"/>
      <c r="P13" s="7"/>
      <c r="Q13" s="7"/>
      <c r="R13" s="9">
        <f t="shared" si="0"/>
        <v>0.27402459848343774</v>
      </c>
      <c r="S13" s="6" t="str">
        <f t="shared" si="1"/>
        <v xml:space="preserve">                  Zion NP     27% ▲</v>
      </c>
      <c r="T13" s="6">
        <f t="shared" si="2"/>
        <v>7</v>
      </c>
    </row>
    <row r="14" spans="1:20" x14ac:dyDescent="0.3">
      <c r="A14" s="13" t="s">
        <v>69</v>
      </c>
      <c r="B14" s="12">
        <v>2535108</v>
      </c>
      <c r="C14" s="12">
        <v>2612629</v>
      </c>
      <c r="D14" s="12">
        <v>2355693</v>
      </c>
      <c r="E14" s="12">
        <v>2360373</v>
      </c>
      <c r="F14" s="12">
        <v>2463442</v>
      </c>
      <c r="G14" s="12">
        <v>2406476</v>
      </c>
      <c r="H14" s="12">
        <v>2588574</v>
      </c>
      <c r="I14" s="12">
        <v>2485987</v>
      </c>
      <c r="J14" s="12">
        <v>2580081</v>
      </c>
      <c r="K14" s="12">
        <v>2669374</v>
      </c>
      <c r="L14" s="12">
        <v>2587437</v>
      </c>
      <c r="M14" s="12">
        <v>27645174</v>
      </c>
      <c r="N14" s="7"/>
      <c r="O14" s="7"/>
      <c r="P14" s="7"/>
      <c r="Q14" s="7"/>
      <c r="R14" s="9">
        <f t="shared" si="0"/>
        <v>2.0641724139563333E-2</v>
      </c>
      <c r="S14" s="6" t="str">
        <f t="shared" si="1"/>
        <v xml:space="preserve">           Grand Teton NP     2% ▲</v>
      </c>
      <c r="T14" s="6">
        <f t="shared" si="2"/>
        <v>14</v>
      </c>
    </row>
    <row r="15" spans="1:20" x14ac:dyDescent="0.3">
      <c r="A15" s="13" t="s">
        <v>59</v>
      </c>
      <c r="B15" s="12">
        <v>2516551</v>
      </c>
      <c r="C15" s="12">
        <v>2558572</v>
      </c>
      <c r="D15" s="12">
        <v>2431062</v>
      </c>
      <c r="E15" s="12">
        <v>2207847</v>
      </c>
      <c r="F15" s="12">
        <v>2051484</v>
      </c>
      <c r="G15" s="12">
        <v>2083588</v>
      </c>
      <c r="H15" s="12">
        <v>2202228</v>
      </c>
      <c r="I15" s="12">
        <v>2075857</v>
      </c>
      <c r="J15" s="12">
        <v>2227698</v>
      </c>
      <c r="K15" s="12">
        <v>2504208</v>
      </c>
      <c r="L15" s="12">
        <v>2374645</v>
      </c>
      <c r="M15" s="12">
        <v>25233740</v>
      </c>
      <c r="N15" s="7"/>
      <c r="O15" s="7"/>
      <c r="P15" s="7"/>
      <c r="Q15" s="7"/>
      <c r="R15" s="9">
        <f t="shared" si="0"/>
        <v>-5.6389081723358658E-2</v>
      </c>
      <c r="S15" s="6" t="str">
        <f t="shared" si="1"/>
        <v xml:space="preserve">                Acadia NP     -6% ▼</v>
      </c>
      <c r="T15" s="6">
        <f t="shared" si="2"/>
        <v>9</v>
      </c>
    </row>
    <row r="16" spans="1:20" x14ac:dyDescent="0.3">
      <c r="A16" s="13" t="s">
        <v>67</v>
      </c>
      <c r="B16" s="12">
        <v>1680614</v>
      </c>
      <c r="C16" s="12">
        <v>1905689</v>
      </c>
      <c r="D16" s="12">
        <v>1664046</v>
      </c>
      <c r="E16" s="12">
        <v>2033933</v>
      </c>
      <c r="F16" s="12">
        <v>1925101</v>
      </c>
      <c r="G16" s="12">
        <v>1964399</v>
      </c>
      <c r="H16" s="12">
        <v>2083329</v>
      </c>
      <c r="I16" s="12">
        <v>1808027</v>
      </c>
      <c r="J16" s="12">
        <v>2031348</v>
      </c>
      <c r="K16" s="12">
        <v>2200048</v>
      </c>
      <c r="L16" s="12">
        <v>1853564</v>
      </c>
      <c r="M16" s="12">
        <v>21150098</v>
      </c>
      <c r="N16" s="7"/>
      <c r="O16" s="7"/>
      <c r="P16" s="7"/>
      <c r="Q16" s="7"/>
      <c r="R16" s="9">
        <f t="shared" si="0"/>
        <v>0.10290881784871475</v>
      </c>
      <c r="S16" s="6" t="str">
        <f t="shared" si="1"/>
        <v xml:space="preserve">               Glacier NP     10% ▲</v>
      </c>
      <c r="T16" s="6">
        <f t="shared" si="2"/>
        <v>10</v>
      </c>
    </row>
    <row r="17" spans="1:20" x14ac:dyDescent="0.3">
      <c r="A17" s="13" t="s">
        <v>73</v>
      </c>
      <c r="B17" s="12">
        <v>1296786</v>
      </c>
      <c r="C17" s="12">
        <v>1440227</v>
      </c>
      <c r="D17" s="12">
        <v>1561311</v>
      </c>
      <c r="E17" s="12">
        <v>1418735</v>
      </c>
      <c r="F17" s="12">
        <v>1340160</v>
      </c>
      <c r="G17" s="12">
        <v>1273456</v>
      </c>
      <c r="H17" s="12">
        <v>1300152</v>
      </c>
      <c r="I17" s="12">
        <v>1238147</v>
      </c>
      <c r="J17" s="12">
        <v>1284707</v>
      </c>
      <c r="K17" s="12">
        <v>1311807</v>
      </c>
      <c r="L17" s="12">
        <v>1396354</v>
      </c>
      <c r="M17" s="12">
        <v>14861842</v>
      </c>
      <c r="N17" s="7"/>
      <c r="O17" s="7"/>
      <c r="P17" s="7"/>
      <c r="Q17" s="7"/>
      <c r="R17" s="9">
        <f t="shared" si="0"/>
        <v>7.6780594485134745E-2</v>
      </c>
      <c r="S17" s="6" t="str">
        <f t="shared" si="1"/>
        <v xml:space="preserve">           Hot Springs NP     8% ▲</v>
      </c>
      <c r="T17" s="6">
        <f t="shared" si="2"/>
        <v>14</v>
      </c>
    </row>
    <row r="18" spans="1:20" x14ac:dyDescent="0.3">
      <c r="A18" s="13" t="s">
        <v>72</v>
      </c>
      <c r="B18" s="12">
        <v>1343286</v>
      </c>
      <c r="C18" s="12">
        <v>1110998</v>
      </c>
      <c r="D18" s="12">
        <v>991875</v>
      </c>
      <c r="E18" s="12">
        <v>1307391</v>
      </c>
      <c r="F18" s="12">
        <v>1661196</v>
      </c>
      <c r="G18" s="12">
        <v>1612246</v>
      </c>
      <c r="H18" s="12">
        <v>1467779</v>
      </c>
      <c r="I18" s="12">
        <v>1270538</v>
      </c>
      <c r="J18" s="12">
        <v>1233105</v>
      </c>
      <c r="K18" s="12">
        <v>1304667</v>
      </c>
      <c r="L18" s="12">
        <v>1352123</v>
      </c>
      <c r="M18" s="12">
        <v>14655204</v>
      </c>
      <c r="N18" s="7"/>
      <c r="O18" s="7"/>
      <c r="P18" s="7"/>
      <c r="Q18" s="7"/>
      <c r="R18" s="9">
        <f t="shared" si="0"/>
        <v>6.5786437139969678E-3</v>
      </c>
      <c r="S18" s="6" t="str">
        <f t="shared" si="1"/>
        <v xml:space="preserve">      Hawaii Volcanoes NP     1% ▲</v>
      </c>
      <c r="T18" s="6">
        <f t="shared" si="2"/>
        <v>19</v>
      </c>
    </row>
    <row r="19" spans="1:20" x14ac:dyDescent="0.3">
      <c r="A19" s="13" t="s">
        <v>74</v>
      </c>
      <c r="B19" s="12">
        <v>1280917</v>
      </c>
      <c r="C19" s="12">
        <v>1178376</v>
      </c>
      <c r="D19" s="12">
        <v>1283346</v>
      </c>
      <c r="E19" s="12">
        <v>1243659</v>
      </c>
      <c r="F19" s="12">
        <v>1375111</v>
      </c>
      <c r="G19" s="12">
        <v>1256421</v>
      </c>
      <c r="H19" s="12">
        <v>1298979</v>
      </c>
      <c r="I19" s="12">
        <v>1392446</v>
      </c>
      <c r="J19" s="12">
        <v>1304471</v>
      </c>
      <c r="K19" s="12">
        <v>1434976</v>
      </c>
      <c r="L19" s="12">
        <v>1396237</v>
      </c>
      <c r="M19" s="12">
        <v>14444939</v>
      </c>
      <c r="N19" s="7"/>
      <c r="O19" s="7"/>
      <c r="P19" s="7"/>
      <c r="Q19" s="7"/>
      <c r="R19" s="9">
        <f t="shared" si="0"/>
        <v>9.0029252480839927E-2</v>
      </c>
      <c r="S19" s="6" t="str">
        <f t="shared" si="1"/>
        <v xml:space="preserve">           Joshua Tree NP     9% ▲</v>
      </c>
      <c r="T19" s="6">
        <f t="shared" si="2"/>
        <v>14</v>
      </c>
    </row>
    <row r="20" spans="1:20" x14ac:dyDescent="0.3">
      <c r="A20" s="13" t="s">
        <v>71</v>
      </c>
      <c r="B20" s="12">
        <v>1410974</v>
      </c>
      <c r="C20" s="12">
        <v>1521080</v>
      </c>
      <c r="D20" s="12">
        <v>1444668</v>
      </c>
      <c r="E20" s="12">
        <v>1455477</v>
      </c>
      <c r="F20" s="12">
        <v>1474681</v>
      </c>
      <c r="G20" s="12">
        <v>1426068</v>
      </c>
      <c r="H20" s="12">
        <v>1322817</v>
      </c>
      <c r="I20" s="12">
        <v>1185068</v>
      </c>
      <c r="J20" s="12">
        <v>1109104</v>
      </c>
      <c r="K20" s="12">
        <v>1105606</v>
      </c>
      <c r="L20" s="12">
        <v>956989</v>
      </c>
      <c r="M20" s="12">
        <v>14412532</v>
      </c>
      <c r="N20" s="7"/>
      <c r="O20" s="7"/>
      <c r="P20" s="7"/>
      <c r="Q20" s="7"/>
      <c r="R20" s="9">
        <f t="shared" si="0"/>
        <v>-0.32175291677947293</v>
      </c>
      <c r="S20" s="6" t="str">
        <f t="shared" si="1"/>
        <v xml:space="preserve">             Haleakala NP     -32% ▼</v>
      </c>
      <c r="T20" s="6">
        <f t="shared" si="2"/>
        <v>12</v>
      </c>
    </row>
    <row r="21" spans="1:20" x14ac:dyDescent="0.3">
      <c r="A21" s="13" t="s">
        <v>82</v>
      </c>
      <c r="B21" s="12">
        <v>1498561</v>
      </c>
      <c r="C21" s="12">
        <v>1389244</v>
      </c>
      <c r="D21" s="12">
        <v>1163950</v>
      </c>
      <c r="E21" s="12">
        <v>1261000</v>
      </c>
      <c r="F21" s="12">
        <v>1094912</v>
      </c>
      <c r="G21" s="12">
        <v>1076150</v>
      </c>
      <c r="H21" s="12">
        <v>1107227</v>
      </c>
      <c r="I21" s="12">
        <v>1075878</v>
      </c>
      <c r="J21" s="12">
        <v>1120981</v>
      </c>
      <c r="K21" s="12">
        <v>1253386</v>
      </c>
      <c r="L21" s="12">
        <v>1209883</v>
      </c>
      <c r="M21" s="12">
        <v>13251172</v>
      </c>
      <c r="N21" s="7"/>
      <c r="O21" s="7"/>
      <c r="P21" s="7"/>
      <c r="Q21" s="7"/>
      <c r="R21" s="9">
        <f t="shared" si="0"/>
        <v>-0.19263680290625473</v>
      </c>
      <c r="S21" s="6" t="str">
        <f t="shared" si="1"/>
        <v xml:space="preserve">            Shenandoah NP     -19% ▼</v>
      </c>
      <c r="T21" s="6">
        <f t="shared" si="2"/>
        <v>13</v>
      </c>
    </row>
    <row r="22" spans="1:20" x14ac:dyDescent="0.3">
      <c r="A22" s="13" t="s">
        <v>76</v>
      </c>
      <c r="B22" s="12">
        <v>1301103</v>
      </c>
      <c r="C22" s="12">
        <v>1310390</v>
      </c>
      <c r="D22" s="12">
        <v>1262351</v>
      </c>
      <c r="E22" s="12">
        <v>1217750</v>
      </c>
      <c r="F22" s="12">
        <v>1173897</v>
      </c>
      <c r="G22" s="12">
        <v>1113601</v>
      </c>
      <c r="H22" s="12">
        <v>1047685</v>
      </c>
      <c r="I22" s="12">
        <v>1163227</v>
      </c>
      <c r="J22" s="12">
        <v>1151654</v>
      </c>
      <c r="K22" s="12">
        <v>1191754</v>
      </c>
      <c r="L22" s="12">
        <v>1038229</v>
      </c>
      <c r="M22" s="12">
        <v>12971641</v>
      </c>
      <c r="N22" s="7"/>
      <c r="O22" s="7"/>
      <c r="P22" s="7"/>
      <c r="Q22" s="7"/>
      <c r="R22" s="9">
        <f t="shared" si="0"/>
        <v>-0.20203934661590972</v>
      </c>
      <c r="S22" s="6" t="str">
        <f t="shared" si="1"/>
        <v xml:space="preserve">         Mount Rainier NP     -20% ▼</v>
      </c>
      <c r="T22" s="6">
        <f t="shared" si="2"/>
        <v>16</v>
      </c>
    </row>
    <row r="23" spans="1:20" x14ac:dyDescent="0.3">
      <c r="A23" s="13" t="s">
        <v>75</v>
      </c>
      <c r="B23" s="12">
        <v>1883580</v>
      </c>
      <c r="C23" s="12">
        <v>1891307</v>
      </c>
      <c r="D23" s="12">
        <v>1869137</v>
      </c>
      <c r="E23" s="12">
        <v>1888267</v>
      </c>
      <c r="F23" s="12">
        <v>1878006</v>
      </c>
      <c r="G23" s="12">
        <v>597934</v>
      </c>
      <c r="H23" s="12">
        <v>487305</v>
      </c>
      <c r="I23" s="12">
        <v>446174</v>
      </c>
      <c r="J23" s="12">
        <v>503856</v>
      </c>
      <c r="K23" s="12">
        <v>497225</v>
      </c>
      <c r="L23" s="12">
        <v>483319</v>
      </c>
      <c r="M23" s="12">
        <v>12426110</v>
      </c>
      <c r="N23" s="7"/>
      <c r="O23" s="7"/>
      <c r="P23" s="7"/>
      <c r="Q23" s="7"/>
      <c r="R23" s="9">
        <f t="shared" si="0"/>
        <v>-0.7434040497350789</v>
      </c>
      <c r="S23" s="6" t="str">
        <f t="shared" si="1"/>
        <v xml:space="preserve">          Mammoth Cave NP     -74% ▼</v>
      </c>
      <c r="T23" s="6">
        <f t="shared" si="2"/>
        <v>15</v>
      </c>
    </row>
    <row r="24" spans="1:20" x14ac:dyDescent="0.3">
      <c r="A24" s="13" t="s">
        <v>62</v>
      </c>
      <c r="B24" s="12">
        <v>1068619</v>
      </c>
      <c r="C24" s="12">
        <v>886436</v>
      </c>
      <c r="D24" s="12">
        <v>903760</v>
      </c>
      <c r="E24" s="12">
        <v>987253</v>
      </c>
      <c r="F24" s="12">
        <v>1017681</v>
      </c>
      <c r="G24" s="12">
        <v>890676</v>
      </c>
      <c r="H24" s="12">
        <v>1012563</v>
      </c>
      <c r="I24" s="12">
        <v>1043321</v>
      </c>
      <c r="J24" s="12">
        <v>1216377</v>
      </c>
      <c r="K24" s="12">
        <v>1285492</v>
      </c>
      <c r="L24" s="12">
        <v>1296000</v>
      </c>
      <c r="M24" s="12">
        <v>11608178</v>
      </c>
      <c r="N24" s="7"/>
      <c r="O24" s="7"/>
      <c r="P24" s="7"/>
      <c r="Q24" s="7"/>
      <c r="R24" s="9">
        <f t="shared" si="0"/>
        <v>0.21278023317945882</v>
      </c>
      <c r="S24" s="6" t="str">
        <f t="shared" si="1"/>
        <v xml:space="preserve">          Bryce Canyon NP     21% ▲</v>
      </c>
      <c r="T24" s="6">
        <f t="shared" si="2"/>
        <v>15</v>
      </c>
    </row>
    <row r="25" spans="1:20" x14ac:dyDescent="0.3">
      <c r="A25" s="13" t="s">
        <v>66</v>
      </c>
      <c r="B25" s="12">
        <v>1049851</v>
      </c>
      <c r="C25" s="12">
        <v>968909</v>
      </c>
      <c r="D25" s="12">
        <v>1040648</v>
      </c>
      <c r="E25" s="12">
        <v>1181355</v>
      </c>
      <c r="F25" s="12">
        <v>1233837</v>
      </c>
      <c r="G25" s="12">
        <v>954022</v>
      </c>
      <c r="H25" s="12">
        <v>1074764</v>
      </c>
      <c r="I25" s="12">
        <v>822118</v>
      </c>
      <c r="J25" s="12">
        <v>900882</v>
      </c>
      <c r="K25" s="12">
        <v>915538</v>
      </c>
      <c r="L25" s="12">
        <v>934351</v>
      </c>
      <c r="M25" s="12">
        <v>11076275</v>
      </c>
      <c r="N25" s="7"/>
      <c r="O25" s="7"/>
      <c r="P25" s="7"/>
      <c r="Q25" s="7"/>
      <c r="R25" s="9">
        <f t="shared" si="0"/>
        <v>-0.11001561173918961</v>
      </c>
      <c r="S25" s="6" t="str">
        <f t="shared" si="1"/>
        <v xml:space="preserve">            Everglades NP     -11% ▼</v>
      </c>
      <c r="T25" s="6">
        <f t="shared" si="2"/>
        <v>13</v>
      </c>
    </row>
    <row r="26" spans="1:20" x14ac:dyDescent="0.3">
      <c r="A26" s="13" t="s">
        <v>81</v>
      </c>
      <c r="B26" s="12">
        <v>870327</v>
      </c>
      <c r="C26" s="12">
        <v>920292</v>
      </c>
      <c r="D26" s="12">
        <v>979297</v>
      </c>
      <c r="E26" s="12">
        <v>1000177</v>
      </c>
      <c r="F26" s="12">
        <v>1004843</v>
      </c>
      <c r="G26" s="12">
        <v>954507</v>
      </c>
      <c r="H26" s="12">
        <v>979537</v>
      </c>
      <c r="I26" s="12">
        <v>930011</v>
      </c>
      <c r="J26" s="12">
        <v>965170</v>
      </c>
      <c r="K26" s="12">
        <v>1002979</v>
      </c>
      <c r="L26" s="12">
        <v>1006583</v>
      </c>
      <c r="M26" s="12">
        <v>10613723</v>
      </c>
      <c r="N26" s="7"/>
      <c r="O26" s="7"/>
      <c r="P26" s="7"/>
      <c r="Q26" s="7"/>
      <c r="R26" s="9">
        <f t="shared" si="0"/>
        <v>0.15655724802286963</v>
      </c>
      <c r="S26" s="6" t="str">
        <f t="shared" si="1"/>
        <v xml:space="preserve">               Sequoia NP     16% ▲</v>
      </c>
      <c r="T26" s="6">
        <f t="shared" si="2"/>
        <v>10</v>
      </c>
    </row>
    <row r="27" spans="1:20" x14ac:dyDescent="0.3">
      <c r="A27" s="13" t="s">
        <v>61</v>
      </c>
      <c r="B27" s="12">
        <v>955469</v>
      </c>
      <c r="C27" s="12">
        <v>908898</v>
      </c>
      <c r="D27" s="12">
        <v>871034</v>
      </c>
      <c r="E27" s="12">
        <v>936030</v>
      </c>
      <c r="F27" s="12">
        <v>909146</v>
      </c>
      <c r="G27" s="12">
        <v>840118</v>
      </c>
      <c r="H27" s="12">
        <v>886654</v>
      </c>
      <c r="I27" s="12">
        <v>845734</v>
      </c>
      <c r="J27" s="12">
        <v>933918</v>
      </c>
      <c r="K27" s="12">
        <v>977778</v>
      </c>
      <c r="L27" s="12">
        <v>870741</v>
      </c>
      <c r="M27" s="12">
        <v>9935520</v>
      </c>
      <c r="N27" s="7"/>
      <c r="O27" s="7"/>
      <c r="P27" s="7"/>
      <c r="Q27" s="7"/>
      <c r="R27" s="9">
        <f t="shared" si="0"/>
        <v>-8.8676869683893433E-2</v>
      </c>
      <c r="S27" s="6" t="str">
        <f t="shared" si="1"/>
        <v xml:space="preserve">              Badlands NP     -9% ▼</v>
      </c>
      <c r="T27" s="6">
        <f t="shared" si="2"/>
        <v>11</v>
      </c>
    </row>
    <row r="28" spans="1:20" x14ac:dyDescent="0.3">
      <c r="A28" s="13" t="s">
        <v>60</v>
      </c>
      <c r="B28" s="12">
        <v>754026</v>
      </c>
      <c r="C28" s="12">
        <v>769672</v>
      </c>
      <c r="D28" s="12">
        <v>757781</v>
      </c>
      <c r="E28" s="12">
        <v>733131</v>
      </c>
      <c r="F28" s="12">
        <v>781670</v>
      </c>
      <c r="G28" s="12">
        <v>833049</v>
      </c>
      <c r="H28" s="12">
        <v>860181</v>
      </c>
      <c r="I28" s="12">
        <v>928795</v>
      </c>
      <c r="J28" s="12">
        <v>996312</v>
      </c>
      <c r="K28" s="12">
        <v>1014405</v>
      </c>
      <c r="L28" s="12">
        <v>1040758</v>
      </c>
      <c r="M28" s="12">
        <v>9469780</v>
      </c>
      <c r="N28" s="7"/>
      <c r="O28" s="7"/>
      <c r="P28" s="7"/>
      <c r="Q28" s="7"/>
      <c r="R28" s="9">
        <f t="shared" si="0"/>
        <v>0.38026805441722167</v>
      </c>
      <c r="S28" s="6" t="str">
        <f t="shared" si="1"/>
        <v xml:space="preserve">                Arches NP     38% ▲</v>
      </c>
      <c r="T28" s="6">
        <f t="shared" si="2"/>
        <v>9</v>
      </c>
    </row>
    <row r="29" spans="1:20" x14ac:dyDescent="0.3">
      <c r="A29" s="13" t="s">
        <v>65</v>
      </c>
      <c r="B29" s="12">
        <v>1014636</v>
      </c>
      <c r="C29" s="12">
        <v>897596</v>
      </c>
      <c r="D29" s="12">
        <v>890375</v>
      </c>
      <c r="E29" s="12">
        <v>764820</v>
      </c>
      <c r="F29" s="12">
        <v>800113</v>
      </c>
      <c r="G29" s="12">
        <v>744440</v>
      </c>
      <c r="H29" s="12">
        <v>704122</v>
      </c>
      <c r="I29" s="12">
        <v>871938</v>
      </c>
      <c r="J29" s="12">
        <v>828574</v>
      </c>
      <c r="K29" s="12">
        <v>984775</v>
      </c>
      <c r="L29" s="12">
        <v>946867</v>
      </c>
      <c r="M29" s="12">
        <v>9448256</v>
      </c>
      <c r="N29" s="7"/>
      <c r="O29" s="7"/>
      <c r="P29" s="7"/>
      <c r="Q29" s="7"/>
      <c r="R29" s="9">
        <f t="shared" si="0"/>
        <v>-6.6791440477176001E-2</v>
      </c>
      <c r="S29" s="6" t="str">
        <f t="shared" si="1"/>
        <v xml:space="preserve">          Death Valley NP     -7% ▼</v>
      </c>
      <c r="T29" s="6">
        <f t="shared" si="2"/>
        <v>15</v>
      </c>
    </row>
    <row r="30" spans="1:20" x14ac:dyDescent="0.3">
      <c r="A30" s="13" t="s">
        <v>80</v>
      </c>
      <c r="B30" s="12">
        <v>725874</v>
      </c>
      <c r="C30" s="12">
        <v>615045</v>
      </c>
      <c r="D30" s="12">
        <v>643697</v>
      </c>
      <c r="E30" s="12">
        <v>651464</v>
      </c>
      <c r="F30" s="12">
        <v>727208</v>
      </c>
      <c r="G30" s="12">
        <v>619983</v>
      </c>
      <c r="H30" s="12">
        <v>658477</v>
      </c>
      <c r="I30" s="12">
        <v>699137</v>
      </c>
      <c r="J30" s="12">
        <v>665234</v>
      </c>
      <c r="K30" s="12">
        <v>717614</v>
      </c>
      <c r="L30" s="12">
        <v>610045</v>
      </c>
      <c r="M30" s="12">
        <v>7333778</v>
      </c>
      <c r="N30" s="7"/>
      <c r="O30" s="7"/>
      <c r="P30" s="7"/>
      <c r="Q30" s="7"/>
      <c r="R30" s="9">
        <f t="shared" si="0"/>
        <v>-0.15957177140936307</v>
      </c>
      <c r="S30" s="6" t="str">
        <f t="shared" si="1"/>
        <v xml:space="preserve">               Saguaro NP     -16% ▼</v>
      </c>
      <c r="T30" s="6">
        <f t="shared" si="2"/>
        <v>10</v>
      </c>
    </row>
    <row r="31" spans="1:20" x14ac:dyDescent="0.3">
      <c r="A31" s="13" t="s">
        <v>84</v>
      </c>
      <c r="B31" s="12">
        <v>650357</v>
      </c>
      <c r="C31" s="12">
        <v>810298</v>
      </c>
      <c r="D31" s="12">
        <v>874167</v>
      </c>
      <c r="E31" s="12">
        <v>593877</v>
      </c>
      <c r="F31" s="12">
        <v>612478</v>
      </c>
      <c r="G31" s="12">
        <v>591049</v>
      </c>
      <c r="H31" s="12">
        <v>603158</v>
      </c>
      <c r="I31" s="12">
        <v>573433</v>
      </c>
      <c r="J31" s="12">
        <v>587868</v>
      </c>
      <c r="K31" s="12">
        <v>577141</v>
      </c>
      <c r="L31" s="12">
        <v>538394</v>
      </c>
      <c r="M31" s="12">
        <v>7012220</v>
      </c>
      <c r="N31" s="7"/>
      <c r="O31" s="7"/>
      <c r="P31" s="7"/>
      <c r="Q31" s="7"/>
      <c r="R31" s="9">
        <f t="shared" si="0"/>
        <v>-0.17215621573997053</v>
      </c>
      <c r="S31" s="6" t="str">
        <f t="shared" si="1"/>
        <v xml:space="preserve">             Wind Cave NP     -17% ▼</v>
      </c>
      <c r="T31" s="6">
        <f t="shared" si="2"/>
        <v>12</v>
      </c>
    </row>
    <row r="32" spans="1:20" x14ac:dyDescent="0.3">
      <c r="A32" s="13" t="s">
        <v>83</v>
      </c>
      <c r="B32" s="12">
        <v>677401</v>
      </c>
      <c r="C32" s="12">
        <v>693494</v>
      </c>
      <c r="D32" s="12">
        <v>821681</v>
      </c>
      <c r="E32" s="12">
        <v>793590</v>
      </c>
      <c r="F32" s="12">
        <v>803040</v>
      </c>
      <c r="G32" s="12">
        <v>677289</v>
      </c>
      <c r="H32" s="12">
        <v>571382</v>
      </c>
      <c r="I32" s="12">
        <v>469034</v>
      </c>
      <c r="J32" s="12">
        <v>415847</v>
      </c>
      <c r="K32" s="12">
        <v>493477</v>
      </c>
      <c r="L32" s="12">
        <v>442414</v>
      </c>
      <c r="M32" s="12">
        <v>6858649</v>
      </c>
      <c r="N32" s="7"/>
      <c r="O32" s="7"/>
      <c r="P32" s="7"/>
      <c r="Q32" s="7"/>
      <c r="R32" s="9">
        <f t="shared" si="0"/>
        <v>-0.34689497063039465</v>
      </c>
      <c r="S32" s="6" t="str">
        <f t="shared" si="1"/>
        <v xml:space="preserve">        Virgin Islands NP     -35% ▼</v>
      </c>
      <c r="T32" s="6">
        <f t="shared" si="2"/>
        <v>17</v>
      </c>
    </row>
    <row r="33" spans="1:20" x14ac:dyDescent="0.3">
      <c r="A33" s="13" t="s">
        <v>78</v>
      </c>
      <c r="B33" s="12">
        <v>583904</v>
      </c>
      <c r="C33" s="12">
        <v>571586</v>
      </c>
      <c r="D33" s="12">
        <v>586245</v>
      </c>
      <c r="E33" s="12">
        <v>580000</v>
      </c>
      <c r="F33" s="12">
        <v>598378</v>
      </c>
      <c r="G33" s="12">
        <v>581681</v>
      </c>
      <c r="H33" s="12">
        <v>563590</v>
      </c>
      <c r="I33" s="12">
        <v>543714</v>
      </c>
      <c r="J33" s="12">
        <v>631613</v>
      </c>
      <c r="K33" s="12">
        <v>664725</v>
      </c>
      <c r="L33" s="12">
        <v>614054</v>
      </c>
      <c r="M33" s="12">
        <v>6519490</v>
      </c>
      <c r="N33" s="7"/>
      <c r="O33" s="7"/>
      <c r="P33" s="7"/>
      <c r="Q33" s="7"/>
      <c r="R33" s="9">
        <f t="shared" si="0"/>
        <v>5.1635200306899831E-2</v>
      </c>
      <c r="S33" s="6" t="str">
        <f t="shared" si="1"/>
        <v xml:space="preserve">      Petrified Forest NP     5% ▲</v>
      </c>
      <c r="T33" s="6">
        <f t="shared" si="2"/>
        <v>19</v>
      </c>
    </row>
    <row r="34" spans="1:20" x14ac:dyDescent="0.3">
      <c r="A34" s="13" t="s">
        <v>63</v>
      </c>
      <c r="B34" s="12">
        <v>527760</v>
      </c>
      <c r="C34" s="12">
        <v>525646</v>
      </c>
      <c r="D34" s="12">
        <v>535441</v>
      </c>
      <c r="E34" s="12">
        <v>549708</v>
      </c>
      <c r="F34" s="12">
        <v>550255</v>
      </c>
      <c r="G34" s="12">
        <v>511511</v>
      </c>
      <c r="H34" s="12">
        <v>554907</v>
      </c>
      <c r="I34" s="12">
        <v>604811</v>
      </c>
      <c r="J34" s="12">
        <v>617208</v>
      </c>
      <c r="K34" s="12">
        <v>662661</v>
      </c>
      <c r="L34" s="12">
        <v>668834</v>
      </c>
      <c r="M34" s="12">
        <v>6308742</v>
      </c>
      <c r="N34" s="7"/>
      <c r="O34" s="7"/>
      <c r="P34" s="7"/>
      <c r="Q34" s="7"/>
      <c r="R34" s="9">
        <f t="shared" si="0"/>
        <v>0.26730710929210244</v>
      </c>
      <c r="S34" s="6" t="str">
        <f t="shared" si="1"/>
        <v xml:space="preserve">          Capitol Reef NP     27% ▲</v>
      </c>
      <c r="T34" s="6">
        <f t="shared" si="2"/>
        <v>15</v>
      </c>
    </row>
    <row r="35" spans="1:20" x14ac:dyDescent="0.3">
      <c r="A35" s="13" t="s">
        <v>88</v>
      </c>
      <c r="B35" s="12">
        <f>SUM(B6:B34)</f>
        <v>56952353</v>
      </c>
      <c r="C35" s="12">
        <f t="shared" ref="C35:M35" si="3">SUM(C6:C34)</f>
        <v>57630587</v>
      </c>
      <c r="D35" s="12">
        <f t="shared" si="3"/>
        <v>56452315</v>
      </c>
      <c r="E35" s="12">
        <f t="shared" si="3"/>
        <v>56647483</v>
      </c>
      <c r="F35" s="12">
        <f t="shared" si="3"/>
        <v>56272067</v>
      </c>
      <c r="G35" s="12">
        <f t="shared" si="3"/>
        <v>53219296</v>
      </c>
      <c r="H35" s="12">
        <f t="shared" si="3"/>
        <v>54844108</v>
      </c>
      <c r="I35" s="12">
        <f t="shared" si="3"/>
        <v>53798041</v>
      </c>
      <c r="J35" s="12">
        <f t="shared" si="3"/>
        <v>55601646</v>
      </c>
      <c r="K35" s="12">
        <f t="shared" si="3"/>
        <v>57122179</v>
      </c>
      <c r="L35" s="12">
        <f t="shared" si="3"/>
        <v>55400681</v>
      </c>
      <c r="M35" s="12">
        <f t="shared" si="3"/>
        <v>613940756</v>
      </c>
      <c r="N35" s="7"/>
      <c r="O35" s="7"/>
      <c r="P35" s="7"/>
      <c r="Q35" s="7"/>
      <c r="R35" s="9">
        <f t="shared" si="0"/>
        <v>-2.7245090295040186E-2</v>
      </c>
      <c r="S35" s="6" t="str">
        <f t="shared" si="1"/>
        <v xml:space="preserve">             Grand Total      -3% ▼</v>
      </c>
      <c r="T35" s="6">
        <f t="shared" si="2"/>
        <v>12</v>
      </c>
    </row>
    <row r="36" spans="1:20" x14ac:dyDescent="0.3">
      <c r="A36" s="11" t="s">
        <v>89</v>
      </c>
      <c r="B36" s="14">
        <f>B35/$B$35-1</f>
        <v>0</v>
      </c>
      <c r="C36" s="14">
        <f t="shared" ref="C36:L36" si="4">C35/$B$35-1</f>
        <v>1.1908796814769085E-2</v>
      </c>
      <c r="D36" s="14">
        <f t="shared" si="4"/>
        <v>-8.7799357473430373E-3</v>
      </c>
      <c r="E36" s="14">
        <f t="shared" si="4"/>
        <v>-5.3530711891746074E-3</v>
      </c>
      <c r="F36" s="14">
        <f t="shared" si="4"/>
        <v>-1.1944826932787089E-2</v>
      </c>
      <c r="G36" s="14">
        <f t="shared" si="4"/>
        <v>-6.554701962884657E-2</v>
      </c>
      <c r="H36" s="14">
        <f t="shared" si="4"/>
        <v>-3.7017697934271454E-2</v>
      </c>
      <c r="I36" s="14">
        <f t="shared" si="4"/>
        <v>-5.5385104106234206E-2</v>
      </c>
      <c r="J36" s="14">
        <f t="shared" si="4"/>
        <v>-2.3716438897616765E-2</v>
      </c>
      <c r="K36" s="14">
        <f t="shared" si="4"/>
        <v>2.9818961123520005E-3</v>
      </c>
      <c r="L36" s="14">
        <f t="shared" si="4"/>
        <v>-2.7245090295040186E-2</v>
      </c>
      <c r="M36" s="13"/>
      <c r="S36" s="6" t="str">
        <f t="shared" si="1"/>
        <v xml:space="preserve">                  Indexed     0% ▲</v>
      </c>
      <c r="T36" s="6">
        <f t="shared" si="2"/>
        <v>7</v>
      </c>
    </row>
    <row r="37" spans="1:20" x14ac:dyDescent="0.3">
      <c r="H37" s="10"/>
      <c r="S37" s="6" t="str">
        <f t="shared" si="1"/>
        <v xml:space="preserve">                             0% ▲</v>
      </c>
      <c r="T37" s="6">
        <f t="shared" si="2"/>
        <v>0</v>
      </c>
    </row>
  </sheetData>
  <sortState xmlns:xlrd2="http://schemas.microsoft.com/office/spreadsheetml/2017/richdata2" ref="A5:M61">
    <sortCondition descending="1" ref="M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National Parks</vt:lpstr>
      <vt:lpstr>Dashboard!Print_Area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Mikea</dc:creator>
  <cp:lastModifiedBy>Alexander, Michael [Slalom Consulting]</cp:lastModifiedBy>
  <cp:lastPrinted>2007-11-08T11:59:00Z</cp:lastPrinted>
  <dcterms:created xsi:type="dcterms:W3CDTF">2007-11-04T16:51:55Z</dcterms:created>
  <dcterms:modified xsi:type="dcterms:W3CDTF">2021-09-27T12:27:05Z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-946349258</vt:i4>
  </property>
  <property fmtid="{D5CDD505-2E9C-101B-9397-08002B2CF9AE}" pid="3" name="_NewReviewCycle">
    <vt:lpwstr/>
  </property>
  <property fmtid="{D5CDD505-2E9C-101B-9397-08002B2CF9AE}" pid="4" name="_EmailSubject">
    <vt:lpwstr>Sample Data for Dashboards</vt:lpwstr>
  </property>
  <property fmtid="{D5CDD505-2E9C-101B-9397-08002B2CF9AE}" pid="5" name="_AuthorEmail">
    <vt:lpwstr>malexander@eds.com</vt:lpwstr>
  </property>
  <property fmtid="{D5CDD505-2E9C-101B-9397-08002B2CF9AE}" pid="6" name="_AuthorEmailDisplayName">
    <vt:lpwstr>Alexander, Mike</vt:lpwstr>
  </property>
  <property fmtid="{D5CDD505-2E9C-101B-9397-08002B2CF9AE}" pid="7" name="_ReviewingToolsShownOnce">
    <vt:lpwstr/>
  </property>
  <property fmtid="{D5CDD505-2E9C-101B-9397-08002B2CF9AE}" pid="8" name="MSIP_Label_6e4db608-ddec-4a44-8ad7-7d5a79b7448e_Enabled">
    <vt:lpwstr>true</vt:lpwstr>
  </property>
  <property fmtid="{D5CDD505-2E9C-101B-9397-08002B2CF9AE}" pid="9" name="MSIP_Label_6e4db608-ddec-4a44-8ad7-7d5a79b7448e_SetDate">
    <vt:lpwstr>2021-09-27T12:23:34Z</vt:lpwstr>
  </property>
  <property fmtid="{D5CDD505-2E9C-101B-9397-08002B2CF9AE}" pid="10" name="MSIP_Label_6e4db608-ddec-4a44-8ad7-7d5a79b7448e_Method">
    <vt:lpwstr>Standard</vt:lpwstr>
  </property>
  <property fmtid="{D5CDD505-2E9C-101B-9397-08002B2CF9AE}" pid="11" name="MSIP_Label_6e4db608-ddec-4a44-8ad7-7d5a79b7448e_Name">
    <vt:lpwstr>Internal</vt:lpwstr>
  </property>
  <property fmtid="{D5CDD505-2E9C-101B-9397-08002B2CF9AE}" pid="12" name="MSIP_Label_6e4db608-ddec-4a44-8ad7-7d5a79b7448e_SiteId">
    <vt:lpwstr>fd799da1-bfc1-4234-a91c-72b3a1cb9e26</vt:lpwstr>
  </property>
  <property fmtid="{D5CDD505-2E9C-101B-9397-08002B2CF9AE}" pid="13" name="MSIP_Label_6e4db608-ddec-4a44-8ad7-7d5a79b7448e_ActionId">
    <vt:lpwstr>04d17480-e541-49c8-91b7-19ab05f886b4</vt:lpwstr>
  </property>
  <property fmtid="{D5CDD505-2E9C-101B-9397-08002B2CF9AE}" pid="14" name="MSIP_Label_6e4db608-ddec-4a44-8ad7-7d5a79b7448e_ContentBits">
    <vt:lpwstr>0</vt:lpwstr>
  </property>
</Properties>
</file>