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hevron-my.sharepoint.com/personal/michaelalexander_chevron_com/Documents/Documents/Dynamic Array formulas/Dashboards/Chapter 5/"/>
    </mc:Choice>
  </mc:AlternateContent>
  <xr:revisionPtr revIDLastSave="42" documentId="11_2D71AFE8A566056263E4D4677C8692586F00BDF7" xr6:coauthVersionLast="47" xr6:coauthVersionMax="47" xr10:uidLastSave="{4B3A4BC5-AF9F-429A-AC4C-1A9DD2CBA0E7}"/>
  <bookViews>
    <workbookView xWindow="-108" yWindow="-108" windowWidth="23256" windowHeight="12576" xr2:uid="{00000000-000D-0000-FFFF-FFFF00000000}"/>
  </bookViews>
  <sheets>
    <sheet name="Table Design Before" sheetId="5" r:id="rId1"/>
    <sheet name="Table Design After" sheetId="4" r:id="rId2"/>
    <sheet name="Number Formatting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6" l="1"/>
  <c r="D14" i="6"/>
  <c r="C14" i="6"/>
  <c r="F13" i="6"/>
  <c r="F12" i="6"/>
  <c r="F11" i="6"/>
  <c r="F10" i="6"/>
  <c r="F9" i="6"/>
  <c r="F8" i="6"/>
  <c r="F7" i="6"/>
  <c r="F6" i="6"/>
  <c r="F14" i="6" l="1"/>
  <c r="F14" i="5"/>
  <c r="G13" i="5" s="1"/>
  <c r="D14" i="5"/>
  <c r="E8" i="5" s="1"/>
  <c r="E7" i="5" l="1"/>
  <c r="E9" i="5"/>
  <c r="E12" i="5"/>
  <c r="E6" i="5"/>
  <c r="E10" i="5"/>
  <c r="E11" i="5"/>
  <c r="E4" i="5"/>
  <c r="E5" i="5"/>
  <c r="E13" i="5"/>
  <c r="G4" i="5"/>
  <c r="G5" i="5"/>
  <c r="G6" i="5"/>
  <c r="G7" i="5"/>
  <c r="G8" i="5"/>
  <c r="G9" i="5"/>
  <c r="G10" i="5"/>
  <c r="G11" i="5"/>
  <c r="G12" i="5"/>
  <c r="F14" i="4"/>
  <c r="G4" i="4" s="1"/>
  <c r="D14" i="4"/>
  <c r="E4" i="4" s="1"/>
  <c r="E13" i="4"/>
  <c r="G12" i="4"/>
  <c r="E12" i="4"/>
  <c r="G10" i="4"/>
  <c r="E10" i="4"/>
  <c r="E9" i="4"/>
  <c r="G8" i="4"/>
  <c r="E8" i="4"/>
  <c r="G6" i="4"/>
  <c r="E6" i="4"/>
  <c r="E5" i="4"/>
  <c r="G5" i="4" l="1"/>
  <c r="G9" i="4"/>
  <c r="G13" i="4"/>
  <c r="E7" i="4"/>
  <c r="E11" i="4"/>
  <c r="G7" i="4"/>
  <c r="G11" i="4"/>
</calcChain>
</file>

<file path=xl/sharedStrings.xml><?xml version="1.0" encoding="utf-8"?>
<sst xmlns="http://schemas.openxmlformats.org/spreadsheetml/2006/main" count="97" uniqueCount="58">
  <si>
    <t>From</t>
  </si>
  <si>
    <t>To</t>
  </si>
  <si>
    <t>Revenue per Passenger</t>
  </si>
  <si>
    <t>Margin  per Passenger</t>
  </si>
  <si>
    <t xml:space="preserve">New York </t>
  </si>
  <si>
    <t>Detroit</t>
  </si>
  <si>
    <t>Washington</t>
  </si>
  <si>
    <t xml:space="preserve">Chicago </t>
  </si>
  <si>
    <t>New York</t>
  </si>
  <si>
    <t xml:space="preserve">Atlanta </t>
  </si>
  <si>
    <t>Philadelphia</t>
  </si>
  <si>
    <t>San Francisco</t>
  </si>
  <si>
    <t>Phoenix</t>
  </si>
  <si>
    <t>Toronto</t>
  </si>
  <si>
    <t>Seattle</t>
  </si>
  <si>
    <t xml:space="preserve">Columbus (Ohio) </t>
  </si>
  <si>
    <t>Total Domestic routes</t>
  </si>
  <si>
    <t>Top 10 Domestic Routes by Revenue</t>
  </si>
  <si>
    <t>Revenue</t>
  </si>
  <si>
    <t>Revenue Percent</t>
  </si>
  <si>
    <t>Margin</t>
  </si>
  <si>
    <t>Revenue Dollars</t>
  </si>
  <si>
    <t>Margin Dollars</t>
  </si>
  <si>
    <t>Margin Percent</t>
  </si>
  <si>
    <t>Per Passenger</t>
  </si>
  <si>
    <t xml:space="preserve"> </t>
  </si>
  <si>
    <t>Revenue
%</t>
  </si>
  <si>
    <t>Margin
%</t>
  </si>
  <si>
    <t>$ per Passenger</t>
  </si>
  <si>
    <t>Revenue
$ (000's)</t>
  </si>
  <si>
    <t>Margin
$ (000's)</t>
  </si>
  <si>
    <t>Formatting Large Numbers</t>
  </si>
  <si>
    <t>January</t>
  </si>
  <si>
    <t>February</t>
  </si>
  <si>
    <t>March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</si>
  <si>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</si>
  <si>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</si>
  <si>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</si>
  <si>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</si>
  <si>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</si>
  <si>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</si>
  <si>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</si>
  <si>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</si>
  <si>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Totals</t>
  </si>
  <si>
    <t>Understanding Postive and Negative Formatting</t>
  </si>
  <si>
    <t>Better Formatting for Percentages</t>
  </si>
  <si>
    <t>Suppressing Zeros</t>
  </si>
  <si>
    <t>Jim</t>
  </si>
  <si>
    <t>Tim</t>
  </si>
  <si>
    <t>Kim</t>
  </si>
  <si>
    <t>Printers</t>
  </si>
  <si>
    <t>Copiers</t>
  </si>
  <si>
    <t>Scanners</t>
  </si>
  <si>
    <t>Service Contracts</t>
  </si>
  <si>
    <t>Warranties</t>
  </si>
  <si>
    <t>Margin  $
per Passenger</t>
  </si>
  <si>
    <t xml:space="preserve">East </t>
  </si>
  <si>
    <t>Formatting Dates and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</si>
</sst>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$&quot;#,##0"/>
    <numFmt numFmtId="165" formatCode="&quot;$&quot;#,##0.00"/>
    <numFmt numFmtId="166" formatCode="#,##0,"/>
    <numFmt numFmtId="167" formatCode="[Blue][&gt;=0.05]0%;[Red][&lt;0.05]\ 0%"/>
    <numFmt numFmtId="168" formatCode="[Blue][&gt;=20]#,##0;[Red][&lt;20]#,##0"/>
    <numFmt numFmtId="169" formatCode="#,##0_);[Red]\(#,##0\);&quot;n/a&quot;"/>
    <numFmt numFmtId="170" formatCode="&quot;$&quot;#,##0.00,,&quot;m&quot;"/>
    <numFmt numFmtId="171" formatCode="#,##0,&quot;k&quot;"/>
    <numFmt numFmtId="172" formatCode="mm\-dd\-yyyy\ h:mm\ AM/PM"/>
    <numFmt numFmtId="173" formatCode="yyyy\-mmm"/>
    <numFmt numFmtId="174" formatCode="mm\-dd\-yyyy"/>
    <numFmt numFmtId="175" formatCode="mmm"/>
    <numFmt numFmtId="176" formatCode="ddd\ mmm\ yyyy"/>
    <numFmt numFmtId="177" formatCode="[Blue]\+0%_);[Red]\(0%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Segoe UI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1"/>
      <color theme="0" tint="-4.9989318521683403E-2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63"/>
      <name val="Calibri"/>
      <family val="2"/>
    </font>
    <font>
      <sz val="11"/>
      <color indexed="16"/>
      <name val="Calibri"/>
      <family val="2"/>
      <scheme val="minor"/>
    </font>
    <font>
      <b/>
      <i/>
      <sz val="11"/>
      <color theme="0" tint="-0.499984740745262"/>
      <name val="Segoe UI"/>
      <family val="2"/>
    </font>
    <font>
      <b/>
      <i/>
      <sz val="10"/>
      <color theme="0" tint="-0.499984740745262"/>
      <name val="Segoe UI"/>
      <family val="2"/>
    </font>
    <font>
      <i/>
      <u val="singleAccounting"/>
      <sz val="10"/>
      <color theme="0" tint="-0.499984740745262"/>
      <name val="Segoe UI"/>
      <family val="2"/>
    </font>
    <font>
      <sz val="10"/>
      <color theme="0" tint="-0.499984740745262"/>
      <name val="Segoe UI"/>
      <family val="2"/>
    </font>
    <font>
      <b/>
      <i/>
      <sz val="10"/>
      <color theme="1" tint="0.249977111117893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0" tint="-0.499984740745262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double">
        <color theme="0" tint="-0.149937437055574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7" borderId="22" applyNumberFormat="0" applyAlignment="0" applyProtection="0"/>
    <xf numFmtId="0" fontId="8" fillId="0" borderId="0"/>
  </cellStyleXfs>
  <cellXfs count="103">
    <xf numFmtId="0" fontId="0" fillId="0" borderId="0" xfId="0"/>
    <xf numFmtId="165" fontId="0" fillId="0" borderId="0" xfId="0" applyNumberFormat="1"/>
    <xf numFmtId="0" fontId="2" fillId="5" borderId="2" xfId="0" applyFont="1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4" xfId="0" applyFill="1" applyBorder="1"/>
    <xf numFmtId="0" fontId="3" fillId="0" borderId="15" xfId="0" applyFont="1" applyBorder="1"/>
    <xf numFmtId="0" fontId="3" fillId="0" borderId="16" xfId="0" applyFont="1" applyBorder="1"/>
    <xf numFmtId="164" fontId="3" fillId="0" borderId="16" xfId="0" applyNumberFormat="1" applyFont="1" applyBorder="1"/>
    <xf numFmtId="3" fontId="3" fillId="0" borderId="16" xfId="0" applyNumberFormat="1" applyFont="1" applyBorder="1"/>
    <xf numFmtId="3" fontId="3" fillId="0" borderId="17" xfId="0" applyNumberFormat="1" applyFont="1" applyBorder="1"/>
    <xf numFmtId="164" fontId="3" fillId="0" borderId="16" xfId="1" applyNumberFormat="1" applyFont="1" applyBorder="1"/>
    <xf numFmtId="0" fontId="0" fillId="5" borderId="12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4" borderId="12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164" fontId="0" fillId="4" borderId="9" xfId="0" applyNumberFormat="1" applyFill="1" applyBorder="1" applyAlignment="1">
      <alignment horizontal="center"/>
    </xf>
    <xf numFmtId="10" fontId="0" fillId="4" borderId="10" xfId="1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9" fontId="0" fillId="3" borderId="10" xfId="1" applyFont="1" applyFill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0" fontId="0" fillId="4" borderId="5" xfId="1" applyNumberFormat="1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0" fontId="0" fillId="4" borderId="7" xfId="1" applyNumberFormat="1" applyFon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9" fontId="0" fillId="3" borderId="7" xfId="1" applyFon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0" fontId="0" fillId="0" borderId="0" xfId="0" applyBorder="1"/>
    <xf numFmtId="0" fontId="0" fillId="6" borderId="0" xfId="0" applyFill="1" applyBorder="1"/>
    <xf numFmtId="165" fontId="0" fillId="6" borderId="0" xfId="0" applyNumberFormat="1" applyFill="1" applyBorder="1"/>
    <xf numFmtId="0" fontId="4" fillId="0" borderId="0" xfId="0" applyFont="1"/>
    <xf numFmtId="0" fontId="7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38" fontId="5" fillId="11" borderId="22" xfId="2" applyNumberForma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14" fillId="0" borderId="0" xfId="0" applyFont="1" applyFill="1" applyBorder="1"/>
    <xf numFmtId="0" fontId="15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horizontal="right" wrapText="1"/>
    </xf>
    <xf numFmtId="0" fontId="16" fillId="6" borderId="19" xfId="0" applyFont="1" applyFill="1" applyBorder="1"/>
    <xf numFmtId="166" fontId="6" fillId="6" borderId="19" xfId="0" applyNumberFormat="1" applyFont="1" applyFill="1" applyBorder="1" applyAlignment="1">
      <alignment horizontal="right"/>
    </xf>
    <xf numFmtId="9" fontId="6" fillId="6" borderId="19" xfId="1" applyNumberFormat="1" applyFont="1" applyFill="1" applyBorder="1" applyAlignment="1">
      <alignment horizontal="right"/>
    </xf>
    <xf numFmtId="167" fontId="6" fillId="6" borderId="19" xfId="1" applyNumberFormat="1" applyFont="1" applyFill="1" applyBorder="1" applyAlignment="1">
      <alignment horizontal="right"/>
    </xf>
    <xf numFmtId="3" fontId="6" fillId="6" borderId="19" xfId="0" applyNumberFormat="1" applyFont="1" applyFill="1" applyBorder="1" applyAlignment="1">
      <alignment horizontal="right"/>
    </xf>
    <xf numFmtId="168" fontId="6" fillId="6" borderId="19" xfId="0" applyNumberFormat="1" applyFont="1" applyFill="1" applyBorder="1" applyAlignment="1">
      <alignment horizontal="right"/>
    </xf>
    <xf numFmtId="0" fontId="16" fillId="6" borderId="20" xfId="0" applyFont="1" applyFill="1" applyBorder="1"/>
    <xf numFmtId="166" fontId="6" fillId="6" borderId="20" xfId="0" applyNumberFormat="1" applyFont="1" applyFill="1" applyBorder="1" applyAlignment="1">
      <alignment horizontal="right"/>
    </xf>
    <xf numFmtId="9" fontId="6" fillId="6" borderId="20" xfId="1" applyNumberFormat="1" applyFont="1" applyFill="1" applyBorder="1" applyAlignment="1">
      <alignment horizontal="right"/>
    </xf>
    <xf numFmtId="167" fontId="6" fillId="6" borderId="20" xfId="1" applyNumberFormat="1" applyFont="1" applyFill="1" applyBorder="1" applyAlignment="1">
      <alignment horizontal="right"/>
    </xf>
    <xf numFmtId="3" fontId="6" fillId="6" borderId="20" xfId="0" applyNumberFormat="1" applyFont="1" applyFill="1" applyBorder="1" applyAlignment="1">
      <alignment horizontal="right"/>
    </xf>
    <xf numFmtId="168" fontId="6" fillId="6" borderId="20" xfId="0" applyNumberFormat="1" applyFont="1" applyFill="1" applyBorder="1" applyAlignment="1">
      <alignment horizontal="right"/>
    </xf>
    <xf numFmtId="0" fontId="16" fillId="6" borderId="21" xfId="0" applyFont="1" applyFill="1" applyBorder="1"/>
    <xf numFmtId="166" fontId="6" fillId="6" borderId="21" xfId="0" applyNumberFormat="1" applyFont="1" applyFill="1" applyBorder="1" applyAlignment="1">
      <alignment horizontal="right"/>
    </xf>
    <xf numFmtId="9" fontId="6" fillId="6" borderId="21" xfId="1" applyNumberFormat="1" applyFont="1" applyFill="1" applyBorder="1" applyAlignment="1">
      <alignment horizontal="right"/>
    </xf>
    <xf numFmtId="167" fontId="6" fillId="6" borderId="21" xfId="1" applyNumberFormat="1" applyFont="1" applyFill="1" applyBorder="1" applyAlignment="1">
      <alignment horizontal="right"/>
    </xf>
    <xf numFmtId="3" fontId="6" fillId="6" borderId="21" xfId="0" applyNumberFormat="1" applyFont="1" applyFill="1" applyBorder="1" applyAlignment="1">
      <alignment horizontal="right"/>
    </xf>
    <xf numFmtId="168" fontId="6" fillId="6" borderId="21" xfId="0" applyNumberFormat="1" applyFont="1" applyFill="1" applyBorder="1" applyAlignment="1">
      <alignment horizontal="right"/>
    </xf>
    <xf numFmtId="0" fontId="17" fillId="6" borderId="0" xfId="0" applyFont="1" applyFill="1" applyBorder="1" applyAlignment="1">
      <alignment horizontal="left"/>
    </xf>
    <xf numFmtId="166" fontId="17" fillId="6" borderId="0" xfId="0" applyNumberFormat="1" applyFont="1" applyFill="1" applyBorder="1" applyAlignment="1">
      <alignment horizontal="right"/>
    </xf>
    <xf numFmtId="164" fontId="17" fillId="6" borderId="0" xfId="0" applyNumberFormat="1" applyFont="1" applyFill="1" applyBorder="1" applyAlignment="1">
      <alignment horizontal="right"/>
    </xf>
    <xf numFmtId="164" fontId="17" fillId="6" borderId="0" xfId="1" applyNumberFormat="1" applyFont="1" applyFill="1" applyBorder="1" applyAlignment="1">
      <alignment horizontal="right"/>
    </xf>
    <xf numFmtId="3" fontId="17" fillId="6" borderId="0" xfId="0" applyNumberFormat="1" applyFont="1" applyFill="1" applyBorder="1" applyAlignment="1">
      <alignment horizontal="right"/>
    </xf>
    <xf numFmtId="0" fontId="9" fillId="8" borderId="30" xfId="3" applyFont="1" applyFill="1" applyBorder="1" applyAlignment="1">
      <alignment horizontal="center"/>
    </xf>
    <xf numFmtId="0" fontId="11" fillId="6" borderId="29" xfId="2" applyFont="1" applyFill="1" applyBorder="1" applyAlignment="1"/>
    <xf numFmtId="0" fontId="7" fillId="0" borderId="0" xfId="0" applyFont="1" applyAlignment="1">
      <alignment horizontal="left"/>
    </xf>
    <xf numFmtId="169" fontId="5" fillId="6" borderId="22" xfId="2" applyNumberFormat="1" applyFill="1" applyAlignment="1">
      <alignment horizontal="center"/>
    </xf>
    <xf numFmtId="169" fontId="5" fillId="9" borderId="22" xfId="2" applyNumberFormat="1" applyFill="1" applyAlignment="1">
      <alignment horizontal="center"/>
    </xf>
    <xf numFmtId="170" fontId="12" fillId="10" borderId="24" xfId="0" applyNumberFormat="1" applyFont="1" applyFill="1" applyBorder="1"/>
    <xf numFmtId="170" fontId="12" fillId="10" borderId="25" xfId="0" applyNumberFormat="1" applyFont="1" applyFill="1" applyBorder="1"/>
    <xf numFmtId="170" fontId="12" fillId="10" borderId="28" xfId="0" applyNumberFormat="1" applyFont="1" applyFill="1" applyBorder="1"/>
    <xf numFmtId="170" fontId="12" fillId="10" borderId="26" xfId="0" applyNumberFormat="1" applyFont="1" applyFill="1" applyBorder="1"/>
    <xf numFmtId="170" fontId="12" fillId="10" borderId="27" xfId="0" applyNumberFormat="1" applyFont="1" applyFill="1" applyBorder="1"/>
    <xf numFmtId="171" fontId="11" fillId="6" borderId="29" xfId="2" applyNumberFormat="1" applyFont="1" applyFill="1" applyBorder="1" applyAlignment="1">
      <alignment horizontal="center"/>
    </xf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10" fillId="11" borderId="23" xfId="1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22" fontId="0" fillId="0" borderId="0" xfId="0" applyNumberFormat="1"/>
  </cellXfs>
  <cellStyles count="4">
    <cellStyle name="Normal" xfId="0" builtinId="0"/>
    <cellStyle name="Normal_Sheet3_1" xfId="3" xr:uid="{00000000-0005-0000-0000-000001000000}"/>
    <cellStyle name="Output" xfId="2" builtinId="21"/>
    <cellStyle name="Percent" xfId="1" builtinId="5"/>
  </cellStyles>
  <dxfs count="0"/>
  <tableStyles count="0" defaultTableStyle="TableStyleMedium9" defaultPivotStyle="PivotStyleLight16"/>
  <colors>
    <mruColors>
      <color rgb="FFC0C0C0"/>
      <color rgb="FFCCFFCC"/>
      <color rgb="FFFFCC00"/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"/>
  <sheetViews>
    <sheetView tabSelected="1" workbookViewId="0"/>
  </sheetViews>
  <sheetFormatPr defaultRowHeight="14.4" x14ac:dyDescent="0.3"/>
  <cols>
    <col min="1" max="1" width="3.44140625" customWidth="1"/>
    <col min="2" max="2" width="16" customWidth="1"/>
    <col min="3" max="3" width="13.33203125" customWidth="1"/>
    <col min="4" max="4" width="12.6640625" customWidth="1"/>
    <col min="5" max="5" width="12.88671875" customWidth="1"/>
    <col min="6" max="6" width="12.6640625" customWidth="1"/>
    <col min="7" max="7" width="8.6640625" customWidth="1"/>
    <col min="8" max="8" width="13" customWidth="1"/>
    <col min="9" max="9" width="10.6640625" customWidth="1"/>
    <col min="10" max="10" width="3.44140625" customWidth="1"/>
  </cols>
  <sheetData>
    <row r="1" spans="1:14" ht="18.600000000000001" thickBot="1" x14ac:dyDescent="0.4">
      <c r="A1" s="42"/>
      <c r="B1" s="45" t="s">
        <v>17</v>
      </c>
    </row>
    <row r="2" spans="1:14" ht="15.6" x14ac:dyDescent="0.3">
      <c r="B2" s="2"/>
      <c r="C2" s="3"/>
      <c r="D2" s="95" t="s">
        <v>18</v>
      </c>
      <c r="E2" s="96"/>
      <c r="F2" s="97" t="s">
        <v>20</v>
      </c>
      <c r="G2" s="98"/>
      <c r="H2" s="99" t="s">
        <v>24</v>
      </c>
      <c r="I2" s="100"/>
    </row>
    <row r="3" spans="1:14" ht="28.5" customHeight="1" thickBot="1" x14ac:dyDescent="0.35">
      <c r="B3" s="16" t="s">
        <v>0</v>
      </c>
      <c r="C3" s="17" t="s">
        <v>1</v>
      </c>
      <c r="D3" s="18" t="s">
        <v>21</v>
      </c>
      <c r="E3" s="19" t="s">
        <v>19</v>
      </c>
      <c r="F3" s="20" t="s">
        <v>22</v>
      </c>
      <c r="G3" s="21" t="s">
        <v>23</v>
      </c>
      <c r="H3" s="22" t="s">
        <v>2</v>
      </c>
      <c r="I3" s="23" t="s">
        <v>3</v>
      </c>
    </row>
    <row r="4" spans="1:14" x14ac:dyDescent="0.3">
      <c r="B4" s="6" t="s">
        <v>9</v>
      </c>
      <c r="C4" s="4" t="s">
        <v>8</v>
      </c>
      <c r="D4" s="24">
        <v>3602000</v>
      </c>
      <c r="E4" s="25">
        <f t="shared" ref="E4:E13" si="0">D4/$D$14</f>
        <v>8.0882022724210717E-2</v>
      </c>
      <c r="F4" s="26">
        <v>955000</v>
      </c>
      <c r="G4" s="27">
        <f t="shared" ref="G4:G13" si="1">F4/$F$14</f>
        <v>9.0128350320875808E-2</v>
      </c>
      <c r="H4" s="28">
        <v>245</v>
      </c>
      <c r="I4" s="29">
        <v>65</v>
      </c>
      <c r="J4" s="1"/>
    </row>
    <row r="5" spans="1:14" x14ac:dyDescent="0.3">
      <c r="B5" s="7" t="s">
        <v>7</v>
      </c>
      <c r="C5" s="5" t="s">
        <v>8</v>
      </c>
      <c r="D5" s="30">
        <v>4674000</v>
      </c>
      <c r="E5" s="31">
        <f t="shared" si="0"/>
        <v>0.1049535186599003</v>
      </c>
      <c r="F5" s="32">
        <v>336000</v>
      </c>
      <c r="G5" s="33">
        <f t="shared" si="1"/>
        <v>3.1710079275198186E-2</v>
      </c>
      <c r="H5" s="34">
        <v>222</v>
      </c>
      <c r="I5" s="35">
        <v>16</v>
      </c>
    </row>
    <row r="6" spans="1:14" x14ac:dyDescent="0.3">
      <c r="B6" s="7" t="s">
        <v>15</v>
      </c>
      <c r="C6" s="5" t="s">
        <v>8</v>
      </c>
      <c r="D6" s="30">
        <v>2483000</v>
      </c>
      <c r="E6" s="31">
        <f t="shared" si="0"/>
        <v>5.5755153365967577E-2</v>
      </c>
      <c r="F6" s="32">
        <v>1536000</v>
      </c>
      <c r="G6" s="33">
        <f t="shared" si="1"/>
        <v>0.14496036240090601</v>
      </c>
      <c r="H6" s="34">
        <v>202</v>
      </c>
      <c r="I6" s="35">
        <v>125</v>
      </c>
    </row>
    <row r="7" spans="1:14" x14ac:dyDescent="0.3">
      <c r="B7" s="7" t="s">
        <v>4</v>
      </c>
      <c r="C7" s="5" t="s">
        <v>5</v>
      </c>
      <c r="D7" s="30">
        <v>12180000</v>
      </c>
      <c r="E7" s="31">
        <f t="shared" si="0"/>
        <v>0.27349889971707009</v>
      </c>
      <c r="F7" s="32">
        <v>2408000</v>
      </c>
      <c r="G7" s="33">
        <f t="shared" si="1"/>
        <v>0.22725556813892034</v>
      </c>
      <c r="H7" s="34">
        <v>177</v>
      </c>
      <c r="I7" s="35">
        <v>35</v>
      </c>
    </row>
    <row r="8" spans="1:14" x14ac:dyDescent="0.3">
      <c r="B8" s="7" t="s">
        <v>4</v>
      </c>
      <c r="C8" s="5" t="s">
        <v>6</v>
      </c>
      <c r="D8" s="30">
        <v>6355000</v>
      </c>
      <c r="E8" s="31">
        <f t="shared" si="0"/>
        <v>0.14269995958144338</v>
      </c>
      <c r="F8" s="32">
        <v>1230000</v>
      </c>
      <c r="G8" s="33">
        <f t="shared" si="1"/>
        <v>0.1160815402038505</v>
      </c>
      <c r="H8" s="34">
        <v>186</v>
      </c>
      <c r="I8" s="35">
        <v>36</v>
      </c>
    </row>
    <row r="9" spans="1:14" x14ac:dyDescent="0.3">
      <c r="B9" s="7" t="s">
        <v>4</v>
      </c>
      <c r="C9" s="5" t="s">
        <v>10</v>
      </c>
      <c r="D9" s="30">
        <v>3582000</v>
      </c>
      <c r="E9" s="31">
        <f t="shared" si="0"/>
        <v>8.0432927650783664E-2</v>
      </c>
      <c r="F9" s="32">
        <v>-716000</v>
      </c>
      <c r="G9" s="33">
        <f t="shared" si="1"/>
        <v>-6.7572668931672325E-2</v>
      </c>
      <c r="H9" s="34">
        <v>125</v>
      </c>
      <c r="I9" s="35">
        <v>-25</v>
      </c>
    </row>
    <row r="10" spans="1:14" x14ac:dyDescent="0.3">
      <c r="B10" s="7" t="s">
        <v>4</v>
      </c>
      <c r="C10" s="5" t="s">
        <v>11</v>
      </c>
      <c r="D10" s="30">
        <v>3221000</v>
      </c>
      <c r="E10" s="31">
        <f t="shared" si="0"/>
        <v>7.2326761575425516E-2</v>
      </c>
      <c r="F10" s="32">
        <v>1856000</v>
      </c>
      <c r="G10" s="33">
        <f t="shared" si="1"/>
        <v>0.17516043790109476</v>
      </c>
      <c r="H10" s="34">
        <v>590</v>
      </c>
      <c r="I10" s="35">
        <v>340</v>
      </c>
    </row>
    <row r="11" spans="1:14" x14ac:dyDescent="0.3">
      <c r="B11" s="7" t="s">
        <v>4</v>
      </c>
      <c r="C11" s="5" t="s">
        <v>12</v>
      </c>
      <c r="D11" s="30">
        <v>2846000</v>
      </c>
      <c r="E11" s="31">
        <f t="shared" si="0"/>
        <v>6.3906228948668431E-2</v>
      </c>
      <c r="F11" s="32">
        <v>1436000</v>
      </c>
      <c r="G11" s="33">
        <f t="shared" si="1"/>
        <v>0.13552283880709701</v>
      </c>
      <c r="H11" s="34">
        <v>555</v>
      </c>
      <c r="I11" s="35">
        <v>280</v>
      </c>
      <c r="N11" t="s">
        <v>25</v>
      </c>
    </row>
    <row r="12" spans="1:14" x14ac:dyDescent="0.3">
      <c r="B12" s="7" t="s">
        <v>4</v>
      </c>
      <c r="C12" s="5" t="s">
        <v>13</v>
      </c>
      <c r="D12" s="30">
        <v>2799000</v>
      </c>
      <c r="E12" s="31">
        <f t="shared" si="0"/>
        <v>6.2850855526114885E-2</v>
      </c>
      <c r="F12" s="32">
        <v>1088000</v>
      </c>
      <c r="G12" s="33">
        <f t="shared" si="1"/>
        <v>0.10268025670064175</v>
      </c>
      <c r="H12" s="34">
        <v>450</v>
      </c>
      <c r="I12" s="35">
        <v>175</v>
      </c>
    </row>
    <row r="13" spans="1:14" ht="15" thickBot="1" x14ac:dyDescent="0.35">
      <c r="B13" s="8" t="s">
        <v>4</v>
      </c>
      <c r="C13" s="9" t="s">
        <v>14</v>
      </c>
      <c r="D13" s="36">
        <v>2792000</v>
      </c>
      <c r="E13" s="37">
        <f t="shared" si="0"/>
        <v>6.2693672250415416E-2</v>
      </c>
      <c r="F13" s="38">
        <v>467000</v>
      </c>
      <c r="G13" s="39">
        <f t="shared" si="1"/>
        <v>4.4073235183087957E-2</v>
      </c>
      <c r="H13" s="40">
        <v>448.42207883211677</v>
      </c>
      <c r="I13" s="41">
        <v>75</v>
      </c>
    </row>
    <row r="14" spans="1:14" ht="16.2" thickBot="1" x14ac:dyDescent="0.35">
      <c r="B14" s="10" t="s">
        <v>16</v>
      </c>
      <c r="C14" s="11"/>
      <c r="D14" s="12">
        <f>SUM(D4:D13)</f>
        <v>44534000</v>
      </c>
      <c r="E14" s="12"/>
      <c r="F14" s="12">
        <f>SUM(F4:F13)</f>
        <v>10596000</v>
      </c>
      <c r="G14" s="15"/>
      <c r="H14" s="13">
        <v>271.72236927122623</v>
      </c>
      <c r="I14" s="14">
        <v>52.52599274261717</v>
      </c>
    </row>
  </sheetData>
  <mergeCells count="3">
    <mergeCell ref="D2:E2"/>
    <mergeCell ref="F2:G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2"/>
  <sheetViews>
    <sheetView showGridLines="0" zoomScaleNormal="100" workbookViewId="0"/>
  </sheetViews>
  <sheetFormatPr defaultRowHeight="14.4" x14ac:dyDescent="0.3"/>
  <cols>
    <col min="2" max="2" width="16.33203125" customWidth="1"/>
    <col min="3" max="3" width="12" bestFit="1" customWidth="1"/>
    <col min="4" max="7" width="9.88671875" customWidth="1"/>
    <col min="8" max="9" width="12.109375" customWidth="1"/>
    <col min="10" max="10" width="10.109375" bestFit="1" customWidth="1"/>
  </cols>
  <sheetData>
    <row r="1" spans="1:14" ht="16.8" x14ac:dyDescent="0.4">
      <c r="A1" s="43"/>
      <c r="B1" s="50" t="s">
        <v>17</v>
      </c>
      <c r="C1" s="51"/>
      <c r="D1" s="51"/>
      <c r="E1" s="51"/>
      <c r="F1" s="51"/>
      <c r="G1" s="51"/>
      <c r="H1" s="51"/>
      <c r="I1" s="51"/>
      <c r="J1" s="43"/>
    </row>
    <row r="2" spans="1:14" ht="15" x14ac:dyDescent="0.35">
      <c r="A2" s="43"/>
      <c r="B2" s="52"/>
      <c r="C2" s="52"/>
      <c r="D2" s="101" t="s">
        <v>18</v>
      </c>
      <c r="E2" s="101"/>
      <c r="F2" s="101" t="s">
        <v>20</v>
      </c>
      <c r="G2" s="101"/>
      <c r="H2" s="101" t="s">
        <v>24</v>
      </c>
      <c r="I2" s="101"/>
      <c r="J2" s="43"/>
    </row>
    <row r="3" spans="1:14" ht="30" customHeight="1" x14ac:dyDescent="0.5">
      <c r="A3" s="43"/>
      <c r="B3" s="53" t="s">
        <v>0</v>
      </c>
      <c r="C3" s="53" t="s">
        <v>1</v>
      </c>
      <c r="D3" s="54" t="s">
        <v>29</v>
      </c>
      <c r="E3" s="54" t="s">
        <v>26</v>
      </c>
      <c r="F3" s="54" t="s">
        <v>30</v>
      </c>
      <c r="G3" s="54" t="s">
        <v>27</v>
      </c>
      <c r="H3" s="54" t="s">
        <v>28</v>
      </c>
      <c r="I3" s="54" t="s">
        <v>55</v>
      </c>
      <c r="J3" s="43"/>
    </row>
    <row r="4" spans="1:14" ht="15" x14ac:dyDescent="0.35">
      <c r="A4" s="43"/>
      <c r="B4" s="55" t="s">
        <v>4</v>
      </c>
      <c r="C4" s="55" t="s">
        <v>5</v>
      </c>
      <c r="D4" s="56">
        <v>12180000</v>
      </c>
      <c r="E4" s="57">
        <f t="shared" ref="E4:E13" si="0">D4/$D$14</f>
        <v>0.27349889971707009</v>
      </c>
      <c r="F4" s="56">
        <v>2408000</v>
      </c>
      <c r="G4" s="58">
        <f t="shared" ref="G4:G13" si="1">F4/$F$14</f>
        <v>0.22725556813892034</v>
      </c>
      <c r="H4" s="59">
        <v>177</v>
      </c>
      <c r="I4" s="60">
        <v>35</v>
      </c>
      <c r="J4" s="44"/>
    </row>
    <row r="5" spans="1:14" ht="15" x14ac:dyDescent="0.35">
      <c r="A5" s="43"/>
      <c r="B5" s="61" t="s">
        <v>4</v>
      </c>
      <c r="C5" s="61" t="s">
        <v>6</v>
      </c>
      <c r="D5" s="62">
        <v>6355000</v>
      </c>
      <c r="E5" s="63">
        <f t="shared" si="0"/>
        <v>0.14269995958144338</v>
      </c>
      <c r="F5" s="62">
        <v>1230000</v>
      </c>
      <c r="G5" s="64">
        <f t="shared" si="1"/>
        <v>0.1160815402038505</v>
      </c>
      <c r="H5" s="65">
        <v>186</v>
      </c>
      <c r="I5" s="66">
        <v>36</v>
      </c>
      <c r="J5" s="43"/>
    </row>
    <row r="6" spans="1:14" ht="15" x14ac:dyDescent="0.35">
      <c r="A6" s="43"/>
      <c r="B6" s="61" t="s">
        <v>7</v>
      </c>
      <c r="C6" s="61" t="s">
        <v>8</v>
      </c>
      <c r="D6" s="62">
        <v>4674000</v>
      </c>
      <c r="E6" s="63">
        <f t="shared" si="0"/>
        <v>0.1049535186599003</v>
      </c>
      <c r="F6" s="62">
        <v>336000</v>
      </c>
      <c r="G6" s="64">
        <f t="shared" si="1"/>
        <v>3.1710079275198186E-2</v>
      </c>
      <c r="H6" s="65">
        <v>222</v>
      </c>
      <c r="I6" s="66">
        <v>16</v>
      </c>
      <c r="J6" s="43"/>
    </row>
    <row r="7" spans="1:14" ht="15" x14ac:dyDescent="0.35">
      <c r="A7" s="43"/>
      <c r="B7" s="61" t="s">
        <v>9</v>
      </c>
      <c r="C7" s="61" t="s">
        <v>8</v>
      </c>
      <c r="D7" s="62">
        <v>3602000</v>
      </c>
      <c r="E7" s="63">
        <f t="shared" si="0"/>
        <v>8.0882022724210717E-2</v>
      </c>
      <c r="F7" s="62">
        <v>955000</v>
      </c>
      <c r="G7" s="64">
        <f t="shared" si="1"/>
        <v>9.0128350320875808E-2</v>
      </c>
      <c r="H7" s="65">
        <v>245</v>
      </c>
      <c r="I7" s="66">
        <v>65</v>
      </c>
      <c r="J7" s="43"/>
    </row>
    <row r="8" spans="1:14" ht="15" x14ac:dyDescent="0.35">
      <c r="A8" s="43"/>
      <c r="B8" s="61" t="s">
        <v>4</v>
      </c>
      <c r="C8" s="61" t="s">
        <v>10</v>
      </c>
      <c r="D8" s="62">
        <v>3582000</v>
      </c>
      <c r="E8" s="63">
        <f t="shared" si="0"/>
        <v>8.0432927650783664E-2</v>
      </c>
      <c r="F8" s="62">
        <v>-716000</v>
      </c>
      <c r="G8" s="64">
        <f t="shared" si="1"/>
        <v>-6.7572668931672325E-2</v>
      </c>
      <c r="H8" s="65">
        <v>125</v>
      </c>
      <c r="I8" s="66">
        <v>-25</v>
      </c>
      <c r="J8" s="43"/>
    </row>
    <row r="9" spans="1:14" ht="15" x14ac:dyDescent="0.35">
      <c r="A9" s="43"/>
      <c r="B9" s="61" t="s">
        <v>4</v>
      </c>
      <c r="C9" s="61" t="s">
        <v>11</v>
      </c>
      <c r="D9" s="62">
        <v>3221000</v>
      </c>
      <c r="E9" s="63">
        <f t="shared" si="0"/>
        <v>7.2326761575425516E-2</v>
      </c>
      <c r="F9" s="62">
        <v>1856000</v>
      </c>
      <c r="G9" s="64">
        <f t="shared" si="1"/>
        <v>0.17516043790109476</v>
      </c>
      <c r="H9" s="65">
        <v>590</v>
      </c>
      <c r="I9" s="66">
        <v>340</v>
      </c>
      <c r="J9" s="43"/>
    </row>
    <row r="10" spans="1:14" ht="15" x14ac:dyDescent="0.35">
      <c r="A10" s="43"/>
      <c r="B10" s="61" t="s">
        <v>4</v>
      </c>
      <c r="C10" s="61" t="s">
        <v>12</v>
      </c>
      <c r="D10" s="62">
        <v>2846000</v>
      </c>
      <c r="E10" s="63">
        <f t="shared" si="0"/>
        <v>6.3906228948668431E-2</v>
      </c>
      <c r="F10" s="62">
        <v>1436000</v>
      </c>
      <c r="G10" s="64">
        <f t="shared" si="1"/>
        <v>0.13552283880709701</v>
      </c>
      <c r="H10" s="65">
        <v>555</v>
      </c>
      <c r="I10" s="66">
        <v>280</v>
      </c>
      <c r="J10" s="43"/>
    </row>
    <row r="11" spans="1:14" ht="15" x14ac:dyDescent="0.35">
      <c r="A11" s="43"/>
      <c r="B11" s="61" t="s">
        <v>4</v>
      </c>
      <c r="C11" s="61" t="s">
        <v>13</v>
      </c>
      <c r="D11" s="62">
        <v>2799000</v>
      </c>
      <c r="E11" s="63">
        <f t="shared" si="0"/>
        <v>6.2850855526114885E-2</v>
      </c>
      <c r="F11" s="62">
        <v>1088000</v>
      </c>
      <c r="G11" s="64">
        <f t="shared" si="1"/>
        <v>0.10268025670064175</v>
      </c>
      <c r="H11" s="65">
        <v>450</v>
      </c>
      <c r="I11" s="66">
        <v>175</v>
      </c>
      <c r="J11" s="43"/>
      <c r="N11" t="s">
        <v>25</v>
      </c>
    </row>
    <row r="12" spans="1:14" ht="15" x14ac:dyDescent="0.35">
      <c r="A12" s="43"/>
      <c r="B12" s="61" t="s">
        <v>4</v>
      </c>
      <c r="C12" s="61" t="s">
        <v>14</v>
      </c>
      <c r="D12" s="62">
        <v>2792000</v>
      </c>
      <c r="E12" s="63">
        <f t="shared" si="0"/>
        <v>6.2693672250415416E-2</v>
      </c>
      <c r="F12" s="62">
        <v>467000</v>
      </c>
      <c r="G12" s="64">
        <f t="shared" si="1"/>
        <v>4.4073235183087957E-2</v>
      </c>
      <c r="H12" s="65">
        <v>448.42207883211677</v>
      </c>
      <c r="I12" s="66">
        <v>75</v>
      </c>
      <c r="J12" s="43"/>
    </row>
    <row r="13" spans="1:14" ht="15.6" thickBot="1" x14ac:dyDescent="0.4">
      <c r="A13" s="43"/>
      <c r="B13" s="67" t="s">
        <v>15</v>
      </c>
      <c r="C13" s="67" t="s">
        <v>8</v>
      </c>
      <c r="D13" s="68">
        <v>2483000</v>
      </c>
      <c r="E13" s="69">
        <f t="shared" si="0"/>
        <v>5.5755153365967577E-2</v>
      </c>
      <c r="F13" s="68">
        <v>1536000</v>
      </c>
      <c r="G13" s="70">
        <f t="shared" si="1"/>
        <v>0.14496036240090601</v>
      </c>
      <c r="H13" s="71">
        <v>202</v>
      </c>
      <c r="I13" s="72">
        <v>125</v>
      </c>
      <c r="J13" s="43"/>
    </row>
    <row r="14" spans="1:14" ht="15.6" thickTop="1" x14ac:dyDescent="0.35">
      <c r="A14" s="43"/>
      <c r="B14" s="73" t="s">
        <v>16</v>
      </c>
      <c r="C14" s="73"/>
      <c r="D14" s="74">
        <f>SUM(D4:D13)</f>
        <v>44534000</v>
      </c>
      <c r="E14" s="75"/>
      <c r="F14" s="74">
        <f>SUM(F4:F13)</f>
        <v>10596000</v>
      </c>
      <c r="G14" s="76"/>
      <c r="H14" s="77">
        <v>271.72236927122623</v>
      </c>
      <c r="I14" s="77">
        <v>52.52599274261717</v>
      </c>
      <c r="J14" s="43"/>
    </row>
    <row r="15" spans="1:14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3"/>
    </row>
    <row r="16" spans="1:14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</row>
    <row r="17" spans="1:14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4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</row>
    <row r="22" spans="1:14" x14ac:dyDescent="0.3">
      <c r="N22" s="42"/>
    </row>
  </sheetData>
  <mergeCells count="3">
    <mergeCell ref="H2:I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4:F59"/>
  <sheetViews>
    <sheetView showGridLines="0" workbookViewId="0"/>
  </sheetViews>
  <sheetFormatPr defaultColWidth="22.88671875" defaultRowHeight="14.4" x14ac:dyDescent="0.3"/>
  <cols>
    <col min="1" max="1" width="5.88671875" customWidth="1"/>
    <col min="2" max="2" width="19.5546875" customWidth="1"/>
    <col min="3" max="5" width="10.109375" bestFit="1" customWidth="1"/>
    <col min="6" max="6" width="11.109375" bestFit="1" customWidth="1"/>
    <col min="8" max="8" width="13.109375" customWidth="1"/>
  </cols>
  <sheetData>
    <row r="4" spans="2:6" ht="15.6" x14ac:dyDescent="0.3">
      <c r="B4" s="46" t="s">
        <v>31</v>
      </c>
    </row>
    <row r="5" spans="2:6" x14ac:dyDescent="0.3">
      <c r="B5" s="78"/>
      <c r="C5" s="78" t="s">
        <v>32</v>
      </c>
      <c r="D5" s="78" t="s">
        <v>33</v>
      </c>
      <c r="E5" s="78" t="s">
        <v>34</v>
      </c>
      <c r="F5" s="47"/>
    </row>
    <row r="6" spans="2:6" x14ac:dyDescent="0.3">
      <c r="B6" s="79" t="s">
        <v>35</v>
      </c>
      <c r="C6" s="88">
        <v>117943.60578700402</v>
      </c>
      <c r="D6" s="88">
        <v>380439.21576375351</v>
      </c>
      <c r="E6" s="88">
        <v>462846.08073880128</v>
      </c>
      <c r="F6" s="83">
        <f t="shared" ref="F6:F14" si="0">SUM(C6:E6)</f>
        <v>961228.90228955878</v>
      </c>
    </row>
    <row r="7" spans="2:6" x14ac:dyDescent="0.3">
      <c r="B7" s="79" t="s">
        <v>36</v>
      </c>
      <c r="C7" s="88">
        <v>24304.53443570757</v>
      </c>
      <c r="D7" s="88">
        <v>802648.42567966401</v>
      </c>
      <c r="E7" s="88">
        <v>327504.5375963985</v>
      </c>
      <c r="F7" s="84">
        <f t="shared" si="0"/>
        <v>1154457.4977117702</v>
      </c>
    </row>
    <row r="8" spans="2:6" x14ac:dyDescent="0.3">
      <c r="B8" s="79" t="s">
        <v>37</v>
      </c>
      <c r="C8" s="88">
        <v>313415.70027856267</v>
      </c>
      <c r="D8" s="88">
        <v>779825.60647898749</v>
      </c>
      <c r="E8" s="88">
        <v>904132.33973732626</v>
      </c>
      <c r="F8" s="84">
        <f t="shared" si="0"/>
        <v>1997373.6464948766</v>
      </c>
    </row>
    <row r="9" spans="2:6" x14ac:dyDescent="0.3">
      <c r="B9" s="79" t="s">
        <v>38</v>
      </c>
      <c r="C9" s="88">
        <v>397459.21065891429</v>
      </c>
      <c r="D9" s="88">
        <v>466308.9009030523</v>
      </c>
      <c r="E9" s="88">
        <v>831589.07524858019</v>
      </c>
      <c r="F9" s="84">
        <f t="shared" si="0"/>
        <v>1695357.1868105468</v>
      </c>
    </row>
    <row r="10" spans="2:6" x14ac:dyDescent="0.3">
      <c r="B10" s="79" t="s">
        <v>39</v>
      </c>
      <c r="C10" s="88">
        <v>839626.35878236778</v>
      </c>
      <c r="D10" s="88">
        <v>117786.13518216119</v>
      </c>
      <c r="E10" s="88">
        <v>800466.20991392748</v>
      </c>
      <c r="F10" s="84">
        <f t="shared" si="0"/>
        <v>1757878.7038784565</v>
      </c>
    </row>
    <row r="11" spans="2:6" x14ac:dyDescent="0.3">
      <c r="B11" s="79" t="s">
        <v>40</v>
      </c>
      <c r="C11" s="88">
        <v>622572.23449242779</v>
      </c>
      <c r="D11" s="88">
        <v>976698.81478578469</v>
      </c>
      <c r="E11" s="88">
        <v>807868.28671820567</v>
      </c>
      <c r="F11" s="84">
        <f t="shared" si="0"/>
        <v>2407139.3359964183</v>
      </c>
    </row>
    <row r="12" spans="2:6" x14ac:dyDescent="0.3">
      <c r="B12" s="79" t="s">
        <v>41</v>
      </c>
      <c r="C12" s="88">
        <v>474499.15037473734</v>
      </c>
      <c r="D12" s="88">
        <v>78914.154736285273</v>
      </c>
      <c r="E12" s="88">
        <v>876094.8015246077</v>
      </c>
      <c r="F12" s="84">
        <f t="shared" si="0"/>
        <v>1429508.1066356304</v>
      </c>
    </row>
    <row r="13" spans="2:6" x14ac:dyDescent="0.3">
      <c r="B13" s="79" t="s">
        <v>42</v>
      </c>
      <c r="C13" s="88">
        <v>840582.68213645346</v>
      </c>
      <c r="D13" s="88">
        <v>101804.602845748</v>
      </c>
      <c r="E13" s="88">
        <v>615611.24312289013</v>
      </c>
      <c r="F13" s="84">
        <f t="shared" si="0"/>
        <v>1557998.5281050915</v>
      </c>
    </row>
    <row r="14" spans="2:6" x14ac:dyDescent="0.3">
      <c r="B14" s="47" t="s">
        <v>43</v>
      </c>
      <c r="C14" s="86">
        <f>SUM(C6:C13)</f>
        <v>3630403.4769461751</v>
      </c>
      <c r="D14" s="87">
        <f>SUM(D6:D13)</f>
        <v>3704425.8563754363</v>
      </c>
      <c r="E14" s="87">
        <f>SUM(E6:E13)</f>
        <v>5626112.5746007375</v>
      </c>
      <c r="F14" s="85">
        <f t="shared" si="0"/>
        <v>12960941.90792235</v>
      </c>
    </row>
    <row r="19" spans="1:2" ht="15.6" x14ac:dyDescent="0.3">
      <c r="B19" s="80" t="s">
        <v>44</v>
      </c>
    </row>
    <row r="20" spans="1:2" x14ac:dyDescent="0.3">
      <c r="B20" s="49">
        <v>-1890</v>
      </c>
    </row>
    <row r="21" spans="1:2" x14ac:dyDescent="0.3">
      <c r="B21" s="49">
        <v>-525</v>
      </c>
    </row>
    <row r="22" spans="1:2" x14ac:dyDescent="0.3">
      <c r="B22" s="49">
        <v>1982</v>
      </c>
    </row>
    <row r="23" spans="1:2" x14ac:dyDescent="0.3">
      <c r="B23" s="49">
        <v>2744</v>
      </c>
    </row>
    <row r="24" spans="1:2" x14ac:dyDescent="0.3">
      <c r="B24" s="49">
        <v>526</v>
      </c>
    </row>
    <row r="25" spans="1:2" x14ac:dyDescent="0.3">
      <c r="B25" s="49">
        <v>7419</v>
      </c>
    </row>
    <row r="30" spans="1:2" ht="15.6" x14ac:dyDescent="0.3">
      <c r="B30" s="46" t="s">
        <v>45</v>
      </c>
    </row>
    <row r="31" spans="1:2" x14ac:dyDescent="0.3">
      <c r="A31" t="s">
        <v>35</v>
      </c>
      <c r="B31" s="94">
        <v>0.47</v>
      </c>
    </row>
    <row r="32" spans="1:2" x14ac:dyDescent="0.3">
      <c r="A32" t="s">
        <v>39</v>
      </c>
      <c r="B32" s="94">
        <v>0.5</v>
      </c>
    </row>
    <row r="33" spans="1:5" x14ac:dyDescent="0.3">
      <c r="A33" t="s">
        <v>56</v>
      </c>
      <c r="B33" s="94">
        <v>-0.23</v>
      </c>
    </row>
    <row r="34" spans="1:5" x14ac:dyDescent="0.3">
      <c r="A34" t="s">
        <v>41</v>
      </c>
      <c r="B34" s="94">
        <v>-0.43</v>
      </c>
    </row>
    <row r="39" spans="1:5" ht="15.6" x14ac:dyDescent="0.3">
      <c r="B39" s="46" t="s">
        <v>46</v>
      </c>
    </row>
    <row r="40" spans="1:5" x14ac:dyDescent="0.3">
      <c r="C40" s="48" t="s">
        <v>47</v>
      </c>
      <c r="D40" s="48" t="s">
        <v>48</v>
      </c>
      <c r="E40" s="48" t="s">
        <v>49</v>
      </c>
    </row>
    <row r="41" spans="1:5" x14ac:dyDescent="0.3">
      <c r="B41" t="s">
        <v>50</v>
      </c>
      <c r="C41" s="81">
        <v>37000</v>
      </c>
      <c r="D41" s="81">
        <v>64000</v>
      </c>
      <c r="E41" s="81">
        <v>24000</v>
      </c>
    </row>
    <row r="42" spans="1:5" x14ac:dyDescent="0.3">
      <c r="B42" t="s">
        <v>51</v>
      </c>
      <c r="C42" s="81">
        <v>18000</v>
      </c>
      <c r="D42" s="81">
        <v>29000</v>
      </c>
      <c r="E42" s="81">
        <v>58000</v>
      </c>
    </row>
    <row r="43" spans="1:5" x14ac:dyDescent="0.3">
      <c r="B43" t="s">
        <v>52</v>
      </c>
      <c r="C43" s="82">
        <v>0</v>
      </c>
      <c r="D43" s="81">
        <v>77000</v>
      </c>
      <c r="E43" s="81">
        <v>88000</v>
      </c>
    </row>
    <row r="44" spans="1:5" x14ac:dyDescent="0.3">
      <c r="B44" t="s">
        <v>53</v>
      </c>
      <c r="C44" s="81">
        <v>16000</v>
      </c>
      <c r="D44" s="81">
        <v>12000</v>
      </c>
      <c r="E44" s="82">
        <v>0</v>
      </c>
    </row>
    <row r="45" spans="1:5" x14ac:dyDescent="0.3">
      <c r="B45" t="s">
        <v>54</v>
      </c>
      <c r="C45" s="81">
        <v>65000</v>
      </c>
      <c r="D45" s="81">
        <v>88000</v>
      </c>
      <c r="E45" s="81">
        <v>16000</v>
      </c>
    </row>
    <row r="53" spans="2:2" ht="15.6" x14ac:dyDescent="0.3">
      <c r="B53" s="46" t="s">
        <v>57</v>
      </c>
    </row>
    <row r="54" spans="2:2" x14ac:dyDescent="0.3">
      <c r="B54" s="90">
        <v>44197</v>
      </c>
    </row>
    <row r="55" spans="2:2" x14ac:dyDescent="0.3">
      <c r="B55" s="91">
        <v>44228</v>
      </c>
    </row>
    <row r="56" spans="2:2" x14ac:dyDescent="0.3">
      <c r="B56" s="92">
        <v>44256</v>
      </c>
    </row>
    <row r="57" spans="2:2" x14ac:dyDescent="0.3">
      <c r="B57" s="93">
        <v>44287</v>
      </c>
    </row>
    <row r="58" spans="2:2" x14ac:dyDescent="0.3">
      <c r="B58" s="102">
        <v>44227.819432870368</v>
      </c>
    </row>
    <row r="59" spans="2:2" x14ac:dyDescent="0.3">
      <c r="B59" s="89">
        <v>44227.821446759262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B31E1-05E5-4223-B9B4-97F8CFED4E2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Design Before</vt:lpstr>
      <vt:lpstr>Table Design After</vt:lpstr>
      <vt:lpstr>Number 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Alexander</dc:creator>
  <cp:lastModifiedBy>Alexander, Michael [Slalom Consulting]</cp:lastModifiedBy>
  <dcterms:created xsi:type="dcterms:W3CDTF">2009-07-24T11:01:38Z</dcterms:created>
  <dcterms:modified xsi:type="dcterms:W3CDTF">2021-09-27T15:52:49Z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2021-09-27T15:07:17Z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19c0d88c-6bee-4e45-8584-6bbbaaf81d7c</vt:lpwstr>
  </property>
  <property fmtid="{D5CDD505-2E9C-101B-9397-08002B2CF9AE}" pid="8" name="MSIP_Label_6e4db608-ddec-4a44-8ad7-7d5a79b7448e_ContentBits">
    <vt:lpwstr>0</vt:lpwstr>
  </property>
</Properties>
</file>