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bbink\Desktop\"/>
    </mc:Choice>
  </mc:AlternateContent>
  <xr:revisionPtr revIDLastSave="0" documentId="13_ncr:1_{B70C8E2B-E5CE-4A03-980A-401CDC7488F2}" xr6:coauthVersionLast="47" xr6:coauthVersionMax="47" xr10:uidLastSave="{00000000-0000-0000-0000-000000000000}"/>
  <workbookProtection workbookAlgorithmName="SHA-512" workbookHashValue="xvD/yrvIreBbPrpLCNg+ElQnm6GZEUTgNI6QEignUAJARHdOjAaODDvC85ky3qlE7QWV+Gwt+fpoW7INXkSmUA==" workbookSaltValue="rX5M43JVChndBvTHhPej8w==" workbookSpinCount="100000" lockStructure="1"/>
  <bookViews>
    <workbookView xWindow="17640" yWindow="1260" windowWidth="30675" windowHeight="19500" xr2:uid="{D08A1BC3-F43A-4B5C-9444-782668793856}"/>
  </bookViews>
  <sheets>
    <sheet name="Overuren" sheetId="2" r:id="rId1"/>
    <sheet name="Sheet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9" i="2"/>
  <c r="D28" i="2"/>
  <c r="D27" i="2"/>
  <c r="D26" i="2"/>
  <c r="D25" i="2"/>
  <c r="D24" i="2"/>
  <c r="D23" i="2"/>
  <c r="D22" i="2"/>
  <c r="D21" i="2"/>
  <c r="D20" i="2"/>
  <c r="D17" i="2"/>
  <c r="D16" i="2"/>
  <c r="C16" i="2"/>
  <c r="G16" i="2" s="1"/>
  <c r="C29" i="2"/>
  <c r="H29" i="2" s="1"/>
  <c r="C28" i="2"/>
  <c r="H28" i="2" s="1"/>
  <c r="C27" i="2"/>
  <c r="H27" i="2" s="1"/>
  <c r="C26" i="2"/>
  <c r="G26" i="2" s="1"/>
  <c r="C25" i="2"/>
  <c r="G25" i="2" s="1"/>
  <c r="C24" i="2"/>
  <c r="G24" i="2" s="1"/>
  <c r="C23" i="2"/>
  <c r="H23" i="2" s="1"/>
  <c r="C22" i="2"/>
  <c r="G22" i="2" s="1"/>
  <c r="C21" i="2"/>
  <c r="G21" i="2" s="1"/>
  <c r="C20" i="2"/>
  <c r="G20" i="2" s="1"/>
  <c r="C19" i="2"/>
  <c r="G19" i="2" s="1"/>
  <c r="C17" i="2"/>
  <c r="H17" i="2" s="1"/>
  <c r="C18" i="2"/>
  <c r="F18" i="2" s="1"/>
  <c r="F20" i="2" l="1"/>
  <c r="G28" i="2"/>
  <c r="F28" i="2"/>
  <c r="H20" i="2"/>
  <c r="H21" i="2"/>
  <c r="H24" i="2"/>
  <c r="F29" i="2"/>
  <c r="G29" i="2"/>
  <c r="F21" i="2"/>
  <c r="F26" i="2"/>
  <c r="F27" i="2"/>
  <c r="G27" i="2"/>
  <c r="H22" i="2"/>
  <c r="F22" i="2"/>
  <c r="I22" i="2" s="1"/>
  <c r="H26" i="2"/>
  <c r="I26" i="2" s="1"/>
  <c r="F23" i="2"/>
  <c r="G23" i="2"/>
  <c r="F24" i="2"/>
  <c r="H25" i="2"/>
  <c r="F17" i="2"/>
  <c r="F25" i="2"/>
  <c r="I25" i="2" s="1"/>
  <c r="G17" i="2"/>
  <c r="G18" i="2"/>
  <c r="H18" i="2"/>
  <c r="F19" i="2"/>
  <c r="H19" i="2"/>
  <c r="F16" i="2"/>
  <c r="H16" i="2"/>
  <c r="I20" i="2" l="1"/>
  <c r="I21" i="2"/>
  <c r="I24" i="2"/>
  <c r="I27" i="2"/>
  <c r="I28" i="2"/>
  <c r="I23" i="2"/>
  <c r="I17" i="2"/>
  <c r="I16" i="2"/>
  <c r="I18" i="2"/>
  <c r="I29" i="2"/>
  <c r="I19" i="2"/>
</calcChain>
</file>

<file path=xl/sharedStrings.xml><?xml version="1.0" encoding="utf-8"?>
<sst xmlns="http://schemas.openxmlformats.org/spreadsheetml/2006/main" count="42" uniqueCount="25">
  <si>
    <t>OVERUREN</t>
  </si>
  <si>
    <t>NAAM</t>
  </si>
  <si>
    <t>AFDELING</t>
  </si>
  <si>
    <t>Datum</t>
  </si>
  <si>
    <t>Overuren</t>
  </si>
  <si>
    <t>Totaal</t>
  </si>
  <si>
    <t>Soort</t>
  </si>
  <si>
    <t>1e Paasdag</t>
  </si>
  <si>
    <t>2e Paasdag</t>
  </si>
  <si>
    <t>Hemelvaart</t>
  </si>
  <si>
    <t>Koningsdag</t>
  </si>
  <si>
    <t>Bevrijdingsdag</t>
  </si>
  <si>
    <t>2e Kerstdag</t>
  </si>
  <si>
    <t>1e Kerstdag</t>
  </si>
  <si>
    <t>Nieuwjaarsdag</t>
  </si>
  <si>
    <t>Jaar</t>
  </si>
  <si>
    <t>Dag</t>
  </si>
  <si>
    <t>%</t>
  </si>
  <si>
    <t>Feestdag 200%</t>
  </si>
  <si>
    <t>Feestdag 300%</t>
  </si>
  <si>
    <t>Omschr</t>
  </si>
  <si>
    <t>1e Pinksterdag</t>
  </si>
  <si>
    <t>2e Pinksterdag</t>
  </si>
  <si>
    <t>Michiel Lebbink</t>
  </si>
  <si>
    <t>Platform Enginering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</si>
</sst>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9" fontId="0" fillId="0" borderId="0" xfId="0" applyNumberFormat="1"/>
    <xf numFmtId="14" fontId="0" fillId="0" borderId="0" xfId="0" applyNumberFormat="1"/>
    <xf numFmtId="14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/>
    <xf numFmtId="0" fontId="1" fillId="5" borderId="1" xfId="0" applyFont="1" applyFill="1" applyBorder="1"/>
    <xf numFmtId="9" fontId="1" fillId="5" borderId="1" xfId="0" applyNumberFormat="1" applyFont="1" applyFill="1" applyBorder="1"/>
    <xf numFmtId="0" fontId="0" fillId="4" borderId="1" xfId="0" applyFill="1" applyBorder="1" applyAlignment="1">
      <alignment horizontal="right"/>
    </xf>
    <xf numFmtId="0" fontId="1" fillId="4" borderId="1" xfId="0" applyFont="1" applyFill="1" applyBorder="1"/>
    <xf numFmtId="0" fontId="0" fillId="2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1</xdr:row>
      <xdr:rowOff>9525</xdr:rowOff>
    </xdr:from>
    <xdr:to>
      <xdr:col>2</xdr:col>
      <xdr:colOff>777241</xdr:colOff>
      <xdr:row>6</xdr:row>
      <xdr:rowOff>114300</xdr:rowOff>
    </xdr:to>
    <xdr:pic>
      <xdr:nvPicPr>
        <xdr:cNvPr id="2" name="Afbeelding 1" descr="i3D.net - Performance Hosting">
          <a:extLst>
            <a:ext uri="{FF2B5EF4-FFF2-40B4-BE49-F238E27FC236}">
              <a16:creationId xmlns:a16="http://schemas.microsoft.com/office/drawing/2014/main" id="{DDB9ED62-C372-4265-A499-BDA02C296E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209550"/>
          <a:ext cx="1866900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180975</xdr:colOff>
      <xdr:row>1</xdr:row>
      <xdr:rowOff>57150</xdr:rowOff>
    </xdr:from>
    <xdr:to>
      <xdr:col>6</xdr:col>
      <xdr:colOff>320040</xdr:colOff>
      <xdr:row>6</xdr:row>
      <xdr:rowOff>2540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7421615-835E-41DF-B932-FB1AB42CCAB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24100" y="257175"/>
          <a:ext cx="2550795" cy="84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228F-7F52-4683-A4DC-530E550433C2}">
  <dimension ref="B1:I29"/>
  <sheetViews>
    <sheetView tabSelected="1" workbookViewId="0">
      <selection activeCell="F20" sqref="F20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14.5703125" style="1" customWidth="1"/>
    <col min="4" max="4" width="16.5703125" style="1" customWidth="1"/>
    <col min="5" max="5" width="10.5703125" style="1" bestFit="1" customWidth="1"/>
    <col min="6" max="10" width="9.140625" style="1"/>
    <col min="11" max="11" width="10.140625" style="1" customWidth="1"/>
    <col min="12" max="16384" width="9.140625" style="1"/>
  </cols>
  <sheetData>
    <row r="1" spans="2:9" ht="15.75" customHeight="1" x14ac:dyDescent="0.25"/>
    <row r="2" spans="2:9" ht="15.75" customHeight="1" x14ac:dyDescent="0.25"/>
    <row r="3" spans="2:9" ht="53.25" customHeight="1" x14ac:dyDescent="0.25"/>
    <row r="4" spans="2:9" ht="15.75" customHeight="1" x14ac:dyDescent="1.35">
      <c r="F4" s="2" t="s">
        <v>0</v>
      </c>
    </row>
    <row r="5" spans="2:9" ht="15.75" customHeight="1" x14ac:dyDescent="1.35">
      <c r="F5" s="2"/>
    </row>
    <row r="6" spans="2:9" ht="3.75" customHeight="1" x14ac:dyDescent="1.35">
      <c r="F6" s="2"/>
    </row>
    <row r="7" spans="2:9" ht="47.25" customHeight="1" x14ac:dyDescent="1.35">
      <c r="C7" s="4" t="s">
        <v>0</v>
      </c>
      <c r="F7" s="2"/>
    </row>
    <row r="8" spans="2:9" ht="15.75" customHeight="1" x14ac:dyDescent="1.35">
      <c r="F8" s="2"/>
    </row>
    <row r="9" spans="2:9" x14ac:dyDescent="0.25">
      <c r="C9" s="3"/>
    </row>
    <row r="10" spans="2:9" ht="15.75" thickBot="1" x14ac:dyDescent="0.3">
      <c r="C10" s="3" t="s">
        <v>1</v>
      </c>
      <c r="D10" s="14" t="s">
        <v>23</v>
      </c>
      <c r="E10" s="14"/>
      <c r="F10" s="14"/>
      <c r="G10" s="14"/>
    </row>
    <row r="11" spans="2:9" x14ac:dyDescent="0.25">
      <c r="C11" s="3"/>
    </row>
    <row r="12" spans="2:9" ht="15.75" thickBot="1" x14ac:dyDescent="0.3">
      <c r="C12" s="3" t="s">
        <v>2</v>
      </c>
      <c r="D12" s="14" t="s">
        <v>24</v>
      </c>
      <c r="E12" s="14"/>
      <c r="F12" s="14"/>
      <c r="G12" s="14"/>
    </row>
    <row r="13" spans="2:9" x14ac:dyDescent="0.25">
      <c r="C13" s="3"/>
    </row>
    <row r="14" spans="2:9" x14ac:dyDescent="0.25">
      <c r="C14" s="3"/>
    </row>
    <row r="15" spans="2:9" x14ac:dyDescent="0.25">
      <c r="B15" s="10" t="s">
        <v>3</v>
      </c>
      <c r="C15" s="10" t="s">
        <v>6</v>
      </c>
      <c r="D15" s="10" t="s">
        <v>20</v>
      </c>
      <c r="E15" s="10" t="s">
        <v>4</v>
      </c>
      <c r="F15" s="11">
        <v>1.5</v>
      </c>
      <c r="G15" s="11">
        <v>2</v>
      </c>
      <c r="H15" s="11">
        <v>3</v>
      </c>
      <c r="I15" s="10" t="s">
        <v>5</v>
      </c>
    </row>
    <row r="16" spans="2:9" x14ac:dyDescent="0.25">
      <c r="B16" s="7">
        <v>45259</v>
      </c>
      <c r="C16" s="9" t="str">
        <f>IF(B16="","",IFERROR(VLOOKUP(B16,Sheet2!$A:$D,3,0),"Normaal"))</f>
        <v>Normaal</v>
      </c>
      <c r="D16" s="9" t="str">
        <f>IF(B16="","",IFERROR(VLOOKUP(B16,Sheet2!$A:$D,4,0),""))</f>
        <v/>
      </c>
      <c r="E16" s="8">
        <v>2</v>
      </c>
      <c r="F16" s="12">
        <f t="shared" ref="F16:F29" si="0">IF(C16="Normaal",IF(IF(E16&lt;=4,E16,4)=0,"",IF(E16&lt;=4,E16,4)),"")</f>
        <v>2</v>
      </c>
      <c r="G16" s="12" t="str">
        <f t="shared" ref="G16:G29" si="1">IF(C16="Normaal",IF(IF(E16&gt;=4,E16-4,"")=0,"",IF(E16&gt;=4,E16-4,"")),IF(C16="Feestdag 200%",E16,IF(C16="Feestdag 300%","",IF(IF(E16&gt;=4,E16-4,"")=0,"",IF(E16&gt;=4,E16-4,"")))))</f>
        <v/>
      </c>
      <c r="H16" s="9" t="str">
        <f t="shared" ref="H16:H29" si="2">IF(C16="Feestdag 300%",E16,"")</f>
        <v/>
      </c>
      <c r="I16" s="13">
        <f t="shared" ref="I16:I29" si="3">IF(IFERROR(F16*$F$15,0)+IFERROR(G16*$G$15,0)+IFERROR(H16*$H$15,0)=0,"",IFERROR(F16*$F$15,0)+IFERROR(G16*$G$15,0)+IFERROR(H16*$H$15,0))</f>
        <v>3</v>
      </c>
    </row>
    <row r="17" spans="2:9" x14ac:dyDescent="0.25">
      <c r="B17" s="7">
        <v>45261</v>
      </c>
      <c r="C17" s="9" t="str">
        <f>IF(B17="","",IFERROR(VLOOKUP(B17,Sheet2!$A:$D,3,0),"Normaal"))</f>
        <v>Normaal</v>
      </c>
      <c r="D17" s="9" t="str">
        <f>IF(B17="","",IFERROR(VLOOKUP(B17,Sheet2!$A:$D,4,0),""))</f>
        <v/>
      </c>
      <c r="E17" s="8">
        <v>5</v>
      </c>
      <c r="F17" s="12">
        <f t="shared" si="0"/>
        <v>4</v>
      </c>
      <c r="G17" s="12">
        <f t="shared" si="1"/>
        <v>1</v>
      </c>
      <c r="H17" s="9" t="str">
        <f t="shared" si="2"/>
        <v/>
      </c>
      <c r="I17" s="13">
        <f t="shared" si="3"/>
        <v>8</v>
      </c>
    </row>
    <row r="18" spans="2:9" x14ac:dyDescent="0.25">
      <c r="B18" s="7">
        <v>45268</v>
      </c>
      <c r="C18" s="9" t="str">
        <f>IF(B18="","",IFERROR(VLOOKUP(B18,Sheet2!$A:$D,3,0),"Normaal"))</f>
        <v>Normaal</v>
      </c>
      <c r="D18" s="9" t="str">
        <f>IF(B18="","",IFERROR(VLOOKUP(B18,Sheet2!$A:$D,4,0),""))</f>
        <v/>
      </c>
      <c r="E18" s="8">
        <v>3</v>
      </c>
      <c r="F18" s="12">
        <f t="shared" si="0"/>
        <v>3</v>
      </c>
      <c r="G18" s="12" t="str">
        <f t="shared" si="1"/>
        <v/>
      </c>
      <c r="H18" s="9" t="str">
        <f t="shared" si="2"/>
        <v/>
      </c>
      <c r="I18" s="13">
        <f t="shared" si="3"/>
        <v>4.5</v>
      </c>
    </row>
    <row r="19" spans="2:9" x14ac:dyDescent="0.25">
      <c r="B19" s="7">
        <v>45269</v>
      </c>
      <c r="C19" s="9" t="str">
        <f>IF(B19="","",IFERROR(VLOOKUP(B19,Sheet2!$A:$D,3,0),"Normaal"))</f>
        <v>Normaal</v>
      </c>
      <c r="D19" s="9" t="str">
        <f>IF(B19="","",IFERROR(VLOOKUP(B19,Sheet2!$A:$D,4,0),""))</f>
        <v/>
      </c>
      <c r="E19" s="8">
        <v>4</v>
      </c>
      <c r="F19" s="12">
        <f t="shared" si="0"/>
        <v>4</v>
      </c>
      <c r="G19" s="12" t="str">
        <f t="shared" si="1"/>
        <v/>
      </c>
      <c r="H19" s="9" t="str">
        <f t="shared" si="2"/>
        <v/>
      </c>
      <c r="I19" s="13">
        <f t="shared" si="3"/>
        <v>6</v>
      </c>
    </row>
    <row r="20" spans="2:9" x14ac:dyDescent="0.25">
      <c r="B20" s="7">
        <v>45270</v>
      </c>
      <c r="C20" s="9" t="str">
        <f>IF(B20="","",IFERROR(VLOOKUP(B20,Sheet2!$A:$D,3,0),"Normaal"))</f>
        <v>Normaal</v>
      </c>
      <c r="D20" s="9" t="str">
        <f>IF(B20="","",IFERROR(VLOOKUP(B20,Sheet2!$A:$D,4,0),""))</f>
        <v/>
      </c>
      <c r="E20" s="8">
        <v>3</v>
      </c>
      <c r="F20" s="12">
        <f t="shared" si="0"/>
        <v>3</v>
      </c>
      <c r="G20" s="12" t="str">
        <f t="shared" si="1"/>
        <v/>
      </c>
      <c r="H20" s="9" t="str">
        <f t="shared" si="2"/>
        <v/>
      </c>
      <c r="I20" s="13">
        <f t="shared" si="3"/>
        <v>4.5</v>
      </c>
    </row>
    <row r="21" spans="2:9" x14ac:dyDescent="0.25">
      <c r="B21" s="7"/>
      <c r="C21" s="9" t="str">
        <f>IF(B21="","",IFERROR(VLOOKUP(B21,Sheet2!$A:$D,3,0),"Normaal"))</f>
        <v/>
      </c>
      <c r="D21" s="9" t="str">
        <f>IF(B21="","",IFERROR(VLOOKUP(B21,Sheet2!$A:$D,4,0),""))</f>
        <v/>
      </c>
      <c r="E21" s="8"/>
      <c r="F21" s="12" t="str">
        <f t="shared" si="0"/>
        <v/>
      </c>
      <c r="G21" s="12" t="str">
        <f t="shared" si="1"/>
        <v/>
      </c>
      <c r="H21" s="9" t="str">
        <f t="shared" si="2"/>
        <v/>
      </c>
      <c r="I21" s="13" t="str">
        <f t="shared" si="3"/>
        <v/>
      </c>
    </row>
    <row r="22" spans="2:9" x14ac:dyDescent="0.25">
      <c r="B22" s="7"/>
      <c r="C22" s="9" t="str">
        <f>IF(B22="","",IFERROR(VLOOKUP(B22,Sheet2!$A:$D,3,0),"Normaal"))</f>
        <v/>
      </c>
      <c r="D22" s="9" t="str">
        <f>IF(B22="","",IFERROR(VLOOKUP(B22,Sheet2!$A:$D,4,0),""))</f>
        <v/>
      </c>
      <c r="E22" s="8"/>
      <c r="F22" s="12" t="str">
        <f t="shared" si="0"/>
        <v/>
      </c>
      <c r="G22" s="12" t="str">
        <f t="shared" si="1"/>
        <v/>
      </c>
      <c r="H22" s="9" t="str">
        <f t="shared" si="2"/>
        <v/>
      </c>
      <c r="I22" s="13" t="str">
        <f t="shared" si="3"/>
        <v/>
      </c>
    </row>
    <row r="23" spans="2:9" x14ac:dyDescent="0.25">
      <c r="B23" s="7"/>
      <c r="C23" s="9" t="str">
        <f>IF(B23="","",IFERROR(VLOOKUP(B23,Sheet2!$A:$D,3,0),"Normaal"))</f>
        <v/>
      </c>
      <c r="D23" s="9" t="str">
        <f>IF(B23="","",IFERROR(VLOOKUP(B23,Sheet2!$A:$D,4,0),""))</f>
        <v/>
      </c>
      <c r="E23" s="8"/>
      <c r="F23" s="12" t="str">
        <f t="shared" si="0"/>
        <v/>
      </c>
      <c r="G23" s="12" t="str">
        <f t="shared" si="1"/>
        <v/>
      </c>
      <c r="H23" s="9" t="str">
        <f t="shared" si="2"/>
        <v/>
      </c>
      <c r="I23" s="13" t="str">
        <f t="shared" si="3"/>
        <v/>
      </c>
    </row>
    <row r="24" spans="2:9" x14ac:dyDescent="0.25">
      <c r="B24" s="7"/>
      <c r="C24" s="9" t="str">
        <f>IF(B24="","",IFERROR(VLOOKUP(B24,Sheet2!$A:$D,3,0),"Normaal"))</f>
        <v/>
      </c>
      <c r="D24" s="9" t="str">
        <f>IF(B24="","",IFERROR(VLOOKUP(B24,Sheet2!$A:$D,4,0),""))</f>
        <v/>
      </c>
      <c r="E24" s="8"/>
      <c r="F24" s="12" t="str">
        <f t="shared" si="0"/>
        <v/>
      </c>
      <c r="G24" s="12" t="str">
        <f t="shared" si="1"/>
        <v/>
      </c>
      <c r="H24" s="9" t="str">
        <f t="shared" si="2"/>
        <v/>
      </c>
      <c r="I24" s="13" t="str">
        <f t="shared" si="3"/>
        <v/>
      </c>
    </row>
    <row r="25" spans="2:9" x14ac:dyDescent="0.25">
      <c r="B25" s="7"/>
      <c r="C25" s="9" t="str">
        <f>IF(B25="","",IFERROR(VLOOKUP(B25,Sheet2!$A:$D,3,0),"Normaal"))</f>
        <v/>
      </c>
      <c r="D25" s="9" t="str">
        <f>IF(B25="","",IFERROR(VLOOKUP(B25,Sheet2!$A:$D,4,0),""))</f>
        <v/>
      </c>
      <c r="E25" s="8"/>
      <c r="F25" s="12" t="str">
        <f t="shared" si="0"/>
        <v/>
      </c>
      <c r="G25" s="12" t="str">
        <f t="shared" si="1"/>
        <v/>
      </c>
      <c r="H25" s="9" t="str">
        <f t="shared" si="2"/>
        <v/>
      </c>
      <c r="I25" s="13" t="str">
        <f t="shared" si="3"/>
        <v/>
      </c>
    </row>
    <row r="26" spans="2:9" x14ac:dyDescent="0.25">
      <c r="B26" s="7"/>
      <c r="C26" s="9" t="str">
        <f>IF(B26="","",IFERROR(VLOOKUP(B26,Sheet2!$A:$D,3,0),"Normaal"))</f>
        <v/>
      </c>
      <c r="D26" s="9" t="str">
        <f>IF(B26="","",IFERROR(VLOOKUP(B26,Sheet2!$A:$D,4,0),""))</f>
        <v/>
      </c>
      <c r="E26" s="8"/>
      <c r="F26" s="12" t="str">
        <f t="shared" si="0"/>
        <v/>
      </c>
      <c r="G26" s="12" t="str">
        <f t="shared" si="1"/>
        <v/>
      </c>
      <c r="H26" s="9" t="str">
        <f t="shared" si="2"/>
        <v/>
      </c>
      <c r="I26" s="13" t="str">
        <f t="shared" si="3"/>
        <v/>
      </c>
    </row>
    <row r="27" spans="2:9" x14ac:dyDescent="0.25">
      <c r="B27" s="7"/>
      <c r="C27" s="9" t="str">
        <f>IF(B27="","",IFERROR(VLOOKUP(B27,Sheet2!$A:$D,3,0),"Normaal"))</f>
        <v/>
      </c>
      <c r="D27" s="9" t="str">
        <f>IF(B27="","",IFERROR(VLOOKUP(B27,Sheet2!$A:$D,4,0),""))</f>
        <v/>
      </c>
      <c r="E27" s="8"/>
      <c r="F27" s="12" t="str">
        <f t="shared" si="0"/>
        <v/>
      </c>
      <c r="G27" s="12" t="str">
        <f t="shared" si="1"/>
        <v/>
      </c>
      <c r="H27" s="9" t="str">
        <f t="shared" si="2"/>
        <v/>
      </c>
      <c r="I27" s="13" t="str">
        <f t="shared" si="3"/>
        <v/>
      </c>
    </row>
    <row r="28" spans="2:9" x14ac:dyDescent="0.25">
      <c r="B28" s="7"/>
      <c r="C28" s="9" t="str">
        <f>IF(B28="","",IFERROR(VLOOKUP(B28,Sheet2!$A:$D,3,0),"Normaal"))</f>
        <v/>
      </c>
      <c r="D28" s="9" t="str">
        <f>IF(B28="","",IFERROR(VLOOKUP(B28,Sheet2!$A:$D,4,0),""))</f>
        <v/>
      </c>
      <c r="E28" s="8"/>
      <c r="F28" s="12" t="str">
        <f t="shared" si="0"/>
        <v/>
      </c>
      <c r="G28" s="12" t="str">
        <f t="shared" si="1"/>
        <v/>
      </c>
      <c r="H28" s="9" t="str">
        <f t="shared" si="2"/>
        <v/>
      </c>
      <c r="I28" s="13" t="str">
        <f t="shared" si="3"/>
        <v/>
      </c>
    </row>
    <row r="29" spans="2:9" x14ac:dyDescent="0.25">
      <c r="B29" s="7"/>
      <c r="C29" s="9" t="str">
        <f>IF(B29="","",IFERROR(VLOOKUP(B29,Sheet2!$A:$D,3,0),"Normaal"))</f>
        <v/>
      </c>
      <c r="D29" s="9" t="str">
        <f>IF(B29="","",IFERROR(VLOOKUP(B29,Sheet2!$A:$D,4,0),""))</f>
        <v/>
      </c>
      <c r="E29" s="8"/>
      <c r="F29" s="12" t="str">
        <f t="shared" si="0"/>
        <v/>
      </c>
      <c r="G29" s="12" t="str">
        <f t="shared" si="1"/>
        <v/>
      </c>
      <c r="H29" s="9" t="str">
        <f t="shared" si="2"/>
        <v/>
      </c>
      <c r="I29" s="13" t="str">
        <f t="shared" si="3"/>
        <v/>
      </c>
    </row>
  </sheetData>
  <sheetProtection algorithmName="SHA-512" hashValue="L/Yeubh4vdCCfDrbOtnvc/1njpO5oU94EuNhwtcXhDeen8GHmeCKGAF6U6Y4rDQFNi9r6dDQDQHyse3pxYt0qQ==" saltValue="/ADhP9I+cvHsrxkZnkuKdQ==" spinCount="100000" sheet="1" formatCells="0" formatColumns="0" formatRows="0" insertColumns="0" insertRows="0" insertHyperlinks="0" deleteColumns="0" deleteRows="0" sort="0" autoFilter="0" pivotTables="0"/>
  <mergeCells count="2">
    <mergeCell ref="D10:G10"/>
    <mergeCell ref="D12:G12"/>
  </mergeCells>
  <pageMargins left="0.7" right="0.7" top="0.75" bottom="0.75" header="0.3" footer="0.3"/>
  <pageSetup orientation="portrait" horizontalDpi="4294967295" verticalDpi="4294967295" r:id="rId1"/>
  <ignoredErrors>
    <ignoredError sqref="C17:C29 H16:H29 D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738E-95D6-49A1-9B65-6D56F6733FA6}">
  <dimension ref="A2:E15"/>
  <sheetViews>
    <sheetView showGridLines="0" workbookViewId="0">
      <selection activeCell="B16" sqref="B16"/>
    </sheetView>
  </sheetViews>
  <sheetFormatPr defaultRowHeight="15" x14ac:dyDescent="0.25"/>
  <cols>
    <col min="1" max="1" width="11.140625" bestFit="1" customWidth="1"/>
    <col min="3" max="4" width="14.140625" bestFit="1" customWidth="1"/>
    <col min="5" max="5" width="5.5703125" bestFit="1" customWidth="1"/>
  </cols>
  <sheetData>
    <row r="2" spans="1:5" x14ac:dyDescent="0.25">
      <c r="A2" t="s">
        <v>3</v>
      </c>
      <c r="B2" t="s">
        <v>15</v>
      </c>
      <c r="C2" t="s">
        <v>6</v>
      </c>
      <c r="D2" t="s">
        <v>16</v>
      </c>
      <c r="E2" t="s">
        <v>17</v>
      </c>
    </row>
    <row r="3" spans="1:5" x14ac:dyDescent="0.25">
      <c r="A3" s="6">
        <v>44668</v>
      </c>
      <c r="B3">
        <v>2022</v>
      </c>
      <c r="C3" t="s">
        <v>18</v>
      </c>
      <c r="D3" t="s">
        <v>7</v>
      </c>
      <c r="E3" s="5">
        <v>2</v>
      </c>
    </row>
    <row r="4" spans="1:5" x14ac:dyDescent="0.25">
      <c r="A4" s="6">
        <v>44669</v>
      </c>
      <c r="B4">
        <v>2022</v>
      </c>
      <c r="C4" t="s">
        <v>18</v>
      </c>
      <c r="D4" t="s">
        <v>8</v>
      </c>
      <c r="E4" s="5">
        <v>2</v>
      </c>
    </row>
    <row r="5" spans="1:5" x14ac:dyDescent="0.25">
      <c r="A5" s="6">
        <v>44707</v>
      </c>
      <c r="B5">
        <v>2022</v>
      </c>
      <c r="C5" t="s">
        <v>18</v>
      </c>
      <c r="D5" t="s">
        <v>9</v>
      </c>
      <c r="E5" s="5">
        <v>2</v>
      </c>
    </row>
    <row r="6" spans="1:5" x14ac:dyDescent="0.25">
      <c r="A6" s="6">
        <v>44678</v>
      </c>
      <c r="B6">
        <v>2022</v>
      </c>
      <c r="C6" t="s">
        <v>18</v>
      </c>
      <c r="D6" t="s">
        <v>10</v>
      </c>
      <c r="E6" s="5">
        <v>2</v>
      </c>
    </row>
    <row r="7" spans="1:5" x14ac:dyDescent="0.25">
      <c r="A7" s="6">
        <v>44686</v>
      </c>
      <c r="B7">
        <v>2022</v>
      </c>
      <c r="C7" t="s">
        <v>18</v>
      </c>
      <c r="D7" t="s">
        <v>11</v>
      </c>
      <c r="E7" s="5">
        <v>2</v>
      </c>
    </row>
    <row r="8" spans="1:5" x14ac:dyDescent="0.25">
      <c r="A8" s="6">
        <v>44921</v>
      </c>
      <c r="B8">
        <v>2022</v>
      </c>
      <c r="C8" t="s">
        <v>18</v>
      </c>
      <c r="D8" t="s">
        <v>12</v>
      </c>
      <c r="E8" s="5">
        <v>2</v>
      </c>
    </row>
    <row r="9" spans="1:5" x14ac:dyDescent="0.25">
      <c r="A9" s="6">
        <v>44920</v>
      </c>
      <c r="B9">
        <v>2022</v>
      </c>
      <c r="C9" t="s">
        <v>19</v>
      </c>
      <c r="D9" t="s">
        <v>13</v>
      </c>
      <c r="E9" s="5">
        <v>3</v>
      </c>
    </row>
    <row r="10" spans="1:5" x14ac:dyDescent="0.25">
      <c r="A10" s="6">
        <v>44927</v>
      </c>
      <c r="B10">
        <v>2023</v>
      </c>
      <c r="C10" t="s">
        <v>19</v>
      </c>
      <c r="D10" t="s">
        <v>14</v>
      </c>
      <c r="E10" s="5">
        <v>3</v>
      </c>
    </row>
    <row r="11" spans="1:5" x14ac:dyDescent="0.25">
      <c r="A11" s="6">
        <v>44717</v>
      </c>
      <c r="B11">
        <v>2022</v>
      </c>
      <c r="C11" t="s">
        <v>18</v>
      </c>
      <c r="D11" t="s">
        <v>21</v>
      </c>
      <c r="E11" s="5">
        <v>2</v>
      </c>
    </row>
    <row r="12" spans="1:5" x14ac:dyDescent="0.25">
      <c r="A12" s="6">
        <v>44718</v>
      </c>
      <c r="B12">
        <v>2022</v>
      </c>
      <c r="C12" t="s">
        <v>18</v>
      </c>
      <c r="D12" t="s">
        <v>22</v>
      </c>
      <c r="E12" s="5">
        <v>2</v>
      </c>
    </row>
    <row r="13" spans="1:5" x14ac:dyDescent="0.25">
      <c r="A13" s="6">
        <v>44556</v>
      </c>
      <c r="B13">
        <v>2021</v>
      </c>
      <c r="C13" t="s">
        <v>18</v>
      </c>
      <c r="D13" t="s">
        <v>12</v>
      </c>
      <c r="E13" s="5">
        <v>2</v>
      </c>
    </row>
    <row r="14" spans="1:5" x14ac:dyDescent="0.25">
      <c r="A14" s="6">
        <v>44555</v>
      </c>
      <c r="B14">
        <v>2021</v>
      </c>
      <c r="C14" t="s">
        <v>19</v>
      </c>
      <c r="D14" t="s">
        <v>13</v>
      </c>
      <c r="E14" s="5">
        <v>3</v>
      </c>
    </row>
    <row r="15" spans="1:5" x14ac:dyDescent="0.25">
      <c r="A15" s="6">
        <v>44562</v>
      </c>
      <c r="B15">
        <v>2022</v>
      </c>
      <c r="C15" t="s">
        <v>19</v>
      </c>
      <c r="D15" t="s">
        <v>14</v>
      </c>
      <c r="E15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Overuren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Scot</dc:creator>
  <cp:lastModifiedBy>Michiel Lebbink</cp:lastModifiedBy>
  <dcterms:created xsi:type="dcterms:W3CDTF">2018-10-30T09:36:28Z</dcterms:created>
  <dcterms:modified xsi:type="dcterms:W3CDTF">2023-12-15T14:45:21Z</dcterms:modified>
</cp:coreProperties>
</file>