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R11" i="1" l="1"/>
  <c r="Q11" i="1"/>
  <c r="P11" i="1"/>
  <c r="O11" i="1"/>
  <c r="N11" i="1"/>
  <c r="AT11" i="1" l="1"/>
  <c r="AS11" i="1"/>
  <c r="AR11" i="1"/>
  <c r="AO11" i="1"/>
  <c r="Z11" i="1"/>
  <c r="AK11" i="1"/>
  <c r="Y11" i="1"/>
  <c r="BG11" i="1" l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Q11" i="1"/>
  <c r="AP11" i="1"/>
  <c r="AN11" i="1"/>
  <c r="AM11" i="1"/>
  <c r="AL11" i="1"/>
  <c r="AH11" i="1"/>
  <c r="AG11" i="1"/>
  <c r="AF11" i="1"/>
  <c r="AE11" i="1"/>
  <c r="AD11" i="1"/>
  <c r="AC11" i="1"/>
  <c r="AB11" i="1"/>
  <c r="AA11" i="1"/>
  <c r="X11" i="1"/>
  <c r="W11" i="1"/>
  <c r="V11" i="1"/>
  <c r="T11" i="1"/>
  <c r="S11" i="1"/>
  <c r="M11" i="1"/>
  <c r="L11" i="1"/>
  <c r="K11" i="1"/>
  <c r="J11" i="1"/>
  <c r="I11" i="1"/>
  <c r="H11" i="1"/>
  <c r="A2" i="1" l="1"/>
  <c r="BD12" i="1" l="1"/>
  <c r="AI11" i="1"/>
  <c r="BF4" i="1"/>
  <c r="AQ4" i="1"/>
  <c r="AG4" i="1"/>
  <c r="AF4" i="1"/>
  <c r="AE4" i="1"/>
  <c r="AD4" i="1"/>
  <c r="AC4" i="1"/>
  <c r="AB4" i="1"/>
  <c r="AA4" i="1"/>
  <c r="X4" i="1"/>
  <c r="W4" i="1"/>
  <c r="T4" i="1"/>
  <c r="M1" i="1" l="1"/>
  <c r="T1" i="1"/>
  <c r="BA4" i="1" l="1"/>
  <c r="AH14" i="1"/>
  <c r="AH4" i="1" l="1"/>
</calcChain>
</file>

<file path=xl/sharedStrings.xml><?xml version="1.0" encoding="utf-8"?>
<sst xmlns="http://schemas.openxmlformats.org/spreadsheetml/2006/main" count="172" uniqueCount="172">
  <si>
    <t>I. THÔNG TIN NGƯỜI LAO ĐỘNG</t>
  </si>
  <si>
    <t>II. NGÀY CÔNG (ngày)</t>
  </si>
  <si>
    <t>III. NLĐ THỬ VIỆC</t>
  </si>
  <si>
    <t>IV. THU NHẬP TRƯỚC THUẾ</t>
  </si>
  <si>
    <t>V. CÁC KHOẢN PHẢI THU CỦA NGƯỜI LAO ĐỘNG</t>
  </si>
  <si>
    <t>VIII. PHẦN CHI TIẾT TÍNH THUẾ TNCN</t>
  </si>
  <si>
    <t>VI. THU NHẬP THỰC LĨNH CỦA NLĐ</t>
  </si>
  <si>
    <t>VII. CÁC KHOẢN C.TY PHẢI NỘP</t>
  </si>
  <si>
    <t>TT</t>
  </si>
  <si>
    <t>Họ tên</t>
  </si>
  <si>
    <t>Chức danh</t>
  </si>
  <si>
    <t>Ban/Phòng</t>
  </si>
  <si>
    <t>Phòng/Bộ phận</t>
  </si>
  <si>
    <t>Loại hợp đồng</t>
  </si>
  <si>
    <t>Thu nhập</t>
  </si>
  <si>
    <t>Ngày công quy định</t>
  </si>
  <si>
    <t>Số ngày công hưởng lương</t>
  </si>
  <si>
    <t>Ngày công hưởng BHXH</t>
  </si>
  <si>
    <t>Ngày công không hưởng lương</t>
  </si>
  <si>
    <t>Hệ số hoàn thành công việc</t>
  </si>
  <si>
    <t>Giảm trừ vi phạm</t>
  </si>
  <si>
    <t>Làm thêm giờ</t>
  </si>
  <si>
    <t>Mức thu nhập thử việc</t>
  </si>
  <si>
    <t>Ngày công hưởng lương (bao gồm cả ngày nghỉ lễ ...)</t>
  </si>
  <si>
    <t>Lương cơ bản theo ngày công</t>
  </si>
  <si>
    <t>Thưởng tháng theo kết quả công việc</t>
  </si>
  <si>
    <t>Thưởng hoa hồng KD</t>
  </si>
  <si>
    <t>Làm thêm giờ chịu thuế</t>
  </si>
  <si>
    <t>Làm thêm giờ miễn thuế</t>
  </si>
  <si>
    <t>Tổng tiền làm thêm giờ</t>
  </si>
  <si>
    <t>Phụ cấp trực đêm</t>
  </si>
  <si>
    <t>Phụ cấp hiệu quả công việc</t>
  </si>
  <si>
    <t>Phụ cấp điện thoại</t>
  </si>
  <si>
    <t>Phụ cấp xăng xe</t>
  </si>
  <si>
    <t>Tiền ăn</t>
  </si>
  <si>
    <t>Các khoản bổ sung khác (truy lĩnh …)</t>
  </si>
  <si>
    <t>Thu nhập trước thuế</t>
  </si>
  <si>
    <t>BHXH,YT,TN</t>
  </si>
  <si>
    <t>Quỹ CĐ</t>
  </si>
  <si>
    <t>Truy thu CĐ</t>
  </si>
  <si>
    <t>Hình thức khấu trừ thuế (Lũy tiến = LT, 10%)</t>
  </si>
  <si>
    <t>Các khoản giảm trừ Thuế TNCN (VNĐ)</t>
  </si>
  <si>
    <t>Thu nhập chịu thuế TNCN</t>
  </si>
  <si>
    <t>Thu nhập tính thuế TNCN</t>
  </si>
  <si>
    <t>Thuế TNCN</t>
  </si>
  <si>
    <t>Truy thu thuế TNCN</t>
  </si>
  <si>
    <t>Tổng cộng</t>
  </si>
  <si>
    <t>Tổng thu nhập còn lại</t>
  </si>
  <si>
    <t>Các khoản truy thu, truy lĩnh không chịu thuế</t>
  </si>
  <si>
    <t>Thu nhập thực trả</t>
  </si>
  <si>
    <t>BHXH, BHYT, BHTN (21.5%)</t>
  </si>
  <si>
    <t>Truy thu BHXH, BHYT, BHTN</t>
  </si>
  <si>
    <t>Kinh phí CĐ
(2% lương NV)</t>
  </si>
  <si>
    <t>Tổng cộng khoản Công ty phải nộp)</t>
  </si>
  <si>
    <t>Mã NV</t>
  </si>
  <si>
    <t>Lương cơ bản</t>
  </si>
  <si>
    <t>Thưởng tháng theo kết quả CV</t>
  </si>
  <si>
    <t>Tổng</t>
  </si>
  <si>
    <t>Làm thêm giờ chưa quy đổi</t>
  </si>
  <si>
    <t>Số giờ làm thêm đã quy đổi</t>
  </si>
  <si>
    <t xml:space="preserve">BH người lao động đóng
</t>
  </si>
  <si>
    <t>BHYT</t>
  </si>
  <si>
    <t>BHTN</t>
  </si>
  <si>
    <t xml:space="preserve">BHXH, BHYT, BHTN (10,5%) </t>
  </si>
  <si>
    <t>Truy thu BHXH</t>
  </si>
  <si>
    <t>Số người phụ thuộc</t>
  </si>
  <si>
    <t>Giảm trừ người phụ thuộc</t>
  </si>
  <si>
    <t>Giảm trừ bản thân</t>
  </si>
  <si>
    <t>BH người lao động phải nôp</t>
  </si>
  <si>
    <t>Tổng giảm trừ</t>
  </si>
  <si>
    <t>02</t>
  </si>
  <si>
    <t>03</t>
  </si>
  <si>
    <t>04</t>
  </si>
  <si>
    <t>08</t>
  </si>
  <si>
    <t>16</t>
  </si>
  <si>
    <t>13</t>
  </si>
  <si>
    <t>14</t>
  </si>
  <si>
    <t>15</t>
  </si>
  <si>
    <t>17</t>
  </si>
  <si>
    <t>18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</si>
  <si>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</si>
  <si>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</si>
  <si>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</si>
  <si>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</si>
  <si>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</si>
  <si>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</si>
  <si>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</si>
  <si>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</si>
  <si>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</si>
  <si>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</si>
  <si>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</si>
  <si>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</si>
  <si>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</si>
  <si>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</si>
  <si>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</si>
  <si>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</si>
  <si>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</si>
  <si>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52</t>
  </si>
  <si>
    <t>53</t>
  </si>
  <si>
    <t>57</t>
  </si>
  <si>
    <t>58</t>
  </si>
  <si>
    <t>59</t>
  </si>
  <si>
    <t>60</t>
  </si>
  <si>
    <t>39</t>
  </si>
  <si>
    <t>42</t>
  </si>
  <si>
    <t>43</t>
  </si>
  <si>
    <t>44</t>
  </si>
  <si>
    <t>45</t>
  </si>
  <si>
    <t>48</t>
  </si>
  <si>
    <t>49</t>
  </si>
  <si>
    <t>50</t>
  </si>
  <si>
    <t>51</t>
  </si>
  <si>
    <t>Kiểm tra</t>
  </si>
  <si>
    <t>Phê duyệt</t>
  </si>
  <si>
    <t>&amp;=DATA.SO_THE</t>
  </si>
  <si>
    <t>&amp;=DATA.HO_TEN</t>
  </si>
  <si>
    <t>&amp;=DATA.TEN_CDANH</t>
  </si>
  <si>
    <t>&amp;=DATA.TEN_BPHAN</t>
  </si>
  <si>
    <t>&amp;=DATA.TEN_PHONG</t>
  </si>
  <si>
    <t>&amp;=DATA.LHD</t>
  </si>
  <si>
    <t>&amp;=DATA.LCB</t>
  </si>
  <si>
    <t>&amp;=DATA.LUONGHT</t>
  </si>
  <si>
    <t>&amp;=DATA.TONG_LUONG</t>
  </si>
  <si>
    <t>&amp;=DATA.CONG_CHUAN</t>
  </si>
  <si>
    <t>&amp;=DATA.NGAY_CONG</t>
  </si>
  <si>
    <t>&amp;=DATA.CONG_BHXH</t>
  </si>
  <si>
    <t>&amp;=DATA.CONG_K</t>
  </si>
  <si>
    <t>&amp;=DATA.HSO_HTCV</t>
  </si>
  <si>
    <t>&amp;=DATA.GIAMTRU_VP</t>
  </si>
  <si>
    <t>&amp;=DATA.SG_CHUAQUYDOI</t>
  </si>
  <si>
    <t>&amp;=DATA.SG_DAQUYDOI</t>
  </si>
  <si>
    <t>&amp;=DATA.LCB_THEPNGAYCONG</t>
  </si>
  <si>
    <t>&amp;=DATA.THUONG_HTCV</t>
  </si>
  <si>
    <t>&amp;=DATA.THUONG_HH</t>
  </si>
  <si>
    <t>&amp;=DATA.LTHEM_CTHUE</t>
  </si>
  <si>
    <t>&amp;=DATA.LTHEM_MTHUE</t>
  </si>
  <si>
    <t>&amp;=DATA.TONG_LTHEM</t>
  </si>
  <si>
    <t>&amp;=DATA.PC_TRUCDEM</t>
  </si>
  <si>
    <t>&amp;=DATA.PC_HQCV</t>
  </si>
  <si>
    <t>&amp;=DATA.PC_DIENTHOAI</t>
  </si>
  <si>
    <t>&amp;=DATA.PC_XANGXE</t>
  </si>
  <si>
    <t>&amp;=DATA.PC_TIENAN</t>
  </si>
  <si>
    <t>&amp;=DATA.BOSUNG_KHAC</t>
  </si>
  <si>
    <t>&amp;=DATA.THUNHAP_TRUCTHUE</t>
  </si>
  <si>
    <t>&amp;=DATA.BH_NLD</t>
  </si>
  <si>
    <t>&amp;=DATA.TRUYTHU_BHXH</t>
  </si>
  <si>
    <t>&amp;=DATA.QUY_CD</t>
  </si>
  <si>
    <t>&amp;=DATA.TRUYTHU_CD</t>
  </si>
  <si>
    <t>&amp;=DATA.HT_KTTHUE</t>
  </si>
  <si>
    <t>&amp;=DATA.SO_NG_PT</t>
  </si>
  <si>
    <t>&amp;=DATA.GIAMTRU_PT</t>
  </si>
  <si>
    <t>&amp;=DATA.GIAMTRU_BT</t>
  </si>
  <si>
    <t>&amp;=DATA.BH_NLD_NOP</t>
  </si>
  <si>
    <t>&amp;=DATA.TONG_GIAMTRU</t>
  </si>
  <si>
    <t>&amp;=DATA.THUNHAP_CHIUTHUE</t>
  </si>
  <si>
    <t>&amp;=DATA.THUNHAP_TINHTHUE</t>
  </si>
  <si>
    <t>&amp;=DATA.THUE_TNCN</t>
  </si>
  <si>
    <t>&amp;=DATA.TRUYTHU_TNCN</t>
  </si>
  <si>
    <t>&amp;=DATA.TONG_TNCN</t>
  </si>
  <si>
    <t>&amp;=DATA.THUNHAP_CONLAI</t>
  </si>
  <si>
    <t>&amp;=DATA.TRUYTHU_TRUYLINH</t>
  </si>
  <si>
    <t>&amp;=DATA.THUNHAP_THUCTRA</t>
  </si>
  <si>
    <t>&amp;=DATA.BHXH_BHYT_BHTN</t>
  </si>
  <si>
    <t>&amp;=DATA.TRUYTHU_BHXH_BHYT_BHTN</t>
  </si>
  <si>
    <t>&amp;=DATA.KP_CD</t>
  </si>
  <si>
    <t>&amp;=DATA.TONG_CTY_NOP</t>
  </si>
  <si>
    <t xml:space="preserve">TỔNG CỘNG </t>
  </si>
  <si>
    <t>&amp;=TENBC.THANG</t>
  </si>
  <si>
    <t>&amp;=TENBC.TEN_PHONG</t>
  </si>
  <si>
    <t>&amp;=DATA.CN_BHXH_BHYT_BH</t>
  </si>
  <si>
    <t>&amp;=&amp;=Row()-8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</si>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</sst>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_-;\-* #,##0.0_-;_-* &quot;-&quot;?_-;_-@_-"/>
    <numFmt numFmtId="165" formatCode="_-* #,##0_-;\-* #,##0_-;_-* &quot;-&quot;_-;_-@_-"/>
    <numFmt numFmtId="166" formatCode="_-* #,##0.00_-;\-* #,##0.00_-;_-* &quot;-&quot;??_-;_-@_-"/>
    <numFmt numFmtId="167" formatCode="_-* #,##0_-;\-* #,##0_-;_-* &quot;-&quot;??_-;_-@_-"/>
    <numFmt numFmtId="168" formatCode="_-* #,##0_-;\-* #,##0_-;_-* &quot;-&quot;?_-;_-@_-"/>
    <numFmt numFmtId="169" formatCode="[$-1010000]d/m/yyyy;@"/>
    <numFmt numFmtId="170" formatCode="#,##0;[Red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sz val="9"/>
      <color theme="0"/>
      <name val="Times New Roman"/>
      <family val="1"/>
    </font>
    <font>
      <sz val="9"/>
      <name val="Times New Roman"/>
      <family val="1"/>
    </font>
    <font>
      <sz val="11"/>
      <color indexed="8"/>
      <name val="Calibri"/>
      <family val="2"/>
    </font>
    <font>
      <b/>
      <sz val="16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sz val="9"/>
      <color rgb="FFFF0000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b/>
      <sz val="8.5"/>
      <color rgb="FFFF0000"/>
      <name val="Times New Roman"/>
      <family val="1"/>
    </font>
    <font>
      <b/>
      <i/>
      <sz val="9"/>
      <name val="Times New Roman"/>
      <family val="1"/>
    </font>
    <font>
      <b/>
      <i/>
      <sz val="8.5"/>
      <name val="Times New Roman"/>
      <family val="1"/>
    </font>
    <font>
      <b/>
      <sz val="8.5"/>
      <name val="Times New Roman"/>
      <family val="1"/>
    </font>
    <font>
      <sz val="8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164" fontId="3" fillId="0" borderId="0" xfId="0" applyNumberFormat="1" applyFont="1" applyFill="1" applyAlignment="1">
      <alignment horizontal="right" vertical="center"/>
    </xf>
    <xf numFmtId="165" fontId="4" fillId="0" borderId="0" xfId="0" applyNumberFormat="1" applyFont="1" applyFill="1" applyAlignment="1">
      <alignment vertical="center"/>
    </xf>
    <xf numFmtId="167" fontId="4" fillId="0" borderId="0" xfId="1" applyNumberFormat="1" applyFont="1" applyFill="1" applyAlignment="1">
      <alignment vertical="center"/>
    </xf>
    <xf numFmtId="9" fontId="4" fillId="0" borderId="0" xfId="2" applyFont="1" applyFill="1" applyAlignment="1">
      <alignment horizontal="center" vertical="center"/>
    </xf>
    <xf numFmtId="1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67" fontId="4" fillId="0" borderId="0" xfId="3" applyNumberFormat="1" applyFont="1" applyFill="1" applyBorder="1" applyAlignment="1">
      <alignment vertical="center" wrapText="1"/>
    </xf>
    <xf numFmtId="167" fontId="4" fillId="0" borderId="0" xfId="0" applyNumberFormat="1" applyFont="1" applyFill="1" applyBorder="1" applyAlignment="1">
      <alignment vertical="center" wrapText="1"/>
    </xf>
    <xf numFmtId="168" fontId="4" fillId="0" borderId="0" xfId="0" applyNumberFormat="1" applyFont="1" applyFill="1" applyBorder="1" applyAlignment="1">
      <alignment vertical="center" wrapText="1"/>
    </xf>
    <xf numFmtId="165" fontId="4" fillId="0" borderId="0" xfId="3" applyNumberFormat="1" applyFont="1" applyFill="1" applyBorder="1" applyAlignment="1">
      <alignment horizontal="right" vertical="center"/>
    </xf>
    <xf numFmtId="165" fontId="4" fillId="0" borderId="0" xfId="0" applyNumberFormat="1" applyFont="1" applyFill="1" applyAlignment="1">
      <alignment horizontal="right" vertical="center"/>
    </xf>
    <xf numFmtId="165" fontId="4" fillId="0" borderId="0" xfId="3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left" vertical="center"/>
    </xf>
    <xf numFmtId="167" fontId="8" fillId="0" borderId="0" xfId="0" applyNumberFormat="1" applyFont="1" applyFill="1" applyBorder="1" applyAlignment="1">
      <alignment vertical="center" wrapText="1"/>
    </xf>
    <xf numFmtId="168" fontId="9" fillId="0" borderId="0" xfId="0" applyNumberFormat="1" applyFont="1" applyFill="1" applyAlignment="1">
      <alignment horizontal="right" vertical="center"/>
    </xf>
    <xf numFmtId="164" fontId="10" fillId="0" borderId="0" xfId="0" applyNumberFormat="1" applyFont="1" applyFill="1" applyAlignment="1">
      <alignment horizontal="right" vertical="center"/>
    </xf>
    <xf numFmtId="165" fontId="9" fillId="0" borderId="0" xfId="3" applyNumberFormat="1" applyFont="1" applyFill="1" applyAlignment="1">
      <alignment horizontal="right" vertical="center"/>
    </xf>
    <xf numFmtId="165" fontId="3" fillId="0" borderId="0" xfId="0" applyNumberFormat="1" applyFont="1" applyFill="1" applyAlignment="1">
      <alignment horizontal="right" vertical="center"/>
    </xf>
    <xf numFmtId="165" fontId="3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167" fontId="3" fillId="0" borderId="0" xfId="1" applyNumberFormat="1" applyFont="1" applyFill="1" applyAlignment="1">
      <alignment vertical="center"/>
    </xf>
    <xf numFmtId="9" fontId="10" fillId="0" borderId="0" xfId="2" applyFont="1" applyFill="1" applyAlignment="1">
      <alignment horizontal="center" vertical="center"/>
    </xf>
    <xf numFmtId="165" fontId="10" fillId="0" borderId="0" xfId="0" applyNumberFormat="1" applyFont="1" applyFill="1" applyAlignment="1">
      <alignment vertical="center"/>
    </xf>
    <xf numFmtId="1" fontId="11" fillId="3" borderId="1" xfId="0" applyNumberFormat="1" applyFont="1" applyFill="1" applyBorder="1" applyAlignment="1">
      <alignment vertical="center"/>
    </xf>
    <xf numFmtId="1" fontId="11" fillId="3" borderId="2" xfId="0" applyNumberFormat="1" applyFont="1" applyFill="1" applyBorder="1" applyAlignment="1">
      <alignment vertical="center"/>
    </xf>
    <xf numFmtId="1" fontId="11" fillId="4" borderId="2" xfId="0" applyNumberFormat="1" applyFont="1" applyFill="1" applyBorder="1" applyAlignment="1">
      <alignment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11" fillId="4" borderId="3" xfId="0" applyNumberFormat="1" applyFont="1" applyFill="1" applyBorder="1" applyAlignment="1">
      <alignment horizontal="center" vertical="center"/>
    </xf>
    <xf numFmtId="165" fontId="11" fillId="3" borderId="3" xfId="3" applyNumberFormat="1" applyFont="1" applyFill="1" applyBorder="1" applyAlignment="1">
      <alignment horizontal="left" vertical="center"/>
    </xf>
    <xf numFmtId="165" fontId="11" fillId="3" borderId="1" xfId="0" applyNumberFormat="1" applyFont="1" applyFill="1" applyBorder="1" applyAlignment="1">
      <alignment horizontal="left" vertical="center"/>
    </xf>
    <xf numFmtId="165" fontId="11" fillId="3" borderId="2" xfId="0" applyNumberFormat="1" applyFont="1" applyFill="1" applyBorder="1" applyAlignment="1">
      <alignment vertical="center"/>
    </xf>
    <xf numFmtId="167" fontId="11" fillId="3" borderId="1" xfId="1" applyNumberFormat="1" applyFont="1" applyFill="1" applyBorder="1" applyAlignment="1">
      <alignment vertical="center"/>
    </xf>
    <xf numFmtId="167" fontId="11" fillId="3" borderId="2" xfId="1" applyNumberFormat="1" applyFont="1" applyFill="1" applyBorder="1" applyAlignment="1">
      <alignment vertical="center"/>
    </xf>
    <xf numFmtId="165" fontId="4" fillId="3" borderId="2" xfId="0" applyNumberFormat="1" applyFont="1" applyFill="1" applyBorder="1" applyAlignment="1">
      <alignment vertical="center"/>
    </xf>
    <xf numFmtId="9" fontId="11" fillId="5" borderId="2" xfId="2" applyFont="1" applyFill="1" applyBorder="1" applyAlignment="1">
      <alignment horizontal="left" vertical="center"/>
    </xf>
    <xf numFmtId="165" fontId="11" fillId="5" borderId="2" xfId="0" applyNumberFormat="1" applyFont="1" applyFill="1" applyBorder="1" applyAlignment="1">
      <alignment vertical="center"/>
    </xf>
    <xf numFmtId="165" fontId="11" fillId="5" borderId="3" xfId="0" applyNumberFormat="1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vertical="center"/>
    </xf>
    <xf numFmtId="165" fontId="11" fillId="3" borderId="4" xfId="0" applyNumberFormat="1" applyFont="1" applyFill="1" applyBorder="1" applyAlignment="1">
      <alignment vertical="center"/>
    </xf>
    <xf numFmtId="165" fontId="11" fillId="3" borderId="3" xfId="0" applyNumberFormat="1" applyFont="1" applyFill="1" applyBorder="1" applyAlignment="1">
      <alignment vertical="center"/>
    </xf>
    <xf numFmtId="1" fontId="11" fillId="5" borderId="6" xfId="0" applyNumberFormat="1" applyFont="1" applyFill="1" applyBorder="1" applyAlignment="1">
      <alignment horizontal="center" vertical="top" wrapText="1"/>
    </xf>
    <xf numFmtId="165" fontId="12" fillId="4" borderId="5" xfId="0" applyNumberFormat="1" applyFont="1" applyFill="1" applyBorder="1" applyAlignment="1">
      <alignment horizontal="center" vertical="center" wrapText="1"/>
    </xf>
    <xf numFmtId="1" fontId="11" fillId="5" borderId="5" xfId="0" applyNumberFormat="1" applyFont="1" applyFill="1" applyBorder="1" applyAlignment="1">
      <alignment horizontal="center" vertical="top" wrapText="1"/>
    </xf>
    <xf numFmtId="0" fontId="11" fillId="5" borderId="4" xfId="0" applyFont="1" applyFill="1" applyBorder="1" applyAlignment="1">
      <alignment horizontal="center" vertical="center" wrapText="1"/>
    </xf>
    <xf numFmtId="164" fontId="12" fillId="5" borderId="4" xfId="0" applyNumberFormat="1" applyFont="1" applyFill="1" applyBorder="1" applyAlignment="1">
      <alignment horizontal="center" vertical="center" wrapText="1"/>
    </xf>
    <xf numFmtId="165" fontId="12" fillId="4" borderId="4" xfId="0" applyNumberFormat="1" applyFont="1" applyFill="1" applyBorder="1" applyAlignment="1">
      <alignment horizontal="center" vertical="center" wrapText="1"/>
    </xf>
    <xf numFmtId="167" fontId="11" fillId="5" borderId="4" xfId="1" applyNumberFormat="1" applyFont="1" applyFill="1" applyBorder="1" applyAlignment="1">
      <alignment horizontal="center" vertical="center" wrapText="1"/>
    </xf>
    <xf numFmtId="165" fontId="11" fillId="5" borderId="4" xfId="0" applyNumberFormat="1" applyFont="1" applyFill="1" applyBorder="1" applyAlignment="1">
      <alignment horizontal="center" vertical="center" wrapText="1"/>
    </xf>
    <xf numFmtId="165" fontId="12" fillId="5" borderId="4" xfId="0" applyNumberFormat="1" applyFont="1" applyFill="1" applyBorder="1" applyAlignment="1">
      <alignment horizontal="center" vertical="center" wrapText="1"/>
    </xf>
    <xf numFmtId="1" fontId="14" fillId="4" borderId="4" xfId="0" applyNumberFormat="1" applyFont="1" applyFill="1" applyBorder="1" applyAlignment="1">
      <alignment horizontal="center" vertical="center" wrapText="1"/>
    </xf>
    <xf numFmtId="49" fontId="15" fillId="4" borderId="4" xfId="0" quotePrefix="1" applyNumberFormat="1" applyFont="1" applyFill="1" applyBorder="1" applyAlignment="1">
      <alignment horizontal="center" vertical="center" wrapText="1"/>
    </xf>
    <xf numFmtId="167" fontId="15" fillId="4" borderId="4" xfId="1" quotePrefix="1" applyNumberFormat="1" applyFont="1" applyFill="1" applyBorder="1" applyAlignment="1">
      <alignment horizontal="center" vertical="center" wrapText="1"/>
    </xf>
    <xf numFmtId="165" fontId="11" fillId="5" borderId="4" xfId="0" applyNumberFormat="1" applyFont="1" applyFill="1" applyBorder="1" applyAlignment="1">
      <alignment vertical="center" wrapText="1"/>
    </xf>
    <xf numFmtId="165" fontId="4" fillId="0" borderId="4" xfId="4" applyNumberFormat="1" applyFont="1" applyFill="1" applyBorder="1" applyAlignment="1">
      <alignment vertical="center" wrapText="1"/>
    </xf>
    <xf numFmtId="165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165" fontId="16" fillId="0" borderId="4" xfId="0" applyNumberFormat="1" applyFont="1" applyFill="1" applyBorder="1" applyAlignment="1">
      <alignment horizontal="center" vertical="center" wrapText="1"/>
    </xf>
    <xf numFmtId="165" fontId="16" fillId="0" borderId="4" xfId="3" applyNumberFormat="1" applyFont="1" applyFill="1" applyBorder="1" applyAlignment="1">
      <alignment horizontal="center" vertical="center"/>
    </xf>
    <xf numFmtId="165" fontId="2" fillId="0" borderId="4" xfId="3" applyNumberFormat="1" applyFont="1" applyFill="1" applyBorder="1" applyAlignment="1">
      <alignment horizontal="center" vertical="center"/>
    </xf>
    <xf numFmtId="167" fontId="2" fillId="0" borderId="4" xfId="1" applyNumberFormat="1" applyFont="1" applyFill="1" applyBorder="1" applyAlignment="1">
      <alignment horizontal="center" vertical="center"/>
    </xf>
    <xf numFmtId="165" fontId="16" fillId="0" borderId="2" xfId="0" applyNumberFormat="1" applyFont="1" applyFill="1" applyBorder="1" applyAlignment="1">
      <alignment horizontal="center" vertical="center" wrapText="1"/>
    </xf>
    <xf numFmtId="165" fontId="16" fillId="0" borderId="2" xfId="3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67" fontId="4" fillId="0" borderId="0" xfId="1" applyNumberFormat="1" applyFont="1" applyFill="1" applyBorder="1" applyAlignment="1">
      <alignment vertical="center" wrapText="1"/>
    </xf>
    <xf numFmtId="165" fontId="2" fillId="0" borderId="0" xfId="3" applyNumberFormat="1" applyFont="1" applyFill="1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right" vertical="center"/>
    </xf>
    <xf numFmtId="165" fontId="4" fillId="0" borderId="0" xfId="3" applyNumberFormat="1" applyFont="1" applyFill="1" applyAlignment="1">
      <alignment horizontal="right" vertical="center"/>
    </xf>
    <xf numFmtId="165" fontId="4" fillId="0" borderId="0" xfId="3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Alignment="1">
      <alignment vertical="center"/>
    </xf>
    <xf numFmtId="0" fontId="17" fillId="6" borderId="4" xfId="5" applyFont="1" applyFill="1" applyBorder="1" applyAlignment="1">
      <alignment horizontal="left" vertical="center"/>
    </xf>
    <xf numFmtId="0" fontId="17" fillId="6" borderId="4" xfId="5" applyFont="1" applyFill="1" applyBorder="1" applyAlignment="1">
      <alignment horizontal="center" vertical="center"/>
    </xf>
    <xf numFmtId="170" fontId="17" fillId="6" borderId="4" xfId="1" applyNumberFormat="1" applyFont="1" applyFill="1" applyBorder="1" applyAlignment="1">
      <alignment horizontal="right" vertical="center"/>
    </xf>
    <xf numFmtId="170" fontId="17" fillId="6" borderId="4" xfId="1" applyNumberFormat="1" applyFont="1" applyFill="1" applyBorder="1" applyAlignment="1">
      <alignment horizontal="center" vertical="center"/>
    </xf>
    <xf numFmtId="170" fontId="17" fillId="6" borderId="7" xfId="1" applyNumberFormat="1" applyFont="1" applyFill="1" applyBorder="1" applyAlignment="1">
      <alignment horizontal="right" vertical="center"/>
    </xf>
    <xf numFmtId="165" fontId="2" fillId="0" borderId="8" xfId="3" applyNumberFormat="1" applyFont="1" applyFill="1" applyBorder="1" applyAlignment="1">
      <alignment horizontal="center" vertical="center"/>
    </xf>
    <xf numFmtId="165" fontId="11" fillId="5" borderId="5" xfId="0" applyNumberFormat="1" applyFont="1" applyFill="1" applyBorder="1" applyAlignment="1">
      <alignment horizontal="center" vertical="center" wrapText="1"/>
    </xf>
    <xf numFmtId="165" fontId="11" fillId="5" borderId="4" xfId="0" applyNumberFormat="1" applyFont="1" applyFill="1" applyBorder="1" applyAlignment="1">
      <alignment horizontal="center" vertical="center" wrapText="1"/>
    </xf>
    <xf numFmtId="49" fontId="13" fillId="4" borderId="5" xfId="0" applyNumberFormat="1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 wrapText="1"/>
    </xf>
    <xf numFmtId="165" fontId="12" fillId="5" borderId="5" xfId="0" applyNumberFormat="1" applyFont="1" applyFill="1" applyBorder="1" applyAlignment="1">
      <alignment horizontal="center" vertical="center" wrapText="1"/>
    </xf>
    <xf numFmtId="165" fontId="12" fillId="5" borderId="4" xfId="0" applyNumberFormat="1" applyFont="1" applyFill="1" applyBorder="1" applyAlignment="1">
      <alignment horizontal="center" vertical="center" wrapText="1"/>
    </xf>
    <xf numFmtId="165" fontId="11" fillId="5" borderId="6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165" fontId="12" fillId="4" borderId="4" xfId="3" applyNumberFormat="1" applyFont="1" applyFill="1" applyBorder="1" applyAlignment="1">
      <alignment horizontal="center" vertical="center" wrapText="1"/>
    </xf>
    <xf numFmtId="165" fontId="12" fillId="4" borderId="4" xfId="0" applyNumberFormat="1" applyFont="1" applyFill="1" applyBorder="1" applyAlignment="1">
      <alignment horizontal="center" vertical="center" wrapText="1"/>
    </xf>
    <xf numFmtId="165" fontId="12" fillId="5" borderId="6" xfId="0" applyNumberFormat="1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top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5" fontId="6" fillId="0" borderId="0" xfId="3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 wrapText="1"/>
    </xf>
    <xf numFmtId="1" fontId="11" fillId="5" borderId="4" xfId="0" applyNumberFormat="1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169" fontId="11" fillId="5" borderId="5" xfId="0" applyNumberFormat="1" applyFont="1" applyFill="1" applyBorder="1" applyAlignment="1">
      <alignment horizontal="center" vertical="center" wrapText="1"/>
    </xf>
    <xf numFmtId="169" fontId="11" fillId="5" borderId="4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4" fontId="11" fillId="5" borderId="5" xfId="0" applyNumberFormat="1" applyFont="1" applyFill="1" applyBorder="1" applyAlignment="1">
      <alignment horizontal="center" vertical="center" wrapText="1"/>
    </xf>
    <xf numFmtId="164" fontId="11" fillId="5" borderId="4" xfId="0" applyNumberFormat="1" applyFont="1" applyFill="1" applyBorder="1" applyAlignment="1">
      <alignment horizontal="center" vertical="center" wrapText="1"/>
    </xf>
    <xf numFmtId="164" fontId="12" fillId="5" borderId="5" xfId="0" applyNumberFormat="1" applyFont="1" applyFill="1" applyBorder="1" applyAlignment="1">
      <alignment horizontal="center" vertical="center" wrapText="1"/>
    </xf>
    <xf numFmtId="164" fontId="12" fillId="5" borderId="4" xfId="0" applyNumberFormat="1" applyFont="1" applyFill="1" applyBorder="1" applyAlignment="1">
      <alignment horizontal="center" vertical="center" wrapText="1"/>
    </xf>
    <xf numFmtId="164" fontId="12" fillId="5" borderId="6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</cellXfs>
  <cellStyles count="6">
    <cellStyle name="Comma" xfId="1" builtinId="3"/>
    <cellStyle name="Comma 2 2 3 2" xfId="3"/>
    <cellStyle name="Comma 3 2 5" xfId="4"/>
    <cellStyle name="Normal" xfId="0" builtinId="0"/>
    <cellStyle name="Normal_Payroll" xfId="5"/>
    <cellStyle name="Percent 6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H&#7890;%20S&#416;%20L&#431;&#416;NG%20ALL/N&#258;M%202017/BL%20ALL%20T12.2017/Bang%20luong%20T12%20-%20do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luong cu"/>
      <sheetName val="Phap ly"/>
      <sheetName val="1.DS T11"/>
      <sheetName val="2.Bang so sanh luong"/>
      <sheetName val="3.Bang phan bo luong"/>
      <sheetName val="4.Bang luong hien tai"/>
      <sheetName val="5.BCC"/>
      <sheetName val="6.OT"/>
      <sheetName val="7.Bsung luong"/>
      <sheetName val="10.Tien an"/>
      <sheetName val="12.Hoa hong"/>
      <sheetName val="14.Tien mat"/>
      <sheetName val="13.Chuyen khoan"/>
      <sheetName val="6.1. OT Thang truoc"/>
      <sheetName val="8. Phep nam"/>
      <sheetName val="9.Ho tro lam dem"/>
      <sheetName val="11.Danh gia"/>
      <sheetName val="BHXH"/>
    </sheetNames>
    <sheetDataSet>
      <sheetData sheetId="0" refreshError="1"/>
      <sheetData sheetId="1" refreshError="1"/>
      <sheetData sheetId="2" refreshError="1">
        <row r="3">
          <cell r="C3">
            <v>10228</v>
          </cell>
        </row>
        <row r="323">
          <cell r="H323">
            <v>0</v>
          </cell>
          <cell r="U323">
            <v>3500000</v>
          </cell>
          <cell r="V323">
            <v>10029166.666666668</v>
          </cell>
          <cell r="W323">
            <v>22058333.333333336</v>
          </cell>
        </row>
      </sheetData>
      <sheetData sheetId="3" refreshError="1"/>
      <sheetData sheetId="4" refreshError="1"/>
      <sheetData sheetId="5" refreshError="1"/>
      <sheetData sheetId="6" refreshError="1">
        <row r="8">
          <cell r="J8">
            <v>24</v>
          </cell>
          <cell r="K8">
            <v>0</v>
          </cell>
        </row>
      </sheetData>
      <sheetData sheetId="7" refreshError="1">
        <row r="7">
          <cell r="B7">
            <v>10023</v>
          </cell>
        </row>
        <row r="57">
          <cell r="T57">
            <v>52042188</v>
          </cell>
          <cell r="W57">
            <v>0</v>
          </cell>
        </row>
      </sheetData>
      <sheetData sheetId="8" refreshError="1">
        <row r="7">
          <cell r="B7">
            <v>10248</v>
          </cell>
        </row>
        <row r="20">
          <cell r="H20">
            <v>31000000</v>
          </cell>
        </row>
      </sheetData>
      <sheetData sheetId="9" refreshError="1">
        <row r="3">
          <cell r="A3">
            <v>10241</v>
          </cell>
        </row>
        <row r="27">
          <cell r="G27">
            <v>13656666.666666668</v>
          </cell>
        </row>
      </sheetData>
      <sheetData sheetId="10" refreshError="1">
        <row r="15">
          <cell r="C15">
            <v>10332</v>
          </cell>
        </row>
        <row r="49">
          <cell r="X49">
            <v>159930955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28">
          <cell r="J328">
            <v>0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tabSelected="1" workbookViewId="0">
      <selection activeCell="C13" sqref="C13"/>
    </sheetView>
  </sheetViews>
  <sheetFormatPr defaultRowHeight="14.4" x14ac:dyDescent="0.3"/>
  <cols>
    <col min="3" max="3" width="21.109375" customWidth="1"/>
    <col min="4" max="4" width="19.44140625" customWidth="1"/>
    <col min="5" max="5" width="22.109375" customWidth="1"/>
    <col min="6" max="6" width="23.44140625" customWidth="1"/>
    <col min="7" max="7" width="11.77734375" customWidth="1"/>
    <col min="8" max="8" width="16.21875" customWidth="1"/>
    <col min="9" max="9" width="14.44140625" customWidth="1"/>
    <col min="10" max="10" width="15.5546875" customWidth="1"/>
    <col min="11" max="11" width="11.109375" customWidth="1"/>
    <col min="14" max="14" width="15.6640625" customWidth="1"/>
    <col min="60" max="61" width="0" hidden="1" customWidth="1"/>
  </cols>
  <sheetData>
    <row r="1" spans="1:61" x14ac:dyDescent="0.3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" t="e">
        <f>#REF!-M4</f>
        <v>#REF!</v>
      </c>
      <c r="N1" s="1"/>
      <c r="O1" s="1"/>
      <c r="P1" s="1"/>
      <c r="Q1" s="1"/>
      <c r="R1" s="1"/>
      <c r="S1" s="1"/>
      <c r="T1" s="1" t="e">
        <f>#REF!-T4</f>
        <v>#REF!</v>
      </c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3"/>
      <c r="AK1" s="3"/>
      <c r="AL1" s="2"/>
      <c r="AM1" s="2"/>
      <c r="AN1" s="2"/>
      <c r="AO1" s="2"/>
      <c r="AP1" s="4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61" ht="20.399999999999999" x14ac:dyDescent="0.3">
      <c r="A2" s="102" t="str">
        <f>"BẢNG THANH TOÁN LƯƠNG THÁNG  " &amp;BH9</f>
        <v>BẢNG THANH TOÁN LƯƠNG THÁNG  &amp;=TENBC.THANG</v>
      </c>
      <c r="B2" s="102"/>
      <c r="C2" s="102"/>
      <c r="D2" s="102"/>
      <c r="E2" s="102"/>
      <c r="F2" s="103"/>
      <c r="G2" s="103"/>
      <c r="H2" s="102"/>
      <c r="I2" s="102"/>
      <c r="J2" s="103"/>
      <c r="K2" s="102"/>
      <c r="L2" s="102"/>
      <c r="M2" s="102"/>
      <c r="N2" s="102"/>
      <c r="O2" s="102"/>
      <c r="P2" s="102"/>
      <c r="Q2" s="102"/>
      <c r="R2" s="102"/>
      <c r="S2" s="104"/>
      <c r="T2" s="102"/>
      <c r="U2" s="102"/>
      <c r="V2" s="102"/>
      <c r="W2" s="102"/>
      <c r="X2" s="102"/>
      <c r="Y2" s="102"/>
      <c r="Z2" s="102"/>
      <c r="AA2" s="105"/>
      <c r="AB2" s="102"/>
      <c r="AC2" s="102"/>
      <c r="AD2" s="102"/>
      <c r="AE2" s="102"/>
      <c r="AF2" s="103"/>
      <c r="AG2" s="102"/>
      <c r="AH2" s="102"/>
      <c r="AI2" s="102"/>
      <c r="AJ2" s="102"/>
      <c r="AK2" s="102"/>
      <c r="AL2" s="102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2"/>
      <c r="BA2" s="102"/>
      <c r="BB2" s="102"/>
      <c r="BC2" s="103"/>
      <c r="BD2" s="102"/>
      <c r="BE2" s="103"/>
      <c r="BF2" s="102"/>
      <c r="BG2" s="102"/>
    </row>
    <row r="3" spans="1:61" x14ac:dyDescent="0.3">
      <c r="A3" s="5"/>
      <c r="B3" s="5"/>
      <c r="C3" s="6"/>
      <c r="D3" s="7"/>
      <c r="E3" s="7"/>
      <c r="F3" s="8"/>
      <c r="G3" s="8"/>
      <c r="H3" s="9"/>
      <c r="I3" s="9"/>
      <c r="J3" s="10"/>
      <c r="K3" s="11"/>
      <c r="L3" s="11"/>
      <c r="M3" s="11"/>
      <c r="N3" s="11"/>
      <c r="O3" s="11"/>
      <c r="P3" s="11"/>
      <c r="Q3" s="11"/>
      <c r="R3" s="11"/>
      <c r="S3" s="12"/>
      <c r="T3" s="13"/>
      <c r="U3" s="13"/>
      <c r="V3" s="1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14"/>
      <c r="AI3" s="3"/>
      <c r="AJ3" s="3"/>
      <c r="AK3" s="3"/>
      <c r="AL3" s="14"/>
      <c r="AM3" s="14"/>
      <c r="AN3" s="14"/>
      <c r="AO3" s="14"/>
      <c r="AP3" s="4"/>
      <c r="AQ3" s="2"/>
      <c r="AR3" s="2"/>
      <c r="AS3" s="2"/>
      <c r="AT3" s="2"/>
      <c r="AU3" s="2"/>
      <c r="AV3" s="2"/>
      <c r="AW3" s="2"/>
      <c r="AX3" s="2"/>
      <c r="AY3" s="15"/>
      <c r="AZ3" s="14"/>
      <c r="BA3" s="2"/>
      <c r="BB3" s="2"/>
      <c r="BC3" s="2"/>
      <c r="BD3" s="2"/>
      <c r="BE3" s="2"/>
      <c r="BF3" s="2"/>
      <c r="BG3" s="2"/>
    </row>
    <row r="4" spans="1:61" x14ac:dyDescent="0.3">
      <c r="A4" s="16"/>
      <c r="B4" s="16"/>
      <c r="C4" s="6"/>
      <c r="D4" s="7"/>
      <c r="E4" s="7"/>
      <c r="F4" s="8"/>
      <c r="G4" s="8"/>
      <c r="H4" s="17"/>
      <c r="I4" s="17"/>
      <c r="J4" s="17"/>
      <c r="K4" s="18"/>
      <c r="L4" s="18"/>
      <c r="M4" s="19"/>
      <c r="N4" s="19"/>
      <c r="O4" s="19"/>
      <c r="P4" s="19"/>
      <c r="Q4" s="19"/>
      <c r="R4" s="19"/>
      <c r="S4" s="20"/>
      <c r="T4" s="21">
        <f>'[1]5.BCC'!K8</f>
        <v>0</v>
      </c>
      <c r="U4" s="21"/>
      <c r="V4" s="22"/>
      <c r="W4" s="22">
        <f>'[1]11.Danh gia'!J328</f>
        <v>0</v>
      </c>
      <c r="X4" s="22">
        <f>'[1]12.Hoa hong'!X49</f>
        <v>159930955</v>
      </c>
      <c r="Y4" s="22"/>
      <c r="Z4" s="22"/>
      <c r="AA4" s="22">
        <f>'[1]6.OT'!T57</f>
        <v>52042188</v>
      </c>
      <c r="AB4" s="22">
        <f>'[1]6.OT'!W57</f>
        <v>0</v>
      </c>
      <c r="AC4" s="23">
        <f>'[1]1.DS T11'!U323</f>
        <v>3500000</v>
      </c>
      <c r="AD4" s="23">
        <f>'[1]1.DS T11'!V323</f>
        <v>10029166.666666668</v>
      </c>
      <c r="AE4" s="23">
        <f>'[1]1.DS T11'!W323</f>
        <v>22058333.333333336</v>
      </c>
      <c r="AF4" s="23">
        <f>'[1]10.Tien an'!G27</f>
        <v>13656666.666666668</v>
      </c>
      <c r="AG4" s="22">
        <f>'[1]7.Bsung luong'!H20</f>
        <v>31000000</v>
      </c>
      <c r="AH4" s="24" t="e">
        <f>SUM(#REF!)</f>
        <v>#REF!</v>
      </c>
      <c r="AI4" s="25"/>
      <c r="AJ4" s="25"/>
      <c r="AK4" s="25"/>
      <c r="AL4" s="22"/>
      <c r="AM4" s="24"/>
      <c r="AN4" s="24"/>
      <c r="AO4" s="24"/>
      <c r="AP4" s="26"/>
      <c r="AQ4" s="27">
        <f>'[1]1.DS T11'!H323</f>
        <v>0</v>
      </c>
      <c r="AR4" s="27"/>
      <c r="AS4" s="27"/>
      <c r="AT4" s="27"/>
      <c r="AU4" s="27"/>
      <c r="AV4" s="27"/>
      <c r="AW4" s="27"/>
      <c r="AX4" s="27"/>
      <c r="AY4" s="22"/>
      <c r="AZ4" s="22"/>
      <c r="BA4" s="22" t="e">
        <f>#REF!-#REF!</f>
        <v>#REF!</v>
      </c>
      <c r="BB4" s="22"/>
      <c r="BC4" s="22"/>
      <c r="BD4" s="22"/>
      <c r="BE4" s="22"/>
      <c r="BF4" s="22" t="e">
        <f>#REF!*2%</f>
        <v>#REF!</v>
      </c>
      <c r="BG4" s="27"/>
    </row>
    <row r="5" spans="1:61" x14ac:dyDescent="0.3">
      <c r="A5" s="28" t="s">
        <v>0</v>
      </c>
      <c r="B5" s="29"/>
      <c r="C5" s="29"/>
      <c r="D5" s="29"/>
      <c r="E5" s="30"/>
      <c r="F5" s="30"/>
      <c r="G5" s="30"/>
      <c r="H5" s="30"/>
      <c r="I5" s="30"/>
      <c r="J5" s="30"/>
      <c r="K5" s="31" t="s">
        <v>1</v>
      </c>
      <c r="L5" s="32"/>
      <c r="M5" s="33"/>
      <c r="N5" s="33"/>
      <c r="O5" s="33"/>
      <c r="P5" s="33"/>
      <c r="Q5" s="33"/>
      <c r="R5" s="33"/>
      <c r="S5" s="34" t="s">
        <v>2</v>
      </c>
      <c r="T5" s="35"/>
      <c r="U5" s="35"/>
      <c r="V5" s="35" t="s">
        <v>3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7" t="s">
        <v>4</v>
      </c>
      <c r="AJ5" s="38"/>
      <c r="AK5" s="38"/>
      <c r="AL5" s="36"/>
      <c r="AM5" s="39"/>
      <c r="AN5" s="39"/>
      <c r="AO5" s="39"/>
      <c r="AP5" s="40" t="s">
        <v>5</v>
      </c>
      <c r="AQ5" s="41"/>
      <c r="AR5" s="41"/>
      <c r="AS5" s="41"/>
      <c r="AT5" s="41"/>
      <c r="AU5" s="41"/>
      <c r="AV5" s="41"/>
      <c r="AW5" s="41"/>
      <c r="AX5" s="42"/>
      <c r="AY5" s="39"/>
      <c r="AZ5" s="39"/>
      <c r="BA5" s="43" t="s">
        <v>6</v>
      </c>
      <c r="BB5" s="39"/>
      <c r="BC5" s="39"/>
      <c r="BD5" s="44" t="s">
        <v>7</v>
      </c>
      <c r="BE5" s="43"/>
      <c r="BF5" s="36"/>
      <c r="BG5" s="45"/>
    </row>
    <row r="6" spans="1:61" x14ac:dyDescent="0.3">
      <c r="A6" s="106" t="s">
        <v>8</v>
      </c>
      <c r="B6" s="46"/>
      <c r="C6" s="108" t="s">
        <v>9</v>
      </c>
      <c r="D6" s="108" t="s">
        <v>10</v>
      </c>
      <c r="E6" s="108" t="s">
        <v>11</v>
      </c>
      <c r="F6" s="108" t="s">
        <v>12</v>
      </c>
      <c r="G6" s="110" t="s">
        <v>13</v>
      </c>
      <c r="H6" s="112" t="s">
        <v>14</v>
      </c>
      <c r="I6" s="112"/>
      <c r="J6" s="112"/>
      <c r="K6" s="113" t="s">
        <v>15</v>
      </c>
      <c r="L6" s="115" t="s">
        <v>16</v>
      </c>
      <c r="M6" s="115" t="s">
        <v>17</v>
      </c>
      <c r="N6" s="117" t="s">
        <v>18</v>
      </c>
      <c r="O6" s="117" t="s">
        <v>19</v>
      </c>
      <c r="P6" s="117" t="s">
        <v>20</v>
      </c>
      <c r="Q6" s="99" t="s">
        <v>21</v>
      </c>
      <c r="R6" s="100"/>
      <c r="S6" s="96" t="s">
        <v>22</v>
      </c>
      <c r="T6" s="97" t="s">
        <v>23</v>
      </c>
      <c r="U6" s="47"/>
      <c r="V6" s="88" t="s">
        <v>24</v>
      </c>
      <c r="W6" s="92" t="s">
        <v>25</v>
      </c>
      <c r="X6" s="92" t="s">
        <v>26</v>
      </c>
      <c r="Y6" s="98" t="s">
        <v>27</v>
      </c>
      <c r="Z6" s="98" t="s">
        <v>28</v>
      </c>
      <c r="AA6" s="92" t="s">
        <v>29</v>
      </c>
      <c r="AB6" s="98" t="s">
        <v>30</v>
      </c>
      <c r="AC6" s="92" t="s">
        <v>31</v>
      </c>
      <c r="AD6" s="92" t="s">
        <v>32</v>
      </c>
      <c r="AE6" s="92" t="s">
        <v>33</v>
      </c>
      <c r="AF6" s="92" t="s">
        <v>34</v>
      </c>
      <c r="AG6" s="92" t="s">
        <v>35</v>
      </c>
      <c r="AH6" s="88" t="s">
        <v>36</v>
      </c>
      <c r="AI6" s="88" t="s">
        <v>37</v>
      </c>
      <c r="AJ6" s="88"/>
      <c r="AK6" s="88"/>
      <c r="AL6" s="88"/>
      <c r="AM6" s="88"/>
      <c r="AN6" s="94" t="s">
        <v>38</v>
      </c>
      <c r="AO6" s="94" t="s">
        <v>39</v>
      </c>
      <c r="AP6" s="92" t="s">
        <v>40</v>
      </c>
      <c r="AQ6" s="95" t="s">
        <v>41</v>
      </c>
      <c r="AR6" s="95"/>
      <c r="AS6" s="95"/>
      <c r="AT6" s="95"/>
      <c r="AU6" s="95"/>
      <c r="AV6" s="88" t="s">
        <v>42</v>
      </c>
      <c r="AW6" s="88" t="s">
        <v>43</v>
      </c>
      <c r="AX6" s="88" t="s">
        <v>44</v>
      </c>
      <c r="AY6" s="92" t="s">
        <v>45</v>
      </c>
      <c r="AZ6" s="88" t="s">
        <v>46</v>
      </c>
      <c r="BA6" s="88" t="s">
        <v>47</v>
      </c>
      <c r="BB6" s="90" t="s">
        <v>48</v>
      </c>
      <c r="BC6" s="88" t="s">
        <v>49</v>
      </c>
      <c r="BD6" s="88" t="s">
        <v>50</v>
      </c>
      <c r="BE6" s="92" t="s">
        <v>51</v>
      </c>
      <c r="BF6" s="88" t="s">
        <v>52</v>
      </c>
      <c r="BG6" s="88" t="s">
        <v>53</v>
      </c>
    </row>
    <row r="7" spans="1:61" ht="45.6" x14ac:dyDescent="0.3">
      <c r="A7" s="107"/>
      <c r="B7" s="48" t="s">
        <v>54</v>
      </c>
      <c r="C7" s="109"/>
      <c r="D7" s="109"/>
      <c r="E7" s="109"/>
      <c r="F7" s="109"/>
      <c r="G7" s="111"/>
      <c r="H7" s="49" t="s">
        <v>55</v>
      </c>
      <c r="I7" s="49" t="s">
        <v>56</v>
      </c>
      <c r="J7" s="49" t="s">
        <v>57</v>
      </c>
      <c r="K7" s="114"/>
      <c r="L7" s="116"/>
      <c r="M7" s="116"/>
      <c r="N7" s="115"/>
      <c r="O7" s="115"/>
      <c r="P7" s="115"/>
      <c r="Q7" s="50" t="s">
        <v>58</v>
      </c>
      <c r="R7" s="50" t="s">
        <v>59</v>
      </c>
      <c r="S7" s="96"/>
      <c r="T7" s="97"/>
      <c r="U7" s="51"/>
      <c r="V7" s="89"/>
      <c r="W7" s="93"/>
      <c r="X7" s="93"/>
      <c r="Y7" s="92"/>
      <c r="Z7" s="92"/>
      <c r="AA7" s="93"/>
      <c r="AB7" s="92"/>
      <c r="AC7" s="93"/>
      <c r="AD7" s="93"/>
      <c r="AE7" s="93"/>
      <c r="AF7" s="93"/>
      <c r="AG7" s="93"/>
      <c r="AH7" s="89"/>
      <c r="AI7" s="52" t="s">
        <v>60</v>
      </c>
      <c r="AJ7" s="52" t="s">
        <v>61</v>
      </c>
      <c r="AK7" s="52" t="s">
        <v>62</v>
      </c>
      <c r="AL7" s="53" t="s">
        <v>63</v>
      </c>
      <c r="AM7" s="54" t="s">
        <v>64</v>
      </c>
      <c r="AN7" s="88"/>
      <c r="AO7" s="88"/>
      <c r="AP7" s="93"/>
      <c r="AQ7" s="54" t="s">
        <v>65</v>
      </c>
      <c r="AR7" s="54" t="s">
        <v>66</v>
      </c>
      <c r="AS7" s="54" t="s">
        <v>67</v>
      </c>
      <c r="AT7" s="54" t="s">
        <v>68</v>
      </c>
      <c r="AU7" s="53" t="s">
        <v>69</v>
      </c>
      <c r="AV7" s="89"/>
      <c r="AW7" s="89"/>
      <c r="AX7" s="89"/>
      <c r="AY7" s="93"/>
      <c r="AZ7" s="89"/>
      <c r="BA7" s="89"/>
      <c r="BB7" s="91"/>
      <c r="BC7" s="89"/>
      <c r="BD7" s="89"/>
      <c r="BE7" s="93"/>
      <c r="BF7" s="89"/>
      <c r="BG7" s="89"/>
    </row>
    <row r="8" spans="1:61" x14ac:dyDescent="0.3">
      <c r="A8" s="55"/>
      <c r="B8" s="55"/>
      <c r="C8" s="56" t="s">
        <v>70</v>
      </c>
      <c r="D8" s="56" t="s">
        <v>71</v>
      </c>
      <c r="E8" s="56" t="s">
        <v>72</v>
      </c>
      <c r="F8" s="56" t="s">
        <v>73</v>
      </c>
      <c r="G8" s="56" t="s">
        <v>74</v>
      </c>
      <c r="H8" s="56" t="s">
        <v>75</v>
      </c>
      <c r="I8" s="56" t="s">
        <v>76</v>
      </c>
      <c r="J8" s="56" t="s">
        <v>77</v>
      </c>
      <c r="K8" s="56" t="s">
        <v>78</v>
      </c>
      <c r="L8" s="56" t="s">
        <v>79</v>
      </c>
      <c r="M8" s="56" t="s">
        <v>80</v>
      </c>
      <c r="N8" s="56"/>
      <c r="O8" s="56"/>
      <c r="P8" s="56"/>
      <c r="Q8" s="56"/>
      <c r="R8" s="56"/>
      <c r="S8" s="56" t="s">
        <v>81</v>
      </c>
      <c r="T8" s="56" t="s">
        <v>82</v>
      </c>
      <c r="U8" s="56"/>
      <c r="V8" s="56" t="s">
        <v>83</v>
      </c>
      <c r="W8" s="56" t="s">
        <v>84</v>
      </c>
      <c r="X8" s="56" t="s">
        <v>85</v>
      </c>
      <c r="Y8" s="56"/>
      <c r="Z8" s="56"/>
      <c r="AA8" s="56" t="s">
        <v>86</v>
      </c>
      <c r="AB8" s="56" t="s">
        <v>87</v>
      </c>
      <c r="AC8" s="56" t="s">
        <v>88</v>
      </c>
      <c r="AD8" s="56" t="s">
        <v>89</v>
      </c>
      <c r="AE8" s="56" t="s">
        <v>90</v>
      </c>
      <c r="AF8" s="56" t="s">
        <v>91</v>
      </c>
      <c r="AG8" s="56" t="s">
        <v>92</v>
      </c>
      <c r="AH8" s="56" t="s">
        <v>93</v>
      </c>
      <c r="AI8" s="57" t="s">
        <v>94</v>
      </c>
      <c r="AJ8" s="57"/>
      <c r="AK8" s="57"/>
      <c r="AL8" s="56" t="s">
        <v>95</v>
      </c>
      <c r="AM8" s="56" t="s">
        <v>96</v>
      </c>
      <c r="AN8" s="58"/>
      <c r="AO8" s="58"/>
      <c r="AP8" s="56" t="s">
        <v>97</v>
      </c>
      <c r="AQ8" s="56" t="s">
        <v>98</v>
      </c>
      <c r="AR8" s="56"/>
      <c r="AS8" s="56"/>
      <c r="AT8" s="56"/>
      <c r="AU8" s="56" t="s">
        <v>99</v>
      </c>
      <c r="AV8" s="56" t="s">
        <v>100</v>
      </c>
      <c r="AW8" s="56" t="s">
        <v>101</v>
      </c>
      <c r="AX8" s="56" t="s">
        <v>102</v>
      </c>
      <c r="AY8" s="56" t="s">
        <v>103</v>
      </c>
      <c r="AZ8" s="56" t="s">
        <v>104</v>
      </c>
      <c r="BA8" s="56" t="s">
        <v>105</v>
      </c>
      <c r="BB8" s="56" t="s">
        <v>106</v>
      </c>
      <c r="BC8" s="56" t="s">
        <v>107</v>
      </c>
      <c r="BD8" s="56" t="s">
        <v>108</v>
      </c>
      <c r="BE8" s="56" t="s">
        <v>109</v>
      </c>
      <c r="BF8" s="56" t="s">
        <v>110</v>
      </c>
      <c r="BG8" s="56" t="s">
        <v>111</v>
      </c>
    </row>
    <row r="9" spans="1:61" ht="15.6" customHeight="1" x14ac:dyDescent="0.3">
      <c r="A9" s="82" t="s">
        <v>170</v>
      </c>
      <c r="B9" s="83" t="s">
        <v>114</v>
      </c>
      <c r="C9" s="82" t="s">
        <v>115</v>
      </c>
      <c r="D9" s="82" t="s">
        <v>116</v>
      </c>
      <c r="E9" s="82" t="s">
        <v>117</v>
      </c>
      <c r="F9" s="82" t="s">
        <v>118</v>
      </c>
      <c r="G9" s="82" t="s">
        <v>119</v>
      </c>
      <c r="H9" s="84" t="s">
        <v>120</v>
      </c>
      <c r="I9" s="84" t="s">
        <v>121</v>
      </c>
      <c r="J9" s="84" t="s">
        <v>122</v>
      </c>
      <c r="K9" s="84" t="s">
        <v>123</v>
      </c>
      <c r="L9" s="84" t="s">
        <v>124</v>
      </c>
      <c r="M9" s="84" t="s">
        <v>125</v>
      </c>
      <c r="N9" s="84" t="s">
        <v>126</v>
      </c>
      <c r="O9" s="84" t="s">
        <v>127</v>
      </c>
      <c r="P9" s="84" t="s">
        <v>128</v>
      </c>
      <c r="Q9" s="84" t="s">
        <v>129</v>
      </c>
      <c r="R9" s="84" t="s">
        <v>130</v>
      </c>
      <c r="S9" s="84"/>
      <c r="T9" s="84"/>
      <c r="U9" s="84"/>
      <c r="V9" s="84" t="s">
        <v>131</v>
      </c>
      <c r="W9" s="84" t="s">
        <v>132</v>
      </c>
      <c r="X9" s="84" t="s">
        <v>133</v>
      </c>
      <c r="Y9" s="84" t="s">
        <v>134</v>
      </c>
      <c r="Z9" s="84" t="s">
        <v>135</v>
      </c>
      <c r="AA9" s="84" t="s">
        <v>136</v>
      </c>
      <c r="AB9" s="84" t="s">
        <v>137</v>
      </c>
      <c r="AC9" s="84" t="s">
        <v>138</v>
      </c>
      <c r="AD9" s="84" t="s">
        <v>139</v>
      </c>
      <c r="AE9" s="84" t="s">
        <v>140</v>
      </c>
      <c r="AF9" s="84" t="s">
        <v>141</v>
      </c>
      <c r="AG9" s="84" t="s">
        <v>142</v>
      </c>
      <c r="AH9" s="84" t="s">
        <v>143</v>
      </c>
      <c r="AI9" s="84" t="s">
        <v>144</v>
      </c>
      <c r="AJ9" s="84"/>
      <c r="AK9" s="84"/>
      <c r="AL9" s="84" t="s">
        <v>169</v>
      </c>
      <c r="AM9" s="84" t="s">
        <v>145</v>
      </c>
      <c r="AN9" s="84" t="s">
        <v>146</v>
      </c>
      <c r="AO9" s="84" t="s">
        <v>147</v>
      </c>
      <c r="AP9" s="85" t="s">
        <v>148</v>
      </c>
      <c r="AQ9" s="84" t="s">
        <v>149</v>
      </c>
      <c r="AR9" s="84" t="s">
        <v>150</v>
      </c>
      <c r="AS9" s="84" t="s">
        <v>151</v>
      </c>
      <c r="AT9" s="84" t="s">
        <v>152</v>
      </c>
      <c r="AU9" s="84" t="s">
        <v>153</v>
      </c>
      <c r="AV9" s="84" t="s">
        <v>154</v>
      </c>
      <c r="AW9" s="84" t="s">
        <v>155</v>
      </c>
      <c r="AX9" s="84" t="s">
        <v>156</v>
      </c>
      <c r="AY9" s="84" t="s">
        <v>157</v>
      </c>
      <c r="AZ9" s="84" t="s">
        <v>158</v>
      </c>
      <c r="BA9" s="84" t="s">
        <v>159</v>
      </c>
      <c r="BB9" s="84" t="s">
        <v>160</v>
      </c>
      <c r="BC9" s="84" t="s">
        <v>161</v>
      </c>
      <c r="BD9" s="84" t="s">
        <v>162</v>
      </c>
      <c r="BE9" s="84" t="s">
        <v>163</v>
      </c>
      <c r="BF9" s="84" t="s">
        <v>164</v>
      </c>
      <c r="BG9" s="84" t="s">
        <v>165</v>
      </c>
      <c r="BH9" t="s">
        <v>167</v>
      </c>
      <c r="BI9" s="86" t="s">
        <v>168</v>
      </c>
    </row>
    <row r="10" spans="1:61" x14ac:dyDescent="0.3">
      <c r="A10" s="61"/>
      <c r="B10" s="62"/>
      <c r="C10" s="61"/>
      <c r="D10" s="63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59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7"/>
      <c r="AJ10" s="67"/>
      <c r="AK10" s="67"/>
      <c r="AL10" s="66"/>
      <c r="AM10" s="66"/>
      <c r="AN10" s="60"/>
      <c r="AO10" s="60"/>
      <c r="AP10" s="66"/>
      <c r="AQ10" s="66"/>
      <c r="AR10" s="66"/>
      <c r="AS10" s="66"/>
      <c r="AT10" s="66"/>
      <c r="AU10" s="65"/>
      <c r="AV10" s="65"/>
      <c r="AW10" s="65"/>
      <c r="AX10" s="65"/>
      <c r="AY10" s="66"/>
      <c r="AZ10" s="66"/>
      <c r="BA10" s="65"/>
      <c r="BB10" s="65"/>
      <c r="BC10" s="66"/>
      <c r="BD10" s="66"/>
      <c r="BE10" s="66"/>
      <c r="BF10" s="66"/>
      <c r="BG10" s="66"/>
    </row>
    <row r="11" spans="1:61" x14ac:dyDescent="0.3">
      <c r="A11" s="61"/>
      <c r="B11" s="62"/>
      <c r="C11" s="61" t="s">
        <v>166</v>
      </c>
      <c r="D11" s="63"/>
      <c r="E11" s="68"/>
      <c r="F11" s="68"/>
      <c r="G11" s="68"/>
      <c r="H11" s="65">
        <f>SUM($H$9:H9)</f>
        <v>0</v>
      </c>
      <c r="I11" s="65">
        <f>SUM($I$9:I9)</f>
        <v>0</v>
      </c>
      <c r="J11" s="69">
        <f>SUM($J$9:J9)</f>
        <v>0</v>
      </c>
      <c r="K11" s="66">
        <f>SUM($K$9:K9)</f>
        <v>0</v>
      </c>
      <c r="L11" s="66">
        <f>SUM($L$9:L9)</f>
        <v>0</v>
      </c>
      <c r="M11" s="66">
        <f>SUM($M$9:M9)</f>
        <v>0</v>
      </c>
      <c r="N11" s="66">
        <f>SUM($N$9:N9)</f>
        <v>0</v>
      </c>
      <c r="O11" s="66">
        <f>SUM($O$9:O9)</f>
        <v>0</v>
      </c>
      <c r="P11" s="66">
        <f>SUM($P$9:P9)</f>
        <v>0</v>
      </c>
      <c r="Q11" s="66">
        <f>SUM($Q$9:Q9)</f>
        <v>0</v>
      </c>
      <c r="R11" s="66">
        <f>SUM($R$9:R9)</f>
        <v>0</v>
      </c>
      <c r="S11" s="66">
        <f>SUM($S$9:S9)</f>
        <v>0</v>
      </c>
      <c r="T11" s="66">
        <f>SUM($T$9:T9)</f>
        <v>0</v>
      </c>
      <c r="U11" s="66"/>
      <c r="V11" s="66">
        <f>SUM($V$9:V9)</f>
        <v>0</v>
      </c>
      <c r="W11" s="66">
        <f>SUM($W$9:W9)</f>
        <v>0</v>
      </c>
      <c r="X11" s="66">
        <f>SUM($X$9:X9)</f>
        <v>0</v>
      </c>
      <c r="Y11" s="66">
        <f>SUM($Y$9:Y9)</f>
        <v>0</v>
      </c>
      <c r="Z11" s="66">
        <f>SUM($Z$9:Z9)</f>
        <v>0</v>
      </c>
      <c r="AA11" s="66">
        <f>SUM($AA$9:AA9)</f>
        <v>0</v>
      </c>
      <c r="AB11" s="66">
        <f>SUM($AB$9:AB9)</f>
        <v>0</v>
      </c>
      <c r="AC11" s="66">
        <f>SUM($AC$9:AC9)</f>
        <v>0</v>
      </c>
      <c r="AD11" s="66">
        <f>SUM($AD$9:AD9)</f>
        <v>0</v>
      </c>
      <c r="AE11" s="66">
        <f>SUM($AE$9:AE9)</f>
        <v>0</v>
      </c>
      <c r="AF11" s="66">
        <f>SUM($AF$9:AF9)</f>
        <v>0</v>
      </c>
      <c r="AG11" s="66">
        <f>SUM($AG$9:AG9)</f>
        <v>0</v>
      </c>
      <c r="AH11" s="66">
        <f>SUM($AH$9:AH9)</f>
        <v>0</v>
      </c>
      <c r="AI11" s="67">
        <f t="shared" ref="AI11" si="0">SUBTOTAL(9,AI9:AI9)</f>
        <v>0</v>
      </c>
      <c r="AJ11" s="67"/>
      <c r="AK11" s="66">
        <f>SUM(AK$9:AK9)</f>
        <v>0</v>
      </c>
      <c r="AL11" s="66">
        <f>SUM($AL$9:AL9)</f>
        <v>0</v>
      </c>
      <c r="AM11" s="66">
        <f>SUM($AM$9:AM9)</f>
        <v>0</v>
      </c>
      <c r="AN11" s="66">
        <f>SUM($AN$9:AN9)</f>
        <v>0</v>
      </c>
      <c r="AO11" s="66">
        <f>SUM($AO$9:AO9)</f>
        <v>0</v>
      </c>
      <c r="AP11" s="66">
        <f>SUM($AP$9:AP9)</f>
        <v>0</v>
      </c>
      <c r="AQ11" s="66">
        <f>SUM($AQ$9:AQ9)</f>
        <v>0</v>
      </c>
      <c r="AR11" s="66">
        <f>SUM($AR$9:AR9)</f>
        <v>0</v>
      </c>
      <c r="AS11" s="66">
        <f>SUM($AS$9:AS9)</f>
        <v>0</v>
      </c>
      <c r="AT11" s="66">
        <f>SUM($AT$9:AT9)</f>
        <v>0</v>
      </c>
      <c r="AU11" s="66">
        <f>SUM($AU$9:AU9)</f>
        <v>0</v>
      </c>
      <c r="AV11" s="66">
        <f>SUM($AV$9:AV9)</f>
        <v>0</v>
      </c>
      <c r="AW11" s="66">
        <f>SUM($AW$9:AW9)</f>
        <v>0</v>
      </c>
      <c r="AX11" s="66">
        <f>SUM($AX$9:AX9)</f>
        <v>0</v>
      </c>
      <c r="AY11" s="66">
        <f>SUM($AY$9:AY9)</f>
        <v>0</v>
      </c>
      <c r="AZ11" s="66">
        <f>SUM($AZ$9:AZ9)</f>
        <v>0</v>
      </c>
      <c r="BA11" s="66">
        <f>SUM($BA$9:BA9)</f>
        <v>0</v>
      </c>
      <c r="BB11" s="66">
        <f>SUM($BB$9:BB9)</f>
        <v>0</v>
      </c>
      <c r="BC11" s="66">
        <f>SUM($BC$9:BC9)</f>
        <v>0</v>
      </c>
      <c r="BD11" s="66">
        <f>SUM($BD$9:BD9)</f>
        <v>0</v>
      </c>
      <c r="BE11" s="66">
        <f>SUM($BE$9:BE9)</f>
        <v>0</v>
      </c>
      <c r="BF11" s="66">
        <f>SUM($BF$9:BF9)</f>
        <v>0</v>
      </c>
      <c r="BG11" s="66">
        <f>SUM($BG$9:BG9)</f>
        <v>0</v>
      </c>
    </row>
    <row r="12" spans="1:61" x14ac:dyDescent="0.3">
      <c r="A12" s="70"/>
      <c r="B12" s="70"/>
      <c r="C12" s="71"/>
      <c r="D12" s="71"/>
      <c r="E12" s="71"/>
      <c r="F12" s="71"/>
      <c r="G12" s="7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72"/>
      <c r="AJ12" s="72"/>
      <c r="AK12" s="72"/>
      <c r="AL12" s="9"/>
      <c r="AM12" s="9"/>
      <c r="AN12" s="87"/>
      <c r="AO12" s="73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74" t="str">
        <f ca="1">"Hà Nội, ngày "&amp;DAY(TODAY())&amp;" tháng "&amp;MONTH(TODAY())&amp;" năm "&amp;YEAR(TODAY())</f>
        <v>Hà Nội, ngày 24 tháng 7 năm 2018</v>
      </c>
      <c r="BE12" s="9"/>
      <c r="BF12" s="9"/>
      <c r="BG12" s="9"/>
    </row>
    <row r="13" spans="1:61" x14ac:dyDescent="0.3">
      <c r="A13" s="75"/>
      <c r="B13" s="75"/>
      <c r="C13" s="118" t="s">
        <v>171</v>
      </c>
      <c r="D13" s="7"/>
      <c r="E13" s="7"/>
      <c r="F13" s="8"/>
      <c r="G13" s="8"/>
      <c r="H13" s="8"/>
      <c r="I13" s="8"/>
      <c r="J13" s="8"/>
      <c r="K13" s="76"/>
      <c r="L13" s="76"/>
      <c r="M13" s="76"/>
      <c r="N13" s="76"/>
      <c r="O13" s="76"/>
      <c r="P13" s="76"/>
      <c r="Q13" s="76"/>
      <c r="R13" s="76"/>
      <c r="S13" s="77"/>
      <c r="T13" s="13"/>
      <c r="U13" s="1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78"/>
      <c r="AG13" s="2"/>
      <c r="AH13" s="79" t="s">
        <v>112</v>
      </c>
      <c r="AI13" s="3"/>
      <c r="AJ13" s="3"/>
      <c r="AK13" s="3"/>
      <c r="AL13" s="2"/>
      <c r="AM13" s="2"/>
      <c r="AN13" s="2"/>
      <c r="AO13" s="2"/>
      <c r="AP13" s="4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80"/>
      <c r="BC13" s="2"/>
      <c r="BD13" s="81" t="s">
        <v>113</v>
      </c>
      <c r="BE13" s="2"/>
      <c r="BF13" s="2"/>
      <c r="BG13" s="2"/>
    </row>
    <row r="14" spans="1:61" x14ac:dyDescent="0.3">
      <c r="A14" s="75"/>
      <c r="B14" s="75"/>
      <c r="C14" s="6"/>
      <c r="D14" s="7"/>
      <c r="E14" s="7"/>
      <c r="F14" s="8"/>
      <c r="G14" s="8"/>
      <c r="H14" s="8"/>
      <c r="I14" s="8"/>
      <c r="J14" s="8"/>
      <c r="K14" s="76"/>
      <c r="L14" s="76"/>
      <c r="M14" s="76"/>
      <c r="N14" s="76"/>
      <c r="O14" s="76"/>
      <c r="P14" s="76"/>
      <c r="Q14" s="76"/>
      <c r="R14" s="76"/>
      <c r="S14" s="77"/>
      <c r="T14" s="13"/>
      <c r="U14" s="13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2">
        <f>V11+W11+X11+AA11+AB11+AC11+AD11+AE11+AF11+AG11</f>
        <v>0</v>
      </c>
      <c r="AI14" s="3"/>
      <c r="AJ14" s="3"/>
      <c r="AK14" s="3"/>
      <c r="AL14" s="2"/>
      <c r="AM14" s="2"/>
      <c r="AN14" s="2"/>
      <c r="AO14" s="2"/>
      <c r="AP14" s="4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</sheetData>
  <mergeCells count="48">
    <mergeCell ref="Q6:R6"/>
    <mergeCell ref="A1:L1"/>
    <mergeCell ref="A2:BG2"/>
    <mergeCell ref="A6:A7"/>
    <mergeCell ref="C6:C7"/>
    <mergeCell ref="D6:D7"/>
    <mergeCell ref="E6:E7"/>
    <mergeCell ref="F6:F7"/>
    <mergeCell ref="G6:G7"/>
    <mergeCell ref="H6:J6"/>
    <mergeCell ref="K6:K7"/>
    <mergeCell ref="L6:L7"/>
    <mergeCell ref="M6:M7"/>
    <mergeCell ref="N6:N7"/>
    <mergeCell ref="O6:O7"/>
    <mergeCell ref="P6:P7"/>
    <mergeCell ref="AE6:AE7"/>
    <mergeCell ref="S6:S7"/>
    <mergeCell ref="T6:T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Y6:AY7"/>
    <mergeCell ref="AF6:AF7"/>
    <mergeCell ref="AG6:AG7"/>
    <mergeCell ref="AH6:AH7"/>
    <mergeCell ref="AI6:AM6"/>
    <mergeCell ref="AN6:AN7"/>
    <mergeCell ref="AO6:AO7"/>
    <mergeCell ref="AP6:AP7"/>
    <mergeCell ref="AQ6:AU6"/>
    <mergeCell ref="AV6:AV7"/>
    <mergeCell ref="AW6:AW7"/>
    <mergeCell ref="AX6:AX7"/>
    <mergeCell ref="BF6:BF7"/>
    <mergeCell ref="BG6:BG7"/>
    <mergeCell ref="AZ6:AZ7"/>
    <mergeCell ref="BA6:BA7"/>
    <mergeCell ref="BB6:BB7"/>
    <mergeCell ref="BC6:BC7"/>
    <mergeCell ref="BD6:BD7"/>
    <mergeCell ref="BE6:BE7"/>
  </mergeCells>
  <conditionalFormatting sqref="BB6:BB7">
    <cfRule type="duplicateValues" dxfId="2" priority="2"/>
  </conditionalFormatting>
  <conditionalFormatting sqref="AP8:AX8">
    <cfRule type="duplicateValues" dxfId="1" priority="4"/>
  </conditionalFormatting>
  <conditionalFormatting sqref="AY8:BG8 C8:AM8">
    <cfRule type="duplicateValues" dxfId="0" priority="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2018-07-24T02:35:07Z</dcterms:modified>
</cp:coreProperties>
</file>