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HRM\Templates\importmau\"/>
    </mc:Choice>
  </mc:AlternateContent>
  <bookViews>
    <workbookView xWindow="7872" yWindow="0" windowWidth="20496" windowHeight="7908"/>
  </bookViews>
  <sheets>
    <sheet name="NS_HDCT" sheetId="1" r:id="rId1"/>
    <sheet name="HINHTHUC" sheetId="4" state="hidden" r:id="rId2"/>
    <sheet name="TRANGTHAINV" sheetId="5" state="hidden" r:id="rId3"/>
    <sheet name="BOPHAN" sheetId="2" state="hidden" r:id="rId4"/>
    <sheet name="CDANH" sheetId="3" state="hidden" r:id="rId5"/>
    <sheet name="LYDO_NKL" sheetId="13" state="hidden" r:id="rId6"/>
    <sheet name="NGACHNN" sheetId="6" state="hidden" r:id="rId7"/>
    <sheet name="BACNN" sheetId="7" state="hidden" r:id="rId8"/>
    <sheet name="NGHENGHIEP" sheetId="8" state="hidden" r:id="rId9"/>
    <sheet name="CHUYENMON" sheetId="9" r:id="rId10"/>
    <sheet name="THANGLUONG" sheetId="10" state="hidden" r:id="rId11"/>
    <sheet name="NGACHLUONG" sheetId="11" r:id="rId12"/>
    <sheet name="BACLUONG" sheetId="12" r:id="rId13"/>
  </sheets>
  <definedNames>
    <definedName name="LIST_HINHTHUC">HINHTHUC!$A:$A</definedName>
    <definedName name="LIST_LYDONKL">LYDO_NKL!$A:$A</definedName>
    <definedName name="LIST_TENCDANH">CDANH!$A:$A</definedName>
    <definedName name="LIST_TENMATL">THANGLUONG!$A:$A</definedName>
    <definedName name="LIST_TENNGACH">NGACHNN!$A:$A</definedName>
    <definedName name="LIST_TENNGANHNGHE">NGHENGHIEP!$A:$A</definedName>
    <definedName name="LIST_TENPHONG">BOPHAN!$A:$A</definedName>
    <definedName name="LIST_TRANGTHAINV">TRANGTHAINV!$A:$A</definedName>
    <definedName name="MANLID">NS_HDCT!$AF1</definedName>
    <definedName name="MATLID">NS_HDCT!$AD1</definedName>
    <definedName name="NGACHID">NS_HDCT!$V1</definedName>
    <definedName name="NGANHNGHEID">NS_HDCT!$Z1</definedName>
    <definedName name="SELECT_TENMANL">OFFSET(INDIRECT(ADDRESS(MATCH(MANLID,TEMP_TENMANL,0),2,,,"BACLUONG")),0,0,COUNTIF(TEMP_TENMANL,MANLID),1)</definedName>
    <definedName name="SELECT_TENMATL">OFFSET(INDIRECT(ADDRESS(MATCH(MATLID,TEMP_TENMATL,0),2,,,"NGACHLUONG")),0,0,COUNTIF(TEMP_TENMATL,MATLID),1)</definedName>
    <definedName name="SELECT_TENNGACH">OFFSET(INDIRECT(ADDRESS(MATCH(NGACHID,TEMP_TENNGACH,0),2,,,"BACNN")),0,0,COUNTIF(TEMP_TENNGACH,NGACHID),1)</definedName>
    <definedName name="SELECT_TENNGANHNGHE">OFFSET(INDIRECT(ADDRESS(MATCH(NGANHNGHEID,TEMP_TENNGANHNGHE,0),2,,,"CHUYENMON")),0,0,COUNTIF(TEMP_TENNGANHNGHE,NGANHNGHEID),1)</definedName>
    <definedName name="TEMP_TENMANL">BACLUONG!$A:$A</definedName>
    <definedName name="TEMP_TENMATL">NGACHLUONG!$A:$A</definedName>
    <definedName name="TEMP_TENNGACH">BACNN!$A:$A</definedName>
    <definedName name="TEMP_TENNGANHNGHE">CHUYENMON!$A:$A</definedName>
    <definedName name="TEN_BAC">NS_HDCT!$W1</definedName>
    <definedName name="TEN_CDANH">NS_HDCT!$I1</definedName>
    <definedName name="TEN_CDANHMIENNHIEM">NS_HDCT!$P1</definedName>
    <definedName name="TEN_CHUYENMON">NS_HDCT!$AA1</definedName>
    <definedName name="TEN_HINHTHUC">NS_HDCT!$B1</definedName>
    <definedName name="TEN_LYDONKL">NS_HDCT!$N1</definedName>
    <definedName name="TEN_MA_BL">NS_HDCT!$AG1</definedName>
    <definedName name="TEN_MA_NL">NS_HDCT!$AE1</definedName>
    <definedName name="TEN_MATL">NS_HDCT!$AC1</definedName>
    <definedName name="TEN_NGACH">NS_HDCT!$U1</definedName>
    <definedName name="TEN_NGANHNGHE">NS_HDCT!$Y1</definedName>
    <definedName name="TEN_PHONG">NS_HDCT!$G1</definedName>
    <definedName name="TEN_TRANGTHAINV">NS_HDCT!$E1</definedName>
    <definedName name="VUNG_HINHTHUC">HINHTHUC!$A:$B</definedName>
    <definedName name="VUNG_LYDONKL">LYDO_NKL!$A:$B</definedName>
    <definedName name="VUNG_TENBAC">BACNN!$B:$C</definedName>
    <definedName name="VUNG_TENCDANH">CDANH!$A:$B</definedName>
    <definedName name="VUNG_TENCHUYENMON">CHUYENMON!$B:$C</definedName>
    <definedName name="VUNG_TENMABL">BACLUONG!$B:$C</definedName>
    <definedName name="VUNG_TENMANL">NGACHLUONG!$B:$C</definedName>
    <definedName name="VUNG_TENMATL">THANGLUONG!$A:$B</definedName>
    <definedName name="VUNG_TENNGACH">NGACHNN!$A:$B</definedName>
    <definedName name="VUNG_TENNGANHNGHE">NGHENGHIEP!$A:$B</definedName>
    <definedName name="VUNG_TENPHONG">BOPHAN!$A:$B</definedName>
    <definedName name="VUNG_TRANGTHAINV">TRANGTHAINV!$A:$B</definedName>
  </definedNames>
  <calcPr calcId="162913"/>
</workbook>
</file>

<file path=xl/calcChain.xml><?xml version="1.0" encoding="utf-8"?>
<calcChain xmlns="http://schemas.openxmlformats.org/spreadsheetml/2006/main">
  <c r="AH6" i="1" l="1"/>
  <c r="AF6" i="1"/>
  <c r="AB6" i="1"/>
  <c r="X6" i="1"/>
  <c r="AD6" i="1" l="1"/>
  <c r="Z6" i="1"/>
  <c r="V6" i="1"/>
  <c r="O6" i="1"/>
  <c r="Q6" i="1"/>
  <c r="J6" i="1"/>
  <c r="H6" i="1"/>
  <c r="F6" i="1"/>
  <c r="C6" i="1"/>
  <c r="J8" i="1" l="1"/>
</calcChain>
</file>

<file path=xl/sharedStrings.xml><?xml version="1.0" encoding="utf-8"?>
<sst xmlns="http://schemas.openxmlformats.org/spreadsheetml/2006/main" count="139" uniqueCount="126">
  <si>
    <t>Mã vị trí chức danh</t>
  </si>
  <si>
    <t>Bắt buộc</t>
  </si>
  <si>
    <t>Cột công thức mã vị trí chức danh</t>
  </si>
  <si>
    <t>SO_THE</t>
  </si>
  <si>
    <t>Loại quyết định</t>
  </si>
  <si>
    <t>Mã phòng ban</t>
  </si>
  <si>
    <t>Cột công thức mã phòng ban</t>
  </si>
  <si>
    <t>PHONGM</t>
  </si>
  <si>
    <t>TEN_PHONG</t>
  </si>
  <si>
    <t>HINHTHUC</t>
  </si>
  <si>
    <t>SO_QD</t>
  </si>
  <si>
    <t>NGAYD</t>
  </si>
  <si>
    <t>NGAYC</t>
  </si>
  <si>
    <t>TRANGTHAI_NV</t>
  </si>
  <si>
    <t>NOILAMVIEC</t>
  </si>
  <si>
    <t>LYDO_NKL</t>
  </si>
  <si>
    <t>CDANH_MIENNHIEM</t>
  </si>
  <si>
    <t>DONVI_DICT</t>
  </si>
  <si>
    <t>DIADIEM_DICT</t>
  </si>
  <si>
    <t>LYDO_DICT</t>
  </si>
  <si>
    <t>NGACH</t>
  </si>
  <si>
    <t>BAC</t>
  </si>
  <si>
    <t>NGANH_NGHE</t>
  </si>
  <si>
    <t>CHUYEN_MON</t>
  </si>
  <si>
    <t>MA_TL</t>
  </si>
  <si>
    <t>MA_BL</t>
  </si>
  <si>
    <t>MA_NL</t>
  </si>
  <si>
    <t>TIEN_LCB</t>
  </si>
  <si>
    <t>TIEN_TDGT</t>
  </si>
  <si>
    <t>TIENBH</t>
  </si>
  <si>
    <t>TIEN_TNS</t>
  </si>
  <si>
    <t>PHANTRAM_LUONG</t>
  </si>
  <si>
    <t>TRANGTHAI_QD</t>
  </si>
  <si>
    <t>NGAY_KY_QD</t>
  </si>
  <si>
    <t>NGUOI_KY_QD</t>
  </si>
  <si>
    <t>Mã loại quyết định</t>
  </si>
  <si>
    <t>Cột công thức mã loại quyết định</t>
  </si>
  <si>
    <t>Nhận giá trị khi thiết lập nhập tay</t>
  </si>
  <si>
    <t>Số quyết định</t>
  </si>
  <si>
    <t>Ngày kết thúc</t>
  </si>
  <si>
    <t>Nơi làm việc</t>
  </si>
  <si>
    <t>Lý do nghỉ</t>
  </si>
  <si>
    <t>Chức danh miễn nhiệm</t>
  </si>
  <si>
    <t>Đơn vị đi công tác</t>
  </si>
  <si>
    <t>Địa điểm đi công tác</t>
  </si>
  <si>
    <t>Lý do đi công tác</t>
  </si>
  <si>
    <t>Chỉ nhập cho:
- Quyết định tiếp nhận
- Quyết định bổ nhiệm
- Quyết định gia hạn chính thức
- Quyết định cấp bậc, vị trí</t>
  </si>
  <si>
    <t>Chỉ nhập cho:
- Quyết định công tác</t>
  </si>
  <si>
    <t>Chỉ nhập cho:
- Quyết định tiếp nhận
- Quyết định bổ nhiệm
- Quyết định điều chỉnh lương
- Quyết định điều chuyển
- Quyết định gia hạn chính thức
- Quyết định cấp bậc, vị trí</t>
  </si>
  <si>
    <t>0 - Chờ phê duyệt
1 - Phê duyệt</t>
  </si>
  <si>
    <t>Chỉ nhập cho:
- Quyết định nghỉ không lương</t>
  </si>
  <si>
    <t>Chỉ nhập cho:
- Quyết định miễn nhiệm</t>
  </si>
  <si>
    <t>Ngạch ngành nghề</t>
  </si>
  <si>
    <t>Mã ngạch ngành nghề</t>
  </si>
  <si>
    <t>TEN_NGACH</t>
  </si>
  <si>
    <t>Bậc nghề nghiệp</t>
  </si>
  <si>
    <t>Mã bậc nghề nghiệp</t>
  </si>
  <si>
    <t>TEN_BAC</t>
  </si>
  <si>
    <t>Ngành nghề</t>
  </si>
  <si>
    <t>TEN_NGANH_NGHE</t>
  </si>
  <si>
    <t>Mã ngành nghề</t>
  </si>
  <si>
    <t>Chuyên môn</t>
  </si>
  <si>
    <t>Mã chuyên môn</t>
  </si>
  <si>
    <t>TEN_CHUYEN_MON</t>
  </si>
  <si>
    <t>TEN_MA_TL</t>
  </si>
  <si>
    <t>Thang lương</t>
  </si>
  <si>
    <t>Mã thang lương</t>
  </si>
  <si>
    <t>Ngạch lương</t>
  </si>
  <si>
    <t>Mã ngạch lương</t>
  </si>
  <si>
    <t>TEN_MA_NL</t>
  </si>
  <si>
    <t>TEN_MA_BL</t>
  </si>
  <si>
    <t>Bậc lương</t>
  </si>
  <si>
    <t>Mã bậc lương</t>
  </si>
  <si>
    <t>Tiền đóng bảo hiểm</t>
  </si>
  <si>
    <t>Tiền lương cơ bản</t>
  </si>
  <si>
    <t>Tiền thưởng đánh giá tháng</t>
  </si>
  <si>
    <t>Tiền thưởng năng suất</t>
  </si>
  <si>
    <t>% Hưởng lương</t>
  </si>
  <si>
    <t>Trạng thái quyết định</t>
  </si>
  <si>
    <t xml:space="preserve">Ngày ký </t>
  </si>
  <si>
    <t>Mã người ký</t>
  </si>
  <si>
    <t>TEN_HINHTHUC</t>
  </si>
  <si>
    <r>
      <t>Mã nhân viên(</t>
    </r>
    <r>
      <rPr>
        <b/>
        <sz val="11"/>
        <color rgb="FFFF000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</si>
  <si>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Trạng thái nhân viên(</t>
    </r>
    <r>
      <rPr>
        <b/>
        <sz val="11"/>
        <color rgb="FFFF000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</si>
  <si>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Phòng ban(</t>
    </r>
    <r>
      <rPr>
        <b/>
        <sz val="11"/>
        <color rgb="FFFF000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</si>
  <si>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Chức danh(</t>
    </r>
    <r>
      <rPr>
        <b/>
        <sz val="11"/>
        <color rgb="FFFF000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</si>
  <si>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r>
      <t>Ngày hiệu lực(</t>
    </r>
    <r>
      <rPr>
        <b/>
        <sz val="11"/>
        <color rgb="FFFF0000"/>
        <rFont val="Times New Roman"/>
        <family val="1"/>
      </rPr>
      <t>*</t>
    </r>
    <r>
      <rPr>
        <b/>
        <sz val="11"/>
        <color indexed="8"/>
        <rFont val="Times New Roman"/>
        <family val="1"/>
      </rPr>
      <t>)</t>
    </r>
  </si>
  <si>
    <t>IMPORT QUYẾT ĐỊNH HÀNG LOẠT</t>
  </si>
  <si>
    <t>TEN_TRANGTHAI_NV</t>
  </si>
  <si>
    <t>Mã trạng thái nhân viên</t>
  </si>
  <si>
    <t>Cột công thức mã trạng thái nhân viên</t>
  </si>
  <si>
    <t>&amp;=HINHTHUC.TEN</t>
  </si>
  <si>
    <t>&amp;=HINHTHUC.MA</t>
  </si>
  <si>
    <t>&amp;=&amp;=B{r}&amp;"-"&amp;C{r}</t>
  </si>
  <si>
    <t>&amp;=TRANGTHAINV.MA</t>
  </si>
  <si>
    <t>&amp;=TRANGTHAINV.TEN</t>
  </si>
  <si>
    <t>&amp;=BOPHAN.TEN</t>
  </si>
  <si>
    <t>&amp;=BOPHAN.MA</t>
  </si>
  <si>
    <t>&amp;=CDANH.MA</t>
  </si>
  <si>
    <t>&amp;=CDANH.TEN</t>
  </si>
  <si>
    <t>&amp;=NGACHNN.MA</t>
  </si>
  <si>
    <t>&amp;=NGACHNN.TEN</t>
  </si>
  <si>
    <t>&amp;=BACNN.MA_NNNGHE</t>
  </si>
  <si>
    <t>&amp;=&amp;=C{r}&amp;"-"&amp;D{r}</t>
  </si>
  <si>
    <t>&amp;=BACNN.MA_NNGIEP</t>
  </si>
  <si>
    <t>&amp;=BACNN.CAP_BAC</t>
  </si>
  <si>
    <t>&amp;=NGHENGHIEP.MA</t>
  </si>
  <si>
    <t>&amp;=NGHENGHIEP.TEN</t>
  </si>
  <si>
    <t>&amp;=CHUYENMON.MA</t>
  </si>
  <si>
    <t>&amp;=CHUYENMON.TEN</t>
  </si>
  <si>
    <t>&amp;=THANGLUONG.MA</t>
  </si>
  <si>
    <t>&amp;=THANGLUONG.TEN</t>
  </si>
  <si>
    <t>&amp;=NGACHLUONG.MA_TL</t>
  </si>
  <si>
    <t>&amp;=NGACHLUONG.MA</t>
  </si>
  <si>
    <t>&amp;=NGACHLUONG.TEN</t>
  </si>
  <si>
    <t>&amp;=BACLUONG.MA_NL</t>
  </si>
  <si>
    <t>&amp;=BACLUONG.MA</t>
  </si>
  <si>
    <t>CDANH</t>
  </si>
  <si>
    <t>TEN_CDANH</t>
  </si>
  <si>
    <t>&amp;=LYDO_NKL.MA</t>
  </si>
  <si>
    <t>&amp;=LYDO_NKL.TEN</t>
  </si>
  <si>
    <t>Mã lý do nghỉ không lương</t>
  </si>
  <si>
    <t>Mã chức danh miễn nhiệm</t>
  </si>
  <si>
    <t>TEN_LYDO_NKL</t>
  </si>
  <si>
    <t>TEN_CDANH_MIENNHIEM</t>
  </si>
  <si>
    <t>&amp;=CHUYENMON.MA_NNGHE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</si>
</sst>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2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rgb="FFFF0000"/>
      <name val="Times New Roman"/>
      <family val="1"/>
    </font>
    <font>
      <b/>
      <i/>
      <sz val="11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4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0" fontId="21" fillId="0" borderId="0" xfId="0" applyNumberFormat="1" applyFont="1"/>
    <xf numFmtId="0" fontId="21" fillId="0" borderId="0" xfId="42" applyNumberFormat="1" applyFont="1" applyAlignment="1">
      <alignment horizontal="center" vertical="center"/>
    </xf>
    <xf numFmtId="0" fontId="22" fillId="33" borderId="10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0" fontId="21" fillId="0" borderId="10" xfId="0" applyNumberFormat="1" applyFont="1" applyBorder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2" fillId="34" borderId="10" xfId="0" applyNumberFormat="1" applyFont="1" applyFill="1" applyBorder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/>
    </xf>
    <xf numFmtId="49" fontId="21" fillId="0" borderId="0" xfId="0" applyNumberFormat="1" applyFont="1"/>
    <xf numFmtId="49" fontId="22" fillId="33" borderId="1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Alignment="1">
      <alignment horizontal="left" vertical="top" wrapText="1"/>
    </xf>
    <xf numFmtId="49" fontId="21" fillId="0" borderId="10" xfId="0" applyNumberFormat="1" applyFont="1" applyBorder="1"/>
    <xf numFmtId="0" fontId="21" fillId="0" borderId="10" xfId="0" applyNumberFormat="1" applyFont="1" applyBorder="1"/>
    <xf numFmtId="49" fontId="21" fillId="0" borderId="10" xfId="0" applyNumberFormat="1" applyFont="1" applyBorder="1" applyAlignment="1">
      <alignment horizontal="center" vertical="center"/>
    </xf>
    <xf numFmtId="49" fontId="3" fillId="0" borderId="10" xfId="44" applyNumberFormat="1" applyBorder="1" applyAlignment="1">
      <alignment horizontal="center" vertical="center"/>
    </xf>
    <xf numFmtId="0" fontId="3" fillId="0" borderId="10" xfId="44" applyNumberFormat="1" applyBorder="1" applyAlignment="1">
      <alignment horizontal="center" vertical="center"/>
    </xf>
    <xf numFmtId="49" fontId="26" fillId="0" borderId="0" xfId="0" applyNumberFormat="1" applyFont="1" applyAlignment="1">
      <alignment horizontal="left" vertical="top" wrapText="1"/>
    </xf>
    <xf numFmtId="165" fontId="21" fillId="0" borderId="0" xfId="42" applyNumberFormat="1" applyFont="1"/>
    <xf numFmtId="165" fontId="22" fillId="33" borderId="10" xfId="42" applyNumberFormat="1" applyFont="1" applyFill="1" applyBorder="1" applyAlignment="1">
      <alignment horizontal="center" vertical="center" wrapText="1"/>
    </xf>
    <xf numFmtId="165" fontId="3" fillId="0" borderId="10" xfId="42" applyNumberFormat="1" applyFont="1" applyBorder="1" applyAlignment="1">
      <alignment horizontal="center" vertical="center"/>
    </xf>
    <xf numFmtId="165" fontId="21" fillId="0" borderId="10" xfId="42" applyNumberFormat="1" applyFont="1" applyBorder="1"/>
    <xf numFmtId="0" fontId="2" fillId="0" borderId="10" xfId="44" applyNumberFormat="1" applyFont="1" applyBorder="1" applyAlignment="1">
      <alignment horizontal="center" vertical="center"/>
    </xf>
    <xf numFmtId="0" fontId="1" fillId="0" borderId="10" xfId="44" applyNumberFormat="1" applyFont="1" applyBorder="1" applyAlignment="1">
      <alignment horizontal="center" vertical="center"/>
    </xf>
    <xf numFmtId="0" fontId="22" fillId="33" borderId="10" xfId="43" applyNumberFormat="1" applyFont="1" applyFill="1" applyBorder="1" applyAlignment="1">
      <alignment horizontal="center" vertical="center" wrapText="1"/>
    </xf>
    <xf numFmtId="0" fontId="3" fillId="0" borderId="10" xfId="43" applyNumberFormat="1" applyFont="1" applyBorder="1" applyAlignment="1">
      <alignment horizontal="center" vertical="center"/>
    </xf>
    <xf numFmtId="0" fontId="21" fillId="0" borderId="0" xfId="43" applyNumberFormat="1" applyFont="1" applyAlignment="1">
      <alignment horizontal="right"/>
    </xf>
    <xf numFmtId="0" fontId="21" fillId="0" borderId="10" xfId="43" applyNumberFormat="1" applyFont="1" applyBorder="1" applyAlignment="1">
      <alignment horizontal="right"/>
    </xf>
    <xf numFmtId="49" fontId="26" fillId="36" borderId="11" xfId="0" applyNumberFormat="1" applyFont="1" applyFill="1" applyBorder="1" applyAlignment="1">
      <alignment horizontal="left" vertical="top" wrapText="1"/>
    </xf>
    <xf numFmtId="0" fontId="26" fillId="36" borderId="11" xfId="0" applyNumberFormat="1" applyFont="1" applyFill="1" applyBorder="1" applyAlignment="1">
      <alignment horizontal="left" vertical="top" wrapText="1"/>
    </xf>
    <xf numFmtId="0" fontId="26" fillId="35" borderId="11" xfId="0" applyNumberFormat="1" applyFont="1" applyFill="1" applyBorder="1" applyAlignment="1">
      <alignment horizontal="left" vertical="top" wrapText="1"/>
    </xf>
    <xf numFmtId="0" fontId="26" fillId="36" borderId="12" xfId="0" applyNumberFormat="1" applyFont="1" applyFill="1" applyBorder="1" applyAlignment="1">
      <alignment horizontal="left" vertical="top" wrapText="1"/>
    </xf>
    <xf numFmtId="0" fontId="26" fillId="36" borderId="13" xfId="0" applyNumberFormat="1" applyFont="1" applyFill="1" applyBorder="1" applyAlignment="1">
      <alignment horizontal="left" vertical="top" wrapText="1"/>
    </xf>
    <xf numFmtId="0" fontId="26" fillId="35" borderId="12" xfId="0" applyNumberFormat="1" applyFont="1" applyFill="1" applyBorder="1" applyAlignment="1">
      <alignment horizontal="left" vertical="top" wrapText="1"/>
    </xf>
    <xf numFmtId="0" fontId="26" fillId="35" borderId="13" xfId="0" applyNumberFormat="1" applyFont="1" applyFill="1" applyBorder="1" applyAlignment="1">
      <alignment horizontal="left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tabSelected="1" topLeftCell="A3" zoomScaleNormal="100" workbookViewId="0">
      <selection activeCell="A4" sqref="A4"/>
    </sheetView>
  </sheetViews>
  <sheetFormatPr defaultRowHeight="15" customHeight="1" x14ac:dyDescent="0.25"/>
  <cols>
    <col min="1" max="1" width="16.109375" style="9" customWidth="1"/>
    <col min="2" max="2" width="16.109375" style="1" customWidth="1"/>
    <col min="3" max="3" width="23.109375" style="1" customWidth="1"/>
    <col min="4" max="4" width="17.77734375" style="9" customWidth="1"/>
    <col min="5" max="6" width="26.77734375" style="1" customWidth="1"/>
    <col min="7" max="8" width="16.109375" style="1" customWidth="1"/>
    <col min="9" max="10" width="17.44140625" style="6" customWidth="1"/>
    <col min="11" max="11" width="19.109375" style="9" customWidth="1"/>
    <col min="12" max="12" width="19.33203125" style="9" customWidth="1"/>
    <col min="13" max="13" width="13.6640625" style="9" customWidth="1"/>
    <col min="14" max="15" width="21.44140625" style="1" customWidth="1"/>
    <col min="16" max="17" width="20" style="1" customWidth="1"/>
    <col min="18" max="18" width="17.77734375" style="9" customWidth="1"/>
    <col min="19" max="19" width="19.5546875" style="9" customWidth="1"/>
    <col min="20" max="20" width="19.77734375" style="9" customWidth="1"/>
    <col min="21" max="21" width="22.44140625" style="1" customWidth="1"/>
    <col min="22" max="23" width="24.21875" style="1" customWidth="1"/>
    <col min="24" max="24" width="35.33203125" style="1" customWidth="1"/>
    <col min="25" max="25" width="35.5546875" style="1" customWidth="1"/>
    <col min="26" max="26" width="31.109375" style="1" customWidth="1"/>
    <col min="27" max="28" width="46.33203125" style="1" customWidth="1"/>
    <col min="29" max="29" width="12" style="1" bestFit="1" customWidth="1"/>
    <col min="30" max="30" width="15" style="1" bestFit="1" customWidth="1"/>
    <col min="31" max="31" width="12" style="1" bestFit="1" customWidth="1"/>
    <col min="32" max="32" width="15.21875" style="1" bestFit="1" customWidth="1"/>
    <col min="33" max="33" width="11.109375" style="1" bestFit="1" customWidth="1"/>
    <col min="34" max="34" width="13.109375" style="1" bestFit="1" customWidth="1"/>
    <col min="35" max="36" width="12.44140625" style="18" bestFit="1" customWidth="1"/>
    <col min="37" max="37" width="14" style="18" bestFit="1" customWidth="1"/>
    <col min="38" max="38" width="12.6640625" style="18" bestFit="1" customWidth="1"/>
    <col min="39" max="39" width="15.6640625" style="26" customWidth="1"/>
    <col min="40" max="40" width="15.21875" style="1" customWidth="1"/>
    <col min="41" max="41" width="19.77734375" style="9" customWidth="1"/>
    <col min="42" max="42" width="17.33203125" style="9" customWidth="1"/>
    <col min="43" max="16384" width="8.88671875" style="1"/>
  </cols>
  <sheetData>
    <row r="1" spans="1:42" ht="25.8" customHeight="1" x14ac:dyDescent="0.25">
      <c r="I1" s="8" t="s">
        <v>87</v>
      </c>
      <c r="J1" s="8"/>
    </row>
    <row r="2" spans="1:42" ht="15" customHeight="1" x14ac:dyDescent="0.25">
      <c r="I2" s="2"/>
      <c r="J2" s="2"/>
    </row>
    <row r="3" spans="1:42" ht="111.6" customHeight="1" x14ac:dyDescent="0.25">
      <c r="A3" s="17"/>
      <c r="B3" s="11"/>
      <c r="C3" s="11" t="s">
        <v>36</v>
      </c>
      <c r="D3" s="17" t="s">
        <v>37</v>
      </c>
      <c r="E3" s="11" t="s">
        <v>1</v>
      </c>
      <c r="F3" s="11" t="s">
        <v>90</v>
      </c>
      <c r="G3" s="11" t="s">
        <v>1</v>
      </c>
      <c r="H3" s="11" t="s">
        <v>6</v>
      </c>
      <c r="I3" s="11" t="s">
        <v>1</v>
      </c>
      <c r="J3" s="11" t="s">
        <v>2</v>
      </c>
      <c r="K3" s="17" t="s">
        <v>1</v>
      </c>
      <c r="L3" s="17"/>
      <c r="M3" s="17"/>
      <c r="N3" s="31" t="s">
        <v>50</v>
      </c>
      <c r="O3" s="32"/>
      <c r="P3" s="33" t="s">
        <v>51</v>
      </c>
      <c r="Q3" s="34"/>
      <c r="R3" s="28" t="s">
        <v>47</v>
      </c>
      <c r="S3" s="28"/>
      <c r="T3" s="28"/>
      <c r="U3" s="30" t="s">
        <v>46</v>
      </c>
      <c r="V3" s="30"/>
      <c r="W3" s="30"/>
      <c r="X3" s="30"/>
      <c r="Y3" s="30"/>
      <c r="Z3" s="30"/>
      <c r="AA3" s="30"/>
      <c r="AB3" s="30"/>
      <c r="AC3" s="29" t="s">
        <v>48</v>
      </c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11" t="s">
        <v>49</v>
      </c>
    </row>
    <row r="4" spans="1:42" s="4" customFormat="1" ht="27.6" x14ac:dyDescent="0.3">
      <c r="A4" s="10" t="s">
        <v>82</v>
      </c>
      <c r="B4" s="3" t="s">
        <v>4</v>
      </c>
      <c r="C4" s="7" t="s">
        <v>35</v>
      </c>
      <c r="D4" s="10" t="s">
        <v>38</v>
      </c>
      <c r="E4" s="3" t="s">
        <v>83</v>
      </c>
      <c r="F4" s="7" t="s">
        <v>89</v>
      </c>
      <c r="G4" s="3" t="s">
        <v>84</v>
      </c>
      <c r="H4" s="7" t="s">
        <v>5</v>
      </c>
      <c r="I4" s="3" t="s">
        <v>85</v>
      </c>
      <c r="J4" s="7" t="s">
        <v>0</v>
      </c>
      <c r="K4" s="10" t="s">
        <v>86</v>
      </c>
      <c r="L4" s="10" t="s">
        <v>39</v>
      </c>
      <c r="M4" s="10" t="s">
        <v>40</v>
      </c>
      <c r="N4" s="3" t="s">
        <v>41</v>
      </c>
      <c r="O4" s="7" t="s">
        <v>121</v>
      </c>
      <c r="P4" s="3" t="s">
        <v>42</v>
      </c>
      <c r="Q4" s="7" t="s">
        <v>122</v>
      </c>
      <c r="R4" s="10" t="s">
        <v>43</v>
      </c>
      <c r="S4" s="10" t="s">
        <v>44</v>
      </c>
      <c r="T4" s="10" t="s">
        <v>45</v>
      </c>
      <c r="U4" s="3" t="s">
        <v>52</v>
      </c>
      <c r="V4" s="7" t="s">
        <v>53</v>
      </c>
      <c r="W4" s="3" t="s">
        <v>55</v>
      </c>
      <c r="X4" s="7" t="s">
        <v>56</v>
      </c>
      <c r="Y4" s="3" t="s">
        <v>58</v>
      </c>
      <c r="Z4" s="7" t="s">
        <v>60</v>
      </c>
      <c r="AA4" s="3" t="s">
        <v>61</v>
      </c>
      <c r="AB4" s="7" t="s">
        <v>62</v>
      </c>
      <c r="AC4" s="3" t="s">
        <v>65</v>
      </c>
      <c r="AD4" s="7" t="s">
        <v>66</v>
      </c>
      <c r="AE4" s="3" t="s">
        <v>67</v>
      </c>
      <c r="AF4" s="7" t="s">
        <v>68</v>
      </c>
      <c r="AG4" s="3" t="s">
        <v>71</v>
      </c>
      <c r="AH4" s="7" t="s">
        <v>72</v>
      </c>
      <c r="AI4" s="19" t="s">
        <v>73</v>
      </c>
      <c r="AJ4" s="19" t="s">
        <v>74</v>
      </c>
      <c r="AK4" s="19" t="s">
        <v>75</v>
      </c>
      <c r="AL4" s="19" t="s">
        <v>76</v>
      </c>
      <c r="AM4" s="24" t="s">
        <v>77</v>
      </c>
      <c r="AN4" s="3" t="s">
        <v>78</v>
      </c>
      <c r="AO4" s="10" t="s">
        <v>79</v>
      </c>
      <c r="AP4" s="10" t="s">
        <v>80</v>
      </c>
    </row>
    <row r="5" spans="1:42" ht="14.4" x14ac:dyDescent="0.25">
      <c r="A5" s="14" t="s">
        <v>3</v>
      </c>
      <c r="B5" s="5" t="s">
        <v>81</v>
      </c>
      <c r="C5" s="16" t="s">
        <v>9</v>
      </c>
      <c r="D5" s="15" t="s">
        <v>10</v>
      </c>
      <c r="E5" s="22" t="s">
        <v>88</v>
      </c>
      <c r="F5" s="16" t="s">
        <v>13</v>
      </c>
      <c r="G5" s="5" t="s">
        <v>8</v>
      </c>
      <c r="H5" s="5" t="s">
        <v>7</v>
      </c>
      <c r="I5" s="5" t="s">
        <v>118</v>
      </c>
      <c r="J5" s="5" t="s">
        <v>117</v>
      </c>
      <c r="K5" s="15" t="s">
        <v>11</v>
      </c>
      <c r="L5" s="15" t="s">
        <v>12</v>
      </c>
      <c r="M5" s="15" t="s">
        <v>14</v>
      </c>
      <c r="N5" s="23" t="s">
        <v>123</v>
      </c>
      <c r="O5" s="16" t="s">
        <v>15</v>
      </c>
      <c r="P5" s="23" t="s">
        <v>124</v>
      </c>
      <c r="Q5" s="16" t="s">
        <v>16</v>
      </c>
      <c r="R5" s="15" t="s">
        <v>17</v>
      </c>
      <c r="S5" s="15" t="s">
        <v>18</v>
      </c>
      <c r="T5" s="15" t="s">
        <v>19</v>
      </c>
      <c r="U5" s="16" t="s">
        <v>54</v>
      </c>
      <c r="V5" s="16" t="s">
        <v>20</v>
      </c>
      <c r="W5" s="16" t="s">
        <v>57</v>
      </c>
      <c r="X5" s="16" t="s">
        <v>21</v>
      </c>
      <c r="Y5" s="16" t="s">
        <v>59</v>
      </c>
      <c r="Z5" s="16" t="s">
        <v>22</v>
      </c>
      <c r="AA5" s="16" t="s">
        <v>63</v>
      </c>
      <c r="AB5" s="16" t="s">
        <v>23</v>
      </c>
      <c r="AC5" s="16" t="s">
        <v>64</v>
      </c>
      <c r="AD5" s="16" t="s">
        <v>24</v>
      </c>
      <c r="AE5" s="16" t="s">
        <v>69</v>
      </c>
      <c r="AF5" s="16" t="s">
        <v>26</v>
      </c>
      <c r="AG5" s="16" t="s">
        <v>70</v>
      </c>
      <c r="AH5" s="16" t="s">
        <v>25</v>
      </c>
      <c r="AI5" s="20" t="s">
        <v>29</v>
      </c>
      <c r="AJ5" s="20" t="s">
        <v>27</v>
      </c>
      <c r="AK5" s="20" t="s">
        <v>28</v>
      </c>
      <c r="AL5" s="20" t="s">
        <v>30</v>
      </c>
      <c r="AM5" s="25" t="s">
        <v>31</v>
      </c>
      <c r="AN5" s="16" t="s">
        <v>32</v>
      </c>
      <c r="AO5" s="15" t="s">
        <v>33</v>
      </c>
      <c r="AP5" s="15" t="s">
        <v>34</v>
      </c>
    </row>
    <row r="6" spans="1:42" ht="16.2" customHeight="1" x14ac:dyDescent="0.25">
      <c r="A6" s="12"/>
      <c r="B6" s="13"/>
      <c r="C6" s="13" t="str">
        <f>IFERROR(VLOOKUP(TEN_HINHTHUC,VUNG_HINHTHUC,2,0),"")</f>
        <v/>
      </c>
      <c r="D6" s="12"/>
      <c r="E6" s="13"/>
      <c r="F6" s="13" t="str">
        <f>IFERROR(VLOOKUP(TEN_TRANGTHAINV,VUNG_TRANGTHAINV,2,0),"")</f>
        <v/>
      </c>
      <c r="G6" s="13"/>
      <c r="H6" s="13" t="str">
        <f>IFERROR(VLOOKUP(TEN_PHONG,VUNG_TENPHONG,2,0),"")</f>
        <v/>
      </c>
      <c r="I6" s="5"/>
      <c r="J6" s="5" t="str">
        <f>IFERROR(VLOOKUP(TEN_CDANH,VUNG_TENCDANH,2,0),"")</f>
        <v/>
      </c>
      <c r="K6" s="12"/>
      <c r="L6" s="12"/>
      <c r="M6" s="12"/>
      <c r="N6" s="13"/>
      <c r="O6" s="13" t="str">
        <f>IFERROR(VLOOKUP(TEN_LYDONKL,VUNG_LYDONKL,2,0),"")</f>
        <v/>
      </c>
      <c r="P6" s="13"/>
      <c r="Q6" s="5" t="str">
        <f>IFERROR(VLOOKUP(TEN_CDANHMIENNHIEM,VUNG_TENCDANH,2,0),"")</f>
        <v/>
      </c>
      <c r="R6" s="12"/>
      <c r="S6" s="12"/>
      <c r="T6" s="12"/>
      <c r="U6" s="13"/>
      <c r="V6" s="13" t="str">
        <f>IFERROR(VLOOKUP(TEN_NGACH,VUNG_TENNGACH,2,0),"")</f>
        <v/>
      </c>
      <c r="W6" s="13"/>
      <c r="X6" s="13" t="str">
        <f>IFERROR(VLOOKUP(TEN_BAC,VUNG_TENBAC,2,0),"")</f>
        <v/>
      </c>
      <c r="Y6" s="13"/>
      <c r="Z6" s="13" t="str">
        <f>IFERROR(VLOOKUP(TEN_NGANHNGHE,VUNG_TENNGANHNGHE,2,0),"")</f>
        <v/>
      </c>
      <c r="AA6" s="13"/>
      <c r="AB6" s="13" t="str">
        <f>IFERROR(VLOOKUP(TEN_CHUYENMON,VUNG_TENCHUYENMON,2,0),"")</f>
        <v/>
      </c>
      <c r="AC6" s="13"/>
      <c r="AD6" s="13" t="str">
        <f>IFERROR(VLOOKUP(TEN_MATL,VUNG_TENMATL,2,0),"")</f>
        <v/>
      </c>
      <c r="AE6" s="13"/>
      <c r="AF6" s="13" t="str">
        <f>IFERROR(VLOOKUP(TEN_MA_NL,VUNG_TENMANL,2,0),"")</f>
        <v/>
      </c>
      <c r="AG6" s="13"/>
      <c r="AH6" s="13" t="str">
        <f>IFERROR(VLOOKUP(TEN_MA_BL,VUNG_TENMABL,2,0),"")</f>
        <v/>
      </c>
      <c r="AI6" s="21"/>
      <c r="AJ6" s="21"/>
      <c r="AK6" s="21"/>
      <c r="AL6" s="21"/>
      <c r="AM6" s="27"/>
      <c r="AN6" s="13"/>
      <c r="AO6" s="12"/>
      <c r="AP6" s="12"/>
    </row>
    <row r="8" spans="1:42" ht="15" customHeight="1" x14ac:dyDescent="0.25">
      <c r="J8" s="6" t="str">
        <f>IF(ISNA(VLOOKUP(I8,BOPHAN!$B:$B,2,0)),"",VLOOKUP(I8,BOPHAN!$B:$B,2,0))</f>
        <v/>
      </c>
    </row>
  </sheetData>
  <mergeCells count="5">
    <mergeCell ref="R3:T3"/>
    <mergeCell ref="AC3:AM3"/>
    <mergeCell ref="U3:AB3"/>
    <mergeCell ref="N3:O3"/>
    <mergeCell ref="P3:Q3"/>
  </mergeCells>
  <dataValidations count="13">
    <dataValidation type="list" allowBlank="1" showInputMessage="1" showErrorMessage="1" sqref="AN1:AN1048576">
      <formula1>"0,1"</formula1>
    </dataValidation>
    <dataValidation type="list" allowBlank="1" showInputMessage="1" showErrorMessage="1" sqref="B1:B1048576">
      <formula1>LIST_HINHTHUC</formula1>
    </dataValidation>
    <dataValidation type="list" allowBlank="1" showInputMessage="1" showErrorMessage="1" sqref="E1:E1048576">
      <formula1>LIST_TRANGTHAINV</formula1>
    </dataValidation>
    <dataValidation type="list" allowBlank="1" showInputMessage="1" showErrorMessage="1" sqref="G1:G1048576">
      <formula1>LIST_TENPHONG</formula1>
    </dataValidation>
    <dataValidation type="list" allowBlank="1" showInputMessage="1" showErrorMessage="1" sqref="I1:I1048576 P1:P1048576">
      <formula1>LIST_TENCDANH</formula1>
    </dataValidation>
    <dataValidation type="list" allowBlank="1" showInputMessage="1" showErrorMessage="1" sqref="N1:N1048576">
      <formula1>LIST_LYDONKL</formula1>
    </dataValidation>
    <dataValidation type="list" allowBlank="1" showInputMessage="1" showErrorMessage="1" sqref="U1:U1048576">
      <formula1>LIST_TENNGACH</formula1>
    </dataValidation>
    <dataValidation type="list" allowBlank="1" showInputMessage="1" showErrorMessage="1" sqref="Y1:Y1048576">
      <formula1>LIST_TENNGANHNGHE</formula1>
    </dataValidation>
    <dataValidation type="list" allowBlank="1" showInputMessage="1" showErrorMessage="1" sqref="AC1:AC1048576">
      <formula1>LIST_TENMATL</formula1>
    </dataValidation>
    <dataValidation type="list" allowBlank="1" showInputMessage="1" showErrorMessage="1" sqref="W1:W1048576">
      <formula1>SELECT_TENNGACH</formula1>
    </dataValidation>
    <dataValidation type="list" allowBlank="1" showInputMessage="1" showErrorMessage="1" sqref="AA1:AA1048576">
      <formula1>SELECT_TENNGANHNGHE</formula1>
    </dataValidation>
    <dataValidation type="list" allowBlank="1" showInputMessage="1" showErrorMessage="1" sqref="AE1:AE1048576">
      <formula1>SELECT_TENMATL</formula1>
    </dataValidation>
    <dataValidation type="list" allowBlank="1" showInputMessage="1" showErrorMessage="1" sqref="AG1:AG1048576">
      <formula1>SELECT_TENMANL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4.4" x14ac:dyDescent="0.3"/>
  <sheetData>
    <row r="1" spans="1:4" x14ac:dyDescent="0.3">
      <c r="A1" t="s">
        <v>125</v>
      </c>
      <c r="B1" t="s">
        <v>103</v>
      </c>
      <c r="C1" t="s">
        <v>108</v>
      </c>
      <c r="D1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93</v>
      </c>
      <c r="B1" t="s">
        <v>110</v>
      </c>
      <c r="C1" t="s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4.4" x14ac:dyDescent="0.3"/>
  <sheetData>
    <row r="1" spans="1:4" x14ac:dyDescent="0.3">
      <c r="A1" t="s">
        <v>112</v>
      </c>
      <c r="B1" t="s">
        <v>103</v>
      </c>
      <c r="C1" t="s">
        <v>113</v>
      </c>
      <c r="D1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115</v>
      </c>
      <c r="B1" t="s">
        <v>103</v>
      </c>
      <c r="C1" t="s">
        <v>116</v>
      </c>
      <c r="D1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.4" x14ac:dyDescent="0.3"/>
  <sheetData>
    <row r="1" spans="1:3" x14ac:dyDescent="0.3">
      <c r="A1" t="s">
        <v>93</v>
      </c>
      <c r="B1" t="s">
        <v>92</v>
      </c>
      <c r="C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93</v>
      </c>
      <c r="B1" t="s">
        <v>94</v>
      </c>
      <c r="C1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4" x14ac:dyDescent="0.3"/>
  <cols>
    <col min="1" max="1" width="8.5546875" customWidth="1"/>
    <col min="2" max="2" width="13" customWidth="1"/>
  </cols>
  <sheetData>
    <row r="1" spans="1:2" x14ac:dyDescent="0.3">
      <c r="A1" t="s">
        <v>96</v>
      </c>
      <c r="B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A1:C1"/>
    </sheetView>
  </sheetViews>
  <sheetFormatPr defaultRowHeight="14.4" x14ac:dyDescent="0.3"/>
  <sheetData>
    <row r="1" spans="1:3" x14ac:dyDescent="0.3">
      <c r="A1" t="s">
        <v>93</v>
      </c>
      <c r="B1" t="s">
        <v>98</v>
      </c>
      <c r="C1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.4" x14ac:dyDescent="0.3"/>
  <sheetData>
    <row r="1" spans="1:3" x14ac:dyDescent="0.3">
      <c r="A1" t="s">
        <v>93</v>
      </c>
      <c r="B1" t="s">
        <v>119</v>
      </c>
      <c r="C1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.4" x14ac:dyDescent="0.3"/>
  <sheetData>
    <row r="1" spans="1:3" x14ac:dyDescent="0.3">
      <c r="A1" t="s">
        <v>93</v>
      </c>
      <c r="B1" t="s">
        <v>100</v>
      </c>
      <c r="C1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102</v>
      </c>
      <c r="B1" t="s">
        <v>103</v>
      </c>
      <c r="C1" t="s">
        <v>104</v>
      </c>
      <c r="D1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.4" x14ac:dyDescent="0.3"/>
  <sheetData>
    <row r="1" spans="1:3" x14ac:dyDescent="0.3">
      <c r="A1" t="s">
        <v>93</v>
      </c>
      <c r="B1" t="s">
        <v>106</v>
      </c>
      <c r="C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41</vt:i4>
      </vt:variant>
    </vt:vector>
  </HeadingPairs>
  <TitlesOfParts>
    <vt:vector size="54" baseType="lpstr">
      <vt:lpstr>NS_HDCT</vt:lpstr>
      <vt:lpstr>HINHTHUC</vt:lpstr>
      <vt:lpstr>TRANGTHAINV</vt:lpstr>
      <vt:lpstr>BOPHAN</vt:lpstr>
      <vt:lpstr>CDANH</vt:lpstr>
      <vt:lpstr>LYDO_NKL</vt:lpstr>
      <vt:lpstr>NGACHNN</vt:lpstr>
      <vt:lpstr>BACNN</vt:lpstr>
      <vt:lpstr>NGHENGHIEP</vt:lpstr>
      <vt:lpstr>CHUYENMON</vt:lpstr>
      <vt:lpstr>THANGLUONG</vt:lpstr>
      <vt:lpstr>NGACHLUONG</vt:lpstr>
      <vt:lpstr>BACLUONG</vt:lpstr>
      <vt:lpstr>LIST_HINHTHUC</vt:lpstr>
      <vt:lpstr>LIST_LYDONKL</vt:lpstr>
      <vt:lpstr>LIST_TENCDANH</vt:lpstr>
      <vt:lpstr>LIST_TENMATL</vt:lpstr>
      <vt:lpstr>LIST_TENNGACH</vt:lpstr>
      <vt:lpstr>LIST_TENNGANHNGHE</vt:lpstr>
      <vt:lpstr>LIST_TENPHONG</vt:lpstr>
      <vt:lpstr>LIST_TRANGTHAINV</vt:lpstr>
      <vt:lpstr>MANLID</vt:lpstr>
      <vt:lpstr>MATLID</vt:lpstr>
      <vt:lpstr>NGACHID</vt:lpstr>
      <vt:lpstr>NGANHNGHEID</vt:lpstr>
      <vt:lpstr>TEMP_TENMANL</vt:lpstr>
      <vt:lpstr>TEMP_TENMATL</vt:lpstr>
      <vt:lpstr>TEMP_TENNGACH</vt:lpstr>
      <vt:lpstr>TEMP_TENNGANHNGHE</vt:lpstr>
      <vt:lpstr>TEN_BAC</vt:lpstr>
      <vt:lpstr>TEN_CDANH</vt:lpstr>
      <vt:lpstr>TEN_CDANHMIENNHIEM</vt:lpstr>
      <vt:lpstr>TEN_CHUYENMON</vt:lpstr>
      <vt:lpstr>TEN_HINHTHUC</vt:lpstr>
      <vt:lpstr>TEN_LYDONKL</vt:lpstr>
      <vt:lpstr>TEN_MA_BL</vt:lpstr>
      <vt:lpstr>TEN_MA_NL</vt:lpstr>
      <vt:lpstr>TEN_MATL</vt:lpstr>
      <vt:lpstr>TEN_NGACH</vt:lpstr>
      <vt:lpstr>TEN_NGANHNGHE</vt:lpstr>
      <vt:lpstr>TEN_PHONG</vt:lpstr>
      <vt:lpstr>TEN_TRANGTHAINV</vt:lpstr>
      <vt:lpstr>VUNG_HINHTHUC</vt:lpstr>
      <vt:lpstr>VUNG_LYDONKL</vt:lpstr>
      <vt:lpstr>VUNG_TENBAC</vt:lpstr>
      <vt:lpstr>VUNG_TENCDANH</vt:lpstr>
      <vt:lpstr>VUNG_TENCHUYENMON</vt:lpstr>
      <vt:lpstr>VUNG_TENMABL</vt:lpstr>
      <vt:lpstr>VUNG_TENMANL</vt:lpstr>
      <vt:lpstr>VUNG_TENMATL</vt:lpstr>
      <vt:lpstr>VUNG_TENNGACH</vt:lpstr>
      <vt:lpstr>VUNG_TENNGANHNGHE</vt:lpstr>
      <vt:lpstr>VUNG_TENPHONG</vt:lpstr>
      <vt:lpstr>VUNG_TRANGTHAINV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YenCan</dc:creator>
  <cp:lastModifiedBy>Phung Quoc Tuan</cp:lastModifiedBy>
  <dcterms:created xsi:type="dcterms:W3CDTF">2013-10-31T16:18:16Z</dcterms:created>
  <dcterms:modified xsi:type="dcterms:W3CDTF">2017-10-16T07:22:38Z</dcterms:modified>
</cp:coreProperties>
</file>