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 tabRatio="764" firstSheet="1" activeTab="7"/>
  </bookViews>
  <sheets>
    <sheet name="getListRegionBEAN() " sheetId="6" r:id="rId1"/>
    <sheet name="getListMarketBEAN()" sheetId="7" r:id="rId2"/>
    <sheet name="getListFareBEAN()" sheetId="9" r:id="rId3"/>
    <sheet name="getListAirlineBEAN()" sheetId="10" r:id="rId4"/>
    <sheet name="getListContractBean()" sheetId="11" r:id="rId5"/>
    <sheet name="getListContractBEAN" sheetId="12" r:id="rId6"/>
    <sheet name="suaContract" sheetId="8" r:id="rId7"/>
    <sheet name="Datatest1" sheetId="13" r:id="rId8"/>
  </sheets>
  <externalReferences>
    <externalReference r:id="rId9"/>
  </externalReferences>
  <definedNames>
    <definedName name="ACTION">#REF!</definedName>
  </definedNames>
  <calcPr calcId="144525"/>
  <fileRecoveryPr autoRecover="0"/>
</workbook>
</file>

<file path=xl/calcChain.xml><?xml version="1.0" encoding="utf-8"?>
<calcChain xmlns="http://schemas.openxmlformats.org/spreadsheetml/2006/main">
  <c r="O7" i="12" l="1"/>
  <c r="N7" i="12"/>
  <c r="M7" i="12"/>
  <c r="L7" i="12"/>
  <c r="C7" i="12"/>
  <c r="A7" i="12"/>
  <c r="F7" i="12" s="1"/>
  <c r="L4" i="12"/>
  <c r="O7" i="11"/>
  <c r="N7" i="11"/>
  <c r="M7" i="11"/>
  <c r="L7" i="11"/>
  <c r="C7" i="11"/>
  <c r="A7" i="11"/>
  <c r="F7" i="11" s="1"/>
  <c r="L4" i="11"/>
  <c r="O7" i="10"/>
  <c r="N7" i="10"/>
  <c r="M7" i="10"/>
  <c r="L7" i="10"/>
  <c r="C7" i="10"/>
  <c r="F7" i="10" s="1"/>
  <c r="A7" i="10"/>
  <c r="L4" i="10"/>
  <c r="O7" i="9"/>
  <c r="N7" i="9"/>
  <c r="M7" i="9"/>
  <c r="L7" i="9"/>
  <c r="C7" i="9"/>
  <c r="A7" i="9"/>
  <c r="F7" i="9" s="1"/>
  <c r="L4" i="9"/>
  <c r="O7" i="8"/>
  <c r="N7" i="8"/>
  <c r="M7" i="8"/>
  <c r="L7" i="8"/>
  <c r="C7" i="8"/>
  <c r="A7" i="8"/>
  <c r="F7" i="8" s="1"/>
  <c r="L4" i="8"/>
  <c r="O7" i="7"/>
  <c r="N7" i="7"/>
  <c r="M7" i="7"/>
  <c r="L7" i="7"/>
  <c r="C7" i="7"/>
  <c r="A7" i="7"/>
  <c r="L4" i="7"/>
  <c r="F7" i="7" l="1"/>
  <c r="O7" i="6"/>
  <c r="N7" i="6"/>
  <c r="M7" i="6"/>
  <c r="L7" i="6"/>
  <c r="C7" i="6"/>
  <c r="A7" i="6"/>
  <c r="F7" i="6" s="1"/>
  <c r="L4" i="6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<sst xmlns="http://schemas.openxmlformats.org/spreadsheetml/2006/main" count="498" uniqueCount="94">
  <si>
    <t>Function Code</t>
    <phoneticPr fontId="0" type="noConversion"/>
  </si>
  <si>
    <t>Function Name</t>
    <phoneticPr fontId="0" type="noConversion"/>
  </si>
  <si>
    <t>Created By</t>
    <phoneticPr fontId="0" type="noConversion"/>
  </si>
  <si>
    <t>Executed By</t>
    <phoneticPr fontId="0" type="noConversion"/>
  </si>
  <si>
    <t>Lines  of code</t>
    <phoneticPr fontId="0" type="noConversion"/>
  </si>
  <si>
    <t>Lack of test cases</t>
    <phoneticPr fontId="0" type="noConversion"/>
  </si>
  <si>
    <t>Test requirement</t>
    <phoneticPr fontId="0" type="noConversion"/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</si>
  <si>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</si>
  <si>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</si>
  <si>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</si>
  <si>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</si>
  <si>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</si>
  <si>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</si>
  <si>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</si>
  <si>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Condition</t>
    <phoneticPr fontId="0" type="noConversion"/>
  </si>
  <si>
    <t xml:space="preserve">Precondition </t>
    <phoneticPr fontId="0" type="noConversion"/>
  </si>
  <si>
    <t>O</t>
  </si>
  <si>
    <t>Confirm</t>
    <phoneticPr fontId="0" type="noConversion"/>
  </si>
  <si>
    <t>Exception</t>
  </si>
  <si>
    <t>Log message</t>
  </si>
  <si>
    <t>Result</t>
  </si>
  <si>
    <t>Type(N : Normal, A : Abnormal, B : Boundary)</t>
  </si>
  <si>
    <t>N</t>
  </si>
  <si>
    <t>A</t>
  </si>
  <si>
    <t>Passed/Failed</t>
  </si>
  <si>
    <t>Executed Date</t>
  </si>
  <si>
    <t>Defect ID</t>
  </si>
  <si>
    <t>Lấy list Data theo điều kiện search nào đó.</t>
  </si>
  <si>
    <t>Thông tin input parameter</t>
  </si>
  <si>
    <t>Thông tin DB</t>
  </si>
  <si>
    <t>Tham khảo Data tại sheet Datatest mục 1.</t>
  </si>
  <si>
    <t>airlineName</t>
  </si>
  <si>
    <t>null</t>
  </si>
  <si>
    <t>1 record (Tham khảo Data tại sheet Datatest mục 2.)</t>
  </si>
  <si>
    <t>UTCID03</t>
  </si>
  <si>
    <t>Không phát sinh lỗi trong quá trình connect DB</t>
  </si>
  <si>
    <t>Phát sinh lỗi trong quá trình connect DB</t>
  </si>
  <si>
    <t>Thông tin DB trước khi add mới</t>
  </si>
  <si>
    <t>return false</t>
  </si>
  <si>
    <t>Giá trị trả về của method</t>
  </si>
  <si>
    <t>return true</t>
  </si>
  <si>
    <t>Update thông tin Country và Airline</t>
  </si>
  <si>
    <t>Record update không tồn tại trong DB.</t>
  </si>
  <si>
    <t>Thông tin DB sau khi update</t>
  </si>
  <si>
    <t>Tham khảo Data tại sheet Datatest mục 4.</t>
  </si>
  <si>
    <t>getListRegionBEAN()</t>
  </si>
  <si>
    <t>Thông tin tra về của ListRegionBEAN = null</t>
  </si>
  <si>
    <t>3 record (Tham khảo Data tại sheet Datatest mục 2.)</t>
  </si>
  <si>
    <t>getListMarketBEAN()</t>
  </si>
  <si>
    <t>Thông tin tra về của ListMarketBEAN = null</t>
  </si>
  <si>
    <t>suaContract(contractName, 
   String importantID, String priorityID, String regionID, String fareID, Date dateReceived,
   Date effectiveDate, Date discontinueDate, Date dateClarificationCleared, String numberOfFareSheets,
   String numberOfFares)</t>
  </si>
  <si>
    <t>getListFareBEAN()</t>
  </si>
  <si>
    <t>Thông tin tra về của ListFareBEAN = null</t>
  </si>
  <si>
    <t>Thông tin trả về của ListFareBEAN</t>
  </si>
  <si>
    <t>Thông tin tra về của ListRegionBEAN</t>
  </si>
  <si>
    <t>Thông tin tra về của ListMarketBEAN</t>
  </si>
  <si>
    <t>getListAirlineBEAN()</t>
  </si>
  <si>
    <t>Thông tin trả về của getListAirlineBEAN</t>
  </si>
  <si>
    <t>Thông tin tra về của ListAirlineBEAN = null</t>
  </si>
  <si>
    <t>getListContractBean()</t>
  </si>
  <si>
    <t>Thông tin trả về của getListContractBean</t>
  </si>
  <si>
    <t>Thông tin tra về của ListContractBean = null</t>
  </si>
  <si>
    <t>getListContractBEAN(String airlineID)</t>
  </si>
  <si>
    <t>Lấy thông tin airlineID</t>
  </si>
  <si>
    <t xml:space="preserve">Lấy thông tin </t>
  </si>
  <si>
    <t>airlineID</t>
  </si>
  <si>
    <t>HK01</t>
  </si>
  <si>
    <t>HK02</t>
  </si>
  <si>
    <t>HK03</t>
  </si>
  <si>
    <t>Thông tin tra về của ListContractBEAN</t>
  </si>
  <si>
    <t>Thông tin tra về của ListContractBEAN = null</t>
  </si>
  <si>
    <t>CONTRACTNUMBER</t>
  </si>
  <si>
    <t>CONTRACTNAME</t>
  </si>
  <si>
    <t>AIRLINENAME</t>
  </si>
  <si>
    <t>IMPORTANTID</t>
  </si>
  <si>
    <t>1. Table COUNTRACT input:</t>
  </si>
  <si>
    <t>HD01</t>
  </si>
  <si>
    <t>HD02</t>
  </si>
  <si>
    <t>HD03</t>
  </si>
  <si>
    <t>HD04</t>
  </si>
  <si>
    <t>HD05</t>
  </si>
  <si>
    <t>Làm việc</t>
  </si>
  <si>
    <t>Buôn bán</t>
  </si>
  <si>
    <t>Du lịch</t>
  </si>
  <si>
    <t>VietNam Airline</t>
  </si>
  <si>
    <t>Vietject Airline</t>
  </si>
  <si>
    <t>Unated Airline</t>
  </si>
  <si>
    <t>Việt Nam</t>
  </si>
  <si>
    <t>Singapore</t>
  </si>
  <si>
    <t>Nhật Bản</t>
  </si>
  <si>
    <t>2. Table Contract output 1:</t>
  </si>
  <si>
    <t>HD06</t>
  </si>
  <si>
    <t>contractName</t>
  </si>
  <si>
    <t>contractNumber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</si>
</sst>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21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color indexed="17"/>
      <name val="Tahoma"/>
      <family val="2"/>
    </font>
    <font>
      <sz val="8"/>
      <color indexed="17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color indexed="17"/>
      <name val="Tahoma"/>
      <family val="2"/>
    </font>
    <font>
      <sz val="8"/>
      <name val="Courier New"/>
      <family val="3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ＭＳ ゴシック"/>
      <family val="3"/>
      <charset val="128"/>
    </font>
    <font>
      <strike/>
      <sz val="11"/>
      <color theme="1"/>
      <name val="Calibri"/>
      <family val="2"/>
      <scheme val="minor"/>
    </font>
    <font>
      <sz val="10"/>
      <color rgb="FF424242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</cellStyleXfs>
  <cellXfs count="119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49" fontId="2" fillId="0" borderId="0" xfId="1" applyNumberFormat="1" applyFont="1"/>
    <xf numFmtId="0" fontId="4" fillId="2" borderId="12" xfId="2" applyFont="1" applyFill="1" applyBorder="1" applyAlignment="1">
      <alignment wrapText="1"/>
    </xf>
    <xf numFmtId="0" fontId="4" fillId="2" borderId="17" xfId="2" applyFont="1" applyFill="1" applyBorder="1" applyAlignment="1">
      <alignment wrapText="1"/>
    </xf>
    <xf numFmtId="0" fontId="7" fillId="2" borderId="31" xfId="1" applyNumberFormat="1" applyFont="1" applyFill="1" applyBorder="1" applyAlignment="1">
      <alignment horizontal="center" vertical="center"/>
    </xf>
    <xf numFmtId="0" fontId="2" fillId="0" borderId="33" xfId="1" applyFont="1" applyBorder="1"/>
    <xf numFmtId="0" fontId="3" fillId="0" borderId="0" xfId="1" applyFont="1" applyAlignment="1">
      <alignment horizontal="left"/>
    </xf>
    <xf numFmtId="0" fontId="2" fillId="3" borderId="0" xfId="1" applyFont="1" applyFill="1"/>
    <xf numFmtId="0" fontId="3" fillId="3" borderId="0" xfId="1" applyFont="1" applyFill="1" applyAlignment="1">
      <alignment horizontal="left"/>
    </xf>
    <xf numFmtId="0" fontId="2" fillId="3" borderId="0" xfId="1" applyFont="1" applyFill="1" applyAlignment="1">
      <alignment horizontal="right"/>
    </xf>
    <xf numFmtId="0" fontId="3" fillId="3" borderId="0" xfId="1" applyFont="1" applyFill="1" applyAlignment="1">
      <alignment vertical="top" textRotation="180"/>
    </xf>
    <xf numFmtId="0" fontId="3" fillId="0" borderId="0" xfId="1" applyFont="1" applyFill="1"/>
    <xf numFmtId="49" fontId="2" fillId="0" borderId="0" xfId="1" applyNumberFormat="1" applyFont="1" applyBorder="1"/>
    <xf numFmtId="0" fontId="2" fillId="0" borderId="0" xfId="1" applyFont="1" applyBorder="1"/>
    <xf numFmtId="0" fontId="3" fillId="5" borderId="14" xfId="1" applyFont="1" applyFill="1" applyBorder="1" applyAlignment="1">
      <alignment horizontal="left" vertical="top"/>
    </xf>
    <xf numFmtId="0" fontId="2" fillId="5" borderId="15" xfId="1" applyFont="1" applyFill="1" applyBorder="1" applyAlignment="1">
      <alignment horizontal="center" vertical="top"/>
    </xf>
    <xf numFmtId="0" fontId="2" fillId="5" borderId="16" xfId="1" applyFont="1" applyFill="1" applyBorder="1" applyAlignment="1">
      <alignment horizontal="right" vertical="top"/>
    </xf>
    <xf numFmtId="0" fontId="8" fillId="3" borderId="34" xfId="1" applyFont="1" applyFill="1" applyBorder="1" applyAlignment="1">
      <alignment horizontal="right"/>
    </xf>
    <xf numFmtId="0" fontId="9" fillId="0" borderId="35" xfId="1" applyFont="1" applyBorder="1" applyAlignment="1">
      <alignment horizontal="center"/>
    </xf>
    <xf numFmtId="0" fontId="8" fillId="3" borderId="0" xfId="1" applyFont="1" applyFill="1" applyBorder="1" applyAlignment="1">
      <alignment horizontal="right"/>
    </xf>
    <xf numFmtId="0" fontId="2" fillId="5" borderId="16" xfId="1" applyFont="1" applyFill="1" applyBorder="1" applyAlignment="1">
      <alignment horizontal="right"/>
    </xf>
    <xf numFmtId="0" fontId="2" fillId="0" borderId="0" xfId="1" applyFont="1" applyAlignment="1"/>
    <xf numFmtId="0" fontId="2" fillId="3" borderId="0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 vertical="top"/>
    </xf>
    <xf numFmtId="0" fontId="2" fillId="5" borderId="38" xfId="1" applyFont="1" applyFill="1" applyBorder="1" applyAlignment="1">
      <alignment horizontal="center" vertical="top"/>
    </xf>
    <xf numFmtId="0" fontId="2" fillId="5" borderId="39" xfId="1" applyFont="1" applyFill="1" applyBorder="1" applyAlignment="1">
      <alignment horizontal="right" vertical="top"/>
    </xf>
    <xf numFmtId="0" fontId="2" fillId="3" borderId="36" xfId="1" applyFont="1" applyFill="1" applyBorder="1" applyAlignment="1">
      <alignment horizontal="right"/>
    </xf>
    <xf numFmtId="0" fontId="9" fillId="0" borderId="40" xfId="1" applyFont="1" applyBorder="1" applyAlignment="1">
      <alignment horizontal="center"/>
    </xf>
    <xf numFmtId="0" fontId="3" fillId="5" borderId="42" xfId="1" applyFont="1" applyFill="1" applyBorder="1" applyAlignment="1"/>
    <xf numFmtId="0" fontId="3" fillId="5" borderId="43" xfId="1" applyFont="1" applyFill="1" applyBorder="1" applyAlignment="1"/>
    <xf numFmtId="0" fontId="2" fillId="5" borderId="44" xfId="1" applyFont="1" applyFill="1" applyBorder="1" applyAlignment="1">
      <alignment horizontal="right"/>
    </xf>
    <xf numFmtId="0" fontId="2" fillId="3" borderId="45" xfId="1" applyFont="1" applyFill="1" applyBorder="1" applyAlignment="1">
      <alignment horizontal="left"/>
    </xf>
    <xf numFmtId="0" fontId="9" fillId="0" borderId="45" xfId="1" applyFont="1" applyBorder="1" applyAlignment="1">
      <alignment horizontal="center"/>
    </xf>
    <xf numFmtId="0" fontId="3" fillId="5" borderId="14" xfId="1" applyFont="1" applyFill="1" applyBorder="1" applyAlignment="1"/>
    <xf numFmtId="0" fontId="2" fillId="5" borderId="15" xfId="1" applyFont="1" applyFill="1" applyBorder="1" applyAlignment="1"/>
    <xf numFmtId="0" fontId="2" fillId="3" borderId="35" xfId="1" applyFont="1" applyFill="1" applyBorder="1" applyAlignment="1">
      <alignment horizontal="left"/>
    </xf>
    <xf numFmtId="0" fontId="2" fillId="3" borderId="35" xfId="1" applyFont="1" applyFill="1" applyBorder="1"/>
    <xf numFmtId="0" fontId="3" fillId="0" borderId="35" xfId="1" applyFont="1" applyBorder="1" applyAlignment="1">
      <alignment horizontal="center"/>
    </xf>
    <xf numFmtId="0" fontId="3" fillId="5" borderId="14" xfId="3" applyFont="1" applyFill="1" applyBorder="1" applyAlignment="1"/>
    <xf numFmtId="0" fontId="10" fillId="3" borderId="0" xfId="1" applyFont="1" applyFill="1" applyBorder="1" applyAlignment="1">
      <alignment horizontal="left"/>
    </xf>
    <xf numFmtId="0" fontId="2" fillId="3" borderId="0" xfId="1" applyFont="1" applyFill="1" applyBorder="1"/>
    <xf numFmtId="0" fontId="11" fillId="0" borderId="35" xfId="1" applyFont="1" applyBorder="1" applyAlignment="1">
      <alignment horizontal="center"/>
    </xf>
    <xf numFmtId="0" fontId="5" fillId="0" borderId="35" xfId="1" applyFont="1" applyBorder="1" applyAlignment="1">
      <alignment horizontal="left"/>
    </xf>
    <xf numFmtId="0" fontId="2" fillId="0" borderId="35" xfId="1" applyFont="1" applyBorder="1"/>
    <xf numFmtId="164" fontId="2" fillId="0" borderId="35" xfId="1" applyNumberFormat="1" applyFont="1" applyBorder="1" applyAlignment="1">
      <alignment vertical="top" textRotation="255"/>
    </xf>
    <xf numFmtId="0" fontId="2" fillId="0" borderId="35" xfId="1" applyFont="1" applyBorder="1" applyAlignment="1">
      <alignment textRotation="255"/>
    </xf>
    <xf numFmtId="0" fontId="3" fillId="5" borderId="14" xfId="1" applyFont="1" applyFill="1" applyBorder="1" applyAlignment="1">
      <alignment horizontal="left" vertical="top" indent="1"/>
    </xf>
    <xf numFmtId="0" fontId="2" fillId="5" borderId="14" xfId="1" applyFont="1" applyFill="1" applyBorder="1" applyAlignment="1">
      <alignment horizontal="left" indent="1"/>
    </xf>
    <xf numFmtId="0" fontId="2" fillId="5" borderId="14" xfId="1" applyFont="1" applyFill="1" applyBorder="1" applyAlignment="1">
      <alignment horizontal="left" vertical="top" indent="2"/>
    </xf>
    <xf numFmtId="0" fontId="3" fillId="5" borderId="14" xfId="1" applyFont="1" applyFill="1" applyBorder="1" applyAlignment="1">
      <alignment horizontal="left" vertical="top" indent="2"/>
    </xf>
    <xf numFmtId="0" fontId="2" fillId="5" borderId="14" xfId="1" applyFont="1" applyFill="1" applyBorder="1" applyAlignment="1">
      <alignment horizontal="left" indent="3"/>
    </xf>
    <xf numFmtId="0" fontId="2" fillId="5" borderId="14" xfId="1" applyFont="1" applyFill="1" applyBorder="1" applyAlignment="1">
      <alignment horizontal="left" vertical="top" indent="3"/>
    </xf>
    <xf numFmtId="0" fontId="0" fillId="0" borderId="35" xfId="0" applyBorder="1"/>
    <xf numFmtId="0" fontId="2" fillId="5" borderId="14" xfId="3" applyFont="1" applyFill="1" applyBorder="1" applyAlignment="1">
      <alignment horizontal="left" indent="1"/>
    </xf>
    <xf numFmtId="0" fontId="0" fillId="6" borderId="35" xfId="0" applyFill="1" applyBorder="1"/>
    <xf numFmtId="0" fontId="16" fillId="0" borderId="0" xfId="0" applyFont="1"/>
    <xf numFmtId="0" fontId="2" fillId="0" borderId="35" xfId="1" applyFont="1" applyFill="1" applyBorder="1" applyAlignment="1">
      <alignment horizontal="left"/>
    </xf>
    <xf numFmtId="0" fontId="4" fillId="2" borderId="19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2" fillId="0" borderId="35" xfId="1" applyFont="1" applyFill="1" applyBorder="1" applyAlignment="1">
      <alignment horizontal="left"/>
    </xf>
    <xf numFmtId="0" fontId="3" fillId="4" borderId="3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36" xfId="1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top"/>
    </xf>
    <xf numFmtId="0" fontId="3" fillId="3" borderId="45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  <xf numFmtId="0" fontId="2" fillId="0" borderId="35" xfId="1" applyFont="1" applyFill="1" applyBorder="1" applyAlignment="1">
      <alignment horizontal="left"/>
    </xf>
    <xf numFmtId="0" fontId="12" fillId="0" borderId="35" xfId="1" applyFont="1" applyBorder="1" applyAlignment="1">
      <alignment horizontal="left"/>
    </xf>
    <xf numFmtId="0" fontId="2" fillId="0" borderId="35" xfId="1" applyFont="1" applyBorder="1" applyAlignment="1">
      <alignment horizontal="left" vertical="top"/>
    </xf>
    <xf numFmtId="0" fontId="7" fillId="2" borderId="26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16" xfId="2" applyFont="1" applyFill="1" applyBorder="1" applyAlignment="1">
      <alignment horizontal="left" wrapText="1"/>
    </xf>
    <xf numFmtId="0" fontId="5" fillId="2" borderId="20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5" fillId="2" borderId="21" xfId="2" applyFont="1" applyFill="1" applyBorder="1" applyAlignment="1">
      <alignment horizontal="center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 wrapText="1"/>
    </xf>
    <xf numFmtId="0" fontId="6" fillId="2" borderId="25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NumberFormat="1" applyFont="1" applyFill="1" applyBorder="1" applyAlignment="1">
      <alignment horizontal="left" wrapText="1"/>
    </xf>
    <xf numFmtId="0" fontId="4" fillId="2" borderId="5" xfId="2" applyNumberFormat="1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5" fillId="2" borderId="8" xfId="2" applyFont="1" applyFill="1" applyBorder="1" applyAlignment="1">
      <alignment horizontal="center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17" fillId="0" borderId="35" xfId="0" applyFont="1" applyBorder="1"/>
    <xf numFmtId="0" fontId="17" fillId="6" borderId="35" xfId="0" applyFont="1" applyFill="1" applyBorder="1"/>
    <xf numFmtId="0" fontId="0" fillId="7" borderId="35" xfId="0" applyFill="1" applyBorder="1"/>
    <xf numFmtId="0" fontId="18" fillId="0" borderId="35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20" fillId="0" borderId="35" xfId="0" applyFont="1" applyBorder="1" applyAlignment="1">
      <alignment horizontal="center"/>
    </xf>
  </cellXfs>
  <cellStyles count="5">
    <cellStyle name="Normal" xfId="0" builtinId="0"/>
    <cellStyle name="Normal_Sheet1" xfId="2"/>
    <cellStyle name="Normal_Template_UnitTest Case_v0.9" xfId="1"/>
    <cellStyle name="Normal_Template_UnitTest Case_v0.9_Template_UnitTest Case_v0.9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18DN_MockProject_IT2_Whitebox_NamDH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unctionList"/>
      <sheetName val="Test Report"/>
      <sheetName val="GetListCountry()"/>
      <sheetName val="Function3"/>
      <sheetName val="Example"/>
      <sheetName val="Function getLastPage of Action"/>
      <sheetName val="InsertInvalidAccount()"/>
      <sheetName val="loadFinance()"/>
      <sheetName val="loadCompletion() "/>
      <sheetName val="validMonth()"/>
      <sheetName val="checkCb(Object)"/>
      <sheetName val="onChangeClick()"/>
      <sheetName val="checkData()"/>
      <sheetName val="checkBlockedIP(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V5" sqref="V5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45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64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1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COUNTIF(E29:HQ29,"N")</f>
        <v>2</v>
      </c>
      <c r="M7" s="8">
        <f>COUNTIF(E29:HQ29,"A")</f>
        <v>1</v>
      </c>
      <c r="N7" s="8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6.5">
      <c r="A12" s="65"/>
      <c r="B12" s="18"/>
      <c r="C12" s="19"/>
      <c r="D12" s="20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ht="16.5">
      <c r="A13" s="65"/>
      <c r="B13" s="50" t="s">
        <v>29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6.5">
      <c r="A14" s="65"/>
      <c r="B14" s="52" t="s">
        <v>30</v>
      </c>
      <c r="C14" s="19"/>
      <c r="D14" s="20"/>
      <c r="E14" s="23"/>
      <c r="F14" s="22" t="s">
        <v>16</v>
      </c>
      <c r="G14" s="22" t="s">
        <v>16</v>
      </c>
      <c r="H14" s="22" t="s">
        <v>16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6.5">
      <c r="A15" s="65"/>
      <c r="B15" s="52"/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50" t="s">
        <v>35</v>
      </c>
      <c r="C16" s="19"/>
      <c r="D16" s="20"/>
      <c r="E16" s="23"/>
      <c r="F16" s="22" t="s">
        <v>16</v>
      </c>
      <c r="G16" s="22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36</v>
      </c>
      <c r="C17" s="19"/>
      <c r="D17" s="20"/>
      <c r="E17" s="26"/>
      <c r="F17" s="22"/>
      <c r="G17" s="22"/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7.25" thickBot="1">
      <c r="A18" s="66"/>
      <c r="B18" s="27"/>
      <c r="C18" s="28"/>
      <c r="D18" s="29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7.25" thickTop="1">
      <c r="A19" s="67" t="s">
        <v>17</v>
      </c>
      <c r="B19" s="32" t="s">
        <v>54</v>
      </c>
      <c r="C19" s="33"/>
      <c r="D19" s="34"/>
      <c r="E19" s="35"/>
      <c r="F19" s="22" t="s">
        <v>16</v>
      </c>
      <c r="G19" s="22" t="s">
        <v>16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16.5">
      <c r="A20" s="67"/>
      <c r="B20" s="52" t="s">
        <v>47</v>
      </c>
      <c r="C20" s="38"/>
      <c r="D20" s="24"/>
      <c r="E20" s="39"/>
      <c r="F20" s="22" t="s">
        <v>16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6.5">
      <c r="A21" s="67"/>
      <c r="B21" s="52" t="s">
        <v>32</v>
      </c>
      <c r="C21" s="38"/>
      <c r="D21" s="24"/>
      <c r="E21" s="40"/>
      <c r="F21" s="22"/>
      <c r="G21" s="22" t="s">
        <v>16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1"/>
    </row>
    <row r="22" spans="1:20" ht="16.5">
      <c r="A22" s="67"/>
      <c r="B22" s="18"/>
      <c r="C22" s="38"/>
      <c r="D22" s="20"/>
      <c r="E22" s="40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1"/>
    </row>
    <row r="23" spans="1:20" ht="16.5">
      <c r="A23" s="67"/>
      <c r="B23" s="18"/>
      <c r="C23" s="38"/>
      <c r="D23" s="20"/>
      <c r="E23" s="4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1"/>
    </row>
    <row r="24" spans="1:20" ht="16.5">
      <c r="A24" s="67"/>
      <c r="B24" s="42" t="s">
        <v>18</v>
      </c>
      <c r="C24" s="38"/>
      <c r="D24" s="20"/>
      <c r="E24" s="40"/>
      <c r="F24" s="22"/>
      <c r="G24" s="22"/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1"/>
    </row>
    <row r="25" spans="1:20" ht="16.5">
      <c r="A25" s="67"/>
      <c r="B25" s="57" t="s">
        <v>46</v>
      </c>
      <c r="C25" s="38"/>
      <c r="D25" s="20"/>
      <c r="E25" s="40"/>
      <c r="F25" s="22"/>
      <c r="G25" s="22"/>
      <c r="H25" s="22" t="s">
        <v>16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1"/>
    </row>
    <row r="26" spans="1:20" ht="16.5">
      <c r="A26" s="67"/>
      <c r="B26" s="42" t="s">
        <v>19</v>
      </c>
      <c r="C26" s="38"/>
      <c r="D26" s="20"/>
      <c r="E26" s="4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8"/>
      <c r="B27" s="37"/>
      <c r="C27" s="38"/>
      <c r="D27" s="20"/>
      <c r="E27" s="3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69" t="s">
        <v>20</v>
      </c>
      <c r="B28" s="43"/>
      <c r="C28" s="44"/>
      <c r="D28" s="26"/>
      <c r="E28" s="4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1.25">
      <c r="A29" s="69"/>
      <c r="B29" s="70" t="s">
        <v>21</v>
      </c>
      <c r="C29" s="70"/>
      <c r="D29" s="70"/>
      <c r="E29" s="60"/>
      <c r="F29" s="45" t="s">
        <v>22</v>
      </c>
      <c r="G29" s="45" t="s">
        <v>22</v>
      </c>
      <c r="H29" s="45" t="s">
        <v>23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11.25">
      <c r="A30" s="69"/>
      <c r="B30" s="71" t="s">
        <v>24</v>
      </c>
      <c r="C30" s="71"/>
      <c r="D30" s="71"/>
      <c r="E30" s="46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0">
      <c r="A31" s="69"/>
      <c r="B31" s="72" t="s">
        <v>25</v>
      </c>
      <c r="C31" s="72"/>
      <c r="D31" s="72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>
      <c r="A32" s="69"/>
      <c r="B32" s="72" t="s">
        <v>26</v>
      </c>
      <c r="C32" s="72"/>
      <c r="D32" s="72"/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18"/>
    <mergeCell ref="A19:A27"/>
    <mergeCell ref="A28:A32"/>
    <mergeCell ref="B29:D29"/>
    <mergeCell ref="B30:D30"/>
    <mergeCell ref="B31:D31"/>
    <mergeCell ref="B32:D32"/>
  </mergeCells>
  <dataValidations count="3">
    <dataValidation type="list" allowBlank="1" showInputMessage="1" showErrorMessage="1" sqref="F18:T27 L9:T17 F10:K17">
      <formula1>"O, "</formula1>
    </dataValidation>
    <dataValidation type="list" allowBlank="1" showInputMessage="1" showErrorMessage="1" sqref="F30:T30">
      <formula1>"P,F, "</formula1>
    </dataValidation>
    <dataValidation type="list" allowBlank="1" showInputMessage="1" showErrorMessage="1" sqref="F29:T29">
      <formula1>"N,A,B,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7" workbookViewId="0">
      <selection activeCell="L2" sqref="L2:T2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48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64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COUNTIF(E29:HQ29,"N")</f>
        <v>2</v>
      </c>
      <c r="M7" s="8">
        <f>COUNTIF(E29:HQ29,"A")</f>
        <v>1</v>
      </c>
      <c r="N7" s="8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6.5">
      <c r="A12" s="65"/>
      <c r="B12" s="18"/>
      <c r="C12" s="19"/>
      <c r="D12" s="20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ht="16.5">
      <c r="A13" s="65"/>
      <c r="B13" s="50" t="s">
        <v>29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6.5">
      <c r="A14" s="65"/>
      <c r="B14" s="52" t="s">
        <v>30</v>
      </c>
      <c r="C14" s="19"/>
      <c r="D14" s="20"/>
      <c r="E14" s="23"/>
      <c r="F14" s="22" t="s">
        <v>16</v>
      </c>
      <c r="G14" s="22" t="s">
        <v>16</v>
      </c>
      <c r="H14" s="22" t="s">
        <v>16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6.5">
      <c r="A15" s="65"/>
      <c r="B15" s="52"/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50" t="s">
        <v>35</v>
      </c>
      <c r="C16" s="19"/>
      <c r="D16" s="20"/>
      <c r="E16" s="23"/>
      <c r="F16" s="22" t="s">
        <v>16</v>
      </c>
      <c r="G16" s="22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36</v>
      </c>
      <c r="C17" s="19"/>
      <c r="D17" s="20"/>
      <c r="E17" s="26"/>
      <c r="F17" s="22"/>
      <c r="G17" s="22"/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18"/>
      <c r="C18" s="19"/>
      <c r="D18" s="20"/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7.25" thickBot="1">
      <c r="A19" s="66"/>
      <c r="B19" s="27"/>
      <c r="C19" s="28"/>
      <c r="D19" s="29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7.25" thickTop="1">
      <c r="A20" s="67" t="s">
        <v>17</v>
      </c>
      <c r="B20" s="32" t="s">
        <v>55</v>
      </c>
      <c r="C20" s="33"/>
      <c r="D20" s="34"/>
      <c r="E20" s="35"/>
      <c r="F20" s="22" t="s">
        <v>16</v>
      </c>
      <c r="G20" s="22" t="s">
        <v>16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6.5">
      <c r="A21" s="67"/>
      <c r="B21" s="52" t="s">
        <v>47</v>
      </c>
      <c r="C21" s="38"/>
      <c r="D21" s="24"/>
      <c r="E21" s="39"/>
      <c r="F21" s="22" t="s">
        <v>16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7"/>
      <c r="B22" s="52" t="s">
        <v>32</v>
      </c>
      <c r="C22" s="38"/>
      <c r="D22" s="24"/>
      <c r="E22" s="40"/>
      <c r="F22" s="22"/>
      <c r="G22" s="22" t="s">
        <v>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1"/>
    </row>
    <row r="23" spans="1:20" ht="16.5">
      <c r="A23" s="67"/>
      <c r="B23" s="18"/>
      <c r="C23" s="38"/>
      <c r="D23" s="20"/>
      <c r="E23" s="4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1"/>
    </row>
    <row r="24" spans="1:20" ht="16.5">
      <c r="A24" s="67"/>
      <c r="B24" s="42" t="s">
        <v>18</v>
      </c>
      <c r="C24" s="38"/>
      <c r="D24" s="20"/>
      <c r="E24" s="40"/>
      <c r="F24" s="22"/>
      <c r="G24" s="22"/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1"/>
    </row>
    <row r="25" spans="1:20" ht="16.5">
      <c r="A25" s="67"/>
      <c r="B25" s="57" t="s">
        <v>49</v>
      </c>
      <c r="C25" s="38"/>
      <c r="D25" s="20"/>
      <c r="E25" s="40"/>
      <c r="F25" s="22"/>
      <c r="G25" s="22"/>
      <c r="H25" s="22" t="s">
        <v>16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1"/>
    </row>
    <row r="26" spans="1:20" ht="16.5">
      <c r="A26" s="67"/>
      <c r="B26" s="42" t="s">
        <v>19</v>
      </c>
      <c r="C26" s="38"/>
      <c r="D26" s="20"/>
      <c r="E26" s="4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8"/>
      <c r="B27" s="37"/>
      <c r="C27" s="38"/>
      <c r="D27" s="20"/>
      <c r="E27" s="3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69" t="s">
        <v>20</v>
      </c>
      <c r="B28" s="43"/>
      <c r="C28" s="44"/>
      <c r="D28" s="26"/>
      <c r="E28" s="4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1.25">
      <c r="A29" s="69"/>
      <c r="B29" s="70" t="s">
        <v>21</v>
      </c>
      <c r="C29" s="70"/>
      <c r="D29" s="70"/>
      <c r="E29" s="63"/>
      <c r="F29" s="45" t="s">
        <v>22</v>
      </c>
      <c r="G29" s="45" t="s">
        <v>22</v>
      </c>
      <c r="H29" s="45" t="s">
        <v>23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11.25">
      <c r="A30" s="69"/>
      <c r="B30" s="71" t="s">
        <v>24</v>
      </c>
      <c r="C30" s="71"/>
      <c r="D30" s="71"/>
      <c r="E30" s="46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0">
      <c r="A31" s="69"/>
      <c r="B31" s="72" t="s">
        <v>25</v>
      </c>
      <c r="C31" s="72"/>
      <c r="D31" s="72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>
      <c r="A32" s="69"/>
      <c r="B32" s="72" t="s">
        <v>26</v>
      </c>
      <c r="C32" s="72"/>
      <c r="D32" s="72"/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mergeCells count="30">
    <mergeCell ref="A10:A19"/>
    <mergeCell ref="A20:A27"/>
    <mergeCell ref="A28:A32"/>
    <mergeCell ref="B29:D29"/>
    <mergeCell ref="B30:D30"/>
    <mergeCell ref="B31:D31"/>
    <mergeCell ref="B32:D3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9:T29">
      <formula1>"N,A,B, "</formula1>
    </dataValidation>
    <dataValidation type="list" allowBlank="1" showInputMessage="1" showErrorMessage="1" sqref="F30:T30">
      <formula1>"P,F, "</formula1>
    </dataValidation>
    <dataValidation type="list" allowBlank="1" showInputMessage="1" showErrorMessage="1" sqref="L9:T18 F10:K18 F19:T27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L2" sqref="L2:T2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51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64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COUNTIF(E29:HQ29,"N")</f>
        <v>2</v>
      </c>
      <c r="M7" s="8">
        <f>COUNTIF(E29:HQ29,"A")</f>
        <v>1</v>
      </c>
      <c r="N7" s="8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6.5">
      <c r="A12" s="65"/>
      <c r="B12" s="18"/>
      <c r="C12" s="19"/>
      <c r="D12" s="20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ht="16.5">
      <c r="A13" s="65"/>
      <c r="B13" s="50" t="s">
        <v>29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6.5">
      <c r="A14" s="65"/>
      <c r="B14" s="52" t="s">
        <v>30</v>
      </c>
      <c r="C14" s="19"/>
      <c r="D14" s="20"/>
      <c r="E14" s="23"/>
      <c r="F14" s="22" t="s">
        <v>16</v>
      </c>
      <c r="G14" s="22" t="s">
        <v>16</v>
      </c>
      <c r="H14" s="22" t="s">
        <v>16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6.5">
      <c r="A15" s="65"/>
      <c r="B15" s="52"/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50" t="s">
        <v>35</v>
      </c>
      <c r="C16" s="19"/>
      <c r="D16" s="20"/>
      <c r="E16" s="23"/>
      <c r="F16" s="22" t="s">
        <v>16</v>
      </c>
      <c r="G16" s="22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36</v>
      </c>
      <c r="C17" s="19"/>
      <c r="D17" s="20"/>
      <c r="E17" s="26"/>
      <c r="F17" s="22"/>
      <c r="G17" s="22"/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18"/>
      <c r="C18" s="19"/>
      <c r="D18" s="20"/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7.25" thickBot="1">
      <c r="A19" s="66"/>
      <c r="B19" s="27"/>
      <c r="C19" s="28"/>
      <c r="D19" s="29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7.25" thickTop="1">
      <c r="A20" s="67" t="s">
        <v>17</v>
      </c>
      <c r="B20" s="32" t="s">
        <v>53</v>
      </c>
      <c r="C20" s="33"/>
      <c r="D20" s="34"/>
      <c r="E20" s="35"/>
      <c r="F20" s="22" t="s">
        <v>16</v>
      </c>
      <c r="G20" s="22" t="s">
        <v>16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6.5">
      <c r="A21" s="67"/>
      <c r="B21" s="52" t="s">
        <v>47</v>
      </c>
      <c r="C21" s="38"/>
      <c r="D21" s="24"/>
      <c r="E21" s="39"/>
      <c r="F21" s="22" t="s">
        <v>16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7"/>
      <c r="B22" s="52" t="s">
        <v>32</v>
      </c>
      <c r="C22" s="38"/>
      <c r="D22" s="24"/>
      <c r="E22" s="40"/>
      <c r="F22" s="22"/>
      <c r="G22" s="22" t="s">
        <v>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1"/>
    </row>
    <row r="23" spans="1:20" ht="16.5">
      <c r="A23" s="67"/>
      <c r="B23" s="18"/>
      <c r="C23" s="38"/>
      <c r="D23" s="20"/>
      <c r="E23" s="4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1"/>
    </row>
    <row r="24" spans="1:20" ht="16.5">
      <c r="A24" s="67"/>
      <c r="B24" s="42" t="s">
        <v>18</v>
      </c>
      <c r="C24" s="38"/>
      <c r="D24" s="20"/>
      <c r="E24" s="40"/>
      <c r="F24" s="22"/>
      <c r="G24" s="22"/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1"/>
    </row>
    <row r="25" spans="1:20" ht="16.5">
      <c r="A25" s="67"/>
      <c r="B25" s="57" t="s">
        <v>52</v>
      </c>
      <c r="C25" s="38"/>
      <c r="D25" s="20"/>
      <c r="E25" s="40"/>
      <c r="F25" s="22"/>
      <c r="G25" s="22"/>
      <c r="H25" s="22" t="s">
        <v>16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1"/>
    </row>
    <row r="26" spans="1:20" ht="16.5">
      <c r="A26" s="67"/>
      <c r="B26" s="42" t="s">
        <v>19</v>
      </c>
      <c r="C26" s="38"/>
      <c r="D26" s="20"/>
      <c r="E26" s="4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8"/>
      <c r="B27" s="37"/>
      <c r="C27" s="38"/>
      <c r="D27" s="20"/>
      <c r="E27" s="3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69" t="s">
        <v>20</v>
      </c>
      <c r="B28" s="43"/>
      <c r="C28" s="44"/>
      <c r="D28" s="26"/>
      <c r="E28" s="4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1.25">
      <c r="A29" s="69"/>
      <c r="B29" s="70" t="s">
        <v>21</v>
      </c>
      <c r="C29" s="70"/>
      <c r="D29" s="70"/>
      <c r="E29" s="63"/>
      <c r="F29" s="45" t="s">
        <v>22</v>
      </c>
      <c r="G29" s="45" t="s">
        <v>22</v>
      </c>
      <c r="H29" s="45" t="s">
        <v>23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11.25">
      <c r="A30" s="69"/>
      <c r="B30" s="71" t="s">
        <v>24</v>
      </c>
      <c r="C30" s="71"/>
      <c r="D30" s="71"/>
      <c r="E30" s="46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0">
      <c r="A31" s="69"/>
      <c r="B31" s="72" t="s">
        <v>25</v>
      </c>
      <c r="C31" s="72"/>
      <c r="D31" s="72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>
      <c r="A32" s="69"/>
      <c r="B32" s="72" t="s">
        <v>26</v>
      </c>
      <c r="C32" s="72"/>
      <c r="D32" s="72"/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mergeCells count="30">
    <mergeCell ref="A10:A19"/>
    <mergeCell ref="A20:A27"/>
    <mergeCell ref="A28:A32"/>
    <mergeCell ref="B29:D29"/>
    <mergeCell ref="B30:D30"/>
    <mergeCell ref="B31:D31"/>
    <mergeCell ref="B32:D3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L9:T18 F10:K18 F19:T27">
      <formula1>"O, "</formula1>
    </dataValidation>
    <dataValidation type="list" allowBlank="1" showInputMessage="1" showErrorMessage="1" sqref="F30:T30">
      <formula1>"P,F, "</formula1>
    </dataValidation>
    <dataValidation type="list" allowBlank="1" showInputMessage="1" showErrorMessage="1" sqref="F29:T29">
      <formula1>"N,A,B,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7" workbookViewId="0">
      <selection activeCell="W12" sqref="W12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56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64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COUNTIF(E29:HQ29,"N")</f>
        <v>2</v>
      </c>
      <c r="M7" s="8">
        <f>COUNTIF(E29:HQ29,"A")</f>
        <v>1</v>
      </c>
      <c r="N7" s="8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6.5">
      <c r="A12" s="65"/>
      <c r="B12" s="18"/>
      <c r="C12" s="19"/>
      <c r="D12" s="20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ht="16.5">
      <c r="A13" s="65"/>
      <c r="B13" s="50" t="s">
        <v>29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6.5">
      <c r="A14" s="65"/>
      <c r="B14" s="52" t="s">
        <v>30</v>
      </c>
      <c r="C14" s="19"/>
      <c r="D14" s="20"/>
      <c r="E14" s="23"/>
      <c r="F14" s="22" t="s">
        <v>16</v>
      </c>
      <c r="G14" s="22" t="s">
        <v>16</v>
      </c>
      <c r="H14" s="22" t="s">
        <v>16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6.5">
      <c r="A15" s="65"/>
      <c r="B15" s="52"/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50" t="s">
        <v>35</v>
      </c>
      <c r="C16" s="19"/>
      <c r="D16" s="20"/>
      <c r="E16" s="23"/>
      <c r="F16" s="22" t="s">
        <v>16</v>
      </c>
      <c r="G16" s="22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36</v>
      </c>
      <c r="C17" s="19"/>
      <c r="D17" s="20"/>
      <c r="E17" s="26"/>
      <c r="F17" s="22"/>
      <c r="G17" s="22"/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18"/>
      <c r="C18" s="19"/>
      <c r="D18" s="20"/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7.25" thickBot="1">
      <c r="A19" s="66"/>
      <c r="B19" s="27"/>
      <c r="C19" s="28"/>
      <c r="D19" s="29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7.25" thickTop="1">
      <c r="A20" s="67" t="s">
        <v>17</v>
      </c>
      <c r="B20" s="32" t="s">
        <v>57</v>
      </c>
      <c r="C20" s="33"/>
      <c r="D20" s="34"/>
      <c r="E20" s="35"/>
      <c r="F20" s="22" t="s">
        <v>16</v>
      </c>
      <c r="G20" s="22" t="s">
        <v>16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6.5">
      <c r="A21" s="67"/>
      <c r="B21" s="52" t="s">
        <v>47</v>
      </c>
      <c r="C21" s="38"/>
      <c r="D21" s="24"/>
      <c r="E21" s="39"/>
      <c r="F21" s="22" t="s">
        <v>16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7"/>
      <c r="B22" s="52" t="s">
        <v>32</v>
      </c>
      <c r="C22" s="38"/>
      <c r="D22" s="24"/>
      <c r="E22" s="40"/>
      <c r="F22" s="22"/>
      <c r="G22" s="22" t="s">
        <v>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1"/>
    </row>
    <row r="23" spans="1:20" ht="16.5">
      <c r="A23" s="67"/>
      <c r="B23" s="18"/>
      <c r="C23" s="38"/>
      <c r="D23" s="20"/>
      <c r="E23" s="4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1"/>
    </row>
    <row r="24" spans="1:20" ht="16.5">
      <c r="A24" s="67"/>
      <c r="B24" s="42" t="s">
        <v>18</v>
      </c>
      <c r="C24" s="38"/>
      <c r="D24" s="20"/>
      <c r="E24" s="40"/>
      <c r="F24" s="22"/>
      <c r="G24" s="22"/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1"/>
    </row>
    <row r="25" spans="1:20" ht="16.5">
      <c r="A25" s="67"/>
      <c r="B25" s="57" t="s">
        <v>58</v>
      </c>
      <c r="C25" s="38"/>
      <c r="D25" s="20"/>
      <c r="E25" s="40"/>
      <c r="F25" s="22"/>
      <c r="G25" s="22"/>
      <c r="H25" s="22" t="s">
        <v>16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1"/>
    </row>
    <row r="26" spans="1:20" ht="16.5">
      <c r="A26" s="67"/>
      <c r="B26" s="42" t="s">
        <v>19</v>
      </c>
      <c r="C26" s="38"/>
      <c r="D26" s="20"/>
      <c r="E26" s="4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8"/>
      <c r="B27" s="37"/>
      <c r="C27" s="38"/>
      <c r="D27" s="20"/>
      <c r="E27" s="3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69" t="s">
        <v>20</v>
      </c>
      <c r="B28" s="43"/>
      <c r="C28" s="44"/>
      <c r="D28" s="26"/>
      <c r="E28" s="4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1.25">
      <c r="A29" s="69"/>
      <c r="B29" s="70" t="s">
        <v>21</v>
      </c>
      <c r="C29" s="70"/>
      <c r="D29" s="70"/>
      <c r="E29" s="63"/>
      <c r="F29" s="45" t="s">
        <v>22</v>
      </c>
      <c r="G29" s="45" t="s">
        <v>22</v>
      </c>
      <c r="H29" s="45" t="s">
        <v>23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11.25">
      <c r="A30" s="69"/>
      <c r="B30" s="71" t="s">
        <v>24</v>
      </c>
      <c r="C30" s="71"/>
      <c r="D30" s="71"/>
      <c r="E30" s="46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0">
      <c r="A31" s="69"/>
      <c r="B31" s="72" t="s">
        <v>25</v>
      </c>
      <c r="C31" s="72"/>
      <c r="D31" s="72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>
      <c r="A32" s="69"/>
      <c r="B32" s="72" t="s">
        <v>26</v>
      </c>
      <c r="C32" s="72"/>
      <c r="D32" s="72"/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mergeCells count="30">
    <mergeCell ref="A10:A19"/>
    <mergeCell ref="A20:A27"/>
    <mergeCell ref="A28:A32"/>
    <mergeCell ref="B29:D29"/>
    <mergeCell ref="B30:D30"/>
    <mergeCell ref="B31:D31"/>
    <mergeCell ref="B32:D3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9:T29">
      <formula1>"N,A,B, "</formula1>
    </dataValidation>
    <dataValidation type="list" allowBlank="1" showInputMessage="1" showErrorMessage="1" sqref="F30:T30">
      <formula1>"P,F, "</formula1>
    </dataValidation>
    <dataValidation type="list" allowBlank="1" showInputMessage="1" showErrorMessage="1" sqref="L9:T18 F10:K18 F19:T27">
      <formula1>"O, 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B21" sqref="B21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59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64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COUNTIF(E29:HQ29,"N")</f>
        <v>2</v>
      </c>
      <c r="M7" s="8">
        <f>COUNTIF(E29:HQ29,"A")</f>
        <v>1</v>
      </c>
      <c r="N7" s="8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6.5">
      <c r="A12" s="65"/>
      <c r="B12" s="18"/>
      <c r="C12" s="19"/>
      <c r="D12" s="20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ht="16.5">
      <c r="A13" s="65"/>
      <c r="B13" s="50" t="s">
        <v>29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6.5">
      <c r="A14" s="65"/>
      <c r="B14" s="52" t="s">
        <v>30</v>
      </c>
      <c r="C14" s="19"/>
      <c r="D14" s="20"/>
      <c r="E14" s="23"/>
      <c r="F14" s="22" t="s">
        <v>16</v>
      </c>
      <c r="G14" s="22" t="s">
        <v>16</v>
      </c>
      <c r="H14" s="22" t="s">
        <v>16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6.5">
      <c r="A15" s="65"/>
      <c r="B15" s="52"/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50" t="s">
        <v>35</v>
      </c>
      <c r="C16" s="19"/>
      <c r="D16" s="20"/>
      <c r="E16" s="23"/>
      <c r="F16" s="22" t="s">
        <v>16</v>
      </c>
      <c r="G16" s="22" t="s">
        <v>16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36</v>
      </c>
      <c r="C17" s="19"/>
      <c r="D17" s="20"/>
      <c r="E17" s="26"/>
      <c r="F17" s="22"/>
      <c r="G17" s="22"/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18"/>
      <c r="C18" s="19"/>
      <c r="D18" s="20"/>
      <c r="E18" s="26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7.25" thickBot="1">
      <c r="A19" s="66"/>
      <c r="B19" s="27"/>
      <c r="C19" s="28"/>
      <c r="D19" s="29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7.25" thickTop="1">
      <c r="A20" s="67" t="s">
        <v>17</v>
      </c>
      <c r="B20" s="32" t="s">
        <v>60</v>
      </c>
      <c r="C20" s="33"/>
      <c r="D20" s="34"/>
      <c r="E20" s="35"/>
      <c r="F20" s="22" t="s">
        <v>16</v>
      </c>
      <c r="G20" s="22" t="s">
        <v>16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6.5">
      <c r="A21" s="67"/>
      <c r="B21" s="52" t="s">
        <v>47</v>
      </c>
      <c r="C21" s="38"/>
      <c r="D21" s="24"/>
      <c r="E21" s="39"/>
      <c r="F21" s="22" t="s">
        <v>16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7"/>
      <c r="B22" s="52" t="s">
        <v>32</v>
      </c>
      <c r="C22" s="38"/>
      <c r="D22" s="24"/>
      <c r="E22" s="40"/>
      <c r="F22" s="22"/>
      <c r="G22" s="22" t="s">
        <v>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1"/>
    </row>
    <row r="23" spans="1:20" ht="16.5">
      <c r="A23" s="67"/>
      <c r="B23" s="18"/>
      <c r="C23" s="38"/>
      <c r="D23" s="20"/>
      <c r="E23" s="4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1"/>
    </row>
    <row r="24" spans="1:20" ht="16.5">
      <c r="A24" s="67"/>
      <c r="B24" s="42" t="s">
        <v>18</v>
      </c>
      <c r="C24" s="38"/>
      <c r="D24" s="20"/>
      <c r="E24" s="40"/>
      <c r="F24" s="22"/>
      <c r="G24" s="22"/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1"/>
    </row>
    <row r="25" spans="1:20" ht="16.5">
      <c r="A25" s="67"/>
      <c r="B25" s="57" t="s">
        <v>61</v>
      </c>
      <c r="C25" s="38"/>
      <c r="D25" s="20"/>
      <c r="E25" s="40"/>
      <c r="F25" s="22"/>
      <c r="G25" s="22"/>
      <c r="H25" s="22" t="s">
        <v>16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41"/>
    </row>
    <row r="26" spans="1:20" ht="16.5">
      <c r="A26" s="67"/>
      <c r="B26" s="42" t="s">
        <v>19</v>
      </c>
      <c r="C26" s="38"/>
      <c r="D26" s="20"/>
      <c r="E26" s="4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8"/>
      <c r="B27" s="37"/>
      <c r="C27" s="38"/>
      <c r="D27" s="20"/>
      <c r="E27" s="3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69" t="s">
        <v>20</v>
      </c>
      <c r="B28" s="43"/>
      <c r="C28" s="44"/>
      <c r="D28" s="26"/>
      <c r="E28" s="4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1.25">
      <c r="A29" s="69"/>
      <c r="B29" s="70" t="s">
        <v>21</v>
      </c>
      <c r="C29" s="70"/>
      <c r="D29" s="70"/>
      <c r="E29" s="63"/>
      <c r="F29" s="45" t="s">
        <v>22</v>
      </c>
      <c r="G29" s="45" t="s">
        <v>22</v>
      </c>
      <c r="H29" s="45" t="s">
        <v>23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11.25">
      <c r="A30" s="69"/>
      <c r="B30" s="71" t="s">
        <v>24</v>
      </c>
      <c r="C30" s="71"/>
      <c r="D30" s="71"/>
      <c r="E30" s="46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1:20">
      <c r="A31" s="69"/>
      <c r="B31" s="72" t="s">
        <v>25</v>
      </c>
      <c r="C31" s="72"/>
      <c r="D31" s="72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>
      <c r="A32" s="69"/>
      <c r="B32" s="72" t="s">
        <v>26</v>
      </c>
      <c r="C32" s="72"/>
      <c r="D32" s="72"/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</sheetData>
  <mergeCells count="30">
    <mergeCell ref="A10:A19"/>
    <mergeCell ref="A20:A27"/>
    <mergeCell ref="A28:A32"/>
    <mergeCell ref="B29:D29"/>
    <mergeCell ref="B30:D30"/>
    <mergeCell ref="B31:D31"/>
    <mergeCell ref="B32:D3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L9:T18 F10:K18 F19:T27">
      <formula1>"O, "</formula1>
    </dataValidation>
    <dataValidation type="list" allowBlank="1" showInputMessage="1" showErrorMessage="1" sqref="F30:T30">
      <formula1>"P,F, "</formula1>
    </dataValidation>
    <dataValidation type="list" allowBlank="1" showInputMessage="1" showErrorMessage="1" sqref="F29:T29">
      <formula1>"N,A,B, 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4" workbookViewId="0">
      <selection activeCell="C2" sqref="C2:E2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62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63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27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COUNTIF(F35:HQ35,"P")</f>
        <v>0</v>
      </c>
      <c r="B7" s="74"/>
      <c r="C7" s="75">
        <f>COUNTIF(F35:HQ35,"F")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COUNTIF(E34:HQ34,"N")</f>
        <v>2</v>
      </c>
      <c r="M7" s="8">
        <f>COUNTIF(E34:HQ34,"A")</f>
        <v>1</v>
      </c>
      <c r="N7" s="8">
        <f>COUNTIF(E34:HQ34,"B")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3.5" customHeight="1">
      <c r="A12" s="65"/>
      <c r="B12" s="53" t="s">
        <v>65</v>
      </c>
      <c r="C12" s="19"/>
      <c r="D12" s="20"/>
      <c r="E12" s="23"/>
      <c r="F12" s="22" t="s">
        <v>16</v>
      </c>
      <c r="G12" s="22" t="s">
        <v>16</v>
      </c>
      <c r="H12" s="22" t="s">
        <v>16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s="25" customFormat="1" ht="14.25" customHeight="1">
      <c r="A13" s="65"/>
      <c r="B13" s="55" t="s">
        <v>66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3.5" customHeight="1">
      <c r="A14" s="65"/>
      <c r="B14" s="55" t="s">
        <v>67</v>
      </c>
      <c r="C14" s="19"/>
      <c r="D14" s="20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3.5" customHeight="1">
      <c r="A15" s="65"/>
      <c r="B15" s="55" t="s">
        <v>68</v>
      </c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6.5">
      <c r="A16" s="65"/>
      <c r="B16" s="18"/>
      <c r="C16" s="19"/>
      <c r="D16" s="20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6.5">
      <c r="A17" s="65"/>
      <c r="B17" s="50" t="s">
        <v>29</v>
      </c>
      <c r="C17" s="19"/>
      <c r="D17" s="20"/>
      <c r="E17" s="23"/>
      <c r="F17" s="22" t="s">
        <v>16</v>
      </c>
      <c r="G17" s="22" t="s">
        <v>16</v>
      </c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52" t="s">
        <v>30</v>
      </c>
      <c r="C18" s="19"/>
      <c r="D18" s="20"/>
      <c r="E18" s="23"/>
      <c r="F18" s="22" t="s">
        <v>16</v>
      </c>
      <c r="G18" s="22" t="s">
        <v>16</v>
      </c>
      <c r="H18" s="22" t="s">
        <v>16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6.5">
      <c r="A19" s="65"/>
      <c r="B19" s="52"/>
      <c r="C19" s="19"/>
      <c r="D19" s="20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6.5">
      <c r="A20" s="65"/>
      <c r="B20" s="50" t="s">
        <v>35</v>
      </c>
      <c r="C20" s="19"/>
      <c r="D20" s="20"/>
      <c r="E20" s="23"/>
      <c r="F20" s="22" t="s">
        <v>16</v>
      </c>
      <c r="G20" s="22" t="s">
        <v>16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6.5">
      <c r="A21" s="65"/>
      <c r="B21" s="50" t="s">
        <v>36</v>
      </c>
      <c r="C21" s="19"/>
      <c r="D21" s="20"/>
      <c r="E21" s="26"/>
      <c r="F21" s="22"/>
      <c r="G21" s="22"/>
      <c r="H21" s="22" t="s">
        <v>16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5"/>
      <c r="B22" s="18"/>
      <c r="C22" s="19"/>
      <c r="D22" s="20"/>
      <c r="E22" s="26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7.25" thickBot="1">
      <c r="A23" s="66"/>
      <c r="B23" s="27"/>
      <c r="C23" s="28"/>
      <c r="D23" s="29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7.25" thickTop="1">
      <c r="A24" s="67" t="s">
        <v>17</v>
      </c>
      <c r="B24" s="32" t="s">
        <v>69</v>
      </c>
      <c r="C24" s="33"/>
      <c r="D24" s="34"/>
      <c r="E24" s="35"/>
      <c r="F24" s="22" t="s">
        <v>16</v>
      </c>
      <c r="G24" s="22" t="s">
        <v>16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6.5">
      <c r="A25" s="67"/>
      <c r="B25" s="52" t="s">
        <v>33</v>
      </c>
      <c r="C25" s="38"/>
      <c r="D25" s="24"/>
      <c r="E25" s="39"/>
      <c r="F25" s="22" t="s">
        <v>16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6.5">
      <c r="A26" s="67"/>
      <c r="B26" s="52" t="s">
        <v>32</v>
      </c>
      <c r="C26" s="38"/>
      <c r="D26" s="24"/>
      <c r="E26" s="40"/>
      <c r="F26" s="22"/>
      <c r="G26" s="22" t="s">
        <v>16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1"/>
    </row>
    <row r="27" spans="1:20" ht="16.5">
      <c r="A27" s="67"/>
      <c r="B27" s="18"/>
      <c r="C27" s="38"/>
      <c r="D27" s="20"/>
      <c r="E27" s="40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41"/>
    </row>
    <row r="28" spans="1:20" ht="16.5">
      <c r="A28" s="67"/>
      <c r="B28" s="18"/>
      <c r="C28" s="38"/>
      <c r="D28" s="20"/>
      <c r="E28" s="40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41"/>
    </row>
    <row r="29" spans="1:20" ht="16.5">
      <c r="A29" s="67"/>
      <c r="B29" s="42" t="s">
        <v>18</v>
      </c>
      <c r="C29" s="38"/>
      <c r="D29" s="20"/>
      <c r="E29" s="40"/>
      <c r="F29" s="22"/>
      <c r="G29" s="22"/>
      <c r="H29" s="22" t="s">
        <v>16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41"/>
    </row>
    <row r="30" spans="1:20" ht="16.5">
      <c r="A30" s="67"/>
      <c r="B30" s="57" t="s">
        <v>70</v>
      </c>
      <c r="C30" s="38"/>
      <c r="D30" s="20"/>
      <c r="E30" s="40"/>
      <c r="F30" s="22"/>
      <c r="G30" s="22"/>
      <c r="H30" s="22" t="s">
        <v>16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41"/>
    </row>
    <row r="31" spans="1:20" ht="16.5">
      <c r="A31" s="67"/>
      <c r="B31" s="42" t="s">
        <v>19</v>
      </c>
      <c r="C31" s="38"/>
      <c r="D31" s="20"/>
      <c r="E31" s="40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41"/>
    </row>
    <row r="32" spans="1:20" ht="16.5">
      <c r="A32" s="68"/>
      <c r="B32" s="37"/>
      <c r="C32" s="38"/>
      <c r="D32" s="20"/>
      <c r="E32" s="39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>
      <c r="A33" s="69" t="s">
        <v>20</v>
      </c>
      <c r="B33" s="43"/>
      <c r="C33" s="44"/>
      <c r="D33" s="26"/>
      <c r="E33" s="4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1.25">
      <c r="A34" s="69"/>
      <c r="B34" s="70" t="s">
        <v>21</v>
      </c>
      <c r="C34" s="70"/>
      <c r="D34" s="70"/>
      <c r="E34" s="63"/>
      <c r="F34" s="45" t="s">
        <v>22</v>
      </c>
      <c r="G34" s="45" t="s">
        <v>22</v>
      </c>
      <c r="H34" s="45" t="s">
        <v>23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</row>
    <row r="35" spans="1:20" ht="11.25">
      <c r="A35" s="69"/>
      <c r="B35" s="71" t="s">
        <v>24</v>
      </c>
      <c r="C35" s="71"/>
      <c r="D35" s="71"/>
      <c r="E35" s="46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1:20">
      <c r="A36" s="69"/>
      <c r="B36" s="72" t="s">
        <v>25</v>
      </c>
      <c r="C36" s="72"/>
      <c r="D36" s="72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</row>
    <row r="37" spans="1:20">
      <c r="A37" s="69"/>
      <c r="B37" s="72" t="s">
        <v>26</v>
      </c>
      <c r="C37" s="72"/>
      <c r="D37" s="72"/>
      <c r="E37" s="47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</sheetData>
  <mergeCells count="30">
    <mergeCell ref="A10:A23"/>
    <mergeCell ref="A24:A32"/>
    <mergeCell ref="A33:A37"/>
    <mergeCell ref="B34:D34"/>
    <mergeCell ref="B35:D35"/>
    <mergeCell ref="B36:D36"/>
    <mergeCell ref="B37:D37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3:T32 L9:T22 F10:K22">
      <formula1>"O, "</formula1>
    </dataValidation>
    <dataValidation type="list" allowBlank="1" showInputMessage="1" showErrorMessage="1" sqref="F35:T35">
      <formula1>"P,F, "</formula1>
    </dataValidation>
    <dataValidation type="list" allowBlank="1" showInputMessage="1" showErrorMessage="1" sqref="F34:T34">
      <formula1>"N,A,B,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opLeftCell="A19" workbookViewId="0">
      <selection activeCell="H17" sqref="H17"/>
    </sheetView>
  </sheetViews>
  <sheetFormatPr defaultRowHeight="10.5"/>
  <cols>
    <col min="1" max="1" width="7.7109375" style="3" customWidth="1"/>
    <col min="2" max="2" width="15.42578125" style="10" customWidth="1"/>
    <col min="3" max="3" width="45.7109375" style="3" bestFit="1" customWidth="1"/>
    <col min="4" max="4" width="17.7109375" style="4" customWidth="1"/>
    <col min="5" max="5" width="2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9" width="3.28515625" style="3" customWidth="1"/>
    <col min="20" max="20" width="3.28515625" style="3" bestFit="1" customWidth="1"/>
    <col min="21" max="21" width="3.28515625" style="3" customWidth="1"/>
    <col min="22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0</v>
      </c>
      <c r="B2" s="101"/>
      <c r="C2" s="102" t="s">
        <v>50</v>
      </c>
      <c r="D2" s="103"/>
      <c r="E2" s="104"/>
      <c r="F2" s="105" t="s">
        <v>1</v>
      </c>
      <c r="G2" s="106"/>
      <c r="H2" s="106"/>
      <c r="I2" s="106"/>
      <c r="J2" s="106"/>
      <c r="K2" s="106"/>
      <c r="L2" s="107" t="s">
        <v>41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2</v>
      </c>
      <c r="B3" s="81"/>
      <c r="C3" s="110"/>
      <c r="D3" s="111"/>
      <c r="E3" s="112"/>
      <c r="F3" s="84" t="s">
        <v>3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4</v>
      </c>
      <c r="B4" s="81"/>
      <c r="C4" s="82">
        <v>30</v>
      </c>
      <c r="D4" s="83"/>
      <c r="E4" s="62"/>
      <c r="F4" s="84" t="s">
        <v>5</v>
      </c>
      <c r="G4" s="85"/>
      <c r="H4" s="85"/>
      <c r="I4" s="85"/>
      <c r="J4" s="85"/>
      <c r="K4" s="86"/>
      <c r="L4" s="87" t="e">
        <f xml:space="preserve"> IF([1]FunctionList!F5&lt;&gt;"N/A",SUM(C4*[1]FunctionList!F5/1000,- O7),"N/A")</f>
        <v>#REF!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5.75" customHeight="1">
      <c r="A5" s="80" t="s">
        <v>6</v>
      </c>
      <c r="B5" s="81"/>
      <c r="C5" s="90" t="s">
        <v>41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7</v>
      </c>
      <c r="B6" s="93"/>
      <c r="C6" s="94" t="s">
        <v>8</v>
      </c>
      <c r="D6" s="95"/>
      <c r="E6" s="96"/>
      <c r="F6" s="94" t="s">
        <v>9</v>
      </c>
      <c r="G6" s="95"/>
      <c r="H6" s="95"/>
      <c r="I6" s="95"/>
      <c r="J6" s="95"/>
      <c r="K6" s="97"/>
      <c r="L6" s="95" t="s">
        <v>10</v>
      </c>
      <c r="M6" s="95"/>
      <c r="N6" s="95"/>
      <c r="O6" s="98" t="s">
        <v>11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COUNTIF(F43:HQ43,"P")</f>
        <v>0</v>
      </c>
      <c r="B7" s="74"/>
      <c r="C7" s="75">
        <f>COUNTIF(F43:HQ43,"F")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8">
        <f>COUNTIF(E42:HQ42,"N")</f>
        <v>2</v>
      </c>
      <c r="M7" s="8">
        <f>COUNTIF(E42:HQ42,"A")</f>
        <v>1</v>
      </c>
      <c r="N7" s="8">
        <f>COUNTIF(E42:HQ42,"B")</f>
        <v>0</v>
      </c>
      <c r="O7" s="78">
        <f>COUNTA(E9:HT9)</f>
        <v>3</v>
      </c>
      <c r="P7" s="76"/>
      <c r="Q7" s="76"/>
      <c r="R7" s="76"/>
      <c r="S7" s="76"/>
      <c r="T7" s="79"/>
      <c r="U7" s="9"/>
    </row>
    <row r="9" spans="1:23" ht="42">
      <c r="A9" s="11"/>
      <c r="B9" s="12"/>
      <c r="C9" s="11"/>
      <c r="D9" s="13"/>
      <c r="E9" s="11"/>
      <c r="F9" s="14" t="s">
        <v>12</v>
      </c>
      <c r="G9" s="14" t="s">
        <v>13</v>
      </c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/>
      <c r="W9" s="17"/>
    </row>
    <row r="10" spans="1:23" ht="13.5" customHeight="1">
      <c r="A10" s="64" t="s">
        <v>14</v>
      </c>
      <c r="B10" s="18" t="s">
        <v>15</v>
      </c>
      <c r="C10" s="19"/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3" ht="13.5" customHeight="1">
      <c r="A11" s="65"/>
      <c r="B11" s="50" t="s">
        <v>28</v>
      </c>
      <c r="C11" s="19"/>
      <c r="D11" s="20"/>
      <c r="E11" s="23"/>
      <c r="F11" s="22" t="s">
        <v>16</v>
      </c>
      <c r="G11" s="22" t="s">
        <v>16</v>
      </c>
      <c r="H11" s="22" t="s">
        <v>16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3" ht="13.5" customHeight="1">
      <c r="A12" s="65"/>
      <c r="B12" s="53" t="s">
        <v>92</v>
      </c>
      <c r="C12" s="19"/>
      <c r="D12" s="20"/>
      <c r="E12" s="23"/>
      <c r="F12" s="22" t="s">
        <v>16</v>
      </c>
      <c r="G12" s="22" t="s">
        <v>16</v>
      </c>
      <c r="H12" s="22" t="s">
        <v>16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3" s="25" customFormat="1" ht="14.25" customHeight="1">
      <c r="A13" s="65"/>
      <c r="B13" s="116" t="s">
        <v>81</v>
      </c>
      <c r="C13" s="19"/>
      <c r="D13" s="20"/>
      <c r="E13" s="23"/>
      <c r="F13" s="22" t="s">
        <v>16</v>
      </c>
      <c r="G13" s="22" t="s">
        <v>16</v>
      </c>
      <c r="H13" s="22" t="s">
        <v>16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3" ht="13.5" customHeight="1">
      <c r="A14" s="65"/>
      <c r="B14" s="116" t="s">
        <v>82</v>
      </c>
      <c r="C14" s="19"/>
      <c r="D14" s="20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3" ht="13.5" customHeight="1">
      <c r="A15" s="65"/>
      <c r="B15" s="117" t="s">
        <v>83</v>
      </c>
      <c r="C15" s="19"/>
      <c r="D15" s="20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3" ht="13.5" customHeight="1">
      <c r="A16" s="65"/>
      <c r="B16" s="53" t="s">
        <v>93</v>
      </c>
      <c r="C16" s="19"/>
      <c r="D16" s="20"/>
      <c r="E16" s="23"/>
      <c r="F16" s="22" t="s">
        <v>16</v>
      </c>
      <c r="G16" s="22" t="s">
        <v>16</v>
      </c>
      <c r="H16" s="22" t="s">
        <v>16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V16" s="5"/>
    </row>
    <row r="17" spans="1:20" ht="15" customHeight="1">
      <c r="A17" s="65"/>
      <c r="B17" s="54" t="s">
        <v>76</v>
      </c>
      <c r="C17" s="19"/>
      <c r="D17" s="20"/>
      <c r="E17" s="23"/>
      <c r="F17" s="22"/>
      <c r="G17" s="22" t="s">
        <v>16</v>
      </c>
      <c r="H17" s="22" t="s">
        <v>16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5">
      <c r="A18" s="65"/>
      <c r="B18" s="54" t="s">
        <v>91</v>
      </c>
      <c r="C18" s="19"/>
      <c r="D18" s="20"/>
      <c r="E18" s="23"/>
      <c r="F18" s="22" t="s">
        <v>16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6.5">
      <c r="A19" s="65"/>
      <c r="B19" s="54"/>
      <c r="C19" s="19"/>
      <c r="D19" s="20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6.5">
      <c r="A20" s="65"/>
      <c r="B20" s="53" t="s">
        <v>31</v>
      </c>
      <c r="C20" s="19"/>
      <c r="D20" s="20"/>
      <c r="E20" s="23"/>
      <c r="F20" s="22" t="s">
        <v>16</v>
      </c>
      <c r="G20" s="22" t="s">
        <v>16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6.5">
      <c r="A21" s="65"/>
      <c r="B21" s="118" t="s">
        <v>86</v>
      </c>
      <c r="C21" s="19"/>
      <c r="D21" s="20"/>
      <c r="E21" s="23"/>
      <c r="F21" s="22" t="s">
        <v>16</v>
      </c>
      <c r="G21" s="22" t="s">
        <v>16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6.5">
      <c r="A22" s="65"/>
      <c r="B22" s="18"/>
      <c r="C22" s="19"/>
      <c r="D22" s="20"/>
      <c r="E22" s="23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6.5">
      <c r="A23" s="65"/>
      <c r="B23" s="50" t="s">
        <v>37</v>
      </c>
      <c r="C23" s="19"/>
      <c r="D23" s="20"/>
      <c r="E23" s="23"/>
      <c r="F23" s="22" t="s">
        <v>16</v>
      </c>
      <c r="G23" s="22" t="s">
        <v>16</v>
      </c>
      <c r="H23" s="22" t="s">
        <v>16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16.5">
      <c r="A24" s="65"/>
      <c r="B24" s="52" t="s">
        <v>30</v>
      </c>
      <c r="C24" s="19"/>
      <c r="D24" s="20"/>
      <c r="E24" s="23"/>
      <c r="F24" s="22" t="s">
        <v>16</v>
      </c>
      <c r="G24" s="22" t="s">
        <v>16</v>
      </c>
      <c r="H24" s="22" t="s">
        <v>16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16.5">
      <c r="A25" s="65"/>
      <c r="B25" s="52"/>
      <c r="C25" s="19"/>
      <c r="D25" s="20"/>
      <c r="E25" s="23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6.5">
      <c r="A26" s="65"/>
      <c r="B26" s="50" t="s">
        <v>35</v>
      </c>
      <c r="C26" s="19"/>
      <c r="D26" s="20"/>
      <c r="E26" s="23"/>
      <c r="F26" s="22" t="s">
        <v>16</v>
      </c>
      <c r="G26" s="22" t="s">
        <v>16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16.5">
      <c r="A27" s="65"/>
      <c r="B27" s="50" t="s">
        <v>36</v>
      </c>
      <c r="C27" s="19"/>
      <c r="D27" s="20"/>
      <c r="E27" s="26"/>
      <c r="F27" s="22"/>
      <c r="G27" s="22"/>
      <c r="H27" s="22" t="s">
        <v>16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6.5">
      <c r="A28" s="65"/>
      <c r="B28" s="18"/>
      <c r="C28" s="19"/>
      <c r="D28" s="20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17.25" thickBot="1">
      <c r="A29" s="66"/>
      <c r="B29" s="27"/>
      <c r="C29" s="28"/>
      <c r="D29" s="29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7.25" thickTop="1">
      <c r="A30" s="67" t="s">
        <v>17</v>
      </c>
      <c r="B30" s="32" t="s">
        <v>39</v>
      </c>
      <c r="C30" s="33"/>
      <c r="D30" s="34"/>
      <c r="E30" s="35"/>
      <c r="F30" s="22" t="s">
        <v>16</v>
      </c>
      <c r="G30" s="22" t="s">
        <v>16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ht="16.5">
      <c r="A31" s="67"/>
      <c r="B31" s="52" t="s">
        <v>38</v>
      </c>
      <c r="C31" s="38"/>
      <c r="D31" s="24"/>
      <c r="E31" s="39"/>
      <c r="F31" s="22" t="s">
        <v>16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16.5">
      <c r="A32" s="67"/>
      <c r="B32" s="52" t="s">
        <v>40</v>
      </c>
      <c r="C32" s="38"/>
      <c r="D32" s="24"/>
      <c r="E32" s="40"/>
      <c r="F32" s="22"/>
      <c r="G32" s="22" t="s">
        <v>16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41"/>
    </row>
    <row r="33" spans="1:20" ht="16.5">
      <c r="A33" s="67"/>
      <c r="B33" s="52"/>
      <c r="C33" s="38"/>
      <c r="D33" s="24"/>
      <c r="E33" s="40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41"/>
    </row>
    <row r="34" spans="1:20" ht="16.5">
      <c r="A34" s="67"/>
      <c r="B34" s="32" t="s">
        <v>43</v>
      </c>
      <c r="C34" s="33"/>
      <c r="D34" s="24"/>
      <c r="E34" s="40"/>
      <c r="F34" s="22"/>
      <c r="G34" s="22" t="s">
        <v>16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41"/>
    </row>
    <row r="35" spans="1:20" ht="16.5">
      <c r="A35" s="67"/>
      <c r="B35" s="52" t="s">
        <v>44</v>
      </c>
      <c r="C35" s="38"/>
      <c r="D35" s="20"/>
      <c r="E35" s="40"/>
      <c r="F35" s="22"/>
      <c r="G35" s="22" t="s">
        <v>16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41"/>
    </row>
    <row r="36" spans="1:20" ht="16.5">
      <c r="A36" s="67"/>
      <c r="B36" s="18"/>
      <c r="C36" s="38"/>
      <c r="D36" s="20"/>
      <c r="E36" s="40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41"/>
    </row>
    <row r="37" spans="1:20" ht="16.5">
      <c r="A37" s="67"/>
      <c r="B37" s="42" t="s">
        <v>18</v>
      </c>
      <c r="C37" s="38"/>
      <c r="D37" s="20"/>
      <c r="E37" s="40"/>
      <c r="F37" s="22"/>
      <c r="G37" s="22"/>
      <c r="H37" s="22" t="s">
        <v>16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41"/>
    </row>
    <row r="38" spans="1:20" ht="16.5">
      <c r="A38" s="67"/>
      <c r="B38" s="57" t="s">
        <v>38</v>
      </c>
      <c r="C38" s="38"/>
      <c r="D38" s="20"/>
      <c r="E38" s="40"/>
      <c r="F38" s="22"/>
      <c r="G38" s="22"/>
      <c r="H38" s="22" t="s">
        <v>16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41"/>
    </row>
    <row r="39" spans="1:20" ht="16.5">
      <c r="A39" s="67"/>
      <c r="B39" s="42" t="s">
        <v>19</v>
      </c>
      <c r="C39" s="38"/>
      <c r="D39" s="20"/>
      <c r="E39" s="40"/>
      <c r="F39" s="22" t="s">
        <v>16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41"/>
    </row>
    <row r="40" spans="1:20" ht="16.5">
      <c r="A40" s="68"/>
      <c r="B40" s="51" t="s">
        <v>42</v>
      </c>
      <c r="C40" s="38"/>
      <c r="D40" s="20"/>
      <c r="E40" s="39"/>
      <c r="F40" s="22" t="s">
        <v>16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>
      <c r="A41" s="69" t="s">
        <v>20</v>
      </c>
      <c r="B41" s="43"/>
      <c r="C41" s="44"/>
      <c r="D41" s="26"/>
      <c r="E41" s="4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ht="11.25">
      <c r="A42" s="69"/>
      <c r="B42" s="70" t="s">
        <v>21</v>
      </c>
      <c r="C42" s="70"/>
      <c r="D42" s="70"/>
      <c r="E42" s="63"/>
      <c r="F42" s="45" t="s">
        <v>22</v>
      </c>
      <c r="G42" s="45" t="s">
        <v>22</v>
      </c>
      <c r="H42" s="45" t="s">
        <v>23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1:20" ht="11.25">
      <c r="A43" s="69"/>
      <c r="B43" s="71" t="s">
        <v>24</v>
      </c>
      <c r="C43" s="71"/>
      <c r="D43" s="71"/>
      <c r="E43" s="46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spans="1:20">
      <c r="A44" s="69"/>
      <c r="B44" s="72" t="s">
        <v>25</v>
      </c>
      <c r="C44" s="72"/>
      <c r="D44" s="72"/>
      <c r="E44" s="47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1:20">
      <c r="A45" s="69"/>
      <c r="B45" s="72" t="s">
        <v>26</v>
      </c>
      <c r="C45" s="72"/>
      <c r="D45" s="72"/>
      <c r="E45" s="47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</sheetData>
  <mergeCells count="30">
    <mergeCell ref="A10:A29"/>
    <mergeCell ref="A30:A40"/>
    <mergeCell ref="A41:A45"/>
    <mergeCell ref="B42:D42"/>
    <mergeCell ref="B43:D43"/>
    <mergeCell ref="B44:D44"/>
    <mergeCell ref="B45:D4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9:T40 L9:T28 F10:K28">
      <formula1>"O,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42:T42">
      <formula1>"N,A,B,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abSelected="1" workbookViewId="0">
      <selection activeCell="I22" sqref="I21:I22"/>
    </sheetView>
  </sheetViews>
  <sheetFormatPr defaultRowHeight="15"/>
  <cols>
    <col min="1" max="1" width="2.28515625" customWidth="1"/>
    <col min="2" max="2" width="4" bestFit="1" customWidth="1"/>
    <col min="3" max="3" width="18.5703125" bestFit="1" customWidth="1"/>
    <col min="4" max="6" width="18" bestFit="1" customWidth="1"/>
    <col min="7" max="7" width="9.5703125" bestFit="1" customWidth="1"/>
    <col min="8" max="9" width="9" customWidth="1"/>
    <col min="10" max="10" width="15.42578125" bestFit="1" customWidth="1"/>
    <col min="11" max="11" width="16" bestFit="1" customWidth="1"/>
    <col min="12" max="12" width="13.85546875" bestFit="1" customWidth="1"/>
    <col min="13" max="13" width="18" bestFit="1" customWidth="1"/>
    <col min="14" max="256" width="9" customWidth="1"/>
  </cols>
  <sheetData>
    <row r="2" spans="2:6">
      <c r="B2" t="s">
        <v>75</v>
      </c>
    </row>
    <row r="3" spans="2:6">
      <c r="C3" s="115" t="s">
        <v>71</v>
      </c>
      <c r="D3" s="115" t="s">
        <v>72</v>
      </c>
      <c r="E3" s="115" t="s">
        <v>73</v>
      </c>
      <c r="F3" s="115" t="s">
        <v>74</v>
      </c>
    </row>
    <row r="4" spans="2:6">
      <c r="C4" s="56" t="s">
        <v>76</v>
      </c>
      <c r="D4" s="56" t="s">
        <v>81</v>
      </c>
      <c r="E4" s="113" t="s">
        <v>84</v>
      </c>
      <c r="F4" s="113" t="s">
        <v>87</v>
      </c>
    </row>
    <row r="5" spans="2:6">
      <c r="C5" s="56" t="s">
        <v>77</v>
      </c>
      <c r="D5" s="56" t="s">
        <v>82</v>
      </c>
      <c r="E5" s="113" t="s">
        <v>85</v>
      </c>
      <c r="F5" s="113" t="s">
        <v>88</v>
      </c>
    </row>
    <row r="6" spans="2:6">
      <c r="C6" s="56" t="s">
        <v>78</v>
      </c>
      <c r="D6" s="56" t="s">
        <v>83</v>
      </c>
      <c r="E6" s="113" t="s">
        <v>86</v>
      </c>
      <c r="F6" s="113" t="s">
        <v>87</v>
      </c>
    </row>
    <row r="7" spans="2:6">
      <c r="C7" s="56" t="s">
        <v>79</v>
      </c>
      <c r="D7" s="56" t="s">
        <v>81</v>
      </c>
      <c r="E7" s="113" t="s">
        <v>85</v>
      </c>
      <c r="F7" s="113" t="s">
        <v>89</v>
      </c>
    </row>
    <row r="8" spans="2:6">
      <c r="C8" s="56" t="s">
        <v>80</v>
      </c>
      <c r="D8" s="56" t="s">
        <v>83</v>
      </c>
      <c r="E8" s="113" t="s">
        <v>86</v>
      </c>
      <c r="F8" s="113" t="s">
        <v>87</v>
      </c>
    </row>
    <row r="11" spans="2:6">
      <c r="B11" t="s">
        <v>90</v>
      </c>
    </row>
    <row r="12" spans="2:6">
      <c r="C12" s="115" t="s">
        <v>71</v>
      </c>
      <c r="D12" s="115" t="s">
        <v>72</v>
      </c>
      <c r="E12" s="115" t="s">
        <v>73</v>
      </c>
      <c r="F12" s="115" t="s">
        <v>74</v>
      </c>
    </row>
    <row r="13" spans="2:6">
      <c r="C13" s="58" t="s">
        <v>76</v>
      </c>
      <c r="D13" s="58" t="s">
        <v>81</v>
      </c>
      <c r="E13" s="114" t="s">
        <v>86</v>
      </c>
      <c r="F13" s="114" t="s">
        <v>87</v>
      </c>
    </row>
    <row r="14" spans="2:6">
      <c r="C14" s="56" t="s">
        <v>77</v>
      </c>
      <c r="D14" s="56" t="s">
        <v>82</v>
      </c>
      <c r="E14" s="113" t="s">
        <v>85</v>
      </c>
      <c r="F14" s="113" t="s">
        <v>88</v>
      </c>
    </row>
    <row r="15" spans="2:6">
      <c r="C15" s="56" t="s">
        <v>78</v>
      </c>
      <c r="D15" s="56" t="s">
        <v>83</v>
      </c>
      <c r="E15" s="113" t="s">
        <v>84</v>
      </c>
      <c r="F15" s="113" t="s">
        <v>87</v>
      </c>
    </row>
    <row r="16" spans="2:6">
      <c r="C16" s="56" t="s">
        <v>79</v>
      </c>
      <c r="D16" s="56" t="s">
        <v>81</v>
      </c>
      <c r="E16" s="113" t="s">
        <v>85</v>
      </c>
      <c r="F16" s="113" t="s">
        <v>89</v>
      </c>
    </row>
    <row r="17" spans="3:15">
      <c r="C17" s="56" t="s">
        <v>80</v>
      </c>
      <c r="D17" s="56" t="s">
        <v>83</v>
      </c>
      <c r="E17" s="113" t="s">
        <v>86</v>
      </c>
      <c r="F17" s="113" t="s">
        <v>87</v>
      </c>
    </row>
    <row r="21" spans="3:15">
      <c r="I21" s="59"/>
      <c r="J21" s="59"/>
      <c r="K21" s="59"/>
      <c r="L21" s="59"/>
      <c r="M21" s="59"/>
      <c r="N21" s="59"/>
      <c r="O21" s="59"/>
    </row>
    <row r="22" spans="3:15">
      <c r="E22" s="59"/>
      <c r="F22" s="59"/>
    </row>
    <row r="36" spans="2:8" s="59" customFormat="1">
      <c r="B36"/>
      <c r="C36"/>
      <c r="D36"/>
      <c r="E36"/>
      <c r="F36"/>
      <c r="G36"/>
      <c r="H36"/>
    </row>
    <row r="37" spans="2:8">
      <c r="B37" s="59"/>
      <c r="C37" s="59"/>
      <c r="D37" s="59"/>
      <c r="E37" s="59"/>
      <c r="F37" s="59"/>
      <c r="G37" s="59"/>
      <c r="H37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getListRegionBEAN() </vt:lpstr>
      <vt:lpstr>getListMarketBEAN()</vt:lpstr>
      <vt:lpstr>getListFareBEAN()</vt:lpstr>
      <vt:lpstr>getListAirlineBEAN()</vt:lpstr>
      <vt:lpstr>getListContractBean()</vt:lpstr>
      <vt:lpstr>getListContractBEAN</vt:lpstr>
      <vt:lpstr>suaContract</vt:lpstr>
      <vt:lpstr>Datatest1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Hong</cp:lastModifiedBy>
  <dcterms:created xsi:type="dcterms:W3CDTF">2016-01-10T14:22:41Z</dcterms:created>
  <dcterms:modified xsi:type="dcterms:W3CDTF">2017-05-09T17:44:15Z</dcterms:modified>
</cp:coreProperties>
</file>