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tdtu-my.sharepoint.com/personal/cpphung_office_it_tdt_edu_vn/Documents/TEDDY/7 - DO AN - LUAN VAN/DO AN HK2.2122/"/>
    </mc:Choice>
  </mc:AlternateContent>
  <xr:revisionPtr revIDLastSave="1" documentId="13_ncr:1_{9A780854-ACAB-46B0-9898-1283291A775C}" xr6:coauthVersionLast="47" xr6:coauthVersionMax="47" xr10:uidLastSave="{3E2DCA9E-9A69-4F82-A9DA-7C738F4839B7}"/>
  <bookViews>
    <workbookView xWindow="-120" yWindow="-120" windowWidth="24240" windowHeight="13140" xr2:uid="{00000000-000D-0000-FFFF-FFFF00000000}"/>
  </bookViews>
  <sheets>
    <sheet name="DỰ ÁN HK1.2122" sheetId="5" r:id="rId1"/>
    <sheet name="DỰ ÁN HK1.2122 (SV đề xuất)" sheetId="2" r:id="rId2"/>
    <sheet name="Phân bổ" sheetId="4" state="hidden" r:id="rId3"/>
  </sheets>
  <definedNames>
    <definedName name="_xlnm._FilterDatabase" localSheetId="0" hidden="1">'DỰ ÁN HK1.2122'!$A$4:$N$77</definedName>
    <definedName name="_xlnm._FilterDatabase" localSheetId="1" hidden="1">'DỰ ÁN HK1.2122 (SV đề xuất)'!$A$4:$N$36</definedName>
    <definedName name="Z_628E2CA7_CD60_4B6D_9CC5_EB012812614F_.wvu.FilterData" localSheetId="0" hidden="1">'DỰ ÁN HK1.2122'!$A$2:$O$54</definedName>
    <definedName name="Z_628E2CA7_CD60_4B6D_9CC5_EB012812614F_.wvu.FilterData" localSheetId="1" hidden="1">'DỰ ÁN HK1.2122 (SV đề xuất)'!$A$2:$O$35</definedName>
  </definedNames>
  <calcPr calcId="181029"/>
  <customWorkbookViews>
    <customWorkbookView name="Filter 1" guid="{628E2CA7-CD60-4B6D-9CC5-EB012812614F}"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6" i="2" l="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D37" i="4" l="1"/>
  <c r="I19" i="4"/>
  <c r="G19" i="4"/>
  <c r="E19" i="4"/>
  <c r="J18" i="4"/>
  <c r="J19" i="4" s="1"/>
  <c r="J20" i="4" s="1"/>
  <c r="H18" i="4"/>
  <c r="F18" i="4"/>
  <c r="H16" i="4"/>
  <c r="F16" i="4"/>
  <c r="H15" i="4"/>
  <c r="F15" i="4"/>
  <c r="H13" i="4"/>
  <c r="F13" i="4"/>
  <c r="H12" i="4"/>
  <c r="F12" i="4"/>
  <c r="H10" i="4"/>
  <c r="F10" i="4"/>
  <c r="H9" i="4"/>
  <c r="F9" i="4"/>
  <c r="H7" i="4"/>
  <c r="F7" i="4"/>
  <c r="H6" i="4"/>
  <c r="H19" i="4" s="1"/>
  <c r="H20" i="4" s="1"/>
  <c r="F6" i="4"/>
  <c r="F19" i="4" s="1"/>
  <c r="F20" i="4" s="1"/>
</calcChain>
</file>

<file path=xl/sharedStrings.xml><?xml version="1.0" encoding="utf-8"?>
<sst xmlns="http://schemas.openxmlformats.org/spreadsheetml/2006/main" count="991" uniqueCount="496">
  <si>
    <t>STT</t>
  </si>
  <si>
    <t xml:space="preserve">GIẢNG VIÊN HƯỚNG DẪN
(SUPERVISOR) </t>
  </si>
  <si>
    <t>LOẠI HÌNH
(TYPE of PROJECT)</t>
  </si>
  <si>
    <t>Chuyên ngành
(MAJOR)</t>
  </si>
  <si>
    <t>MÃ ĐỀ TÀI</t>
  </si>
  <si>
    <t>TÊN ĐỀ TÀI
(PROJECT NAME)</t>
  </si>
  <si>
    <t>SỐ SV
(Number of students)</t>
  </si>
  <si>
    <t>MỤC TIÊU ĐỀ TÀI
(OBJECTIVE)</t>
  </si>
  <si>
    <t>YÊU CẦU KIẾN THỨC
(REQUIREMENT)</t>
  </si>
  <si>
    <t>SINH VIÊN 1
(NAME OF STUDENT 1)</t>
  </si>
  <si>
    <t>MSSV 1
(ID of STUDENT 1)</t>
  </si>
  <si>
    <t>SINH VIÊN 2
(NAME OF STUDENT 2)</t>
  </si>
  <si>
    <t>MSSV 2
(ID of STUDENT 2)</t>
  </si>
  <si>
    <t>KHMT</t>
  </si>
  <si>
    <t>Dung Cẩm Quang</t>
  </si>
  <si>
    <t>Trần Thanh Phước</t>
  </si>
  <si>
    <t>Mai Văn Mạnh</t>
  </si>
  <si>
    <t>Dự án CNTT 2</t>
  </si>
  <si>
    <t>CNPM</t>
  </si>
  <si>
    <t>Nguyễn Quốc Bình</t>
  </si>
  <si>
    <t>Võ Hoàng Anh</t>
  </si>
  <si>
    <t>Trần Lương Quốc Đại</t>
  </si>
  <si>
    <t>Lê Anh Cường</t>
  </si>
  <si>
    <t>Nguyễn Chí Thiện</t>
  </si>
  <si>
    <t>Huỳnh Ngọc Tú</t>
  </si>
  <si>
    <t>KTPM</t>
  </si>
  <si>
    <t>Lê Văn Vang</t>
  </si>
  <si>
    <t>Dương Hữu Phúc</t>
  </si>
  <si>
    <t>Tìm hiểu và ứng dụng mô hình tìm kiếm bằng hình ảnh trong Website thương mại điện tử</t>
  </si>
  <si>
    <t>- Hiểu được cách lập trình chức năng tìm kiếm bằng hình ảnh theo hướng Microservices
- Hiểu về mặt lý thuyết (mức độ cơ bản) của mô hình tạo mô tả ảnh (Image Captioning)
- Tích hợp được mô-đun tìm kiếm sản phẩm bằng hình ảnh vào công cụ tìm kiếm trên Website TMĐT
- Triển khai sử dụng thực tế cho doanh nghiệp</t>
  </si>
  <si>
    <t>Vũ Đình Hồng</t>
  </si>
  <si>
    <t>Trịnh Hùng Cường</t>
  </si>
  <si>
    <t>Trương Đình Tú</t>
  </si>
  <si>
    <t>MMT</t>
  </si>
  <si>
    <t>Trần Trung Tín</t>
  </si>
  <si>
    <t>Bùi Quy Anh</t>
  </si>
  <si>
    <r>
      <rPr>
        <sz val="11"/>
        <color rgb="FF000000"/>
        <rFont val="Times New Roman"/>
      </rPr>
      <t xml:space="preserve">TRƯỜNG ĐẠI HỌC TÔN ĐỨC THẮNG 
</t>
    </r>
    <r>
      <rPr>
        <b/>
        <u/>
        <sz val="11"/>
        <color rgb="FF000000"/>
        <rFont val="Times New Roman"/>
      </rPr>
      <t>KHOA CÔNG NGHỆ THÔNG TIN</t>
    </r>
  </si>
  <si>
    <t>Xây dựng và bảo mật hệ thống mạng cho doanh nghiệp du lịch Vietravel</t>
  </si>
  <si>
    <t xml:space="preserve">-Ứng dụng kiến thức mạng và bảo mật xây dựng các dự án mạng cho doanh nghiệp </t>
  </si>
  <si>
    <t>- Kiến thức mạng máy tính cơ bản và nâng cao 
- Kiến thức cơ bản về an toàn mạng có dây và không dây
- Sử dụng các phần mềm mô phỏng hệ thống mạng</t>
  </si>
  <si>
    <t>Nguyễn Quốc Du</t>
  </si>
  <si>
    <t>Xây dựng và bảo vệ hệ thống mạng cho công ty  Indo Tran Logistics</t>
  </si>
  <si>
    <t>Trần Trọng Hậu</t>
  </si>
  <si>
    <t>Nguyễn Thành Tây</t>
  </si>
  <si>
    <t>Tìm hiểu và xây dựng hệ thông mạng doanh nghiệp MLC-ITL</t>
  </si>
  <si>
    <t>Tăng Chiêu Ming</t>
  </si>
  <si>
    <t>Nguyễn Xuân Tiến</t>
  </si>
  <si>
    <t>Xây dựn mô hình nông nghiệp thông minh với hệ thống tưới tiêu tự động và điều khiển từ xa</t>
  </si>
  <si>
    <t>Ứng dụng các lọai cảm biến và động cơ khác nhau xây dựng các mô hình nhà vườn thông minh</t>
  </si>
  <si>
    <t>- Biết ngôn ngữ lập trình C hoặc python
- Kiến thức cơ bản về Arduino
- Kiến thức cơ bản về một số lọai cảm biến  thông dụng</t>
  </si>
  <si>
    <t>Xây dựng mô hình smart home với hệ thống điện và cửa tự động</t>
  </si>
  <si>
    <t>Ứng dụng các lọai cảm biến và động cơ khác nhau xây dựng các mô hình smart home</t>
  </si>
  <si>
    <t>Bùi Thanh Hùng</t>
  </si>
  <si>
    <t>Phát hiện tin giả bằng học máy</t>
  </si>
  <si>
    <t>- Tìm hiểu các phương pháp xác định tin giả
- Cài đặt phương pháp
- Đánh giá hiệu quả mô hình
- Xây dựng ứng dụng Web demo
- Báo cáo logic và đầy đủ (báo cáo hàng tuần)</t>
  </si>
  <si>
    <t>Lập trình Python
Học máy/Học sâu
Xử lý ngôn ngữ tự nhiên
Xử lý dữ liệu lớn</t>
  </si>
  <si>
    <t>Nhận dạng cảm xúc giọng nói</t>
  </si>
  <si>
    <t>- Tìm hiểu các phương pháp Nhận dạng cảm xúc giọng nói
- Cài đặt phương pháp
- Đánh giá hiệu quả mô hình
- Xây dựng ứng dụng Web demo
- Báo cáo logic và đầy đủ (báo cáo hàng tuần)</t>
  </si>
  <si>
    <t>Lập trình Python
Học máy/Học sâu
Xử lý tiếng nói
Xử lý dữ liệu lớn</t>
  </si>
  <si>
    <t>Xây dựng hệ thống hỏi đáp theo hướng tiếp cận Onthology</t>
  </si>
  <si>
    <t>Xây dựng hệ thống phân tích ý kiến người dùng theo hướng tiếp cận đa mô hình</t>
  </si>
  <si>
    <t>- Tìm hiểu các phương pháp phân tích ý kiến người dùng theo hướng tiếp cận đa mô hình
- Cài đặt phương pháp
- Đánh giá hiệu quả mô hình
- Xây dựng ứng dụng Web demo
- Báo cáo logic và đầy đủ (báo cáo hàng tuần)</t>
  </si>
  <si>
    <t>Lập trình Python
Học máy/Học sâu
Xử lý ngôn ngữ tự nhiên
Xử lý hình ảnh
Xử lý dữ liệu lớn</t>
  </si>
  <si>
    <t>Xác định hành vi bạo lực qua video</t>
  </si>
  <si>
    <t>- Tìm hiểu các phương pháp Xác định hành vi bạo lực qua video
- Cài đặt phương pháp
- Đánh giá hiệu quả mô hình
- Xây dựng ứng dụng Web demo
- Báo cáo logic và đầy đủ (báo cáo hàng tuần)</t>
  </si>
  <si>
    <t>Lập trình Python
Học máy/Học sâu
Xử lý hình ảnh/video
Xử lý dữ liệu lớn</t>
  </si>
  <si>
    <t>Doãn Xuân Thanh</t>
  </si>
  <si>
    <t>Tìm hiểu MERN Stack và phát triển Website cung cấp tài liệu, khoá học online dành cho sinh viên khoa CNTT trường Đại học Tôn Đức Thắng</t>
  </si>
  <si>
    <t>Tạo ra Website cho phép GV có thể cung cấp tài liệu và các khoá học miễn phí đến với sinh viên</t>
  </si>
  <si>
    <t>- Kiến thức về API
- Kiến thức về MERN Stack: MongoDB, ExpressJS, React/React Native, NodeJS.
- Kiến thức về sử dụng các công cụ mô hình hoá.</t>
  </si>
  <si>
    <t>Hà Nguyễn Hải Đăng</t>
  </si>
  <si>
    <t>Nguyễn Văn Huy</t>
  </si>
  <si>
    <t>Tìm hiểu về Flutter, MERN stack để xây dựng ứng dụng đặt phòng khách sạn</t>
  </si>
  <si>
    <t>- Ứng dụng di động cho người dùng (khách hàng, nhân viên)
- Website cho nhân viên khách sạn, quản lý
- Web API</t>
  </si>
  <si>
    <t>- Kiến thứ về API, Flutter
- Kiến thức về MERN Stack: MongoDB, ExpressJS, React, NodeJS</t>
  </si>
  <si>
    <t>Tạ Minh Hào</t>
  </si>
  <si>
    <t>Trương Văn Long</t>
  </si>
  <si>
    <t>Tìm hiểu Javascript tech stack (React và NodeJS) và xây dựng ứng dụng Website Chăm sóc khách hàng (CRM)</t>
  </si>
  <si>
    <t>Xây dựng Website chăm sóc khách hàng
- Lưu trữ, cập nhật khách hàng
- Quản lý khách hàng và khách hàng tiềm năng
- Quản lý liên lạc: Lập kế hoạch gặp gỡ khách hàng, quản lý các cuộc hẹn trên lịch
- Trao đổi trực tiếp với khách hàng qua chat box
- Quản lý hợp đồng</t>
  </si>
  <si>
    <t xml:space="preserve">- Tìm hiểu front-end framework ReactJS
- Tìm hiểu back-end framework NodeJS
</t>
  </si>
  <si>
    <t>Mai Vinh Hiển</t>
  </si>
  <si>
    <t>Hà Thị Thanh Lam</t>
  </si>
  <si>
    <t>Xây dựng ứng dụng tìm nhà trọ cho sinh viên ĐH Tôn Đức Thắng</t>
  </si>
  <si>
    <t xml:space="preserve">Hỗ trợ sinh viên (cụ thể là sinh viên trường đại học Tôn Đức Thắng) tìm phòng trọ gần trường, cũng như là cập nhật tình hình diễn biến dịch trên địa bàn và phòng trọ.
1. Người dùng: Sinh viên
- Tìm kiếm nhà trọ xung quanh theo khu vực, giá, diện tính, tiện ích xung quanh
- Sinh viên có thể xem thông tin nhà trọ, bản đồ khu vực nhà trọ, đường đi tới nhà trọ
- Có thể biết được số ca covid trong khu vực (thuộc vùng xanh, cam, đỏ,..)
- Ưa thích phòng trọ để xem sau
- Sinh viên có thể liên lạc, chat với chủ cho thuê
- Thanh toán (Em sẽ phát triển sau cùng khi các chức năng chính đã ổn định)
2. Người dùng: Chủ cho thuê
- Đăng bài cho thuê trọ
- Quản lí, chỉnh sửa thông tin nhà trọ
- Trả lời tin nhắn của sinh viên
3. Quản trị viên (Admin): Quản lí thông tin qua website
- Quản lí thông tin của chủ cho thuê và thông tin sinh viên.
- Kiểm tra các thông tin chủ trọ đã đăng kí
</t>
  </si>
  <si>
    <t xml:space="preserve">Kiến thức về lập trình Android, Ngôn ngữ lập trình Java, Php, Kiến thức về Hệ cơ sở dữ liệu, sử dụng MySQL và PHP thuần
</t>
  </si>
  <si>
    <t>Phạm Như Thuần</t>
  </si>
  <si>
    <t>518H0672</t>
  </si>
  <si>
    <t>Đoàn Quốc Huy</t>
  </si>
  <si>
    <t>518H0018</t>
  </si>
  <si>
    <t>Xây dựng mạng xã hội cho sinh viên Đại học Tôn Đức Thắng</t>
  </si>
  <si>
    <t>- Xây dựng mạng xã hội cho sinh viên và cựu sinh viên TDTU có thể tham gia giao lưu với nhau</t>
  </si>
  <si>
    <t xml:space="preserve">- Có kiến thức lập trình web, realtime
- Ngôn ngữ: NodeJS (BackEnd), ReactJS (FrontEnd)
- Cơ sở dữ liệu: MongoDB
</t>
  </si>
  <si>
    <t>Lê Thanh Bình</t>
  </si>
  <si>
    <t>Nguyễn Xuân Thịnh</t>
  </si>
  <si>
    <t>Xây dựng ứng dụng quản lý xe khách cho Doanh nghiệp tư nhân trên nền tảng web</t>
  </si>
  <si>
    <t>- Hệ thống hỗ trợ việc quản lí nhà xe và hỗ trợ người dùng đặt vé xe online
- Phân quyền người dùng, quản lí xe (thông tin, trạng thái), quản lí tuyến xe, quản lí đồ kí gửi vận chuyển, quản lí đặt vé, thống kê hoạt động,...</t>
  </si>
  <si>
    <t>CSDL MS Server, ASP .NET core API, Angular framework</t>
  </si>
  <si>
    <t>Nguyễn Ngọc Hiếu</t>
  </si>
  <si>
    <t>Trần Minh Chiến</t>
  </si>
  <si>
    <t>Ứng dụng Reactjs, Nodejs phát triển ứng dụng quản lý dự án</t>
  </si>
  <si>
    <t>- Theo dõi, quản lý dự án
- Báo cáo tiến độ công việc
- Đăng ký, đăng nhập thành viên
- Phân quyền cho các thành viên
- Thêm, xoá, sửa dự án
- Update trạng thái công việc, tiến độ công việc
- Thêm thành viên, xoá thành viên trong dự án
- Xem tiến độ trực quan theo đồ thị</t>
  </si>
  <si>
    <t>- Front-end: ReactJs
- Back-end: NodeJs
- Database: MongoDB</t>
  </si>
  <si>
    <t>Ngô Mạnh Hoàng</t>
  </si>
  <si>
    <t>Võ Trần Vi</t>
  </si>
  <si>
    <t>Tìm hiểu React, Nodejs và xây dựng website quản lý hệ thống spa</t>
  </si>
  <si>
    <t>Khách hàng có thể đặt lịch các dịch vụ spa.
Đặt hàng các sản phẩm của spa
Chat messenger với nhân viên tư vấn.
Về phía nhân viên:
Có thể kiểm tra lịch đặt của khách hàng.
Giúp khách hàng đặt lịch trực tiếp.
Xem tình trạng phòng hoặc kỹ thuật viên nào đang phục vụ, thời gian dự kiến hoàn thành là bao lâu.
Về phía quản lý:
Quản lý các thông tin khách hàng như mức chi tiêu hàng năm.
Quản lý thông tin nhân viên.
Quản lý lương của nhân viên.
Quản lý kho
Hỗ trợ báo cáo thu chi, tồn kho, mặt hàng bán chạy,...
- Tìm hiểu front-end framework: Reactjs
- Tìm hiểu back-end framework: Nodejs
- Xây dựng được website quản lý hệ thống spa</t>
  </si>
  <si>
    <t>- Tìm hiểu front-end framework: Reactjs
- Tìm hiểu back-end framework: Nodejs</t>
  </si>
  <si>
    <t>Trần Hoàng Long</t>
  </si>
  <si>
    <t xml:space="preserve">518H0105 </t>
  </si>
  <si>
    <t>Nguyễn Thị Bạch Mai</t>
  </si>
  <si>
    <t>518H0399</t>
  </si>
  <si>
    <t>Tìm hiểu Vision Transformer và áp dụng cho bài toán phân loại ảnh</t>
  </si>
  <si>
    <t>- Hiểu được mô hình Vision Transformer.
- Cài đặt và chạy thực nghiệm và so sánh với các mô hình phân loại ảnh trước đây.</t>
  </si>
  <si>
    <t>- Có kiến thức cơ bản về học sâu.
- Có khả năng đọc hiểu tài liệu bằng tiếng Anh.
- Có khả năng lập trình tốt trên ngôn ngữ Python.</t>
  </si>
  <si>
    <t>Tìm hiểu về bài toán phân loại văn bản đa nhãn và áp dụng vào phân loại bài báo khoa học theo chủ đề</t>
  </si>
  <si>
    <t>- Tìm hiểu mô hình BERT.
- Tìm hiểu bài toán phân loại văn bản đa nhãn.
- Xây dựng mô hình phân lớp bằng tập dữ liệu bài báo khoa học của arXiv.
- So sánh và đánh giá mô hình.</t>
  </si>
  <si>
    <t>- Có kiến thức cơ bản về học máy.
- Có khả năng đọc hiểu tài liệu bằng tiếng Anh.
- Có khả năng lập trình tốt trên ngôn ngữ Python.</t>
  </si>
  <si>
    <t>Tìm hiểu mô hình PhoBERT và áp dụng cho bài toán Named Entity Recognition</t>
  </si>
  <si>
    <t>- Tìm hiểu mô hình PhoBERT và bài toán NER.
- Dùng pretrain của PhoBERT cho bài toán NER trên bộ dữ liệu VLSP 2021.
- Áp dụng thêm 2 mô hình khác để so sánh.</t>
  </si>
  <si>
    <t>Tìm hiểu mô hình PhoBERT và áp dụng cho bài toán phân tích cảm xúc</t>
  </si>
  <si>
    <t>- Thu thập dữ liệu bình luận từ internet
- Tìm hiểu mô hình PhoBERT
- Dùng pretrain của PhoBERT cho bài toán phân tích cảm xúc.
- Áp dụng thêm 2 mô hình khác để so sánh.</t>
  </si>
  <si>
    <t>- Có kiến thức cơ bản về học máy.
- Có kiến thức cơ bản về crawl dữ liệu.
- Có khả năng đọc hiểu tài liệu bằng tiếng Anh.
- Có khả năng lập trình tốt trên ngôn ngữ Python.</t>
  </si>
  <si>
    <t>Xây dựng mô hình dự đoán giá nhà tại TP.HCM</t>
  </si>
  <si>
    <t xml:space="preserve">- Thu thập dữ liệu từ website đăng bán nhà.
- Tìm hiểu về các mô hình học máy phổ biến.
- Huấn luyện các mô hình học máy và chạy thực nghiệm với dữ liệu thu thập được. </t>
  </si>
  <si>
    <t xml:space="preserve">Ứng Dụng Django Để Phát Triển Website Quản Lý Lịch Đặt Sân Bóng Đá </t>
  </si>
  <si>
    <t>'- Phân tích nghiệp vụ đặt sân bóng và phát triển website
- Tìm hiểu, ứng dụng cơ chế Schedule-driven trigger gửi thông báo nhắc nhở thông qua email
- Tìm hiểu, tich hợp cổng thanh toán PayPal
- Tìm hiểu cách thức và thực hiện triển khai website thực tế dựa trên docker</t>
  </si>
  <si>
    <t>- Có khả năng đọc hiểu tài liệu kỹ thuật bằng tiếng Anh ở mức độ khá trở lên (TOEIC 550+)
- Biết lập trình Python, HTML/CSS, Django
- Hiểu và vận dụng được kiến thức về Microservices/RESTful Web Services mức độ khá trở lên (ưu tiên SV đã/đang học môn [504070 - Kiến trúc hướng dịch vụ])
- Có tính chuyên cần, kỷ luật và tinh thần tự học trong quá trình học và thực hiện đề tài
- Báo cáo kế hoạch công việc vào đầu tuần và báo cáo kết quả công việc vào cuối tuần
- Ưu tiên [nhóm] sinh viên chưa có vị trí thực tập tại doanh nghiệp."</t>
  </si>
  <si>
    <t>- Có khả năng đọc hiểu tài liệu kỹ thuật bằng tiếng Anh ở mức độ khá trở lên (TOEIC 550+)
- Biết lập trình HTML/CSS và nền tảng lập trình WebApp
- Hiểu và vận dụng được kiến thức về Microservices/RESTful Web Services mức độ khá trở lên (ưu tiên SV đã/đang học môn [504070 - Kiến trúc hướng dịch vụ])
- Có tính chuyên cần, kỷ luật và tinh thần tự học trong quá trình học và thực hiện đề tài
- Báo cáo kế hoạch công việc vào đầu tuần và báo cáo kết quả công việc vào cuối tuần
- Ưu tiên [nhóm] sinh viên chưa có vị trí thực tập tại doanh nghiệp.</t>
  </si>
  <si>
    <t>Phát Triển Ứng Dụng Web Quản Lý Lịch Đặt Sân Bóng Đá</t>
  </si>
  <si>
    <t>- Phân tích nghiệp vụ đặt sân bóng và phát triển website
- Tìm hiểu, ứng dụng cơ chế Publish–subscribe gửi thông báo đến người dùng trên trình duyệt
- Tìm hiểu, sử dụng Facebook Chat Plugin
- Tìm hiểu cách thức và thực hiện triển khai website thực tế trên Linux server</t>
  </si>
  <si>
    <t>- Có khả năng đọc hiểu tài liệu kỹ thuật bằng tiếng Anh ở mức độ khá trở lên (TOEIC 550+)
- Biết lập trình Python, HTML/CSS, Flask
- Hiểu và vận dụng được kiến thức về Microservices/RESTful Web Services mức độ khá trở lên
- Có tính chuyên cần, kỷ luật và tinh thần tự học trong quá trình học và thực hiện đề tài
- Báo cáo kế hoạch công việc vào đầu tuần và báo cáo kết quả công việc vào cuối tuần
- Ưu tiên [nhóm] sinh viên chưa có vị trí thực tập tại doanh nghiệp.</t>
  </si>
  <si>
    <t>Tìm hiểu và ứng dụng Flask trong xây dựng nền tảng thương mại điện tử đa ngành</t>
  </si>
  <si>
    <t>- Phân tích và thiết kế được nghiệp vụ thực tế của một Website TMĐT đa ngành
- Xây dựng mô hình quản lý dữ liệu có thể đáp ứng được khả năng lưu trữ đa dạng của các ngành khác nhau
- Hiểu được cách ứng dụng Flask trong xây dựng Website TMĐT
- Hiện thực được các chức năng chính của một Website TMĐT, bao gồm: xác thực người dùng, mua hàng, quản lý hàng hóa, tích hợp API giao hàng và thanh toán
- Triển khai sử dụng thực tế cho doanh nghiệp</t>
  </si>
  <si>
    <t>- Có khả năng đọc hiểu tài liệu kỹ thuật bằng tiếng Anh ở mức độ khá trở lên (TOEIC 550+)
- Biết lập trình Python, HTML/CSS, Flask
- Hiểu và vận dụng được kiến thức về Microservices/RESTful Web Services mức độ khá trở lên (ưu tiên SV đã/đang học môn [504070 - Kiến trúc hướng dịch vụ])
- Có tính chuyên cần, kỷ luật và tinh thần tự học trong quá trình học và thực hiện đề tài
- Báo cáo kế hoạch công việc vào đầu tuần và báo cáo kết quả công việc vào cuối tuần
- Ưu tiên [nhóm] sinh viên chưa có vị trí thực tập tại doanh nghiệp."</t>
  </si>
  <si>
    <t>Tìm hiểu cách thức biểu diễn tri thức trên Ontology</t>
  </si>
  <si>
    <t>- Hiểu được các hướng tiếp cận trong xây dựng Ontology
- Thu thập và tổng hợp dữ liệu, sau đó rút trích thông tin/tri thức để xây dựng một Ontology minh họa
- Ứng dụng Ontology đã xây dựng để hiện thực một ứng dụng minh họa</t>
  </si>
  <si>
    <t>- Có khả năng lập trình C/Python/Java và đọc hiểu tài liệu kỹ thuật bằng tiếng Anh ở mức độ khá trở lên (TOEIC 650+)
- Biết lập trình Python, C/C++, Java
- Có tính chuyên cần, kỷ luật và tinh thần tự học trong quá trình học và thực hiện đề tài
- Báo cáo kế hoạch công việc vào đầu tuần và báo cáo kết quả công việc vào cuối tuần
- Ưu tiên [nhóm] sinh viên chưa có vị trí thực tập tại doanh nghiệp.</t>
  </si>
  <si>
    <t>Lê Anh Đoàn</t>
  </si>
  <si>
    <t>Huỳnh Nhựt An</t>
  </si>
  <si>
    <t>Phân tích quan điểm khách hàng dựa trên khía cạnh</t>
  </si>
  <si>
    <t>- Hiểu được các hướng tiếp cận trong việc xây dựng mô hình ABSA.
- Tổng hợp dữ liệu, tìm hiểu các kỹ thuật biểu diễn thông tin để xây dựng mô hình ABSA minh hoạ.
- Ứng dụng mô hình ABSA đã xây dựng để hiện thực một ứng dụng minh hoạ.</t>
  </si>
  <si>
    <t>- Có khả năng lập trình C/Python/Java và đọc hiểu tài liệu kỹ thuật bằng tiếng Anh ở mức độ khá trở lên (TOEIC 650+)
- Biết lập trình Python, C/C++, Java
- Có tính chuyên cần, kỷ luật và tinh thần tự học trong quá trình học và thực hiện đề tài
- Báo cáo kế hoạch công việc vào đầu tuần và báo cáo kết quả công việc vào cuối tuần
- Ưu tiên [nhóm] sinh viên chưa có vị trí thực tập tại doanh nghiệp."</t>
  </si>
  <si>
    <t>Nguyễn Quốc Cường</t>
  </si>
  <si>
    <t>518H0003</t>
  </si>
  <si>
    <t>Nguyễn Minh Nhựt</t>
  </si>
  <si>
    <t>518H0545</t>
  </si>
  <si>
    <t>Phát hiện trang web lừa đảo dùng học máy</t>
  </si>
  <si>
    <t>- Có những trang web yêu cầu người dùng cung cấp dữ liệu nhạy cảm như tên người dùng, mật khẩu hoặc chi tiết thẻ tín dụng, v.v. thường là vì những lý do xấu. Loại trang web này được gọi là trang web lừa đảo.
- Đề tài tìm hiểu thuật toán phân loại và các kỹ thuật để trích xuất các tiêu chí của bộ dữ liệu lừa đảo nhằm phân loại tính hợp pháp của những trang web này. Trang web lừa đảo có thể được phát hiện dựa trên một số đặc điểm quan trọng như URL và nhận dạng tên miền cũng như các tiêu chí bảo mật và mã hóa trong tỷ lệ phát hiện lừa đảo.</t>
  </si>
  <si>
    <t>- Có khả năng đọc hiểu tài liệu kỹ thuật bằng tiếng Anh ở mức độ khá trở lên
- Biết lập trình PHP, Python (lập trình API)
- Có tính chuyên cần, kỷ luật và tinh thần tự học trong quá trình học và thực hiện đề tài
- Báo cáo kế hoạch/kết quả công việc hàng tuần
- Có kiến thức về bảo mật thông tin</t>
  </si>
  <si>
    <t>Thiết kế giao thức xác thực người dùng dựa trên sinh trắc học trong thành phố thông minh</t>
  </si>
  <si>
    <t>- Xác thực người dùng là rất cần thiết cho môi trường thành phố thông minh vì người dùng (được uỷ quyền) có thể yêu cầu dữ liệu thời gian thực để được truy cập trực tiếp vào các thiết bị thông minh hỗ trợ Internet of Things (IoT). 
- Đề tài tìm hiểu và thiết kế giao thức xác thực kết hợp ba yếu tố (thiết bị di động, mật khẩu và sinh trắc học).
- Nghiên cứu mô phỏng xác minh bảo mật bằng công cụ “Xác thực tự động các ứng dụng và giao thức bảo mật Internet (AVISPA)</t>
  </si>
  <si>
    <t xml:space="preserve">- Có khả năng đọc hiểu tài liệu kỹ thuật bằng tiếng Anh ở mức độ khá trở lên
- Biết lập trình PHP, Python (lập trình API)
- Có kiến thức học máy
- Có tính chuyên cần, kỷ luật và tinh thần tự học trong quá trình học và thực hiện đề tài
- Báo cáo kế hoạch/kết quả công việc hàng tuần
- Có kiến thức về bảo mật thông tin
</t>
  </si>
  <si>
    <t>Nhận dạng biểu cảm gương mặt</t>
  </si>
  <si>
    <t xml:space="preserve">- Đề tài xây dựng chương trình có thể phát hiện nét mặt của một người và kết luận người đó đang cười, đang buồn hay đang bị sốc.
- Chương trình đầu tiên xác định xem người đó là ai, và trạng thái cảm xúc hiện tại của họ như thé nào
</t>
  </si>
  <si>
    <t>Tìm hiểu giấu tin trong video</t>
  </si>
  <si>
    <t>Video steganography đang trở thành một lĩnh vực nghiên cứu quan trọng trong các công nghệ ẩn dữ liệu vì yêu cầu bảo mật của việc truyền thông điệp bí mật ngày càng trở nên nghiêm ngặt hơn mà video cũng được ưa chuộng hơn.
- Tìm hiểu bài toán giấu tin trong các tệp dữ liệu đa phương tiện.
-  Xây dựng ứng dụng giấu tin trong file video</t>
  </si>
  <si>
    <t xml:space="preserve">- Có khả năng đọc hiểu tài liệu kỹ thuật bằng tiếng Anh ở mức độ khá trở lên
- Khả năng lập trình tốt
- Có tính chuyên cần, kỷ luật và tinh thần tự học trong quá trình học và thực hiện đề tài
- Báo cáo kế hoạch/kết quả công việc hàng tuần
- Có kiến thức về bảo mật thông tin
</t>
  </si>
  <si>
    <t>Tìm hiểu giấu tin trong audio</t>
  </si>
  <si>
    <t xml:space="preserve">
- Tìm hiểu bài toán giấu tin trong các tệp dữ liệu đa phương tiện.
-  Xây dựng ứng dụng giấu tin trong file audio</t>
  </si>
  <si>
    <t>Xây dựng hệ thống dự đoán xu hướng của thị trường chứng khoán</t>
  </si>
  <si>
    <t xml:space="preserve">- Tìm hiểu các phương pháp học máy 
- Tìm hiểu thị trường chứng khoán và xây dựng mô hình 
- Xây dựng hệ thống thử nghiệm </t>
  </si>
  <si>
    <t xml:space="preserve">- Lập trình bằng ngôn ngữ Python 
- Có hiểu biết về linh vực Học máy </t>
  </si>
  <si>
    <t>Phân loại hình thái của các bình luận trên miền ngôn ngữ tiếng Việt</t>
  </si>
  <si>
    <t xml:space="preserve">- Tìm hiểu các phương pháp học máy 
- Xây dựng thu thập dữ liệu về bình luận spam
- Xây dựng mô hình phân loại 
- Xây dựng hệ thống ứng dụng </t>
  </si>
  <si>
    <t>- Lập trình bằng ngôn ngữ Python 
- Có hiểu biết về linh vực Học máy và Xử lý ngôn ngữ tự nhiên</t>
  </si>
  <si>
    <t>Xây dựng hệ thống Chatbot cho sinh viên TDTU</t>
  </si>
  <si>
    <t xml:space="preserve">- Tìm hiểu các phương pháp học máy 
- Xây dựng thu thập dữ liệu Chatbot trong lĩnh vực liên quan
- Xây dựng mô hình Chatbot 
- Xây dựng hệ thống ứng dụng </t>
  </si>
  <si>
    <t>Nguyễn Quang Hiển</t>
  </si>
  <si>
    <t xml:space="preserve">Dự đoán xu hướng và ứng dụng trong Trading tự động </t>
  </si>
  <si>
    <t xml:space="preserve">- Tìm hiểu các phương pháp học máy 
- Tìm hiểu thị trường trading và xây dựng mô hình 
- Xây dựng hệ thống thử nghiệm </t>
  </si>
  <si>
    <t>Xây dựng hệ thống kiểm tra lỗi chính tả luận văn</t>
  </si>
  <si>
    <t xml:space="preserve">- Tìm hiểu các phương pháp học máy 
- Xây dựng thu thập dữ liệu luận văn
- Xây dựng mô hình kiểm tra lỗi chính tả 
- Xây dựng hệ thống ứng dụng </t>
  </si>
  <si>
    <t>Kiểm thử tự động trên nền tảng web tích hợp CI/CD</t>
  </si>
  <si>
    <t>Nêu quy trình kiểm thử PM.
+ Giới thiệu kiểm thử tự động: mục tiêu, ứng dụng, trường hợp cụ thể cần kiểm thử,....
+ Tìm hiểu về Cypress - Ứng dụng của Cypress.
+ Tìm hiểu về CircleCi - Ứng dụng của CircleCi.
+ Phương pháp cài đặt, ứng dụng Cypress.
+ Phương pháp cài đặt, ứng dụng CircleCi.</t>
  </si>
  <si>
    <t>- Có kiến thức nền tảng về kiểm thử phần mềm
- Meeting hằng tuần với GVHD qua skype</t>
  </si>
  <si>
    <t>Đoàn Hồng Phương Ngọc</t>
  </si>
  <si>
    <t>Hà Ngọc Mỹ</t>
  </si>
  <si>
    <t>Tìm hiểu chrome extension và xây dựng ứng dụng quản lý sản phẩm đa kênh</t>
  </si>
  <si>
    <t>- Tìm hiểu công nghệ _x0008_chrome extension
- Xây dựng ứng dụng quản lý thông tin sản phẩm trên các kênh thương mại điện tử (shopee, tiki, lazada, ...) gồm các chức năng sau đây:
+ Rút trích thông tin của một sản phẩm bất kỳ
+ Đăng sản phẩm lên các kênh bán hàng
+ Các chức năng khác</t>
  </si>
  <si>
    <t>- Có kiến thức nền tảng về javascript
- Meeting hằng tuần với GVHD qua skype</t>
  </si>
  <si>
    <t>Tìm hiểu công nghệ reactjs và xây dựng ứng dụng đăng ký đề tài dự án CNTT</t>
  </si>
  <si>
    <t>- Tìm hiểu công nghệ web front-end _x0008_reactjs và các công nghệ web back-end
- Xây dựng ứng dụng quản lý quản lý và đăng ký đề tài dự án cho Khoa CNTT gồm các chức năng:
+ _x0008_Quản lý danh sách đề tài
+ Duyệt đề tài, góp ý phản biện đề tài
+ Sinh viên đăng ký đề tài theo quy trình
+ Các chức năng khác theo yêu cầu nghiệp vụ</t>
  </si>
  <si>
    <t>Tìm hiểu công nghệ vuejs và xây dựng ứng dụng đăng ký đề tài dự án CNTT</t>
  </si>
  <si>
    <t>- Tìm hiểu công nghệ web front-end _x0008__x0008_vuejs và các công nghệ web back-end
- Xây dựng ứng dụng quản lý quản lý và đăng ký đề tài dự án cho Khoa CNTT gồm các chức năng:
+ _x0008_Quản lý danh sách đề tài
+ Duyệt đề tài, góp ý phản biện đề tài
+ Sinh viên đăng ký đề tài theo quy trình
+ Các chức năng khác theo yêu cầu nghiệp vụ</t>
  </si>
  <si>
    <t>Phát triển công cụ ghi màn hình trên trình duyệt Chrome</t>
  </si>
  <si>
    <t xml:space="preserve"> Phát triển một extension trên trình duyệt Google Chrome cho phép ghi màn hình và âm thanh ở nhiều chế độ khác nhau như: ghi hình một tab, một cửa sổ hoặc toàn màn hình. Có thể chọn bật/tắt âm thanh, chọn nguồn âm thanh, chọn bật/tắt webcam... Sản phẩm đầu ra cần được đăng tải trên kho ứng dụng của Google Chrome.</t>
  </si>
  <si>
    <t>- Có khả năng đọc hiểu tài liệu tiếng Anh
- Có kỹ năng lập trình tốt
- Có kiến thức về lập trình web, đặc biệt là ngôn ngữ Javascript"</t>
  </si>
  <si>
    <t>Tìm hiểu Laravel, ReactJS và phát triển trang web quản lý cửa hàng điện thoại</t>
  </si>
  <si>
    <t>- Tìm hiểu các công nghệ được sử dụng trong phát triển ứng dụng web và ứng dụng vào các dự án thực tế.
- Tìm hiểu cách triển khai lên các web hosting.</t>
  </si>
  <si>
    <t>- Có khả năng đọc hiểu tài liệu tiếng Anh
- Có kỹ năng lập trình tốt
- Có kiến thức về lập trình web, database"</t>
  </si>
  <si>
    <t>Lê Tấn Tài</t>
  </si>
  <si>
    <t>518H0114</t>
  </si>
  <si>
    <t>Tô Đức Phương</t>
  </si>
  <si>
    <t>518H0555</t>
  </si>
  <si>
    <t>Tìm hiểu MERN Stack và phát triển trang web quản lý cửa hàng hoa tươi</t>
  </si>
  <si>
    <t>Huỳnh Gia Thiện</t>
  </si>
  <si>
    <t>Dương Hữu Nguyên</t>
  </si>
  <si>
    <t>Tìm hiểu Laravel Framework và phát triển trang web cung cấp khóa học trực tuyến.</t>
  </si>
  <si>
    <t>Nguyễn Hoàng Thanh Trúc</t>
  </si>
  <si>
    <t>Nguyễn Hoàng Trung Tín</t>
  </si>
  <si>
    <t>Tìm hiểu MERN Stack và phát triển trang web quản lý cửa hàng thời trang</t>
  </si>
  <si>
    <t>Tăng Cẩm Phú</t>
  </si>
  <si>
    <t>Nguyễn Văn Quang Huy</t>
  </si>
  <si>
    <t xml:space="preserve">Tìm hiểu và chọn lựa các đặc trưng (features) đầu vào trên hệ thống mã nguồn mở OpenNMT-tf cho dịch máy Việt - Anh </t>
  </si>
  <si>
    <t>- Tìm hiểu được API OpenNMT-tf và xây dựng hệ thống dịch máy Transformer trên google colab sử dụng API
- Deploy thư viện mã nguồn mở VNCoreNLP phân tích tiếng Việt trên google colab
- Thực hiện thí nghiệm chọn lựa đặc trưng (features) đầu vào để đạt được kết quả BLEU cao nhất
- Viết báo cáo chặt chẽ, logic, đầy đủ
- Làm việc theo tiến độ báo cáo công việc hằng tuần</t>
  </si>
  <si>
    <t>Lập trình Python, Bash
Học máy, học sâu
Dịch máy</t>
  </si>
  <si>
    <t xml:space="preserve">Tìm hiểu và đánh giá ảnh hưởng của dịch từ (word translation) lên dịch máy Việt - Anh trên hệ thống mã nguồn mở OpenNMT-tf </t>
  </si>
  <si>
    <t>- Deploy được một hệ thống dịch từ (ví dụ Moses) trên google colab
- Tìm hiểu được API OpenNMT-tf và xây dựng hệ thống dịch máy Transformer trên google colab sử dụng API
- Thực hiện thí nghiệm và đánh giá ảnh hưởng của dịch từ lên dịch máy Việt-Anh
- Viết báo cáo chặt chẽ, logic, đầy đủ
- Làm việc theo tiến độ báo cáo công việc hằng tuần</t>
  </si>
  <si>
    <t>Tìm hiểu, hiệu chỉnh hệ thống mã nguồn mở OpenNMT-tf để đánh giá ảnh hưởng của gióng hàng từ lên dịch máy Việt - Anh</t>
  </si>
  <si>
    <t>- Deploy được một hệ thống gióng hàng từ (ví dụ mgiza) trên google colab
- Tìm hiểu được API OpenNMT-tf và xây dựng hệ thống dịch máy Transformer trên google colab sử dụng API
- Thực hiện thí nghiệm và đánh giá ảnh hưởng của gióng hàng từ lên dịch máy Việt-Anh
- Viết báo cáo chặt chẽ, logic, đầy đủ
- Làm việc theo tiến độ báo cáo công việc hằng tuần</t>
  </si>
  <si>
    <t xml:space="preserve">Tìm hiểu và đánh giá ảnh hưởng của bảng cụm từ thống kê lên dịch máy Việt - Anh trên hệ thống mã nguồn mở OpenNMT-tf </t>
  </si>
  <si>
    <t>- Deploy được một hệ thống dịch cụm từ (ví dụ Moses) trên google colab
- Tìm hiểu được API OpenNMT-tf và xây dựng hệ thống dịch máy Transformer trên google colab sử dụng API
- Thực hiện thí nghiệm và đánh giá ảnh hưởng của bảng cụm từ từ lên dịch máy Việt-Anh
- Viết báo cáo chặt chẽ, logic, đầy đủ
- Làm việc theo tiến độ báo cáo công việc hằng tuần</t>
  </si>
  <si>
    <t>Tìm hiểu và xây dựng hệ thống nhận dạng tiếng nói tiếng Anh-đơn-giản (Simple English)</t>
  </si>
  <si>
    <t>- Thu thập dữ liệu từ website VOA Special English
- Deploy được 1 hệ thống nhận dạng tiếng nói sử dụng mô hình Transformer trên Keras sử dụng dữ liệu thu thập được
- Viết báo cáo chặt chẽ, logic, đầy đủ
- Làm việc theo tiến độ báo cáo công việc hằng tuần</t>
  </si>
  <si>
    <t>Lập trình Python, Bash
Học máy, học sâu
Nhập môn xử lý tiếng nói</t>
  </si>
  <si>
    <t>Khảo sát và thực nghiệm hàm băm SHA3</t>
  </si>
  <si>
    <t>-Đọc hiểu các tài liệu liên quan, chủ yếu bằng tiếng Anh, về SHA3.
-Tiến hành phân tích, đánh giá về cấu trúc nguyên lý SHA3, có so sánh với các hàm băm khác.
-Cài đặt, phân tích code.
-Chạy thực nghiệm với các dữ liệu khác nhau và thống kê so sánh.</t>
  </si>
  <si>
    <t>-Có kiến thức nền tàng về bảo mật
-Có kĩ năng đọc hiểu tài liệu tiếng Anh tốt
-Có kĩ năng lập trình tốt với các ngôn ngữ C/C++, Java, Python
-Biết cách thống kê kết quả thực nghiệm và trình bày.</t>
  </si>
  <si>
    <t>Thái Thanh Xuân</t>
  </si>
  <si>
    <t>Bùi Minh Trường</t>
  </si>
  <si>
    <t>Tìm hiểu và triển khai hệ thống Web Server Cluster đảm bảo tính sẵn sàng cao (High Availability)</t>
  </si>
  <si>
    <t>-Hiểu được kiến thức về Linux, các kỹ thuật trong Linux như LVM, SELinux, Crontab,...
-Sử dụng và làm chủ hệ thống Linux qua dòng lệnh terminal.
-Hiểu và xây dựng được một cụm Cluster Database.
-Đảm bảo hệ thống có thể khả năng mở rộng phân vùng lưu trữ trong trường hợp đĩa cứng vật lý của máy chủ hết dung lượng.
-Hiểu được cơ bản các thành phần cấu thành một Web Server.
-Triển khai và cấu hình được cụm Cluster đảm bảo dịch vụ luôn trong trạng thái sẵn sàng.</t>
  </si>
  <si>
    <t>-Có kiến thức về mạng máy tính.
-Có khả năng tự tìm hiểu, đọc tài liệu Tiếng Anh tốt.
-Kỹ năng lập trình và sử dụng dòng lệnh trong Linux.
-Biết sử dụng ngôn ngữ Python.
-Có khả năng cấu hình các dịch vụ cần thiết cho đề tài như Galera Database, HAProxy, GlusterFS, Pacemaker,...
-Tối ưu được hệ thống với mong muốn sử dụng trong mô hình có quy mô lớn hơn, khả năng đáp ứng tốt hơn.</t>
  </si>
  <si>
    <t>Võ Quốc Huy</t>
  </si>
  <si>
    <t>Trần Thị Huỳnh Như</t>
  </si>
  <si>
    <t>Phân tích cổng chùa theo tông phái dựa vào hình ảnh</t>
  </si>
  <si>
    <t>-Chụp ảnh trong chủ đề từ &gt; 550 ngôi chùa, trong khu vực TPHCM và các tỉnh thành khác. Trong đó, có &gt; 200 chùa tại TPHCM, lấy đủ các quận huyện. Khuyến khích thu thập dữ liệu từ nhiều tỉnh thành khác nhau.
-Mỗi chùa thu thập ~30 ảnh về chủ đề liên quan + ảnh tượng + ảnh bản vẽ. Có thể tra thêm thông tin từ các app Quy hoạch.
-Ảnh chụp cần rõ nét, chính diện và các phối cảnh khác.
-Xử lý các lỗi của ảnh (như loại bỏ dây điện, tăng sáng...)
-Thu thập các thông tin liên quan về đối tượng chụp (theo mẫu).
-Sắp xếp dữ liệu ảnh, phân tích, thống kê các tham số liên quan và viết báo cáo.
-Thời gian thực hiện: 8 tuần chụp ảnh, 4 tuần phân tích và viết báo cáo.</t>
  </si>
  <si>
    <t>-Có máy ảnh hoặc smart phone chụp được ảnh với chất lượng &gt; 3Mb mỗi tấm.
-Chủ động phương tiện đi lại.
-Có kĩ năng photoshop để xử lý các ảnh.
-Nếu xin ảnh từ các nguồn đã có, phải đảm bảo về vấn đề bản quyền và ghi nguồn rõ ràng.
-Có kĩ năng giao tiếp tốt.
-Tỉ mỉ, có trách nhiệm với công việc.
-Ưu tiên sv nắm vững kiến thức thống kê, xử lý ảnh, học máy...</t>
  </si>
  <si>
    <t>Phân tích diện tích chùa theo tông phái dựa vào hình ảnh</t>
  </si>
  <si>
    <t>Phân tích cấu trúc chứa chánh điện chùa theo tông phái dựa vào hình ảnh</t>
  </si>
  <si>
    <t>Xây dựng hệ thống chatbot dựa trên luật (Rule-based)</t>
  </si>
  <si>
    <t>- Tìm hiểu phương pháp biểu diễn tập luật.
- Tìm hiểu mô hình Rule-based.
- Xây dựng tập luật.
- Xây dựng mô hình chatbot.
- Xây dựng ứng dụng.</t>
  </si>
  <si>
    <t>- Có kiến thức về crawl dữ liệu.
- Có nền tảng tốt về học máy.
- Có khả năng đọc hiểu tài liệu bằng tiếng Anh.
- Có khả năng lập trình tốt trên ngôn ngữ Python.</t>
  </si>
  <si>
    <t>Xây dựng hệ thống chatbot dựa trên phương pháp truy xuất thông tin (Retrieval-based)</t>
  </si>
  <si>
    <t>- Tìm hiểu các mô hình Retrieval-based.
- Thu thập dữ liệu hội thoại.
- Xây dựng mô hình chatbot.
- Xây dựng ứng dụng.</t>
  </si>
  <si>
    <t>Xây dựng chatbot dựa trên mô hình Generative Adversarial Networks (GAN)</t>
  </si>
  <si>
    <t>- Tìm hiểu các mô hình GAN.
- Thu thập dữ liệu hội thoại.
- Xây dựng mô hình chatbot.
- Xây dựng ứng dụng.</t>
  </si>
  <si>
    <t>Xây dựng từ điển trực tuyến</t>
  </si>
  <si>
    <t>- Thu thập và xây dựng cơ sở dữ liệu từ điển (ít nhất 5 ngôn ngữ)
- Thiết kế website tra từ trực tuyến
- Xây dựng chức năng: tra từ, phát âm, dịch câu, bộ gõ cho những ngôn ngữ đặc biệt
- Triển khai trên Internet.</t>
  </si>
  <si>
    <t>- Có khả năng lập trình tốt trên ngôn ngữ Python.
- Có kiến thức về crawl dữ liệu.
- Sử dụng được các ngôn ngữ thiết kế và lập trình web để xây dựng website ở cả 2 phía: Front end, Back end
- Có kiến thức Vuejs và Django.
- Deploy được website lên internet</t>
  </si>
  <si>
    <t>Xây dựng Component Trả lời tự động cho website thương mại điện tử với Joomla</t>
  </si>
  <si>
    <t>- Tìm hiểu Joomla và VirtueMart.
- Tìm hiểu Joomla component.
- Phân tích thiết kế hệ thống.
- Xây dựng component Trả lời tự động giúp hệ thống tự động trả lời những phản hồi từ người dùng.
- Xây dựng giao diện.
- Xây dựng chức năng.
- Triển khai trên Internet.</t>
  </si>
  <si>
    <t xml:space="preserve">- Có khả năng phân tích thiết kế HTTT
- Có kiến thức Javascript, HTML, PHP.
- Có kiến thức mô hình MVC.
- Deploy được website lên internet
</t>
  </si>
  <si>
    <t>Trần Thanh Nam</t>
  </si>
  <si>
    <t>Thiết kế mô hình nhà thông minh</t>
  </si>
  <si>
    <t>- Xây dựng mô hình ngôi nhà.
- Bật/tắt đèn, quạt... qua Internet.
- Bật/tắt đèn khi có người trong phạm vi.
- Bật/tắt đèn khi tời tối/sáng.
- Hiển thị thời gian, nhiệt độ.</t>
  </si>
  <si>
    <t>- Lập trình C/C++.
- Tư duy phân tích, thiết kế giải thuật tốt.
- Đọc hiểu sơ đồ khối, sơ đồ chân các module cảm biến.
- Xây dựng mô hình nhà thông minh và lập trình điều khiển đóng ngắt rơ-le để điều khiển thiết bị qua mạng.
- Báo cáo kết quả cho GVHD hàng tuần.</t>
  </si>
  <si>
    <t>Thiết kế hệ thống báo cháy</t>
  </si>
  <si>
    <t>- Xây dựng mô hình ngôi nhà.
- Hệ thống phát hiện khói, khí ga, lửa
- Phát thông tin cảnh báo bằng tín hiệu đèn, còi, cuộc gọi điện thoại</t>
  </si>
  <si>
    <t>- Lập trình C/C++.
- Tư duy phân tích, thiết kế giải thuật tốt.
- Đọc hiểu sơ đồ khối, sơ đồ chân các module cảm biến cảm biến hồng ngoại, cảm biến khí ga, module sim.
- Xây dựng mô hình thiết bị báo cháy và lập trình điều khiển.
- Báo cáo kết quả cho GVHD hàng tuần.</t>
  </si>
  <si>
    <t>Thiết kế hệ thống chống trộm</t>
  </si>
  <si>
    <t>- Xây dựng mô hình ngôi nhà.
- Hệ thống phát hiện có người trong phạm vi.
- Hệ thống phát hiện có người mở cửa.
- Hệ thống phát tín hiệu báo trộm bằng đèn, còi, cuộc gọi.</t>
  </si>
  <si>
    <t>- Lập trình C/C++.
- Tư duy phân tích, thiết kế giải thuật tốt.
- Đọc hiểu sơ đồ khối, sơ đồ chân các module cảm biến  hồng ngoại, cảm biến nhiệt độ, cảm biến rung/chuyển động.
- Xây dựng mô hình nhà thông minh và lập trình điều khiển.</t>
  </si>
  <si>
    <t>Đánh giá hiệu năng mạng IoT ứng dụng kỹ thuật truyền thông cộng tác</t>
  </si>
  <si>
    <t>- Tìm hiểu mạng vô tuyến thế hệ thứ 5, so sánh ưu và nhược điểm so với mạng thế hệ trước đó.
- Khảo sát mô hình mạng IoT sử dụng kỹ thuật truyền thông trực tiếp và mô hình mạng truyền thông cộng tác.
- Giải thích và chứng minh sự hiệu quả của thiết bị chuyển tiếp trong mạng truyền thông cộng tác.
- Lập trình mô phỏng và xuất kết quả đánh giá.
- Viết quyển báo cáo trình bày kết quả phân tích, đánh giá.</t>
  </si>
  <si>
    <t>- Lập trình C/C++/Matlab.
- Đọc hiểu tài liệu, bài báo khoa học bằng tiếng Anh.
- Có năng khiếu toán học, thống kê.
- Có đam mê nghiên cứu các kỹ thuật mới trong mạng truyền thông.
- Báo cáo kết quả cho GVHD hàng tuần.</t>
  </si>
  <si>
    <t>Đánh giá hiệu năng mạng IoT sử dụng kỹ thuật MIMO</t>
  </si>
  <si>
    <t>- Tìm hiểu mạng vô tuyến thế hệ thứ 5, so sánh ưu và nhược điểm so với mạng thế hệ trước đó.
- Khảo sát mô hình mạng IoT sử dụng kỹ thuật truyền thông SISO, MISO, MIMO.
- Giải thích và chứng minh sự hiệu quả của kỹ thuật truyền thông MIMO.
- Lập trình mô phỏng và xuất kết quả đánh giá.
- Viết quyển báo cáo trình bày kết quả phân tích, đánh giá.</t>
  </si>
  <si>
    <t>Xây dựng website cho CLB bóng đá Đại Hữu</t>
  </si>
  <si>
    <t>- Khảo sát websites của các CLB nổi tiếng hiện có, như SaigonFC
- Phân tích thiết kế HTTT cho Đại Hữu FC
- Xây dựng website Đại Hữu FC với các chứng năng như các CLB hiện có (như SaiGon FC)
- Bổ sung các chức năng: 
+ Quản lý hội viên CLB
+ Cho phép khách vãng lai comment
+ Hiển thị thông tin quảng cáo từ đối tác</t>
  </si>
  <si>
    <t xml:space="preserve">- Có khả năng phân tích thiết kế HTTT
- Sử dụng được các ngôn ngữ thiết kế và lập trình web để xây dựng website ở cả 2 phía: Front end, Back end
- Deploy được website lên internet
</t>
  </si>
  <si>
    <t>Ngô Quang Trường</t>
  </si>
  <si>
    <t>Xây dựng website bán nông sản Miệt vườn Cù lao Tân Quy – Trà Vinh</t>
  </si>
  <si>
    <t>1. Phân tích thiết kế HTTT cho website nông sản Tân Quy
2. Chức năng của khách hàng.
- Đăng nhập, đăng xuất, đăng ký, quên mật khẩu.
- Xem giới thiệu về Cù lao Tân Quy (video, tin tức,...).
- Xem số lượt đánh giá, số lượt xem sản phẩm, mức đánh giá sản phẩm (thang 5 sao).
- Xem gợi ý các sản phẩm tương tự.
- Xem các sản phẩm bán chạy.
- Tìm kiếm, xem thông tin chi tiết sản phẩm.
- Bình luận, đánh giá sản phẩm.
- Chức năng phân trang.
- Quản lý giỏ hàng (thay đổi số lượng, xóa sản phẩm, xóa tất cả sản phẩm).
- Thanh toán (thanh toán điện tử, chuyển khoản qua ngân hàng, COD).
- Quản lý đơn hàng (chỉnh sửa đơn hàng, đặt hàng).
- Quản lý tài khoản (thay đổi thông tin tài khoản).
- Xem lịch sử mua hàng và tình trạng đơn hàng.
- Phân tích được quan điểm của khách hàng đối với nông sản
2. Chức năng của admin.
- Đăng nhập, phân quyền admin, user.
- Quản lý tài khoản, đơn hàng, sản phẩm (thêm, sửa, xóa, cập nhật, xuất file).</t>
  </si>
  <si>
    <t>- Có khả năng phân tích thiết kế HTTT
- Sử dụng được các ngôn ngữ thiết kế và lập trình web để xây dựng website ở cả 2 phía: Front end, Back end
- Deploy được website lên internet
- Tích hợp được phân tích cảm xúc người dùng vào trong phần comment sản phẩm</t>
  </si>
  <si>
    <t xml:space="preserve">Ngô Thanh Phú </t>
  </si>
  <si>
    <t>518H0243</t>
  </si>
  <si>
    <t>Trần Nhân Tài</t>
  </si>
  <si>
    <t>518h0560</t>
  </si>
  <si>
    <t>Xây dựng Website Bán vật liệu xây dựng cho Công ty Cơ điện Nguyễn Gia</t>
  </si>
  <si>
    <t>1. Khảo sát thông tin công ty Nguyễn Gia :
Thông tin :
- Ngành nghề kinh doanh
- Thông tin liên hệ
- Chi nhánh
Nghiệp vụ:
-Cách thức vận hành
-Quy trình bán hàng
-Quy trình chăm sóc khách hàng
-Yêu cầu hệ thống
2. Phân tích nghiệp vụ: sử dụng mô hình usecase để đặc tả các nhóm chức năng
3. Thiết kế dữ liệu: Class diagram, Mô hình quan hệ, ERD,…
4. Thiết kế xử lý: Mô hình sequence, mã giả, .....
5. Xây dựng website gồm các chức năng:
Customer :
- Xem/ tìm kiếm sản phẩm
- Giỏ hàng
- Đặt hàng
- Thanh toán
- Tin tức/ Giới thiệu
Admin :
- Quản lý sản phẩm, thêm/sửa/xóa/giảm giá
- Quản lý đặt hàng
- Chăm sóc khách hàng
- Đăng blog / event</t>
  </si>
  <si>
    <t>Nguyễn Thị Lệ Hằng</t>
  </si>
  <si>
    <t>Dương Nhật Hào</t>
  </si>
  <si>
    <t>Tìm hiểu về hệ quản trị cơ sở dữ liệu Oracle và Ứng dụng trong website kinh doanh giày dép Hoàng Phúc</t>
  </si>
  <si>
    <t>- Tìm hiểu Hệ QTCSDL Orcale, ưu và khuyết điểm của nó so với những Hệ QTCSDL đã học (Access, SQL Server, My SQL)
- Khảo sát nghiệp vụ kinh doanh giày dép Hoàng Phúc
- Phân tích thiết kế HTTT cho website kinh doanh giày dép Hoàng Phúc
- Cài đặt cơ sở dữ liệu trên Hệ QTCSDL Oracle
- Xây dựng website kinh doanh giày dép, bao gồm các chứng năng chủ yếu như: Tạo và quản lý tài khoản, Hiển thị danh sách mặt hàng theo từng thương hiệu, tìm kiếm sản phẩm, Quản lý giỏ hàng, Quản lý đơn đặt hàng, Tra cứu, hiển thị thông tin đơn hàng, chi tiết đơn hàng, Trang quản lý admin (sản phẩm, thống kê, hoạt động,…), Chức năng cập nhật hàng hóa, thương hiệu</t>
  </si>
  <si>
    <t>Nguyễn Thanh Tùng</t>
  </si>
  <si>
    <t>Nguyễn Huy Cường</t>
  </si>
  <si>
    <t>Xây dựng website giả lập đặt lệnh chứng khoán</t>
  </si>
  <si>
    <t>- Khảo sát một số hệ thống website chứng khoán, như vps chẳng hạn
- Phân tích thiết kế HTTT của một website chứng khoán
- Xây dựng website giả lập chứng khoán, bao gồm một số chức năng chính như sau: Hiển thị bảng giá, Cách thức khớp lệnh trong bảng giá, Màu của mã chứng khoán, Sàn giao dịch trên bảng giá, Nạp tiền, rút tiền, chuyển tiền, Lệnh ATO, ATC, LO, Lệnh MP, đặt lệnh, huỷ lệnh, sửa lệnh, thực hiện khớp lệnh, các trạng thái lệnh (Ready to send exchange, Full filled), đăng ký tài khoản, đăng nhập, đăng xuất, ...</t>
  </si>
  <si>
    <t xml:space="preserve">- Có khả năng phân tích thiết kế HTTT
- Sử dụng được các ngôn ngữ thiết kế và lập trình web để xây dựng website  ở cả 2 phía: Front end, Back end
- Deploy được website lên internet
</t>
  </si>
  <si>
    <t>Nguyễn Lê Huỳnh Đức</t>
  </si>
  <si>
    <t>Nguyễn Thành Việt</t>
  </si>
  <si>
    <t>Tìm hiểu và xây dựng hệ thống khuyến nghị điểm đến.</t>
  </si>
  <si>
    <r>
      <rPr>
        <sz val="11"/>
        <rFont val="&quot;Times New Roman&quot;"/>
      </rPr>
      <t xml:space="preserve">- Tìm hiểu hệ thống khuyến nghị địa điểm.
- Tìm hiểu tập dữ liệu và một hiện thực tại (hoặc tương tự) </t>
    </r>
    <r>
      <rPr>
        <u/>
        <sz val="11"/>
        <color rgb="FF1155CC"/>
        <rFont val="&quot;Times New Roman&quot;"/>
      </rPr>
      <t>https://github.com/rahmanidashti/LRSbasics</t>
    </r>
    <r>
      <rPr>
        <sz val="11"/>
        <rFont val="&quot;Times New Roman&quot;"/>
      </rPr>
      <t xml:space="preserve"> 
- Phân tích hệ thống và cải thiện.
- Xây dựng hệ thống của sinh viên.</t>
    </r>
  </si>
  <si>
    <t>-Biết lập trình Python
-Học máy.
-Kiến thức cơ bản về địa lý, toán.
-Đọc hiểu tài liệu tiếng Anh</t>
  </si>
  <si>
    <t>Tìm hiểu và xây dựng hệ thống khuyến nghị sách/phim dự trên quan hệ bạn bè</t>
  </si>
  <si>
    <r>
      <rPr>
        <sz val="11"/>
        <rFont val="&quot;Times New Roman&quot;"/>
      </rPr>
      <t xml:space="preserve">- Tìm hiểu hệ thống khuyến nghị địa điểm.
- Tìm hiểu tập dữ liệu và một hiện thực tại (hoặc tương tự) </t>
    </r>
    <r>
      <rPr>
        <u/>
        <sz val="11"/>
        <color rgb="FF1155CC"/>
        <rFont val="&quot;Times New Roman&quot;"/>
      </rPr>
      <t>https://github.com/hongleizhang/RSAlgorithms</t>
    </r>
    <r>
      <rPr>
        <sz val="11"/>
        <rFont val="&quot;Times New Roman&quot;"/>
      </rPr>
      <t xml:space="preserve"> 
- Phân tích hệ thống và cải thiện.
- Xây dựng hệ thống của sinh viên.</t>
    </r>
  </si>
  <si>
    <t>Thiết kế ứng dụng chăm sóc khách hàng.</t>
  </si>
  <si>
    <t>- Trang web cho phép cá nhân / cty nhỏ (đơn vị cung cấp dịch vụ) giữ liên lạc, theo dõi các hội thoại và giải quyết các yêu cầu của khách hàng.
- Tự động nhắc lịch, nhắc việc, theo dõi quá trình sử dụng dịch vụ của khách.
- Giao diện tùy biến, thân thiện và hiệu quả</t>
  </si>
  <si>
    <t>- Lập trình Web, reactJS và các framework cần thiết.
- Phân tích và thiết kế hệ thống.
- Tìm hiểu và áp dụng và đề tài các ý tưởng, quy trình của các hệ thống đã có.</t>
  </si>
  <si>
    <t>Tìm hiểu và xây dựng ứng dụng tìm lộ trình xe công cộng tại TpHCM</t>
  </si>
  <si>
    <t>- Tiếp tục phát triển từ đề tài HK trước.
- Thu thập và số hoá các trạm xe buýt và tuyến xe (đã có)
- Lập lộ trình bằng các giải thuật tìm đường.
- Xây dựng ứng dụng lập lịch, nhắc nhở, hổ trợ người đi xe buýt.</t>
  </si>
  <si>
    <t>- Lập trình Android / IOS
- Lập trình Web.
- Phân tích và thiết kế hệ thống.
- Tìm hiểu và áp dụng và đề tài các ý tưởng, quy trình của các hệ thống đã có.</t>
  </si>
  <si>
    <t>Xây dựng trang web cung cấp dịch vụ đặt lịch hẹn cho cửa hàng / công ty.</t>
  </si>
  <si>
    <t>- Trang web cho phép cá nhân / cty nhỏ (đơn vị cung cấp dịch vụ) đăng lên các dịch vụ kèm giờ hẹn, số lượng khách có thể đáp ứng, ...
- Khách có thể đặt lịch, nhận xác thực qua email
- Thiết kế giao diện đẹp mắt, dễ dùng và hiệu quả.</t>
  </si>
  <si>
    <t>DỰ ĐOÁN GIÁ ĐẤT TRONG THỊ TRƯỜNG BẤT ĐỘNG SẢN BẰNG MÔ HÌNH HỌC MÁY</t>
  </si>
  <si>
    <t>- Thu thập dữ liệu về giá đất tại ít nhất 3 tỉnh / thành phố khác nhau, và khoảng thời gian trong vòng ít nhất hai năm gần đây
- Tìm hiểu các mô hình học máy phổ biến
- Chọn ra ít nhất 5 mô hình học máy để chạy thực nghiệm lấy kết quả</t>
  </si>
  <si>
    <t>- Có kỹ năng lập trình tốt
- Có kiến thức nền tảng về học máy
- Có kỹ năng đọc hiểu tài liệu tiếng Anh tốt</t>
  </si>
  <si>
    <t>DỰ ĐOÁN GIÁ CHỨNG KHOÁN BẰNG MÔ HÌNH HỌC MÁY</t>
  </si>
  <si>
    <t>- Tìm hiểu kiến thức về thị trường chứng khoán
- Thu thập dữ liệu về giá của ít nhất 3 mã chứng khoán khác nhau, và khoảng thời gian trong vòng ít nhất hai năm gần đây
- Tìm hiểu các mô hình học máy phổ biến
- Chọn ra ít nhất 5 mô hình học máy để chạy thực nghiệm lấy kết quả</t>
  </si>
  <si>
    <t>Xây dựng hệ thống tư vấn về việc mua bán đất</t>
  </si>
  <si>
    <t>- Viết được một phần mềm hoặc một trang web mà có chức năng tư vấn cho người dùng về việc mua bán đất
- Người mua hoặc bán sẽ nhập thông tin về lô đất (địa chỉ, diện tích, độ rộng của đường/hẻm, tiện ích xung quanh, ...), giá muốn mua/bán
- Hệ thống sẽ thu thập các dữ liệu liên quan trên mạng internet và dữ liệu có sẵn trên máy chủ, rồi sau đó sẽ phân tích các dữ liệu thu được và đưa ra các đánh giá cho lô đất đó (an ninh trật tự, tình trạng ngập úng, khoảng giá trong thời gian gần đây và các năm trước, tiềm năng tăng giá ngắn hạn/dài hạn, ...)
- Từ các đánh giá trên thì hệ thống sẽ đưa ra lời tư vấn là có nên mua/bán lô đất đó không</t>
  </si>
  <si>
    <t>- Có kỹ năng lập trình tốt
- Có kinh nghiệm viết phần mềm hoặc trang web
- Có kỹ năng đọc hiểu tài liệu tiếng Anh tốt</t>
  </si>
  <si>
    <t>Xây dựng hệ thống tư vấn về giao dịch chứng khoán</t>
  </si>
  <si>
    <t>- Viết được một phần mềm hoặc một trang web mà có chức năng tư vấn cho người dùng về giao dịch chứng khoán
- Người mua hoặc bán sẽ nhập thông tin về mã chứng khoán (tên công ty, một số thông tin của công ty nếu có, ví dụ như tên các lãnh đạo công ty, ...)
- Hệ thống sẽ thu thập các dữ liệu liên quan trên mạng internet và dữ liệu có sẵn trên máy chủ, rồi sau đó sẽ phân tích các dữ liệu thu được và đưa ra các đánh giá cho mã chứng khoán đó (khoảng giá trong thời gian gần đây và các năm trước, tiềm năng tăng/giảm giá ngắn hạn/dài hạn, ...)
- Từ các đánh giá trên thì hệ thống sẽ đưa ra lời tư vấn là có nên mua/bán mã chứng khoán đó không</t>
  </si>
  <si>
    <t>DỰ ĐOÁN THỜI TIẾT BẰNG MÔ HÌNH HỌC MÁY</t>
  </si>
  <si>
    <t>- Tìm hiểu kiến thức về dự báo thời tiết
- Thu thập dữ liệu về thời tiết của ít nhất 3 khu vực khác nhau, và khoảng thời gian trong vòng ít nhất hai năm gần đây
- Tìm hiểu các mô hình học máy phổ biến
- Chọn ra ít nhất 5 mô hình học máy để chạy thực nghiệm lấy kết quả</t>
  </si>
  <si>
    <t>Thiết kế và triển khai hệ thống mạng an toàn cho doanh nghiệp có 3 cơ sở</t>
  </si>
  <si>
    <t>- Tìm hiểu các mô hình mạng phổ biến hiện nay.
- Thiết kế được hệ thống mạng theo mô hình 3 lớp.
- Triển khai các tính năng bảo mật, an toàn cho hệ thống mạng.
- Đảm bảo hệ thống mạng luôn an toàn, ổn định và tính sẵn sàng cao.</t>
  </si>
  <si>
    <t>- Đã học qua môn Mạng máy tính nâng cao.
- Sử dụng thành thạo công cụ mô phỏng mạng: Packet Tracer, GNS3, EVE-NG</t>
  </si>
  <si>
    <t>Nguyễn Minh Quang</t>
  </si>
  <si>
    <t>Nguyễn Phạm Minh Duy</t>
  </si>
  <si>
    <t>Nghiên cứu xây dựng hệ thống tưới nước tự động điều khiển qua trợ lý ảo Google.</t>
  </si>
  <si>
    <t>- Nghiên cứu áp dụng kiến thức về IoT để xây dựng một hệ thống thực tiễn trong cuộc sống.</t>
  </si>
  <si>
    <t>- Có kiến thức về Mạng máy tính
- Đã học qua môn IoT cơ bản</t>
  </si>
  <si>
    <t>Thiều Văn Sơn</t>
  </si>
  <si>
    <t>Phạm Hồ Thái An</t>
  </si>
  <si>
    <t>Xây dựng hệ thống phát hiện mã độc hại trong ứng dụng Website</t>
  </si>
  <si>
    <t>- Tìm hiểu các loại hàm độc hại trong ứng dụng website
- Đưa ra thuật toán và ngưỡng phù hợp để hệ thống phát hiện và cảnh báo</t>
  </si>
  <si>
    <t>- Đọc hiểu tài liệu tiếng Anh
- Biết lập trình Python
- Yêu thích về lĩnh vực bảo mật</t>
  </si>
  <si>
    <t>Nghiên cứu xây dựng hệ thống nhà thông minh điều khiển qua trợ lý ảo Google.</t>
  </si>
  <si>
    <t xml:space="preserve">Thiết kế và triển khai các chức năng bảo mật mạng cho hệ thống mạng Doanh nghiệp có từ 2 chi nhánh trở lên </t>
  </si>
  <si>
    <t>Tìm hiểu và xây dựng mô hình chuẩn đoán ung thư da</t>
  </si>
  <si>
    <t>- Tìm hiểu các phương pháp nhận dạng bệnh trên da.
- Tìm hiểu các API để phát triển ứng dụng (nếu có thể).
- Cài đặt thực nghiệm mô hình
- Báo cáo logic và đầy đủ (báo cáo hàng tuần)</t>
  </si>
  <si>
    <t>Lập trình Python
Lập trình web/ mobile 
Nhập môn xử lý ảnh số, học máy</t>
  </si>
  <si>
    <t xml:space="preserve">Tìm hiểu và xây dựng mô hình nhận dạng côn trùng gây hại </t>
  </si>
  <si>
    <t>- Tìm hiểu các phương pháp nhận dạng ảnh côn trùng phổi biến
- Cài đặt phương pháp
- Đánh giá hiệu quả mô hình
- Báo cáo logic và đầy đủ (báo cáo hàng tuần)</t>
  </si>
  <si>
    <t>Lập trình Python
Nhập môn xử lý ảnh số, học máy</t>
  </si>
  <si>
    <t>Tìm hiểu và xây dựng mô hình nhận dạng hoả hoạn</t>
  </si>
  <si>
    <t>- Tìm hiểu các phương pháp nhận dạng ảnh hoả hoạn
- Cài đặt phương pháp
- Đánh giá hiệu quả mô hình
- Báo cáo logic và đầy đủ (báo cáo hàng tuần)</t>
  </si>
  <si>
    <t xml:space="preserve">Tìm hiểu và xây dựng mô hình xác định khuôn mặt có đeo khẩu trang </t>
  </si>
  <si>
    <t>- Tìm hiểu các phương pháp xác định đối tượng trong ảnh 
- Cài đặt phương pháp
- Đánh giá hiệu quả mô hình
- Báo cáo logic và đầy đủ (báo cáo hàng tuần)</t>
  </si>
  <si>
    <t>Tìm hiểu và xây dựng mô hình chuẩn đoán bệnh Alzheimer's</t>
  </si>
  <si>
    <t>- Tìm hiểu các phương pháp nhận dạng ảnh MRI
- Cài đặt phương pháp
- Đánh giá hiệu quả mô hình
- Báo cáo logic và đầy đủ (báo cáo hàng tuần)</t>
  </si>
  <si>
    <t>Tìm hiểu mô hình chatbot và xây dựng hệ thống trả lời tự động.</t>
  </si>
  <si>
    <t>- Tìm hiểu các mô hình chatbot.
- Xây dựng web cho người chat với máy, người dùng có thể đánh giá câu trả lời của máy từ 1 đến 5 sao.
- Lưu trữ dữ liệu chat và đánh giá của người dùng.</t>
  </si>
  <si>
    <t>- Đọc tiếng Anh tốt
- Kỹ năng lập trình tốt</t>
  </si>
  <si>
    <t>Tìm hiểu các dạng chatbot theo kịch bản và xây dựng hệ thống hỗ trợ dùng một dạng cụ thể</t>
  </si>
  <si>
    <t>- Tìm hiểu các dạng chatbot theo kịch bản.
- Xây dựng web cho người chat với máy, người dùng có thể đánh giá câu trả lời của máy từ 1 đến 5 sao.
- Lưu trữ dữ liệu chat và đánh giá của người dùng.</t>
  </si>
  <si>
    <t>Xây dựng website thi online đa mục tiêu</t>
  </si>
  <si>
    <t>- Tìm hiểu cách tạo đề thi từ nhiều phần của nhiều môn học do người tạo đề chọn
- Tìm hiểu các phương thức giám sát làm bài thi online và áp dụng vào đề tài
- Tìm hiểu sử dụng vuejs làm front-end và backend dùng django.</t>
  </si>
  <si>
    <t>Xây dựng website quản lý dự án tương tự MS Project</t>
  </si>
  <si>
    <t>- Tìm hiểu các giai đoạn, quá trình thực hiện trong quản lý dự án
- Thể hiện được các công việc của dự án với nhiều thông tin (tham khảo MS Project)
- Tìm hiểu sử dụng vuejs làm front-end và backend dùng django.</t>
  </si>
  <si>
    <t>Xây dựng hệ thống quản lý và đồng bộ file đa nền tảng với Google Drive</t>
  </si>
  <si>
    <t>- Tìm hiểu các công nghệ lập trình ứng dụng đa nền tảng
- Tìm hiểu cơ chế lắng nghe thay đổi trên hệ thống file và đồng bộ với Google drive
- Tìm hiểu và sử dụng Google Drive API</t>
  </si>
  <si>
    <t>Nguyễn Minh Tiến</t>
  </si>
  <si>
    <t>Lê Thị Mai</t>
  </si>
  <si>
    <t>Tìm hiểu mô hình Representation Learning cho mạng Heterogeneous Information Networks (HINs)</t>
  </si>
  <si>
    <t>- Tìm hiểu các mô hình representation learning cho mạng HINs
- Ứng dụng mô hình vào các bài toàn phân lớp và dự đoán</t>
  </si>
  <si>
    <t>- Đọc tiếng Anh tốt
- Kỹ năng lập trình tốt (python)
- Có định hướng nghiên cứu khoa học</t>
  </si>
  <si>
    <t>Phạm Văn Huy</t>
  </si>
  <si>
    <t>Tìm hiểu các mô hình nhận dạng văn bản (chữ in) trong cảnh tự nhiên</t>
  </si>
  <si>
    <t>- Tìm hiểu các kỹ thuật trong Xử lý ảnh số
- Tìm hiểu các mô hình học máy để phát hiện văn bản trong cảnh tự nhiên
- Cài đặt mô hình trên dữ liệu thu thập để đánh giá kết quả mô hình
- Từ khóa chính: Scene Text Recognition
- Công cụ: Python</t>
  </si>
  <si>
    <t xml:space="preserve">- Yêu thích xây dựng ứng dụng xử lý các bài toán dữ liệu từ camera (thị giác máy tính)
- Đọc hiểu tài liệu tiếng Anh, tìm kiếm tài liệu trên Internet
- Lập trình và các công cụ trong học máy
</t>
  </si>
  <si>
    <t>Tìm hiểu xAI và các mô hình ứng dụng</t>
  </si>
  <si>
    <t>- Tìm hiểu các kỹ thuật trong Xử lý ảnh số
- Tìm hiểu Explainable AI  (xAI) và các mô hình phổ biến để giải thích các mô hình AI ở các mức độ khác nhau
- Cài đặt mô hình trên dữ liệu thu thập để đánh giá kết quả mô hình
- Từ khóa chính: xAI, Explainable AI
- Công cụ: Python</t>
  </si>
  <si>
    <t>Tìm hiểu một số cơ sở dữ liệu cho mô hình học máy trong lĩnh vực chăm sóc sức khỏe</t>
  </si>
  <si>
    <t>- Tìm hiểu các kỹ thuật trong phân tích dữ liệu
- Tìm hiểu các dữ liệu phổ biến trong lĩnh vực chăm sóc sức khỏe để sử dụng cho các mô hình phân tích dữ liệu
- Cài đặt mô hình trên dữ liệu thu thập để đánh giá kết quả mô hình
- Từ khóa chính: Medical Datasets for Machine Learning
- Công cụ: Python</t>
  </si>
  <si>
    <t>Tìm hiểu các mô hình và kỹ thuật xử lý ảnh trong phân tích ảnh y khoa</t>
  </si>
  <si>
    <t>- Tìm hiểu các kỹ thuật trong Xử lý ảnh số
- Tìm hiểu các mô hình học máy để phát hiện phân tích ảnh y khoa
- Cài đặt mô hình trên dữ liệu thu thập để đánh giá kết quả mô hình
- Từ khóa chính: Medical Image Analysis
- Công cụ: Python</t>
  </si>
  <si>
    <t>DANH SÁCH PHÂN BỔ ĐỀ TÀI DỰ ÁN CÔNG NGHỆ THÔNG TIN 2 CÁC NGÀNH</t>
  </si>
  <si>
    <t>Năm TS</t>
  </si>
  <si>
    <t>Ngành/Hệ</t>
  </si>
  <si>
    <t>Số lượng SV</t>
  </si>
  <si>
    <t>%</t>
  </si>
  <si>
    <t>SL</t>
  </si>
  <si>
    <t>Khoa học máy tính</t>
  </si>
  <si>
    <t>TC</t>
  </si>
  <si>
    <t>CLC</t>
  </si>
  <si>
    <t>Kỹ thuật phần mềm</t>
  </si>
  <si>
    <t>Mạng máy tính</t>
  </si>
  <si>
    <t>TỔNG SV</t>
  </si>
  <si>
    <t>Số đề tài</t>
  </si>
  <si>
    <t>DANH SÁCH PHÂN BỔ ĐỀ TÀI CHUYÊN ĐỀ NGHIÊN CỨU KHDL</t>
  </si>
  <si>
    <t>2017 - 2018</t>
  </si>
  <si>
    <t>518H0321</t>
  </si>
  <si>
    <t>Dương Thảo Nguyên</t>
  </si>
  <si>
    <t>Nguyễn Minh Tuấn</t>
  </si>
  <si>
    <t>SỐ LƯỢNG NHÓM TỐI ĐA ĐƯỢC PHÉP ĐĂNG KÝ</t>
  </si>
  <si>
    <t>2 nhóm</t>
  </si>
  <si>
    <t>1 nhóm</t>
  </si>
  <si>
    <t>Nghiên cứu về kỹ thuật Cypress trong Automation Test, Testing Process và tầm quan trọng của Manual trong Testing</t>
  </si>
  <si>
    <t>- Tìm hiểu Tổng quan về Testing
- Hiểu được ưu điểm và nhược điểm của Automation Testing, Cypress ...
- Thực hiện demo sử dụng Cypress Tutorial: GUI, API, Cucumber"</t>
  </si>
  <si>
    <t>Nguyễn Thị Ngọc Diệp</t>
  </si>
  <si>
    <t>Lê Hưng Duy</t>
  </si>
  <si>
    <t>- Ứng dụng kiến thức đã học trong CNTT thự hiện các kiểm định cho các donanh nghiệp
- Biêt một số kỹ thuật Manual Test"</t>
  </si>
  <si>
    <t>DANH SÁCH ĐỀ XUẤT ĐỀ TÀI
DỰ ÁN CÔNG NGHỆ THÔNG TIN 2
ĐỢT 1B/2022 - HK2/2021-2022</t>
  </si>
  <si>
    <t>Trần Thị Anh Thư</t>
  </si>
  <si>
    <t>Võ Văn Dương</t>
  </si>
  <si>
    <t>Nguyễn Quốc Duy</t>
  </si>
  <si>
    <t>Tìm hiểu nền tảng chấm điểm lập trình trực tuyến</t>
  </si>
  <si>
    <t>DA.1</t>
  </si>
  <si>
    <t>DA.2</t>
  </si>
  <si>
    <t>DA.3S</t>
  </si>
  <si>
    <t>DA.4S</t>
  </si>
  <si>
    <t>DA.5S</t>
  </si>
  <si>
    <t>DA.6S</t>
  </si>
  <si>
    <t>DA.7</t>
  </si>
  <si>
    <t>DA.8</t>
  </si>
  <si>
    <t>DA.9</t>
  </si>
  <si>
    <t>DA.10</t>
  </si>
  <si>
    <t>DA.11</t>
  </si>
  <si>
    <t>DA.12S</t>
  </si>
  <si>
    <t>DA.13S</t>
  </si>
  <si>
    <t>DA.14S</t>
  </si>
  <si>
    <t>DA.15S</t>
  </si>
  <si>
    <t>DA.16S</t>
  </si>
  <si>
    <t>DA.17S</t>
  </si>
  <si>
    <t>DA.18S</t>
  </si>
  <si>
    <t>DA.19S</t>
  </si>
  <si>
    <t>DA.20</t>
  </si>
  <si>
    <t>DA.21</t>
  </si>
  <si>
    <t>DA.22</t>
  </si>
  <si>
    <t>DA.23</t>
  </si>
  <si>
    <t>DA.24</t>
  </si>
  <si>
    <t>DA.25</t>
  </si>
  <si>
    <t>DA.26</t>
  </si>
  <si>
    <t>DA.27</t>
  </si>
  <si>
    <t>DA.28</t>
  </si>
  <si>
    <t>DA.29S</t>
  </si>
  <si>
    <t>DA.30S</t>
  </si>
  <si>
    <t>DA.31</t>
  </si>
  <si>
    <t>DA.32</t>
  </si>
  <si>
    <t>DA.33</t>
  </si>
  <si>
    <t>DA.34</t>
  </si>
  <si>
    <t>DA.35</t>
  </si>
  <si>
    <t>DA.36</t>
  </si>
  <si>
    <t>DA.37</t>
  </si>
  <si>
    <t>DA.38</t>
  </si>
  <si>
    <t>DA.39</t>
  </si>
  <si>
    <t>DA.40S</t>
  </si>
  <si>
    <t>DA.41</t>
  </si>
  <si>
    <t>DA.42</t>
  </si>
  <si>
    <t>DA.43</t>
  </si>
  <si>
    <t>DA.44</t>
  </si>
  <si>
    <t>DA.45S</t>
  </si>
  <si>
    <t>DA.46</t>
  </si>
  <si>
    <t>DA.47S</t>
  </si>
  <si>
    <t>DA.48S</t>
  </si>
  <si>
    <t>DA.49S</t>
  </si>
  <si>
    <t>DA.50S</t>
  </si>
  <si>
    <t>DA.51</t>
  </si>
  <si>
    <t>DA.52</t>
  </si>
  <si>
    <t>DA.53</t>
  </si>
  <si>
    <t>DA.54</t>
  </si>
  <si>
    <t>DA.55</t>
  </si>
  <si>
    <t>DA.56</t>
  </si>
  <si>
    <t>DA.57</t>
  </si>
  <si>
    <t>DA.58</t>
  </si>
  <si>
    <t>DA.59S</t>
  </si>
  <si>
    <t>DA.60S</t>
  </si>
  <si>
    <t>DA.61</t>
  </si>
  <si>
    <t>DA.62</t>
  </si>
  <si>
    <t>DA.63</t>
  </si>
  <si>
    <t>DA.64</t>
  </si>
  <si>
    <t>DA.65S</t>
  </si>
  <si>
    <t>DA.66</t>
  </si>
  <si>
    <t>DA.67</t>
  </si>
  <si>
    <t>DA.68</t>
  </si>
  <si>
    <t>DA.69</t>
  </si>
  <si>
    <t>DA.70</t>
  </si>
  <si>
    <t>DA.71</t>
  </si>
  <si>
    <t>DA.72</t>
  </si>
  <si>
    <t>DA.73</t>
  </si>
  <si>
    <t>DA.74</t>
  </si>
  <si>
    <t>DA.75</t>
  </si>
  <si>
    <t>DA.76S</t>
  </si>
  <si>
    <t>DA.77S</t>
  </si>
  <si>
    <t>DA.78S</t>
  </si>
  <si>
    <t>DA.79S</t>
  </si>
  <si>
    <t>DA.80S</t>
  </si>
  <si>
    <t>DA.81</t>
  </si>
  <si>
    <t>DA.82</t>
  </si>
  <si>
    <t>DA.83</t>
  </si>
  <si>
    <t>DA.84</t>
  </si>
  <si>
    <t>DA.85</t>
  </si>
  <si>
    <t>DA.86</t>
  </si>
  <si>
    <t>DA.87</t>
  </si>
  <si>
    <t>DA.88</t>
  </si>
  <si>
    <t>DA.89</t>
  </si>
  <si>
    <t>DA.90</t>
  </si>
  <si>
    <t>DA.91</t>
  </si>
  <si>
    <t>DA.92</t>
  </si>
  <si>
    <t>DA.93</t>
  </si>
  <si>
    <t>DA.94S</t>
  </si>
  <si>
    <t>DA.95S</t>
  </si>
  <si>
    <t>DA.96</t>
  </si>
  <si>
    <t>DA.97</t>
  </si>
  <si>
    <t>DA.98</t>
  </si>
  <si>
    <t>DA.99</t>
  </si>
  <si>
    <t>DA.100S</t>
  </si>
  <si>
    <t>DA.101</t>
  </si>
  <si>
    <t>DA.102</t>
  </si>
  <si>
    <t>DA.103</t>
  </si>
  <si>
    <t>DA.104</t>
  </si>
  <si>
    <t>DA.105S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</si>
</sst>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sz val="11"/>
      <color rgb="FF000000"/>
      <name val="Times New Roman"/>
    </font>
    <font>
      <b/>
      <i/>
      <u/>
      <sz val="11"/>
      <color rgb="FFFF0000"/>
      <name val="Times New Roman"/>
    </font>
    <font>
      <b/>
      <sz val="11"/>
      <name val="Times New Roman"/>
    </font>
    <font>
      <sz val="11"/>
      <name val="Times New Roman"/>
    </font>
    <font>
      <sz val="11"/>
      <color rgb="FF000000"/>
      <name val="&quot;Times New Roman&quot;"/>
    </font>
    <font>
      <sz val="11"/>
      <name val="&quot;Times New Roman&quot;"/>
    </font>
    <font>
      <u/>
      <sz val="11"/>
      <color rgb="FF0000FF"/>
      <name val="&quot;Times New Roman&quot;"/>
    </font>
    <font>
      <u/>
      <sz val="11"/>
      <color rgb="FF0000FF"/>
      <name val="&quot;Times New Roman&quot;"/>
    </font>
    <font>
      <sz val="10"/>
      <name val="Arial"/>
    </font>
    <font>
      <sz val="10"/>
      <name val="Arial"/>
    </font>
    <font>
      <b/>
      <sz val="10"/>
      <name val="Arial"/>
    </font>
    <font>
      <sz val="11"/>
      <color rgb="FF000000"/>
      <name val="Calibri"/>
    </font>
    <font>
      <sz val="9"/>
      <color rgb="FF999999"/>
      <name val="Calibri"/>
    </font>
    <font>
      <sz val="9"/>
      <color rgb="FF999999"/>
      <name val="Arial"/>
    </font>
    <font>
      <b/>
      <sz val="11"/>
      <color rgb="FFFF0000"/>
      <name val="Calibri"/>
    </font>
    <font>
      <b/>
      <sz val="10"/>
      <color rgb="FF999999"/>
      <name val="Arial"/>
    </font>
    <font>
      <b/>
      <sz val="11"/>
      <color rgb="FF000000"/>
      <name val="Calibri"/>
    </font>
    <font>
      <b/>
      <u/>
      <sz val="11"/>
      <color rgb="FF000000"/>
      <name val="Times New Roman"/>
    </font>
    <font>
      <u/>
      <sz val="11"/>
      <color rgb="FF1155CC"/>
      <name val="&quot;Times New Roman&quot;"/>
    </font>
    <font>
      <sz val="11"/>
      <name val="Times New Roman"/>
      <family val="1"/>
    </font>
    <font>
      <b/>
      <sz val="15"/>
      <name val="Times New Roman"/>
      <family val="1"/>
    </font>
  </fonts>
  <fills count="2">
    <fill>
      <patternFill patternType="none"/>
    </fill>
    <fill>
      <patternFill patternType="gray125"/>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71">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left" vertical="center" wrapText="1"/>
    </xf>
    <xf numFmtId="0" fontId="0" fillId="0" borderId="0" xfId="0" applyFont="1" applyAlignment="1">
      <alignment horizontal="center"/>
    </xf>
    <xf numFmtId="0" fontId="1" fillId="0" borderId="0" xfId="0" applyFont="1"/>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xf numFmtId="0" fontId="10" fillId="0" borderId="0" xfId="0" applyFont="1" applyAlignment="1"/>
    <xf numFmtId="0" fontId="10" fillId="0" borderId="1" xfId="0" applyFont="1" applyBorder="1" applyAlignment="1"/>
    <xf numFmtId="0" fontId="12" fillId="0" borderId="1" xfId="0" applyFont="1" applyBorder="1" applyAlignment="1">
      <alignment horizontal="center"/>
    </xf>
    <xf numFmtId="1" fontId="10" fillId="0" borderId="1" xfId="0" applyNumberFormat="1" applyFont="1" applyBorder="1" applyAlignment="1"/>
    <xf numFmtId="0" fontId="12" fillId="0" borderId="1" xfId="0" applyFont="1" applyBorder="1" applyAlignment="1">
      <alignment horizontal="right"/>
    </xf>
    <xf numFmtId="9" fontId="13" fillId="0" borderId="1" xfId="0" applyNumberFormat="1" applyFont="1" applyBorder="1" applyAlignment="1">
      <alignment horizontal="right"/>
    </xf>
    <xf numFmtId="9" fontId="14" fillId="0" borderId="1" xfId="0" applyNumberFormat="1" applyFont="1" applyBorder="1" applyAlignment="1">
      <alignment horizontal="right"/>
    </xf>
    <xf numFmtId="9" fontId="10" fillId="0" borderId="1" xfId="0" applyNumberFormat="1" applyFont="1" applyBorder="1" applyAlignment="1"/>
    <xf numFmtId="1" fontId="12" fillId="0" borderId="1" xfId="0" applyNumberFormat="1" applyFont="1" applyBorder="1" applyAlignment="1">
      <alignment horizontal="center"/>
    </xf>
    <xf numFmtId="0" fontId="15" fillId="0" borderId="1" xfId="0" applyFont="1" applyBorder="1" applyAlignment="1">
      <alignment horizontal="center"/>
    </xf>
    <xf numFmtId="0" fontId="16" fillId="0" borderId="1" xfId="0" applyFont="1" applyBorder="1" applyAlignment="1">
      <alignment horizontal="center"/>
    </xf>
    <xf numFmtId="1" fontId="17" fillId="0" borderId="1" xfId="0" applyNumberFormat="1" applyFont="1" applyBorder="1" applyAlignment="1">
      <alignment horizontal="center"/>
    </xf>
    <xf numFmtId="0" fontId="10" fillId="0" borderId="0" xfId="0" applyFont="1" applyAlignment="1">
      <alignment horizontal="right"/>
    </xf>
    <xf numFmtId="1" fontId="10" fillId="0" borderId="0" xfId="0" applyNumberFormat="1" applyFont="1" applyAlignment="1">
      <alignment horizontal="center"/>
    </xf>
    <xf numFmtId="1" fontId="10" fillId="0" borderId="0" xfId="0" applyNumberFormat="1" applyFont="1" applyAlignment="1"/>
    <xf numFmtId="0" fontId="17" fillId="0" borderId="1" xfId="0" applyFont="1" applyBorder="1" applyAlignment="1">
      <alignment horizontal="center"/>
    </xf>
    <xf numFmtId="0" fontId="12" fillId="0" borderId="1" xfId="0" applyFont="1" applyBorder="1" applyAlignment="1">
      <alignment horizontal="center"/>
    </xf>
    <xf numFmtId="0" fontId="0" fillId="0" borderId="0" xfId="0" applyFont="1" applyAlignment="1"/>
    <xf numFmtId="0" fontId="4" fillId="0"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0" fontId="20" fillId="0" borderId="3" xfId="0" applyFont="1" applyFill="1" applyBorder="1" applyAlignment="1">
      <alignment horizontal="center" vertical="center"/>
    </xf>
    <xf numFmtId="0" fontId="6" fillId="0" borderId="1" xfId="0" applyFont="1" applyFill="1" applyBorder="1" applyAlignment="1">
      <alignment wrapText="1"/>
    </xf>
    <xf numFmtId="0" fontId="20" fillId="0" borderId="1" xfId="0" applyFont="1" applyFill="1" applyBorder="1" applyAlignment="1">
      <alignment horizontal="center" vertical="center"/>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4" fillId="0" borderId="8"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Font="1" applyFill="1" applyAlignment="1"/>
    <xf numFmtId="0" fontId="20" fillId="0" borderId="1" xfId="0" applyFont="1" applyFill="1" applyBorder="1" applyAlignment="1">
      <alignment horizontal="center" vertical="center" wrapText="1"/>
    </xf>
    <xf numFmtId="0" fontId="20" fillId="0" borderId="8" xfId="0" applyFont="1" applyFill="1" applyBorder="1" applyAlignment="1">
      <alignment horizontal="center" vertical="center" wrapText="1"/>
    </xf>
    <xf numFmtId="0" fontId="20"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left" vertical="center" wrapText="1"/>
    </xf>
    <xf numFmtId="49" fontId="20" fillId="0" borderId="1" xfId="0" applyNumberFormat="1" applyFont="1" applyFill="1" applyBorder="1" applyAlignment="1">
      <alignment horizontal="left" vertical="center" wrapText="1"/>
    </xf>
    <xf numFmtId="49" fontId="4" fillId="0" borderId="1" xfId="0" quotePrefix="1" applyNumberFormat="1" applyFont="1" applyFill="1" applyBorder="1" applyAlignment="1">
      <alignment horizontal="left" vertical="center" wrapText="1"/>
    </xf>
    <xf numFmtId="49" fontId="4" fillId="0" borderId="1" xfId="0" applyNumberFormat="1" applyFont="1" applyFill="1" applyBorder="1" applyAlignment="1">
      <alignment horizontal="left" vertical="center"/>
    </xf>
    <xf numFmtId="49" fontId="7" fillId="0" borderId="1" xfId="0" applyNumberFormat="1" applyFont="1" applyFill="1" applyBorder="1" applyAlignment="1">
      <alignment wrapText="1"/>
    </xf>
    <xf numFmtId="49" fontId="5" fillId="0" borderId="1" xfId="0" applyNumberFormat="1" applyFont="1" applyFill="1" applyBorder="1" applyAlignment="1">
      <alignment wrapText="1"/>
    </xf>
    <xf numFmtId="49" fontId="8" fillId="0" borderId="1" xfId="0" applyNumberFormat="1" applyFont="1" applyFill="1" applyBorder="1" applyAlignment="1">
      <alignment wrapText="1"/>
    </xf>
    <xf numFmtId="49" fontId="6" fillId="0" borderId="1" xfId="0" applyNumberFormat="1" applyFont="1" applyFill="1" applyBorder="1" applyAlignment="1">
      <alignment wrapText="1"/>
    </xf>
    <xf numFmtId="49" fontId="4" fillId="0" borderId="8" xfId="0" quotePrefix="1" applyNumberFormat="1" applyFont="1" applyFill="1" applyBorder="1" applyAlignment="1">
      <alignment horizontal="left" vertical="center" wrapText="1"/>
    </xf>
    <xf numFmtId="0" fontId="6" fillId="0" borderId="1" xfId="0" applyFont="1" applyFill="1" applyBorder="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wrapText="1"/>
    </xf>
    <xf numFmtId="0" fontId="0" fillId="0" borderId="0" xfId="0" applyFont="1" applyAlignment="1"/>
    <xf numFmtId="0" fontId="21" fillId="0" borderId="0" xfId="0" applyFont="1" applyAlignment="1">
      <alignment horizontal="center" vertical="center" wrapText="1"/>
    </xf>
    <xf numFmtId="0" fontId="11" fillId="0" borderId="0" xfId="0" applyFont="1" applyAlignment="1"/>
    <xf numFmtId="0" fontId="12" fillId="0" borderId="3" xfId="0" applyFont="1" applyBorder="1" applyAlignment="1">
      <alignment horizontal="center"/>
    </xf>
    <xf numFmtId="0" fontId="9" fillId="0" borderId="2" xfId="0" applyFont="1" applyBorder="1"/>
    <xf numFmtId="0" fontId="4" fillId="0" borderId="8" xfId="0" applyNumberFormat="1" applyFont="1" applyFill="1" applyBorder="1" applyAlignment="1">
      <alignment horizontal="center" vertical="center" wrapText="1"/>
    </xf>
    <xf numFmtId="49" fontId="4" fillId="0" borderId="8" xfId="0" applyNumberFormat="1" applyFont="1" applyFill="1" applyBorder="1" applyAlignment="1">
      <alignment horizontal="left" vertical="center" wrapText="1"/>
    </xf>
  </cellXfs>
  <cellStyles count="1">
    <cellStyle name="Normal" xfId="0" builtinId="0"/>
  </cellStyles>
  <dxfs count="37">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family val="1"/>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rgb="FF000000"/>
        </right>
        <top style="thin">
          <color rgb="FF000000"/>
        </top>
        <bottom style="thin">
          <color rgb="FF000000"/>
        </bottom>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family val="1"/>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rgb="FF000000"/>
        </right>
        <top style="thin">
          <color rgb="FF000000"/>
        </top>
        <bottom style="thin">
          <color rgb="FF000000"/>
        </bottom>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Times New Roman"/>
        <scheme val="none"/>
      </font>
      <fill>
        <patternFill patternType="none">
          <fgColor rgb="FF000000"/>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F0C2F6-1A0C-4D15-93AB-289DC890A681}" name="Table22" displayName="Table22" ref="A4:N77" totalsRowShown="0" headerRowDxfId="35" dataDxfId="34" headerRowBorderDxfId="32" tableBorderDxfId="33">
  <autoFilter ref="A4:N77" xr:uid="{F302E80B-9BD8-4C46-9275-F9AD091BCF93}"/>
  <sortState xmlns:xlrd2="http://schemas.microsoft.com/office/spreadsheetml/2017/richdata2" ref="A5:N77">
    <sortCondition ref="B5:B77"/>
  </sortState>
  <tableColumns count="14">
    <tableColumn id="1" xr3:uid="{0C264D11-D421-4F65-B85E-5B79C7AECAEA}" name="STT" dataDxfId="31">
      <calculatedColumnFormula>ROW()-4</calculatedColumnFormula>
    </tableColumn>
    <tableColumn id="2" xr3:uid="{96D05F20-9A87-441D-B834-6E45DF21A15F}" name="GIẢNG VIÊN HƯỚNG DẪN_x000a_(SUPERVISOR) " dataDxfId="30"/>
    <tableColumn id="3" xr3:uid="{50C359A9-90E8-4D45-828B-34AAEF093A09}" name="LOẠI HÌNH_x000a_(TYPE of PROJECT)" dataDxfId="29"/>
    <tableColumn id="4" xr3:uid="{E2CADA89-8413-4A82-A5D4-997E4C11B642}" name="Chuyên ngành_x000a_(MAJOR)" dataDxfId="28"/>
    <tableColumn id="5" xr3:uid="{74195CBF-C973-4EA8-8830-796E6D7DE922}" name="MÃ ĐỀ TÀI" dataDxfId="18"/>
    <tableColumn id="6" xr3:uid="{8B85BA2D-AEFB-4958-8F3B-24BA7BE4F868}" name="TÊN ĐỀ TÀI_x000a_(PROJECT NAME)" dataDxfId="27"/>
    <tableColumn id="7" xr3:uid="{82B912F5-5193-40AB-96E3-4FDEE9D2EE0E}" name="SỐ LƯỢNG NHÓM TỐI ĐA ĐƯỢC PHÉP ĐĂNG KÝ" dataDxfId="26"/>
    <tableColumn id="8" xr3:uid="{C7E01528-C0B3-4307-96AA-6B38B35908EC}" name="SỐ SV_x000a_(Number of students)" dataDxfId="25"/>
    <tableColumn id="9" xr3:uid="{82E455F5-2411-4532-BD94-109BF2466A3C}" name="MỤC TIÊU ĐỀ TÀI_x000a_(OBJECTIVE)" dataDxfId="24"/>
    <tableColumn id="10" xr3:uid="{833FC417-43A9-4776-9090-591CA25A0081}" name="YÊU CẦU KIẾN THỨC_x000a_(REQUIREMENT)" dataDxfId="23"/>
    <tableColumn id="12" xr3:uid="{08C0F402-75AE-465B-BDA4-D5A7C582C11F}" name="SINH VIÊN 1_x000a_(NAME OF STUDENT 1)" dataDxfId="22"/>
    <tableColumn id="13" xr3:uid="{85D4161A-551E-44F5-BBA3-7CAD6EF82BD7}" name="MSSV 1_x000a_(ID of STUDENT 1)" dataDxfId="21"/>
    <tableColumn id="14" xr3:uid="{DFFC7AC7-75C8-4DEC-A253-693FA929F3F1}" name="SINH VIÊN 2_x000a_(NAME OF STUDENT 2)" dataDxfId="20"/>
    <tableColumn id="15" xr3:uid="{3CD7024E-5A6F-4B99-9309-A9E781D4BBF3}" name="MSSV 2_x000a_(ID of STUDENT 2)" dataDxfId="1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02E80B-9BD8-4C46-9275-F9AD091BCF93}" name="Table2" displayName="Table2" ref="A4:N36" totalsRowShown="0" headerRowDxfId="17" dataDxfId="16" headerRowBorderDxfId="14" tableBorderDxfId="15">
  <autoFilter ref="A4:N36" xr:uid="{F302E80B-9BD8-4C46-9275-F9AD091BCF93}"/>
  <tableColumns count="14">
    <tableColumn id="1" xr3:uid="{3ABD1A1C-E0EA-4299-9137-C50BC8F2E26B}" name="STT" dataDxfId="13">
      <calculatedColumnFormula>ROW()-4</calculatedColumnFormula>
    </tableColumn>
    <tableColumn id="2" xr3:uid="{8FC384C6-33CB-4C49-9FE8-619333596026}" name="GIẢNG VIÊN HƯỚNG DẪN_x000a_(SUPERVISOR) " dataDxfId="12"/>
    <tableColumn id="3" xr3:uid="{62EF36D3-BD23-4B3D-94CF-C1B77EF6C33B}" name="LOẠI HÌNH_x000a_(TYPE of PROJECT)" dataDxfId="11"/>
    <tableColumn id="4" xr3:uid="{0BDF3E5A-D654-4421-8903-D370DCE873D4}" name="Chuyên ngành_x000a_(MAJOR)" dataDxfId="10"/>
    <tableColumn id="5" xr3:uid="{9B1E5443-7278-4970-99C3-042B38304BC5}" name="MÃ ĐỀ TÀI" dataDxfId="9"/>
    <tableColumn id="6" xr3:uid="{BE20749E-4AA9-4627-AABD-B603BF92F603}" name="TÊN ĐỀ TÀI_x000a_(PROJECT NAME)" dataDxfId="8"/>
    <tableColumn id="7" xr3:uid="{9A0EB641-BB1C-4A6B-B77F-758FBB8021C0}" name="SỐ LƯỢNG NHÓM TỐI ĐA ĐƯỢC PHÉP ĐĂNG KÝ" dataDxfId="7"/>
    <tableColumn id="8" xr3:uid="{85D3466B-A094-42DD-BE83-259706EAAB5E}" name="SỐ SV_x000a_(Number of students)" dataDxfId="6"/>
    <tableColumn id="9" xr3:uid="{39A49F76-DC11-4DD6-94ED-5D71877D1895}" name="MỤC TIÊU ĐỀ TÀI_x000a_(OBJECTIVE)" dataDxfId="5"/>
    <tableColumn id="10" xr3:uid="{A518F429-DDD5-45AA-BA5C-A0CEED134D0E}" name="YÊU CẦU KIẾN THỨC_x000a_(REQUIREMENT)" dataDxfId="4"/>
    <tableColumn id="12" xr3:uid="{37F05F30-40EB-429B-8CC6-6CA711180D79}" name="SINH VIÊN 1_x000a_(NAME OF STUDENT 1)" dataDxfId="3"/>
    <tableColumn id="13" xr3:uid="{02F28508-FCCA-4DAE-A3D8-CB6B3F9EFA5D}" name="MSSV 1_x000a_(ID of STUDENT 1)" dataDxfId="2"/>
    <tableColumn id="14" xr3:uid="{DB837DE9-B972-4081-BB61-7524F30F9B51}" name="SINH VIÊN 2_x000a_(NAME OF STUDENT 2)" dataDxfId="1"/>
    <tableColumn id="15" xr3:uid="{881E75EB-EE1B-43D3-80DC-26F725F56440}" name="MSSV 2_x000a_(ID of STUDENT 2)"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hongleizhang/RSAlgorithms" TargetMode="External"/><Relationship Id="rId1" Type="http://schemas.openxmlformats.org/officeDocument/2006/relationships/hyperlink" Target="https://github.com/rahmanidashti/LRSbasics"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DD805-4465-4FF7-846B-F6B619D714F4}">
  <sheetPr>
    <pageSetUpPr fitToPage="1"/>
  </sheetPr>
  <dimension ref="A1:O77"/>
  <sheetViews>
    <sheetView tabSelected="1" zoomScale="85" zoomScaleNormal="85" workbookViewId="0">
      <pane ySplit="4" topLeftCell="A74" activePane="bottomLeft" state="frozen"/>
      <selection pane="bottomLeft" activeCell="I74" sqref="I74"/>
    </sheetView>
  </sheetViews>
  <sheetFormatPr defaultColWidth="12.5703125" defaultRowHeight="15" customHeight="1"/>
  <cols>
    <col min="1" max="1" width="6.85546875" style="29" customWidth="1"/>
    <col min="2" max="2" width="24.42578125" style="29" customWidth="1"/>
    <col min="3" max="3" width="14.42578125" style="29" customWidth="1"/>
    <col min="4" max="4" width="11.85546875" style="29" customWidth="1"/>
    <col min="5" max="5" width="14.140625" style="29" customWidth="1"/>
    <col min="6" max="6" width="23.85546875" style="29" customWidth="1"/>
    <col min="7" max="7" width="22.28515625" style="3" customWidth="1"/>
    <col min="8" max="8" width="12" style="62" customWidth="1"/>
    <col min="9" max="9" width="50.140625" style="29" customWidth="1"/>
    <col min="10" max="10" width="32.42578125" style="29" customWidth="1"/>
    <col min="11" max="11" width="29.140625" style="29" customWidth="1"/>
    <col min="12" max="12" width="25.42578125" style="29" customWidth="1"/>
    <col min="13" max="13" width="19.5703125" style="29" customWidth="1"/>
    <col min="14" max="14" width="25.42578125" style="29" customWidth="1"/>
    <col min="15" max="15" width="15.85546875" style="29" customWidth="1"/>
    <col min="16" max="16384" width="12.5703125" style="29"/>
  </cols>
  <sheetData>
    <row r="1" spans="1:15" ht="42.75" customHeight="1">
      <c r="A1" s="63" t="s">
        <v>36</v>
      </c>
      <c r="B1" s="64"/>
      <c r="C1" s="64"/>
      <c r="D1" s="4"/>
      <c r="E1" s="4"/>
      <c r="F1" s="5"/>
      <c r="G1" s="1"/>
      <c r="H1" s="1"/>
      <c r="I1" s="2"/>
      <c r="J1" s="6"/>
      <c r="K1" s="1"/>
      <c r="L1" s="1"/>
      <c r="M1" s="1"/>
      <c r="N1" s="1"/>
      <c r="O1" s="1"/>
    </row>
    <row r="2" spans="1:15" ht="65.25" customHeight="1">
      <c r="A2" s="65" t="s">
        <v>386</v>
      </c>
      <c r="B2" s="64"/>
      <c r="C2" s="64"/>
      <c r="D2" s="64"/>
      <c r="E2" s="64"/>
      <c r="F2" s="64"/>
      <c r="G2" s="64"/>
      <c r="H2" s="64"/>
      <c r="I2" s="64"/>
      <c r="J2" s="64"/>
      <c r="K2" s="64"/>
      <c r="L2" s="64"/>
      <c r="M2" s="64"/>
      <c r="N2" s="64"/>
      <c r="O2" s="64"/>
    </row>
    <row r="3" spans="1:15">
      <c r="A3" s="11"/>
      <c r="B3" s="11"/>
      <c r="C3" s="11"/>
      <c r="D3" s="8"/>
      <c r="E3" s="8"/>
      <c r="F3" s="9"/>
      <c r="G3" s="11"/>
      <c r="H3" s="8"/>
      <c r="I3" s="10"/>
      <c r="J3" s="10"/>
      <c r="K3" s="8"/>
      <c r="L3" s="8"/>
      <c r="M3" s="8"/>
      <c r="N3" s="8"/>
      <c r="O3" s="8"/>
    </row>
    <row r="4" spans="1:15" s="48" customFormat="1" ht="57">
      <c r="A4" s="44" t="s">
        <v>0</v>
      </c>
      <c r="B4" s="45" t="s">
        <v>1</v>
      </c>
      <c r="C4" s="45" t="s">
        <v>2</v>
      </c>
      <c r="D4" s="45" t="s">
        <v>3</v>
      </c>
      <c r="E4" s="45" t="s">
        <v>4</v>
      </c>
      <c r="F4" s="45" t="s">
        <v>5</v>
      </c>
      <c r="G4" s="46" t="s">
        <v>378</v>
      </c>
      <c r="H4" s="45" t="s">
        <v>6</v>
      </c>
      <c r="I4" s="45" t="s">
        <v>7</v>
      </c>
      <c r="J4" s="45" t="s">
        <v>8</v>
      </c>
      <c r="K4" s="45" t="s">
        <v>9</v>
      </c>
      <c r="L4" s="45" t="s">
        <v>10</v>
      </c>
      <c r="M4" s="45" t="s">
        <v>11</v>
      </c>
      <c r="N4" s="47" t="s">
        <v>12</v>
      </c>
    </row>
    <row r="5" spans="1:15" ht="85.5" customHeight="1">
      <c r="A5" s="30">
        <f>ROW()-4</f>
        <v>1</v>
      </c>
      <c r="B5" s="31" t="s">
        <v>35</v>
      </c>
      <c r="C5" s="31" t="s">
        <v>17</v>
      </c>
      <c r="D5" s="31" t="s">
        <v>33</v>
      </c>
      <c r="E5" s="31" t="s">
        <v>391</v>
      </c>
      <c r="F5" s="32" t="s">
        <v>47</v>
      </c>
      <c r="G5" s="49" t="s">
        <v>379</v>
      </c>
      <c r="H5" s="31">
        <v>2</v>
      </c>
      <c r="I5" s="52" t="s">
        <v>48</v>
      </c>
      <c r="J5" s="52" t="s">
        <v>49</v>
      </c>
      <c r="K5" s="34"/>
      <c r="L5" s="34"/>
      <c r="M5" s="34"/>
      <c r="N5" s="35"/>
    </row>
    <row r="6" spans="1:15" ht="75">
      <c r="A6" s="30">
        <f>ROW()-4</f>
        <v>2</v>
      </c>
      <c r="B6" s="31" t="s">
        <v>35</v>
      </c>
      <c r="C6" s="31" t="s">
        <v>17</v>
      </c>
      <c r="D6" s="31" t="s">
        <v>33</v>
      </c>
      <c r="E6" s="31" t="s">
        <v>392</v>
      </c>
      <c r="F6" s="32" t="s">
        <v>50</v>
      </c>
      <c r="G6" s="49" t="s">
        <v>379</v>
      </c>
      <c r="H6" s="31">
        <v>2</v>
      </c>
      <c r="I6" s="52" t="s">
        <v>51</v>
      </c>
      <c r="J6" s="52" t="s">
        <v>49</v>
      </c>
      <c r="K6" s="34"/>
      <c r="L6" s="34"/>
      <c r="M6" s="34"/>
      <c r="N6" s="35"/>
    </row>
    <row r="7" spans="1:15" ht="75">
      <c r="A7" s="30">
        <f>ROW()-4</f>
        <v>3</v>
      </c>
      <c r="B7" s="31" t="s">
        <v>52</v>
      </c>
      <c r="C7" s="31" t="s">
        <v>17</v>
      </c>
      <c r="D7" s="31" t="s">
        <v>13</v>
      </c>
      <c r="E7" s="31" t="s">
        <v>397</v>
      </c>
      <c r="F7" s="32" t="s">
        <v>53</v>
      </c>
      <c r="G7" s="49" t="s">
        <v>379</v>
      </c>
      <c r="H7" s="31">
        <v>2</v>
      </c>
      <c r="I7" s="52" t="s">
        <v>54</v>
      </c>
      <c r="J7" s="52" t="s">
        <v>55</v>
      </c>
      <c r="K7" s="34"/>
      <c r="L7" s="34"/>
      <c r="M7" s="34"/>
      <c r="N7" s="35"/>
    </row>
    <row r="8" spans="1:15" ht="90">
      <c r="A8" s="30">
        <f>ROW()-4</f>
        <v>4</v>
      </c>
      <c r="B8" s="34" t="s">
        <v>52</v>
      </c>
      <c r="C8" s="31" t="s">
        <v>17</v>
      </c>
      <c r="D8" s="31" t="s">
        <v>13</v>
      </c>
      <c r="E8" s="31" t="s">
        <v>398</v>
      </c>
      <c r="F8" s="32" t="s">
        <v>56</v>
      </c>
      <c r="G8" s="49" t="s">
        <v>379</v>
      </c>
      <c r="H8" s="31">
        <v>2</v>
      </c>
      <c r="I8" s="52" t="s">
        <v>57</v>
      </c>
      <c r="J8" s="52" t="s">
        <v>58</v>
      </c>
      <c r="K8" s="34"/>
      <c r="L8" s="34"/>
      <c r="M8" s="34"/>
      <c r="N8" s="35"/>
    </row>
    <row r="9" spans="1:15" ht="90">
      <c r="A9" s="30">
        <f>ROW()-4</f>
        <v>5</v>
      </c>
      <c r="B9" s="34" t="s">
        <v>52</v>
      </c>
      <c r="C9" s="31" t="s">
        <v>17</v>
      </c>
      <c r="D9" s="31" t="s">
        <v>13</v>
      </c>
      <c r="E9" s="31" t="s">
        <v>399</v>
      </c>
      <c r="F9" s="32" t="s">
        <v>59</v>
      </c>
      <c r="G9" s="49" t="s">
        <v>379</v>
      </c>
      <c r="H9" s="31">
        <v>2</v>
      </c>
      <c r="I9" s="52" t="s">
        <v>57</v>
      </c>
      <c r="J9" s="52" t="s">
        <v>55</v>
      </c>
      <c r="K9" s="34"/>
      <c r="L9" s="34"/>
      <c r="M9" s="34"/>
      <c r="N9" s="35"/>
    </row>
    <row r="10" spans="1:15" ht="90">
      <c r="A10" s="30">
        <f>ROW()-4</f>
        <v>6</v>
      </c>
      <c r="B10" s="34" t="s">
        <v>52</v>
      </c>
      <c r="C10" s="31" t="s">
        <v>17</v>
      </c>
      <c r="D10" s="31" t="s">
        <v>13</v>
      </c>
      <c r="E10" s="31" t="s">
        <v>400</v>
      </c>
      <c r="F10" s="32" t="s">
        <v>60</v>
      </c>
      <c r="G10" s="49" t="s">
        <v>379</v>
      </c>
      <c r="H10" s="31">
        <v>2</v>
      </c>
      <c r="I10" s="52" t="s">
        <v>61</v>
      </c>
      <c r="J10" s="52" t="s">
        <v>62</v>
      </c>
      <c r="K10" s="34"/>
      <c r="L10" s="34"/>
      <c r="M10" s="34"/>
      <c r="N10" s="35"/>
    </row>
    <row r="11" spans="1:15" ht="90">
      <c r="A11" s="30">
        <f>ROW()-4</f>
        <v>7</v>
      </c>
      <c r="B11" s="34" t="s">
        <v>52</v>
      </c>
      <c r="C11" s="31" t="s">
        <v>17</v>
      </c>
      <c r="D11" s="31" t="s">
        <v>13</v>
      </c>
      <c r="E11" s="31" t="s">
        <v>401</v>
      </c>
      <c r="F11" s="32" t="s">
        <v>63</v>
      </c>
      <c r="G11" s="49" t="s">
        <v>379</v>
      </c>
      <c r="H11" s="31">
        <v>2</v>
      </c>
      <c r="I11" s="52" t="s">
        <v>64</v>
      </c>
      <c r="J11" s="52" t="s">
        <v>65</v>
      </c>
      <c r="K11" s="34"/>
      <c r="L11" s="34"/>
      <c r="M11" s="34"/>
      <c r="N11" s="35"/>
    </row>
    <row r="12" spans="1:15" ht="75">
      <c r="A12" s="30">
        <f>ROW()-4</f>
        <v>8</v>
      </c>
      <c r="B12" s="31" t="s">
        <v>14</v>
      </c>
      <c r="C12" s="31" t="s">
        <v>17</v>
      </c>
      <c r="D12" s="31" t="s">
        <v>13</v>
      </c>
      <c r="E12" s="31" t="s">
        <v>410</v>
      </c>
      <c r="F12" s="32" t="s">
        <v>111</v>
      </c>
      <c r="G12" s="49" t="s">
        <v>379</v>
      </c>
      <c r="H12" s="31">
        <v>2</v>
      </c>
      <c r="I12" s="52" t="s">
        <v>112</v>
      </c>
      <c r="J12" s="52" t="s">
        <v>113</v>
      </c>
      <c r="K12" s="34"/>
      <c r="L12" s="34"/>
      <c r="M12" s="34"/>
      <c r="N12" s="35"/>
    </row>
    <row r="13" spans="1:15" ht="73.5" customHeight="1">
      <c r="A13" s="30">
        <f>ROW()-4</f>
        <v>9</v>
      </c>
      <c r="B13" s="31" t="s">
        <v>14</v>
      </c>
      <c r="C13" s="31" t="s">
        <v>17</v>
      </c>
      <c r="D13" s="31" t="s">
        <v>13</v>
      </c>
      <c r="E13" s="31" t="s">
        <v>411</v>
      </c>
      <c r="F13" s="32" t="s">
        <v>114</v>
      </c>
      <c r="G13" s="49" t="s">
        <v>379</v>
      </c>
      <c r="H13" s="31">
        <v>2</v>
      </c>
      <c r="I13" s="52" t="s">
        <v>115</v>
      </c>
      <c r="J13" s="52" t="s">
        <v>116</v>
      </c>
      <c r="K13" s="34"/>
      <c r="L13" s="34"/>
      <c r="M13" s="34"/>
      <c r="N13" s="35"/>
    </row>
    <row r="14" spans="1:15" ht="75">
      <c r="A14" s="30">
        <f>ROW()-4</f>
        <v>10</v>
      </c>
      <c r="B14" s="31" t="s">
        <v>14</v>
      </c>
      <c r="C14" s="31" t="s">
        <v>17</v>
      </c>
      <c r="D14" s="31" t="s">
        <v>13</v>
      </c>
      <c r="E14" s="31" t="s">
        <v>412</v>
      </c>
      <c r="F14" s="32" t="s">
        <v>117</v>
      </c>
      <c r="G14" s="49" t="s">
        <v>379</v>
      </c>
      <c r="H14" s="31">
        <v>2</v>
      </c>
      <c r="I14" s="52" t="s">
        <v>118</v>
      </c>
      <c r="J14" s="52" t="s">
        <v>116</v>
      </c>
      <c r="K14" s="34"/>
      <c r="L14" s="34"/>
      <c r="M14" s="34"/>
      <c r="N14" s="35"/>
    </row>
    <row r="15" spans="1:15" ht="105">
      <c r="A15" s="30">
        <f>ROW()-4</f>
        <v>11</v>
      </c>
      <c r="B15" s="31" t="s">
        <v>14</v>
      </c>
      <c r="C15" s="31" t="s">
        <v>17</v>
      </c>
      <c r="D15" s="31" t="s">
        <v>13</v>
      </c>
      <c r="E15" s="31" t="s">
        <v>413</v>
      </c>
      <c r="F15" s="32" t="s">
        <v>119</v>
      </c>
      <c r="G15" s="49" t="s">
        <v>379</v>
      </c>
      <c r="H15" s="31">
        <v>2</v>
      </c>
      <c r="I15" s="52" t="s">
        <v>120</v>
      </c>
      <c r="J15" s="52" t="s">
        <v>121</v>
      </c>
      <c r="K15" s="34"/>
      <c r="L15" s="34"/>
      <c r="M15" s="34"/>
      <c r="N15" s="35"/>
    </row>
    <row r="16" spans="1:15" ht="105">
      <c r="A16" s="30">
        <f>ROW()-4</f>
        <v>12</v>
      </c>
      <c r="B16" s="31" t="s">
        <v>14</v>
      </c>
      <c r="C16" s="31" t="s">
        <v>17</v>
      </c>
      <c r="D16" s="31" t="s">
        <v>13</v>
      </c>
      <c r="E16" s="31" t="s">
        <v>414</v>
      </c>
      <c r="F16" s="32" t="s">
        <v>122</v>
      </c>
      <c r="G16" s="49" t="s">
        <v>379</v>
      </c>
      <c r="H16" s="31">
        <v>2</v>
      </c>
      <c r="I16" s="52" t="s">
        <v>123</v>
      </c>
      <c r="J16" s="52" t="s">
        <v>121</v>
      </c>
      <c r="K16" s="34"/>
      <c r="L16" s="34"/>
      <c r="M16" s="34"/>
      <c r="N16" s="35"/>
    </row>
    <row r="17" spans="1:14" ht="270">
      <c r="A17" s="30">
        <f>ROW()-4</f>
        <v>13</v>
      </c>
      <c r="B17" s="31" t="s">
        <v>27</v>
      </c>
      <c r="C17" s="31" t="s">
        <v>17</v>
      </c>
      <c r="D17" s="31" t="s">
        <v>18</v>
      </c>
      <c r="E17" s="31" t="s">
        <v>415</v>
      </c>
      <c r="F17" s="32" t="s">
        <v>124</v>
      </c>
      <c r="G17" s="49" t="s">
        <v>380</v>
      </c>
      <c r="H17" s="31">
        <v>2</v>
      </c>
      <c r="I17" s="54" t="s">
        <v>125</v>
      </c>
      <c r="J17" s="54" t="s">
        <v>126</v>
      </c>
      <c r="K17" s="34"/>
      <c r="L17" s="34"/>
      <c r="M17" s="34"/>
      <c r="N17" s="35"/>
    </row>
    <row r="18" spans="1:14" ht="270">
      <c r="A18" s="30">
        <f>ROW()-4</f>
        <v>14</v>
      </c>
      <c r="B18" s="31" t="s">
        <v>27</v>
      </c>
      <c r="C18" s="31" t="s">
        <v>17</v>
      </c>
      <c r="D18" s="31" t="s">
        <v>18</v>
      </c>
      <c r="E18" s="31" t="s">
        <v>416</v>
      </c>
      <c r="F18" s="32" t="s">
        <v>28</v>
      </c>
      <c r="G18" s="49" t="s">
        <v>380</v>
      </c>
      <c r="H18" s="31"/>
      <c r="I18" s="54" t="s">
        <v>29</v>
      </c>
      <c r="J18" s="54" t="s">
        <v>127</v>
      </c>
      <c r="K18" s="34"/>
      <c r="L18" s="34"/>
      <c r="M18" s="34"/>
      <c r="N18" s="35"/>
    </row>
    <row r="19" spans="1:14" ht="240">
      <c r="A19" s="30">
        <f>ROW()-4</f>
        <v>15</v>
      </c>
      <c r="B19" s="31" t="s">
        <v>27</v>
      </c>
      <c r="C19" s="31" t="s">
        <v>17</v>
      </c>
      <c r="D19" s="31" t="s">
        <v>18</v>
      </c>
      <c r="E19" s="31" t="s">
        <v>417</v>
      </c>
      <c r="F19" s="32" t="s">
        <v>128</v>
      </c>
      <c r="G19" s="49" t="s">
        <v>380</v>
      </c>
      <c r="H19" s="31"/>
      <c r="I19" s="54" t="s">
        <v>129</v>
      </c>
      <c r="J19" s="54" t="s">
        <v>130</v>
      </c>
      <c r="K19" s="34"/>
      <c r="L19" s="34"/>
      <c r="M19" s="34"/>
      <c r="N19" s="35"/>
    </row>
    <row r="20" spans="1:14" ht="270">
      <c r="A20" s="30">
        <f>ROW()-4</f>
        <v>16</v>
      </c>
      <c r="B20" s="31" t="s">
        <v>27</v>
      </c>
      <c r="C20" s="31" t="s">
        <v>17</v>
      </c>
      <c r="D20" s="31" t="s">
        <v>18</v>
      </c>
      <c r="E20" s="31" t="s">
        <v>418</v>
      </c>
      <c r="F20" s="32" t="s">
        <v>131</v>
      </c>
      <c r="G20" s="49" t="s">
        <v>380</v>
      </c>
      <c r="H20" s="31"/>
      <c r="I20" s="54" t="s">
        <v>132</v>
      </c>
      <c r="J20" s="54" t="s">
        <v>133</v>
      </c>
      <c r="K20" s="34"/>
      <c r="L20" s="34"/>
      <c r="M20" s="34"/>
      <c r="N20" s="35"/>
    </row>
    <row r="21" spans="1:14" ht="165">
      <c r="A21" s="30">
        <f>ROW()-4</f>
        <v>17</v>
      </c>
      <c r="B21" s="31" t="s">
        <v>24</v>
      </c>
      <c r="C21" s="31" t="s">
        <v>17</v>
      </c>
      <c r="D21" s="31" t="s">
        <v>18</v>
      </c>
      <c r="E21" s="31" t="s">
        <v>421</v>
      </c>
      <c r="F21" s="32" t="s">
        <v>146</v>
      </c>
      <c r="G21" s="49" t="s">
        <v>380</v>
      </c>
      <c r="H21" s="31">
        <v>2</v>
      </c>
      <c r="I21" s="52" t="s">
        <v>147</v>
      </c>
      <c r="J21" s="52" t="s">
        <v>148</v>
      </c>
      <c r="K21" s="34"/>
      <c r="L21" s="34"/>
      <c r="M21" s="34"/>
      <c r="N21" s="35"/>
    </row>
    <row r="22" spans="1:14" ht="195">
      <c r="A22" s="30">
        <f>ROW()-4</f>
        <v>18</v>
      </c>
      <c r="B22" s="31" t="s">
        <v>24</v>
      </c>
      <c r="C22" s="31" t="s">
        <v>17</v>
      </c>
      <c r="D22" s="31" t="s">
        <v>13</v>
      </c>
      <c r="E22" s="31" t="s">
        <v>422</v>
      </c>
      <c r="F22" s="32" t="s">
        <v>149</v>
      </c>
      <c r="G22" s="49" t="s">
        <v>379</v>
      </c>
      <c r="H22" s="31">
        <v>2</v>
      </c>
      <c r="I22" s="52" t="s">
        <v>150</v>
      </c>
      <c r="J22" s="52" t="s">
        <v>151</v>
      </c>
      <c r="K22" s="34"/>
      <c r="L22" s="34"/>
      <c r="M22" s="34"/>
      <c r="N22" s="35"/>
    </row>
    <row r="23" spans="1:14" ht="195">
      <c r="A23" s="30">
        <f>ROW()-4</f>
        <v>19</v>
      </c>
      <c r="B23" s="31" t="s">
        <v>24</v>
      </c>
      <c r="C23" s="31" t="s">
        <v>17</v>
      </c>
      <c r="D23" s="31" t="s">
        <v>13</v>
      </c>
      <c r="E23" s="31" t="s">
        <v>423</v>
      </c>
      <c r="F23" s="32" t="s">
        <v>152</v>
      </c>
      <c r="G23" s="49" t="s">
        <v>379</v>
      </c>
      <c r="H23" s="31">
        <v>2</v>
      </c>
      <c r="I23" s="52" t="s">
        <v>153</v>
      </c>
      <c r="J23" s="52" t="s">
        <v>151</v>
      </c>
      <c r="K23" s="34"/>
      <c r="L23" s="34"/>
      <c r="M23" s="34"/>
      <c r="N23" s="35"/>
    </row>
    <row r="24" spans="1:14" ht="165">
      <c r="A24" s="30">
        <f>ROW()-4</f>
        <v>20</v>
      </c>
      <c r="B24" s="31" t="s">
        <v>24</v>
      </c>
      <c r="C24" s="31" t="s">
        <v>17</v>
      </c>
      <c r="D24" s="31" t="s">
        <v>13</v>
      </c>
      <c r="E24" s="31" t="s">
        <v>424</v>
      </c>
      <c r="F24" s="32" t="s">
        <v>154</v>
      </c>
      <c r="G24" s="49" t="s">
        <v>379</v>
      </c>
      <c r="H24" s="31">
        <v>2</v>
      </c>
      <c r="I24" s="52" t="s">
        <v>155</v>
      </c>
      <c r="J24" s="52" t="s">
        <v>156</v>
      </c>
      <c r="K24" s="34"/>
      <c r="L24" s="34"/>
      <c r="M24" s="34"/>
      <c r="N24" s="35"/>
    </row>
    <row r="25" spans="1:14" ht="165">
      <c r="A25" s="30">
        <f>ROW()-4</f>
        <v>21</v>
      </c>
      <c r="B25" s="31" t="s">
        <v>24</v>
      </c>
      <c r="C25" s="31" t="s">
        <v>17</v>
      </c>
      <c r="D25" s="31" t="s">
        <v>13</v>
      </c>
      <c r="E25" s="31" t="s">
        <v>425</v>
      </c>
      <c r="F25" s="32" t="s">
        <v>157</v>
      </c>
      <c r="G25" s="49" t="s">
        <v>379</v>
      </c>
      <c r="H25" s="31">
        <v>2</v>
      </c>
      <c r="I25" s="52" t="s">
        <v>158</v>
      </c>
      <c r="J25" s="52" t="s">
        <v>156</v>
      </c>
      <c r="K25" s="34"/>
      <c r="L25" s="34"/>
      <c r="M25" s="34"/>
      <c r="N25" s="35"/>
    </row>
    <row r="26" spans="1:14" ht="45">
      <c r="A26" s="30">
        <f>ROW()-4</f>
        <v>22</v>
      </c>
      <c r="B26" s="31" t="s">
        <v>22</v>
      </c>
      <c r="C26" s="31" t="s">
        <v>17</v>
      </c>
      <c r="D26" s="31" t="s">
        <v>13</v>
      </c>
      <c r="E26" s="31" t="s">
        <v>426</v>
      </c>
      <c r="F26" s="32" t="s">
        <v>159</v>
      </c>
      <c r="G26" s="49" t="s">
        <v>379</v>
      </c>
      <c r="H26" s="31">
        <v>2</v>
      </c>
      <c r="I26" s="52" t="s">
        <v>160</v>
      </c>
      <c r="J26" s="52" t="s">
        <v>161</v>
      </c>
      <c r="K26" s="34"/>
      <c r="L26" s="34"/>
      <c r="M26" s="34"/>
      <c r="N26" s="35"/>
    </row>
    <row r="27" spans="1:14" ht="60">
      <c r="A27" s="30">
        <f>ROW()-4</f>
        <v>23</v>
      </c>
      <c r="B27" s="31" t="s">
        <v>22</v>
      </c>
      <c r="C27" s="31" t="s">
        <v>17</v>
      </c>
      <c r="D27" s="31" t="s">
        <v>13</v>
      </c>
      <c r="E27" s="31" t="s">
        <v>427</v>
      </c>
      <c r="F27" s="32" t="s">
        <v>162</v>
      </c>
      <c r="G27" s="49" t="s">
        <v>379</v>
      </c>
      <c r="H27" s="31">
        <v>2</v>
      </c>
      <c r="I27" s="52" t="s">
        <v>163</v>
      </c>
      <c r="J27" s="52" t="s">
        <v>164</v>
      </c>
      <c r="K27" s="34"/>
      <c r="L27" s="34"/>
      <c r="M27" s="34"/>
      <c r="N27" s="35"/>
    </row>
    <row r="28" spans="1:14" ht="45">
      <c r="A28" s="30">
        <f>ROW()-4</f>
        <v>24</v>
      </c>
      <c r="B28" s="31" t="s">
        <v>22</v>
      </c>
      <c r="C28" s="31" t="s">
        <v>17</v>
      </c>
      <c r="D28" s="31" t="s">
        <v>13</v>
      </c>
      <c r="E28" s="31" t="s">
        <v>428</v>
      </c>
      <c r="F28" s="32" t="s">
        <v>168</v>
      </c>
      <c r="G28" s="49" t="s">
        <v>379</v>
      </c>
      <c r="H28" s="31">
        <v>2</v>
      </c>
      <c r="I28" s="52" t="s">
        <v>169</v>
      </c>
      <c r="J28" s="52" t="s">
        <v>161</v>
      </c>
      <c r="K28" s="34"/>
      <c r="L28" s="34"/>
      <c r="M28" s="34"/>
      <c r="N28" s="35"/>
    </row>
    <row r="29" spans="1:14" ht="60">
      <c r="A29" s="30">
        <f>ROW()-4</f>
        <v>25</v>
      </c>
      <c r="B29" s="31" t="s">
        <v>22</v>
      </c>
      <c r="C29" s="31" t="s">
        <v>17</v>
      </c>
      <c r="D29" s="31" t="s">
        <v>13</v>
      </c>
      <c r="E29" s="31" t="s">
        <v>429</v>
      </c>
      <c r="F29" s="32" t="s">
        <v>170</v>
      </c>
      <c r="G29" s="49" t="s">
        <v>379</v>
      </c>
      <c r="H29" s="31">
        <v>2</v>
      </c>
      <c r="I29" s="52" t="s">
        <v>171</v>
      </c>
      <c r="J29" s="52" t="s">
        <v>164</v>
      </c>
      <c r="K29" s="34"/>
      <c r="L29" s="34"/>
      <c r="M29" s="34"/>
      <c r="N29" s="35"/>
    </row>
    <row r="30" spans="1:14" ht="105">
      <c r="A30" s="30">
        <f>ROW()-4</f>
        <v>26</v>
      </c>
      <c r="B30" s="31" t="s">
        <v>26</v>
      </c>
      <c r="C30" s="31" t="s">
        <v>17</v>
      </c>
      <c r="D30" s="31" t="s">
        <v>18</v>
      </c>
      <c r="E30" s="31" t="s">
        <v>431</v>
      </c>
      <c r="F30" s="32" t="s">
        <v>177</v>
      </c>
      <c r="G30" s="49" t="s">
        <v>380</v>
      </c>
      <c r="H30" s="31">
        <v>2</v>
      </c>
      <c r="I30" s="52" t="s">
        <v>178</v>
      </c>
      <c r="J30" s="52" t="s">
        <v>179</v>
      </c>
      <c r="K30" s="34"/>
      <c r="L30" s="34"/>
      <c r="M30" s="34"/>
      <c r="N30" s="35"/>
    </row>
    <row r="31" spans="1:14" ht="120">
      <c r="A31" s="30">
        <f>ROW()-4</f>
        <v>27</v>
      </c>
      <c r="B31" s="31" t="s">
        <v>26</v>
      </c>
      <c r="C31" s="31" t="s">
        <v>17</v>
      </c>
      <c r="D31" s="31" t="s">
        <v>18</v>
      </c>
      <c r="E31" s="31" t="s">
        <v>432</v>
      </c>
      <c r="F31" s="32" t="s">
        <v>180</v>
      </c>
      <c r="G31" s="49" t="s">
        <v>380</v>
      </c>
      <c r="H31" s="31">
        <v>2</v>
      </c>
      <c r="I31" s="52" t="s">
        <v>181</v>
      </c>
      <c r="J31" s="52" t="s">
        <v>179</v>
      </c>
      <c r="K31" s="34"/>
      <c r="L31" s="34"/>
      <c r="M31" s="34"/>
      <c r="N31" s="35"/>
    </row>
    <row r="32" spans="1:14" ht="120">
      <c r="A32" s="30">
        <f>ROW()-4</f>
        <v>28</v>
      </c>
      <c r="B32" s="31" t="s">
        <v>26</v>
      </c>
      <c r="C32" s="31" t="s">
        <v>17</v>
      </c>
      <c r="D32" s="31" t="s">
        <v>18</v>
      </c>
      <c r="E32" s="31" t="s">
        <v>433</v>
      </c>
      <c r="F32" s="32" t="s">
        <v>182</v>
      </c>
      <c r="G32" s="49" t="s">
        <v>380</v>
      </c>
      <c r="H32" s="31">
        <v>2</v>
      </c>
      <c r="I32" s="52" t="s">
        <v>183</v>
      </c>
      <c r="J32" s="52" t="s">
        <v>179</v>
      </c>
      <c r="K32" s="34"/>
      <c r="L32" s="34"/>
      <c r="M32" s="34"/>
      <c r="N32" s="35"/>
    </row>
    <row r="33" spans="1:14" ht="75">
      <c r="A33" s="30">
        <f>ROW()-4</f>
        <v>29</v>
      </c>
      <c r="B33" s="31" t="s">
        <v>26</v>
      </c>
      <c r="C33" s="31" t="s">
        <v>17</v>
      </c>
      <c r="D33" s="31" t="s">
        <v>13</v>
      </c>
      <c r="E33" s="31" t="s">
        <v>434</v>
      </c>
      <c r="F33" s="32" t="s">
        <v>347</v>
      </c>
      <c r="G33" s="49" t="s">
        <v>379</v>
      </c>
      <c r="H33" s="31">
        <v>2</v>
      </c>
      <c r="I33" s="52" t="s">
        <v>348</v>
      </c>
      <c r="J33" s="52" t="s">
        <v>349</v>
      </c>
      <c r="K33" s="34"/>
      <c r="L33" s="34"/>
      <c r="M33" s="34"/>
      <c r="N33" s="35"/>
    </row>
    <row r="34" spans="1:14" ht="105">
      <c r="A34" s="30">
        <f>ROW()-4</f>
        <v>30</v>
      </c>
      <c r="B34" s="31" t="s">
        <v>16</v>
      </c>
      <c r="C34" s="31" t="s">
        <v>17</v>
      </c>
      <c r="D34" s="31" t="s">
        <v>18</v>
      </c>
      <c r="E34" s="31" t="s">
        <v>436</v>
      </c>
      <c r="F34" s="32" t="s">
        <v>184</v>
      </c>
      <c r="G34" s="49" t="s">
        <v>380</v>
      </c>
      <c r="H34" s="31">
        <v>2</v>
      </c>
      <c r="I34" s="54" t="s">
        <v>185</v>
      </c>
      <c r="J34" s="52" t="s">
        <v>186</v>
      </c>
      <c r="K34" s="34"/>
      <c r="L34" s="34"/>
      <c r="M34" s="34"/>
      <c r="N34" s="35"/>
    </row>
    <row r="35" spans="1:14" ht="135">
      <c r="A35" s="30">
        <f>ROW()-4</f>
        <v>31</v>
      </c>
      <c r="B35" s="31" t="s">
        <v>23</v>
      </c>
      <c r="C35" s="31" t="s">
        <v>17</v>
      </c>
      <c r="D35" s="31" t="s">
        <v>13</v>
      </c>
      <c r="E35" s="31" t="s">
        <v>441</v>
      </c>
      <c r="F35" s="32" t="s">
        <v>203</v>
      </c>
      <c r="G35" s="49" t="s">
        <v>379</v>
      </c>
      <c r="H35" s="31">
        <v>2</v>
      </c>
      <c r="I35" s="52" t="s">
        <v>204</v>
      </c>
      <c r="J35" s="52" t="s">
        <v>205</v>
      </c>
      <c r="K35" s="34"/>
      <c r="L35" s="34"/>
      <c r="M35" s="34"/>
      <c r="N35" s="35"/>
    </row>
    <row r="36" spans="1:14" ht="135">
      <c r="A36" s="30">
        <f>ROW()-4</f>
        <v>32</v>
      </c>
      <c r="B36" s="31" t="s">
        <v>23</v>
      </c>
      <c r="C36" s="31" t="s">
        <v>17</v>
      </c>
      <c r="D36" s="31" t="s">
        <v>13</v>
      </c>
      <c r="E36" s="31" t="s">
        <v>442</v>
      </c>
      <c r="F36" s="32" t="s">
        <v>206</v>
      </c>
      <c r="G36" s="49" t="s">
        <v>379</v>
      </c>
      <c r="H36" s="31">
        <v>2</v>
      </c>
      <c r="I36" s="52" t="s">
        <v>207</v>
      </c>
      <c r="J36" s="52" t="s">
        <v>205</v>
      </c>
      <c r="K36" s="34"/>
      <c r="L36" s="34"/>
      <c r="M36" s="34"/>
      <c r="N36" s="35"/>
    </row>
    <row r="37" spans="1:14" ht="135">
      <c r="A37" s="30">
        <f>ROW()-4</f>
        <v>33</v>
      </c>
      <c r="B37" s="31" t="s">
        <v>23</v>
      </c>
      <c r="C37" s="31" t="s">
        <v>17</v>
      </c>
      <c r="D37" s="31" t="s">
        <v>13</v>
      </c>
      <c r="E37" s="31" t="s">
        <v>443</v>
      </c>
      <c r="F37" s="32" t="s">
        <v>208</v>
      </c>
      <c r="G37" s="49" t="s">
        <v>379</v>
      </c>
      <c r="H37" s="31">
        <v>2</v>
      </c>
      <c r="I37" s="52" t="s">
        <v>209</v>
      </c>
      <c r="J37" s="52" t="s">
        <v>205</v>
      </c>
      <c r="K37" s="34"/>
      <c r="L37" s="34"/>
      <c r="M37" s="34"/>
      <c r="N37" s="35"/>
    </row>
    <row r="38" spans="1:14" ht="135">
      <c r="A38" s="30">
        <f>ROW()-4</f>
        <v>34</v>
      </c>
      <c r="B38" s="31" t="s">
        <v>23</v>
      </c>
      <c r="C38" s="31" t="s">
        <v>17</v>
      </c>
      <c r="D38" s="31" t="s">
        <v>13</v>
      </c>
      <c r="E38" s="31" t="s">
        <v>444</v>
      </c>
      <c r="F38" s="32" t="s">
        <v>210</v>
      </c>
      <c r="G38" s="49" t="s">
        <v>379</v>
      </c>
      <c r="H38" s="31">
        <v>2</v>
      </c>
      <c r="I38" s="52" t="s">
        <v>211</v>
      </c>
      <c r="J38" s="52" t="s">
        <v>205</v>
      </c>
      <c r="K38" s="34"/>
      <c r="L38" s="34"/>
      <c r="M38" s="34"/>
      <c r="N38" s="35"/>
    </row>
    <row r="39" spans="1:14" ht="90">
      <c r="A39" s="30">
        <f>ROW()-4</f>
        <v>35</v>
      </c>
      <c r="B39" s="31" t="s">
        <v>23</v>
      </c>
      <c r="C39" s="31" t="s">
        <v>17</v>
      </c>
      <c r="D39" s="31" t="s">
        <v>13</v>
      </c>
      <c r="E39" s="31" t="s">
        <v>445</v>
      </c>
      <c r="F39" s="32" t="s">
        <v>212</v>
      </c>
      <c r="G39" s="49" t="s">
        <v>379</v>
      </c>
      <c r="H39" s="31">
        <v>2</v>
      </c>
      <c r="I39" s="52" t="s">
        <v>213</v>
      </c>
      <c r="J39" s="52" t="s">
        <v>214</v>
      </c>
      <c r="K39" s="34"/>
      <c r="L39" s="34"/>
      <c r="M39" s="34"/>
      <c r="N39" s="35"/>
    </row>
    <row r="40" spans="1:14" ht="240">
      <c r="A40" s="30">
        <f>ROW()-4</f>
        <v>36</v>
      </c>
      <c r="B40" s="31" t="s">
        <v>19</v>
      </c>
      <c r="C40" s="31" t="s">
        <v>17</v>
      </c>
      <c r="D40" s="31" t="s">
        <v>13</v>
      </c>
      <c r="E40" s="31" t="s">
        <v>446</v>
      </c>
      <c r="F40" s="32" t="s">
        <v>225</v>
      </c>
      <c r="G40" s="49" t="s">
        <v>379</v>
      </c>
      <c r="H40" s="31">
        <v>2</v>
      </c>
      <c r="I40" s="52" t="s">
        <v>226</v>
      </c>
      <c r="J40" s="52" t="s">
        <v>227</v>
      </c>
      <c r="K40" s="34"/>
      <c r="L40" s="34"/>
      <c r="M40" s="34"/>
      <c r="N40" s="35"/>
    </row>
    <row r="41" spans="1:14" ht="240">
      <c r="A41" s="30">
        <f>ROW()-4</f>
        <v>37</v>
      </c>
      <c r="B41" s="31" t="s">
        <v>19</v>
      </c>
      <c r="C41" s="31" t="s">
        <v>17</v>
      </c>
      <c r="D41" s="31" t="s">
        <v>13</v>
      </c>
      <c r="E41" s="31" t="s">
        <v>447</v>
      </c>
      <c r="F41" s="32" t="s">
        <v>228</v>
      </c>
      <c r="G41" s="49" t="s">
        <v>379</v>
      </c>
      <c r="H41" s="31">
        <v>2</v>
      </c>
      <c r="I41" s="52" t="s">
        <v>226</v>
      </c>
      <c r="J41" s="52" t="s">
        <v>227</v>
      </c>
      <c r="K41" s="34"/>
      <c r="L41" s="34"/>
      <c r="M41" s="34"/>
      <c r="N41" s="35"/>
    </row>
    <row r="42" spans="1:14" ht="240">
      <c r="A42" s="30">
        <f>ROW()-4</f>
        <v>38</v>
      </c>
      <c r="B42" s="31" t="s">
        <v>19</v>
      </c>
      <c r="C42" s="31" t="s">
        <v>17</v>
      </c>
      <c r="D42" s="31" t="s">
        <v>13</v>
      </c>
      <c r="E42" s="31" t="s">
        <v>448</v>
      </c>
      <c r="F42" s="32" t="s">
        <v>229</v>
      </c>
      <c r="G42" s="49" t="s">
        <v>379</v>
      </c>
      <c r="H42" s="31">
        <v>2</v>
      </c>
      <c r="I42" s="52" t="s">
        <v>226</v>
      </c>
      <c r="J42" s="52" t="s">
        <v>227</v>
      </c>
      <c r="K42" s="34"/>
      <c r="L42" s="34"/>
      <c r="M42" s="34"/>
      <c r="N42" s="35"/>
    </row>
    <row r="43" spans="1:14" ht="120">
      <c r="A43" s="30">
        <f>ROW()-4</f>
        <v>39</v>
      </c>
      <c r="B43" s="31" t="s">
        <v>350</v>
      </c>
      <c r="C43" s="31" t="s">
        <v>17</v>
      </c>
      <c r="D43" s="31" t="s">
        <v>13</v>
      </c>
      <c r="E43" s="31" t="s">
        <v>451</v>
      </c>
      <c r="F43" s="32" t="s">
        <v>351</v>
      </c>
      <c r="G43" s="49" t="s">
        <v>379</v>
      </c>
      <c r="H43" s="31">
        <v>2</v>
      </c>
      <c r="I43" s="52" t="s">
        <v>352</v>
      </c>
      <c r="J43" s="52" t="s">
        <v>353</v>
      </c>
      <c r="K43" s="34"/>
      <c r="L43" s="34"/>
      <c r="M43" s="34"/>
      <c r="N43" s="35"/>
    </row>
    <row r="44" spans="1:14" ht="120">
      <c r="A44" s="30">
        <f>ROW()-4</f>
        <v>40</v>
      </c>
      <c r="B44" s="31" t="s">
        <v>350</v>
      </c>
      <c r="C44" s="31" t="s">
        <v>17</v>
      </c>
      <c r="D44" s="31" t="s">
        <v>13</v>
      </c>
      <c r="E44" s="31" t="s">
        <v>452</v>
      </c>
      <c r="F44" s="32" t="s">
        <v>354</v>
      </c>
      <c r="G44" s="49" t="s">
        <v>379</v>
      </c>
      <c r="H44" s="31">
        <v>2</v>
      </c>
      <c r="I44" s="52" t="s">
        <v>355</v>
      </c>
      <c r="J44" s="52" t="s">
        <v>353</v>
      </c>
      <c r="K44" s="34"/>
      <c r="L44" s="34"/>
      <c r="M44" s="34"/>
      <c r="N44" s="35"/>
    </row>
    <row r="45" spans="1:14" ht="120">
      <c r="A45" s="30">
        <f>ROW()-4</f>
        <v>41</v>
      </c>
      <c r="B45" s="31" t="s">
        <v>350</v>
      </c>
      <c r="C45" s="31" t="s">
        <v>17</v>
      </c>
      <c r="D45" s="31" t="s">
        <v>13</v>
      </c>
      <c r="E45" s="31" t="s">
        <v>453</v>
      </c>
      <c r="F45" s="32" t="s">
        <v>356</v>
      </c>
      <c r="G45" s="49" t="s">
        <v>379</v>
      </c>
      <c r="H45" s="31">
        <v>2</v>
      </c>
      <c r="I45" s="52" t="s">
        <v>357</v>
      </c>
      <c r="J45" s="52" t="s">
        <v>353</v>
      </c>
      <c r="K45" s="34"/>
      <c r="L45" s="34"/>
      <c r="M45" s="34"/>
      <c r="N45" s="35"/>
    </row>
    <row r="46" spans="1:14" ht="120">
      <c r="A46" s="30">
        <f>ROW()-4</f>
        <v>42</v>
      </c>
      <c r="B46" s="31" t="s">
        <v>350</v>
      </c>
      <c r="C46" s="31" t="s">
        <v>17</v>
      </c>
      <c r="D46" s="31" t="s">
        <v>13</v>
      </c>
      <c r="E46" s="31" t="s">
        <v>454</v>
      </c>
      <c r="F46" s="32" t="s">
        <v>358</v>
      </c>
      <c r="G46" s="49" t="s">
        <v>379</v>
      </c>
      <c r="H46" s="31">
        <v>2</v>
      </c>
      <c r="I46" s="52" t="s">
        <v>359</v>
      </c>
      <c r="J46" s="52" t="s">
        <v>353</v>
      </c>
      <c r="K46" s="34"/>
      <c r="L46" s="34"/>
      <c r="M46" s="34"/>
      <c r="N46" s="35"/>
    </row>
    <row r="47" spans="1:14" ht="90">
      <c r="A47" s="30">
        <f>ROW()-4</f>
        <v>43</v>
      </c>
      <c r="B47" s="31" t="s">
        <v>21</v>
      </c>
      <c r="C47" s="31" t="s">
        <v>17</v>
      </c>
      <c r="D47" s="31" t="s">
        <v>13</v>
      </c>
      <c r="E47" s="31" t="s">
        <v>456</v>
      </c>
      <c r="F47" s="32" t="s">
        <v>230</v>
      </c>
      <c r="G47" s="49" t="s">
        <v>379</v>
      </c>
      <c r="H47" s="31">
        <v>2</v>
      </c>
      <c r="I47" s="52" t="s">
        <v>231</v>
      </c>
      <c r="J47" s="52" t="s">
        <v>232</v>
      </c>
      <c r="K47" s="34"/>
      <c r="L47" s="34"/>
      <c r="M47" s="34"/>
      <c r="N47" s="35"/>
    </row>
    <row r="48" spans="1:14" ht="90">
      <c r="A48" s="30">
        <f>ROW()-4</f>
        <v>44</v>
      </c>
      <c r="B48" s="31" t="s">
        <v>21</v>
      </c>
      <c r="C48" s="31" t="s">
        <v>17</v>
      </c>
      <c r="D48" s="31" t="s">
        <v>13</v>
      </c>
      <c r="E48" s="31" t="s">
        <v>457</v>
      </c>
      <c r="F48" s="32" t="s">
        <v>233</v>
      </c>
      <c r="G48" s="49" t="s">
        <v>379</v>
      </c>
      <c r="H48" s="31">
        <v>2</v>
      </c>
      <c r="I48" s="52" t="s">
        <v>234</v>
      </c>
      <c r="J48" s="52" t="s">
        <v>232</v>
      </c>
      <c r="K48" s="34"/>
      <c r="L48" s="34"/>
      <c r="M48" s="34"/>
      <c r="N48" s="35"/>
    </row>
    <row r="49" spans="1:14" ht="90">
      <c r="A49" s="30">
        <f>ROW()-4</f>
        <v>45</v>
      </c>
      <c r="B49" s="31" t="s">
        <v>21</v>
      </c>
      <c r="C49" s="31" t="s">
        <v>17</v>
      </c>
      <c r="D49" s="31" t="s">
        <v>13</v>
      </c>
      <c r="E49" s="31" t="s">
        <v>458</v>
      </c>
      <c r="F49" s="32" t="s">
        <v>235</v>
      </c>
      <c r="G49" s="49" t="s">
        <v>379</v>
      </c>
      <c r="H49" s="31">
        <v>2</v>
      </c>
      <c r="I49" s="52" t="s">
        <v>236</v>
      </c>
      <c r="J49" s="52" t="s">
        <v>232</v>
      </c>
      <c r="K49" s="34"/>
      <c r="L49" s="34"/>
      <c r="M49" s="34"/>
      <c r="N49" s="35"/>
    </row>
    <row r="50" spans="1:14" ht="135">
      <c r="A50" s="30">
        <f>ROW()-4</f>
        <v>46</v>
      </c>
      <c r="B50" s="31" t="s">
        <v>21</v>
      </c>
      <c r="C50" s="31" t="s">
        <v>17</v>
      </c>
      <c r="D50" s="31" t="s">
        <v>13</v>
      </c>
      <c r="E50" s="31" t="s">
        <v>459</v>
      </c>
      <c r="F50" s="32" t="s">
        <v>237</v>
      </c>
      <c r="G50" s="49" t="s">
        <v>379</v>
      </c>
      <c r="H50" s="31">
        <v>2</v>
      </c>
      <c r="I50" s="52" t="s">
        <v>238</v>
      </c>
      <c r="J50" s="52" t="s">
        <v>239</v>
      </c>
      <c r="K50" s="34"/>
      <c r="L50" s="34"/>
      <c r="M50" s="34"/>
      <c r="N50" s="35"/>
    </row>
    <row r="51" spans="1:14" ht="120">
      <c r="A51" s="30">
        <f>ROW()-4</f>
        <v>47</v>
      </c>
      <c r="B51" s="31" t="s">
        <v>21</v>
      </c>
      <c r="C51" s="31" t="s">
        <v>17</v>
      </c>
      <c r="D51" s="31" t="s">
        <v>13</v>
      </c>
      <c r="E51" s="31" t="s">
        <v>460</v>
      </c>
      <c r="F51" s="32" t="s">
        <v>240</v>
      </c>
      <c r="G51" s="49" t="s">
        <v>379</v>
      </c>
      <c r="H51" s="31">
        <v>2</v>
      </c>
      <c r="I51" s="52" t="s">
        <v>241</v>
      </c>
      <c r="J51" s="54" t="s">
        <v>242</v>
      </c>
      <c r="K51" s="34"/>
      <c r="L51" s="34"/>
      <c r="M51" s="34"/>
      <c r="N51" s="35"/>
    </row>
    <row r="52" spans="1:14" ht="150">
      <c r="A52" s="30">
        <f>ROW()-4</f>
        <v>48</v>
      </c>
      <c r="B52" s="31" t="s">
        <v>243</v>
      </c>
      <c r="C52" s="31" t="s">
        <v>17</v>
      </c>
      <c r="D52" s="31" t="s">
        <v>33</v>
      </c>
      <c r="E52" s="31" t="s">
        <v>461</v>
      </c>
      <c r="F52" s="32" t="s">
        <v>244</v>
      </c>
      <c r="G52" s="49" t="s">
        <v>379</v>
      </c>
      <c r="H52" s="31">
        <v>2</v>
      </c>
      <c r="I52" s="52" t="s">
        <v>245</v>
      </c>
      <c r="J52" s="52" t="s">
        <v>246</v>
      </c>
      <c r="K52" s="34"/>
      <c r="L52" s="34"/>
      <c r="M52" s="34"/>
      <c r="N52" s="35"/>
    </row>
    <row r="53" spans="1:14" ht="165">
      <c r="A53" s="30">
        <f>ROW()-4</f>
        <v>49</v>
      </c>
      <c r="B53" s="31" t="s">
        <v>243</v>
      </c>
      <c r="C53" s="31" t="s">
        <v>17</v>
      </c>
      <c r="D53" s="31" t="s">
        <v>33</v>
      </c>
      <c r="E53" s="31" t="s">
        <v>462</v>
      </c>
      <c r="F53" s="32" t="s">
        <v>247</v>
      </c>
      <c r="G53" s="49" t="s">
        <v>379</v>
      </c>
      <c r="H53" s="31">
        <v>2</v>
      </c>
      <c r="I53" s="52" t="s">
        <v>248</v>
      </c>
      <c r="J53" s="52" t="s">
        <v>249</v>
      </c>
      <c r="K53" s="34"/>
      <c r="L53" s="34"/>
      <c r="M53" s="34"/>
      <c r="N53" s="35"/>
    </row>
    <row r="54" spans="1:14" ht="135">
      <c r="A54" s="30">
        <f>ROW()-4</f>
        <v>50</v>
      </c>
      <c r="B54" s="31" t="s">
        <v>243</v>
      </c>
      <c r="C54" s="31" t="s">
        <v>17</v>
      </c>
      <c r="D54" s="31" t="s">
        <v>33</v>
      </c>
      <c r="E54" s="31" t="s">
        <v>463</v>
      </c>
      <c r="F54" s="32" t="s">
        <v>250</v>
      </c>
      <c r="G54" s="49" t="s">
        <v>379</v>
      </c>
      <c r="H54" s="31">
        <v>2</v>
      </c>
      <c r="I54" s="52" t="s">
        <v>251</v>
      </c>
      <c r="J54" s="52" t="s">
        <v>252</v>
      </c>
      <c r="K54" s="34"/>
      <c r="L54" s="34"/>
      <c r="M54" s="34"/>
      <c r="N54" s="35"/>
    </row>
    <row r="55" spans="1:14" ht="135">
      <c r="A55" s="30">
        <f>ROW()-4</f>
        <v>51</v>
      </c>
      <c r="B55" s="31" t="s">
        <v>243</v>
      </c>
      <c r="C55" s="31" t="s">
        <v>17</v>
      </c>
      <c r="D55" s="31" t="s">
        <v>33</v>
      </c>
      <c r="E55" s="31" t="s">
        <v>464</v>
      </c>
      <c r="F55" s="32" t="s">
        <v>253</v>
      </c>
      <c r="G55" s="49" t="s">
        <v>379</v>
      </c>
      <c r="H55" s="31">
        <v>2</v>
      </c>
      <c r="I55" s="52" t="s">
        <v>254</v>
      </c>
      <c r="J55" s="52" t="s">
        <v>255</v>
      </c>
      <c r="K55" s="34"/>
      <c r="L55" s="34"/>
      <c r="M55" s="34"/>
      <c r="N55" s="35"/>
    </row>
    <row r="56" spans="1:14" ht="135">
      <c r="A56" s="30">
        <f>ROW()-4</f>
        <v>52</v>
      </c>
      <c r="B56" s="31" t="s">
        <v>243</v>
      </c>
      <c r="C56" s="31" t="s">
        <v>17</v>
      </c>
      <c r="D56" s="31" t="s">
        <v>33</v>
      </c>
      <c r="E56" s="31" t="s">
        <v>465</v>
      </c>
      <c r="F56" s="32" t="s">
        <v>256</v>
      </c>
      <c r="G56" s="49" t="s">
        <v>379</v>
      </c>
      <c r="H56" s="31">
        <v>2</v>
      </c>
      <c r="I56" s="52" t="s">
        <v>257</v>
      </c>
      <c r="J56" s="52" t="s">
        <v>255</v>
      </c>
      <c r="K56" s="34"/>
      <c r="L56" s="34"/>
      <c r="M56" s="34"/>
      <c r="N56" s="35"/>
    </row>
    <row r="57" spans="1:14" ht="85.5">
      <c r="A57" s="30">
        <f>ROW()-4</f>
        <v>53</v>
      </c>
      <c r="B57" s="31" t="s">
        <v>34</v>
      </c>
      <c r="C57" s="31" t="s">
        <v>17</v>
      </c>
      <c r="D57" s="31" t="s">
        <v>13</v>
      </c>
      <c r="E57" s="31" t="s">
        <v>471</v>
      </c>
      <c r="F57" s="37" t="s">
        <v>282</v>
      </c>
      <c r="G57" s="49" t="s">
        <v>379</v>
      </c>
      <c r="H57" s="61">
        <v>2</v>
      </c>
      <c r="I57" s="56" t="s">
        <v>283</v>
      </c>
      <c r="J57" s="57" t="s">
        <v>284</v>
      </c>
      <c r="K57" s="34"/>
      <c r="L57" s="34"/>
      <c r="M57" s="34"/>
      <c r="N57" s="35"/>
    </row>
    <row r="58" spans="1:14" ht="85.5">
      <c r="A58" s="30">
        <f>ROW()-4</f>
        <v>54</v>
      </c>
      <c r="B58" s="31" t="s">
        <v>34</v>
      </c>
      <c r="C58" s="31" t="s">
        <v>17</v>
      </c>
      <c r="D58" s="31" t="s">
        <v>13</v>
      </c>
      <c r="E58" s="31" t="s">
        <v>472</v>
      </c>
      <c r="F58" s="37" t="s">
        <v>285</v>
      </c>
      <c r="G58" s="49" t="s">
        <v>379</v>
      </c>
      <c r="H58" s="61">
        <v>2</v>
      </c>
      <c r="I58" s="58" t="s">
        <v>286</v>
      </c>
      <c r="J58" s="57" t="s">
        <v>284</v>
      </c>
      <c r="K58" s="34"/>
      <c r="L58" s="34"/>
      <c r="M58" s="34"/>
      <c r="N58" s="35"/>
    </row>
    <row r="59" spans="1:14" ht="85.5">
      <c r="A59" s="30">
        <f>ROW()-4</f>
        <v>55</v>
      </c>
      <c r="B59" s="31" t="s">
        <v>34</v>
      </c>
      <c r="C59" s="31" t="s">
        <v>17</v>
      </c>
      <c r="D59" s="31" t="s">
        <v>33</v>
      </c>
      <c r="E59" s="31" t="s">
        <v>473</v>
      </c>
      <c r="F59" s="37" t="s">
        <v>287</v>
      </c>
      <c r="G59" s="49" t="s">
        <v>379</v>
      </c>
      <c r="H59" s="61">
        <v>2</v>
      </c>
      <c r="I59" s="59" t="s">
        <v>288</v>
      </c>
      <c r="J59" s="57" t="s">
        <v>289</v>
      </c>
      <c r="K59" s="34"/>
      <c r="L59" s="34"/>
      <c r="M59" s="34"/>
      <c r="N59" s="35"/>
    </row>
    <row r="60" spans="1:14" ht="85.5">
      <c r="A60" s="30">
        <f>ROW()-4</f>
        <v>56</v>
      </c>
      <c r="B60" s="31" t="s">
        <v>34</v>
      </c>
      <c r="C60" s="31" t="s">
        <v>17</v>
      </c>
      <c r="D60" s="31" t="s">
        <v>33</v>
      </c>
      <c r="E60" s="31" t="s">
        <v>474</v>
      </c>
      <c r="F60" s="37" t="s">
        <v>290</v>
      </c>
      <c r="G60" s="49" t="s">
        <v>379</v>
      </c>
      <c r="H60" s="61">
        <v>2</v>
      </c>
      <c r="I60" s="59" t="s">
        <v>291</v>
      </c>
      <c r="J60" s="57" t="s">
        <v>292</v>
      </c>
      <c r="K60" s="34"/>
      <c r="L60" s="34"/>
      <c r="M60" s="34"/>
      <c r="N60" s="35"/>
    </row>
    <row r="61" spans="1:14" ht="85.5">
      <c r="A61" s="30">
        <f>ROW()-4</f>
        <v>57</v>
      </c>
      <c r="B61" s="31" t="s">
        <v>34</v>
      </c>
      <c r="C61" s="31" t="s">
        <v>17</v>
      </c>
      <c r="D61" s="31" t="s">
        <v>33</v>
      </c>
      <c r="E61" s="31" t="s">
        <v>475</v>
      </c>
      <c r="F61" s="37" t="s">
        <v>293</v>
      </c>
      <c r="G61" s="49" t="s">
        <v>379</v>
      </c>
      <c r="H61" s="61">
        <v>2</v>
      </c>
      <c r="I61" s="59" t="s">
        <v>294</v>
      </c>
      <c r="J61" s="57" t="s">
        <v>289</v>
      </c>
      <c r="K61" s="34"/>
      <c r="L61" s="34"/>
      <c r="M61" s="34"/>
      <c r="N61" s="35"/>
    </row>
    <row r="62" spans="1:14" ht="90">
      <c r="A62" s="30">
        <f>ROW()-4</f>
        <v>58</v>
      </c>
      <c r="B62" s="31" t="s">
        <v>31</v>
      </c>
      <c r="C62" s="31" t="s">
        <v>17</v>
      </c>
      <c r="D62" s="31" t="s">
        <v>13</v>
      </c>
      <c r="E62" s="31" t="s">
        <v>476</v>
      </c>
      <c r="F62" s="32" t="s">
        <v>295</v>
      </c>
      <c r="G62" s="49" t="s">
        <v>379</v>
      </c>
      <c r="H62" s="31">
        <v>2</v>
      </c>
      <c r="I62" s="52" t="s">
        <v>296</v>
      </c>
      <c r="J62" s="52" t="s">
        <v>297</v>
      </c>
      <c r="K62" s="34"/>
      <c r="L62" s="34"/>
      <c r="M62" s="34"/>
      <c r="N62" s="35"/>
    </row>
    <row r="63" spans="1:14" ht="105">
      <c r="A63" s="30">
        <f>ROW()-4</f>
        <v>59</v>
      </c>
      <c r="B63" s="31" t="s">
        <v>31</v>
      </c>
      <c r="C63" s="31" t="s">
        <v>17</v>
      </c>
      <c r="D63" s="31" t="s">
        <v>13</v>
      </c>
      <c r="E63" s="31" t="s">
        <v>477</v>
      </c>
      <c r="F63" s="32" t="s">
        <v>298</v>
      </c>
      <c r="G63" s="49" t="s">
        <v>379</v>
      </c>
      <c r="H63" s="31">
        <v>2</v>
      </c>
      <c r="I63" s="52" t="s">
        <v>299</v>
      </c>
      <c r="J63" s="52" t="s">
        <v>297</v>
      </c>
      <c r="K63" s="34"/>
      <c r="L63" s="34"/>
      <c r="M63" s="34"/>
      <c r="N63" s="35"/>
    </row>
    <row r="64" spans="1:14" ht="195">
      <c r="A64" s="30">
        <f>ROW()-4</f>
        <v>60</v>
      </c>
      <c r="B64" s="31" t="s">
        <v>31</v>
      </c>
      <c r="C64" s="31" t="s">
        <v>17</v>
      </c>
      <c r="D64" s="31" t="s">
        <v>18</v>
      </c>
      <c r="E64" s="31" t="s">
        <v>478</v>
      </c>
      <c r="F64" s="32" t="s">
        <v>300</v>
      </c>
      <c r="G64" s="49" t="s">
        <v>380</v>
      </c>
      <c r="H64" s="31">
        <v>2</v>
      </c>
      <c r="I64" s="52" t="s">
        <v>301</v>
      </c>
      <c r="J64" s="52" t="s">
        <v>302</v>
      </c>
      <c r="K64" s="34"/>
      <c r="L64" s="34"/>
      <c r="M64" s="34"/>
      <c r="N64" s="35"/>
    </row>
    <row r="65" spans="1:14" ht="210">
      <c r="A65" s="30">
        <f>ROW()-4</f>
        <v>61</v>
      </c>
      <c r="B65" s="31" t="s">
        <v>31</v>
      </c>
      <c r="C65" s="31" t="s">
        <v>17</v>
      </c>
      <c r="D65" s="31" t="s">
        <v>18</v>
      </c>
      <c r="E65" s="31" t="s">
        <v>479</v>
      </c>
      <c r="F65" s="32" t="s">
        <v>303</v>
      </c>
      <c r="G65" s="49" t="s">
        <v>380</v>
      </c>
      <c r="H65" s="31">
        <v>2</v>
      </c>
      <c r="I65" s="52" t="s">
        <v>304</v>
      </c>
      <c r="J65" s="52" t="s">
        <v>302</v>
      </c>
      <c r="K65" s="34"/>
      <c r="L65" s="34"/>
      <c r="M65" s="34"/>
      <c r="N65" s="35"/>
    </row>
    <row r="66" spans="1:14" ht="105">
      <c r="A66" s="30">
        <f>ROW()-4</f>
        <v>62</v>
      </c>
      <c r="B66" s="31" t="s">
        <v>31</v>
      </c>
      <c r="C66" s="31" t="s">
        <v>17</v>
      </c>
      <c r="D66" s="31" t="s">
        <v>13</v>
      </c>
      <c r="E66" s="31" t="s">
        <v>480</v>
      </c>
      <c r="F66" s="32" t="s">
        <v>305</v>
      </c>
      <c r="G66" s="49" t="s">
        <v>379</v>
      </c>
      <c r="H66" s="31">
        <v>2</v>
      </c>
      <c r="I66" s="52" t="s">
        <v>306</v>
      </c>
      <c r="J66" s="52" t="s">
        <v>297</v>
      </c>
      <c r="K66" s="34"/>
      <c r="L66" s="34"/>
      <c r="M66" s="34"/>
      <c r="N66" s="35"/>
    </row>
    <row r="67" spans="1:14" ht="45">
      <c r="A67" s="30">
        <f>ROW()-4</f>
        <v>63</v>
      </c>
      <c r="B67" s="31" t="s">
        <v>32</v>
      </c>
      <c r="C67" s="31" t="s">
        <v>17</v>
      </c>
      <c r="D67" s="31" t="s">
        <v>33</v>
      </c>
      <c r="E67" s="31" t="s">
        <v>481</v>
      </c>
      <c r="F67" s="32" t="s">
        <v>317</v>
      </c>
      <c r="G67" s="49" t="s">
        <v>379</v>
      </c>
      <c r="H67" s="31">
        <v>2</v>
      </c>
      <c r="I67" s="52" t="s">
        <v>318</v>
      </c>
      <c r="J67" s="52" t="s">
        <v>319</v>
      </c>
      <c r="K67" s="34"/>
      <c r="L67" s="34"/>
      <c r="M67" s="34"/>
      <c r="N67" s="35"/>
    </row>
    <row r="68" spans="1:14" ht="60">
      <c r="A68" s="30">
        <f>ROW()-4</f>
        <v>64</v>
      </c>
      <c r="B68" s="31" t="s">
        <v>32</v>
      </c>
      <c r="C68" s="31" t="s">
        <v>17</v>
      </c>
      <c r="D68" s="31" t="s">
        <v>33</v>
      </c>
      <c r="E68" s="31" t="s">
        <v>482</v>
      </c>
      <c r="F68" s="32" t="s">
        <v>320</v>
      </c>
      <c r="G68" s="49" t="s">
        <v>379</v>
      </c>
      <c r="H68" s="31">
        <v>2</v>
      </c>
      <c r="I68" s="52" t="s">
        <v>313</v>
      </c>
      <c r="J68" s="52" t="s">
        <v>314</v>
      </c>
      <c r="K68" s="34"/>
      <c r="L68" s="34"/>
      <c r="M68" s="34"/>
      <c r="N68" s="35"/>
    </row>
    <row r="69" spans="1:14" ht="90">
      <c r="A69" s="30">
        <f>ROW()-4</f>
        <v>65</v>
      </c>
      <c r="B69" s="31" t="s">
        <v>32</v>
      </c>
      <c r="C69" s="31" t="s">
        <v>17</v>
      </c>
      <c r="D69" s="31" t="s">
        <v>33</v>
      </c>
      <c r="E69" s="31" t="s">
        <v>483</v>
      </c>
      <c r="F69" s="32" t="s">
        <v>321</v>
      </c>
      <c r="G69" s="49" t="s">
        <v>379</v>
      </c>
      <c r="H69" s="31">
        <v>2</v>
      </c>
      <c r="I69" s="52" t="s">
        <v>308</v>
      </c>
      <c r="J69" s="52" t="s">
        <v>309</v>
      </c>
      <c r="K69" s="34"/>
      <c r="L69" s="34"/>
      <c r="M69" s="34"/>
      <c r="N69" s="35"/>
    </row>
    <row r="70" spans="1:14" ht="75">
      <c r="A70" s="30">
        <f>ROW()-4</f>
        <v>66</v>
      </c>
      <c r="B70" s="31" t="s">
        <v>20</v>
      </c>
      <c r="C70" s="31" t="s">
        <v>17</v>
      </c>
      <c r="D70" s="31" t="s">
        <v>13</v>
      </c>
      <c r="E70" s="31" t="s">
        <v>486</v>
      </c>
      <c r="F70" s="32" t="s">
        <v>325</v>
      </c>
      <c r="G70" s="49" t="s">
        <v>379</v>
      </c>
      <c r="H70" s="31">
        <v>2</v>
      </c>
      <c r="I70" s="52" t="s">
        <v>326</v>
      </c>
      <c r="J70" s="52" t="s">
        <v>327</v>
      </c>
      <c r="K70" s="34"/>
      <c r="L70" s="34"/>
      <c r="M70" s="34"/>
      <c r="N70" s="35"/>
    </row>
    <row r="71" spans="1:14" ht="60">
      <c r="A71" s="30">
        <f>ROW()-4</f>
        <v>67</v>
      </c>
      <c r="B71" s="31" t="s">
        <v>20</v>
      </c>
      <c r="C71" s="31" t="s">
        <v>17</v>
      </c>
      <c r="D71" s="31" t="s">
        <v>13</v>
      </c>
      <c r="E71" s="31" t="s">
        <v>487</v>
      </c>
      <c r="F71" s="32" t="s">
        <v>328</v>
      </c>
      <c r="G71" s="49" t="s">
        <v>379</v>
      </c>
      <c r="H71" s="31">
        <v>2</v>
      </c>
      <c r="I71" s="52" t="s">
        <v>329</v>
      </c>
      <c r="J71" s="52" t="s">
        <v>327</v>
      </c>
      <c r="K71" s="34"/>
      <c r="L71" s="34"/>
      <c r="M71" s="34"/>
      <c r="N71" s="35"/>
    </row>
    <row r="72" spans="1:14" ht="75">
      <c r="A72" s="30">
        <f>ROW()-4</f>
        <v>68</v>
      </c>
      <c r="B72" s="31" t="s">
        <v>20</v>
      </c>
      <c r="C72" s="31" t="s">
        <v>17</v>
      </c>
      <c r="D72" s="31" t="s">
        <v>13</v>
      </c>
      <c r="E72" s="31" t="s">
        <v>488</v>
      </c>
      <c r="F72" s="32" t="s">
        <v>330</v>
      </c>
      <c r="G72" s="49" t="s">
        <v>379</v>
      </c>
      <c r="H72" s="31">
        <v>2</v>
      </c>
      <c r="I72" s="52" t="s">
        <v>331</v>
      </c>
      <c r="J72" s="52" t="s">
        <v>327</v>
      </c>
      <c r="K72" s="34"/>
      <c r="L72" s="34"/>
      <c r="M72" s="34"/>
      <c r="N72" s="35"/>
    </row>
    <row r="73" spans="1:14" ht="60">
      <c r="A73" s="30">
        <f>ROW()-4</f>
        <v>69</v>
      </c>
      <c r="B73" s="31" t="s">
        <v>20</v>
      </c>
      <c r="C73" s="31" t="s">
        <v>17</v>
      </c>
      <c r="D73" s="31" t="s">
        <v>13</v>
      </c>
      <c r="E73" s="31" t="s">
        <v>489</v>
      </c>
      <c r="F73" s="32" t="s">
        <v>332</v>
      </c>
      <c r="G73" s="49" t="s">
        <v>379</v>
      </c>
      <c r="H73" s="31">
        <v>2</v>
      </c>
      <c r="I73" s="52" t="s">
        <v>333</v>
      </c>
      <c r="J73" s="52" t="s">
        <v>327</v>
      </c>
      <c r="K73" s="34"/>
      <c r="L73" s="34"/>
      <c r="M73" s="34"/>
      <c r="N73" s="35"/>
    </row>
    <row r="74" spans="1:14" ht="60">
      <c r="A74" s="30">
        <f>ROW()-4</f>
        <v>70</v>
      </c>
      <c r="B74" s="31" t="s">
        <v>30</v>
      </c>
      <c r="C74" s="31" t="s">
        <v>17</v>
      </c>
      <c r="D74" s="31" t="s">
        <v>18</v>
      </c>
      <c r="E74" s="31" t="s">
        <v>491</v>
      </c>
      <c r="F74" s="32" t="s">
        <v>334</v>
      </c>
      <c r="G74" s="49" t="s">
        <v>380</v>
      </c>
      <c r="H74" s="31">
        <v>2</v>
      </c>
      <c r="I74" s="54" t="s">
        <v>335</v>
      </c>
      <c r="J74" s="54" t="s">
        <v>336</v>
      </c>
      <c r="K74" s="34"/>
      <c r="L74" s="34"/>
      <c r="M74" s="34"/>
      <c r="N74" s="35"/>
    </row>
    <row r="75" spans="1:14" ht="60">
      <c r="A75" s="30">
        <f>ROW()-4</f>
        <v>71</v>
      </c>
      <c r="B75" s="31" t="s">
        <v>30</v>
      </c>
      <c r="C75" s="31" t="s">
        <v>17</v>
      </c>
      <c r="D75" s="31" t="s">
        <v>18</v>
      </c>
      <c r="E75" s="31" t="s">
        <v>492</v>
      </c>
      <c r="F75" s="32" t="s">
        <v>337</v>
      </c>
      <c r="G75" s="49" t="s">
        <v>380</v>
      </c>
      <c r="H75" s="31">
        <v>2</v>
      </c>
      <c r="I75" s="54" t="s">
        <v>338</v>
      </c>
      <c r="J75" s="54" t="s">
        <v>336</v>
      </c>
      <c r="K75" s="34"/>
      <c r="L75" s="34"/>
      <c r="M75" s="34"/>
      <c r="N75" s="35"/>
    </row>
    <row r="76" spans="1:14" ht="90">
      <c r="A76" s="30">
        <f>ROW()-4</f>
        <v>72</v>
      </c>
      <c r="B76" s="31" t="s">
        <v>30</v>
      </c>
      <c r="C76" s="31" t="s">
        <v>17</v>
      </c>
      <c r="D76" s="31" t="s">
        <v>18</v>
      </c>
      <c r="E76" s="31" t="s">
        <v>493</v>
      </c>
      <c r="F76" s="32" t="s">
        <v>339</v>
      </c>
      <c r="G76" s="49" t="s">
        <v>380</v>
      </c>
      <c r="H76" s="31">
        <v>2</v>
      </c>
      <c r="I76" s="54" t="s">
        <v>340</v>
      </c>
      <c r="J76" s="54" t="s">
        <v>336</v>
      </c>
      <c r="K76" s="34"/>
      <c r="L76" s="34"/>
      <c r="M76" s="34"/>
      <c r="N76" s="35"/>
    </row>
    <row r="77" spans="1:14" ht="90">
      <c r="A77" s="39">
        <f>ROW()-4</f>
        <v>73</v>
      </c>
      <c r="B77" s="40" t="s">
        <v>30</v>
      </c>
      <c r="C77" s="40" t="s">
        <v>17</v>
      </c>
      <c r="D77" s="40" t="s">
        <v>18</v>
      </c>
      <c r="E77" s="31" t="s">
        <v>494</v>
      </c>
      <c r="F77" s="41" t="s">
        <v>341</v>
      </c>
      <c r="G77" s="50" t="s">
        <v>380</v>
      </c>
      <c r="H77" s="40">
        <v>2</v>
      </c>
      <c r="I77" s="60" t="s">
        <v>342</v>
      </c>
      <c r="J77" s="60" t="s">
        <v>336</v>
      </c>
      <c r="K77" s="42"/>
      <c r="L77" s="42"/>
      <c r="M77" s="42"/>
      <c r="N77" s="43"/>
    </row>
  </sheetData>
  <mergeCells count="2">
    <mergeCell ref="A1:C1"/>
    <mergeCell ref="A2:O2"/>
  </mergeCells>
  <hyperlinks>
    <hyperlink ref="I57" r:id="rId1" xr:uid="{AB476224-1C6F-4472-929D-C2703EC8F321}"/>
    <hyperlink ref="I58" r:id="rId2" xr:uid="{968BE425-E6BB-414C-B502-942A711E4EEB}"/>
  </hyperlinks>
  <pageMargins left="0.23622047244094491" right="0.23622047244094491" top="0.17" bottom="0.19" header="0" footer="0"/>
  <pageSetup paperSize="9" fitToHeight="0" orientation="landscape"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36"/>
  <sheetViews>
    <sheetView topLeftCell="J1" zoomScale="85" zoomScaleNormal="85" workbookViewId="0">
      <pane ySplit="4" topLeftCell="A27" activePane="bottomLeft" state="frozen"/>
      <selection pane="bottomLeft" activeCell="N28" sqref="N28"/>
    </sheetView>
  </sheetViews>
  <sheetFormatPr defaultColWidth="12.5703125" defaultRowHeight="15" customHeight="1"/>
  <cols>
    <col min="1" max="1" width="6.85546875" customWidth="1"/>
    <col min="2" max="2" width="24.42578125" customWidth="1"/>
    <col min="3" max="3" width="14.42578125" customWidth="1"/>
    <col min="4" max="4" width="11.85546875" customWidth="1"/>
    <col min="5" max="5" width="14.140625" customWidth="1"/>
    <col min="6" max="6" width="23.85546875" customWidth="1"/>
    <col min="7" max="7" width="22.28515625" style="3" customWidth="1"/>
    <col min="8" max="8" width="12" style="62" customWidth="1"/>
    <col min="9" max="9" width="50.140625" customWidth="1"/>
    <col min="10" max="10" width="32.42578125" customWidth="1"/>
    <col min="11" max="11" width="29.140625" customWidth="1"/>
    <col min="12" max="12" width="25.42578125" customWidth="1"/>
    <col min="13" max="13" width="19.5703125" customWidth="1"/>
    <col min="14" max="14" width="25.42578125" customWidth="1"/>
    <col min="15" max="15" width="15.85546875" customWidth="1"/>
  </cols>
  <sheetData>
    <row r="1" spans="1:15" ht="42.75" customHeight="1">
      <c r="A1" s="63" t="s">
        <v>36</v>
      </c>
      <c r="B1" s="64"/>
      <c r="C1" s="64"/>
      <c r="D1" s="4"/>
      <c r="E1" s="4"/>
      <c r="F1" s="5"/>
      <c r="G1" s="1"/>
      <c r="H1" s="1"/>
      <c r="I1" s="2"/>
      <c r="J1" s="6"/>
      <c r="K1" s="1"/>
      <c r="L1" s="1"/>
      <c r="M1" s="1"/>
      <c r="N1" s="1"/>
      <c r="O1" s="1"/>
    </row>
    <row r="2" spans="1:15" ht="65.25" customHeight="1">
      <c r="A2" s="65" t="s">
        <v>386</v>
      </c>
      <c r="B2" s="64"/>
      <c r="C2" s="64"/>
      <c r="D2" s="64"/>
      <c r="E2" s="64"/>
      <c r="F2" s="64"/>
      <c r="G2" s="64"/>
      <c r="H2" s="64"/>
      <c r="I2" s="64"/>
      <c r="J2" s="64"/>
      <c r="K2" s="64"/>
      <c r="L2" s="64"/>
      <c r="M2" s="64"/>
      <c r="N2" s="64"/>
      <c r="O2" s="64"/>
    </row>
    <row r="3" spans="1:15">
      <c r="A3" s="11"/>
      <c r="B3" s="7"/>
      <c r="C3" s="7"/>
      <c r="D3" s="8"/>
      <c r="E3" s="8"/>
      <c r="F3" s="9"/>
      <c r="G3" s="11"/>
      <c r="H3" s="8"/>
      <c r="I3" s="10"/>
      <c r="J3" s="10"/>
      <c r="K3" s="8"/>
      <c r="L3" s="8"/>
      <c r="M3" s="8"/>
      <c r="N3" s="8"/>
      <c r="O3" s="8"/>
    </row>
    <row r="4" spans="1:15" s="48" customFormat="1" ht="45">
      <c r="A4" s="44" t="s">
        <v>0</v>
      </c>
      <c r="B4" s="45" t="s">
        <v>1</v>
      </c>
      <c r="C4" s="45" t="s">
        <v>2</v>
      </c>
      <c r="D4" s="45" t="s">
        <v>3</v>
      </c>
      <c r="E4" s="45" t="s">
        <v>4</v>
      </c>
      <c r="F4" s="45" t="s">
        <v>5</v>
      </c>
      <c r="G4" s="46" t="s">
        <v>378</v>
      </c>
      <c r="H4" s="45" t="s">
        <v>6</v>
      </c>
      <c r="I4" s="45" t="s">
        <v>7</v>
      </c>
      <c r="J4" s="45" t="s">
        <v>8</v>
      </c>
      <c r="K4" s="45" t="s">
        <v>9</v>
      </c>
      <c r="L4" s="45" t="s">
        <v>10</v>
      </c>
      <c r="M4" s="45" t="s">
        <v>11</v>
      </c>
      <c r="N4" s="47" t="s">
        <v>12</v>
      </c>
    </row>
    <row r="5" spans="1:15" ht="90">
      <c r="A5" s="30">
        <f>ROW()-4</f>
        <v>1</v>
      </c>
      <c r="B5" s="31" t="s">
        <v>35</v>
      </c>
      <c r="C5" s="31" t="s">
        <v>17</v>
      </c>
      <c r="D5" s="31" t="s">
        <v>33</v>
      </c>
      <c r="E5" s="31" t="s">
        <v>393</v>
      </c>
      <c r="F5" s="32" t="s">
        <v>37</v>
      </c>
      <c r="G5" s="49" t="s">
        <v>380</v>
      </c>
      <c r="H5" s="31">
        <v>2</v>
      </c>
      <c r="I5" s="52" t="s">
        <v>38</v>
      </c>
      <c r="J5" s="52" t="s">
        <v>39</v>
      </c>
      <c r="K5" s="34" t="s">
        <v>40</v>
      </c>
      <c r="L5" s="34">
        <v>51704031</v>
      </c>
      <c r="M5" s="34"/>
      <c r="N5" s="35"/>
    </row>
    <row r="6" spans="1:15" ht="90">
      <c r="A6" s="30">
        <f t="shared" ref="A6:A35" si="0">ROW()-4</f>
        <v>2</v>
      </c>
      <c r="B6" s="31" t="s">
        <v>35</v>
      </c>
      <c r="C6" s="31" t="s">
        <v>17</v>
      </c>
      <c r="D6" s="31" t="s">
        <v>33</v>
      </c>
      <c r="E6" s="31" t="s">
        <v>394</v>
      </c>
      <c r="F6" s="32" t="s">
        <v>41</v>
      </c>
      <c r="G6" s="49" t="s">
        <v>380</v>
      </c>
      <c r="H6" s="31">
        <v>2</v>
      </c>
      <c r="I6" s="52" t="s">
        <v>38</v>
      </c>
      <c r="J6" s="52" t="s">
        <v>39</v>
      </c>
      <c r="K6" s="34" t="s">
        <v>42</v>
      </c>
      <c r="L6" s="34">
        <v>51704042</v>
      </c>
      <c r="M6" s="34" t="s">
        <v>43</v>
      </c>
      <c r="N6" s="35">
        <v>51704101</v>
      </c>
    </row>
    <row r="7" spans="1:15" ht="90">
      <c r="A7" s="30">
        <f t="shared" si="0"/>
        <v>3</v>
      </c>
      <c r="B7" s="31" t="s">
        <v>35</v>
      </c>
      <c r="C7" s="31" t="s">
        <v>17</v>
      </c>
      <c r="D7" s="31" t="s">
        <v>33</v>
      </c>
      <c r="E7" s="31" t="s">
        <v>395</v>
      </c>
      <c r="F7" s="32" t="s">
        <v>44</v>
      </c>
      <c r="G7" s="49" t="s">
        <v>380</v>
      </c>
      <c r="H7" s="31">
        <v>2</v>
      </c>
      <c r="I7" s="52" t="s">
        <v>38</v>
      </c>
      <c r="J7" s="52" t="s">
        <v>39</v>
      </c>
      <c r="K7" s="34" t="s">
        <v>45</v>
      </c>
      <c r="L7" s="34">
        <v>51704070</v>
      </c>
      <c r="M7" s="34" t="s">
        <v>46</v>
      </c>
      <c r="N7" s="35">
        <v>51704112</v>
      </c>
    </row>
    <row r="8" spans="1:15" ht="90">
      <c r="A8" s="30">
        <f t="shared" si="0"/>
        <v>4</v>
      </c>
      <c r="B8" s="31" t="s">
        <v>35</v>
      </c>
      <c r="C8" s="31" t="s">
        <v>17</v>
      </c>
      <c r="D8" s="31" t="s">
        <v>33</v>
      </c>
      <c r="E8" s="51" t="s">
        <v>396</v>
      </c>
      <c r="F8" s="33" t="s">
        <v>381</v>
      </c>
      <c r="G8" s="49" t="s">
        <v>380</v>
      </c>
      <c r="H8" s="49">
        <v>2</v>
      </c>
      <c r="I8" s="53" t="s">
        <v>382</v>
      </c>
      <c r="J8" s="53" t="s">
        <v>385</v>
      </c>
      <c r="K8" s="38" t="s">
        <v>383</v>
      </c>
      <c r="L8" s="38">
        <v>51704029</v>
      </c>
      <c r="M8" s="38" t="s">
        <v>384</v>
      </c>
      <c r="N8" s="36">
        <v>51800538</v>
      </c>
    </row>
    <row r="9" spans="1:15" ht="90">
      <c r="A9" s="30">
        <f t="shared" si="0"/>
        <v>5</v>
      </c>
      <c r="B9" s="31" t="s">
        <v>66</v>
      </c>
      <c r="C9" s="31" t="s">
        <v>17</v>
      </c>
      <c r="D9" s="31" t="s">
        <v>18</v>
      </c>
      <c r="E9" s="31" t="s">
        <v>402</v>
      </c>
      <c r="F9" s="32" t="s">
        <v>67</v>
      </c>
      <c r="G9" s="49" t="s">
        <v>380</v>
      </c>
      <c r="H9" s="31">
        <v>2</v>
      </c>
      <c r="I9" s="52" t="s">
        <v>68</v>
      </c>
      <c r="J9" s="52" t="s">
        <v>69</v>
      </c>
      <c r="K9" s="34" t="s">
        <v>70</v>
      </c>
      <c r="L9" s="34">
        <v>51800019</v>
      </c>
      <c r="M9" s="34" t="s">
        <v>71</v>
      </c>
      <c r="N9" s="35">
        <v>51800783</v>
      </c>
    </row>
    <row r="10" spans="1:15" ht="60">
      <c r="A10" s="30">
        <f t="shared" si="0"/>
        <v>6</v>
      </c>
      <c r="B10" s="31" t="s">
        <v>66</v>
      </c>
      <c r="C10" s="31" t="s">
        <v>17</v>
      </c>
      <c r="D10" s="31" t="s">
        <v>18</v>
      </c>
      <c r="E10" s="31" t="s">
        <v>403</v>
      </c>
      <c r="F10" s="32" t="s">
        <v>72</v>
      </c>
      <c r="G10" s="49" t="s">
        <v>380</v>
      </c>
      <c r="H10" s="31">
        <v>2</v>
      </c>
      <c r="I10" s="52" t="s">
        <v>73</v>
      </c>
      <c r="J10" s="52" t="s">
        <v>74</v>
      </c>
      <c r="K10" s="34" t="s">
        <v>75</v>
      </c>
      <c r="L10" s="34">
        <v>51800381</v>
      </c>
      <c r="M10" s="34" t="s">
        <v>76</v>
      </c>
      <c r="N10" s="35">
        <v>51800897</v>
      </c>
    </row>
    <row r="11" spans="1:15" ht="105">
      <c r="A11" s="30">
        <f t="shared" si="0"/>
        <v>7</v>
      </c>
      <c r="B11" s="31" t="s">
        <v>66</v>
      </c>
      <c r="C11" s="31" t="s">
        <v>17</v>
      </c>
      <c r="D11" s="31" t="s">
        <v>18</v>
      </c>
      <c r="E11" s="31" t="s">
        <v>404</v>
      </c>
      <c r="F11" s="32" t="s">
        <v>77</v>
      </c>
      <c r="G11" s="49" t="s">
        <v>380</v>
      </c>
      <c r="H11" s="31">
        <v>2</v>
      </c>
      <c r="I11" s="52" t="s">
        <v>78</v>
      </c>
      <c r="J11" s="52" t="s">
        <v>79</v>
      </c>
      <c r="K11" s="34" t="s">
        <v>80</v>
      </c>
      <c r="L11" s="34">
        <v>51703078</v>
      </c>
      <c r="M11" s="34" t="s">
        <v>81</v>
      </c>
      <c r="N11" s="35">
        <v>51800792</v>
      </c>
    </row>
    <row r="12" spans="1:15" ht="345">
      <c r="A12" s="30">
        <f t="shared" si="0"/>
        <v>8</v>
      </c>
      <c r="B12" s="31" t="s">
        <v>66</v>
      </c>
      <c r="C12" s="31" t="s">
        <v>17</v>
      </c>
      <c r="D12" s="31" t="s">
        <v>18</v>
      </c>
      <c r="E12" s="31" t="s">
        <v>405</v>
      </c>
      <c r="F12" s="32" t="s">
        <v>82</v>
      </c>
      <c r="G12" s="49" t="s">
        <v>380</v>
      </c>
      <c r="H12" s="31">
        <v>2</v>
      </c>
      <c r="I12" s="52" t="s">
        <v>83</v>
      </c>
      <c r="J12" s="52" t="s">
        <v>84</v>
      </c>
      <c r="K12" s="34" t="s">
        <v>85</v>
      </c>
      <c r="L12" s="34" t="s">
        <v>86</v>
      </c>
      <c r="M12" s="34" t="s">
        <v>87</v>
      </c>
      <c r="N12" s="35" t="s">
        <v>88</v>
      </c>
    </row>
    <row r="13" spans="1:15" ht="90">
      <c r="A13" s="30">
        <f t="shared" si="0"/>
        <v>9</v>
      </c>
      <c r="B13" s="31" t="s">
        <v>66</v>
      </c>
      <c r="C13" s="31" t="s">
        <v>17</v>
      </c>
      <c r="D13" s="31" t="s">
        <v>18</v>
      </c>
      <c r="E13" s="31" t="s">
        <v>406</v>
      </c>
      <c r="F13" s="32" t="s">
        <v>89</v>
      </c>
      <c r="G13" s="49" t="s">
        <v>380</v>
      </c>
      <c r="H13" s="31">
        <v>2</v>
      </c>
      <c r="I13" s="52" t="s">
        <v>90</v>
      </c>
      <c r="J13" s="52" t="s">
        <v>91</v>
      </c>
      <c r="K13" s="34" t="s">
        <v>92</v>
      </c>
      <c r="L13" s="34">
        <v>51800015</v>
      </c>
      <c r="M13" s="34" t="s">
        <v>93</v>
      </c>
      <c r="N13" s="35">
        <v>51800123</v>
      </c>
    </row>
    <row r="14" spans="1:15" ht="75">
      <c r="A14" s="30">
        <f t="shared" si="0"/>
        <v>10</v>
      </c>
      <c r="B14" s="31" t="s">
        <v>66</v>
      </c>
      <c r="C14" s="31" t="s">
        <v>17</v>
      </c>
      <c r="D14" s="31" t="s">
        <v>18</v>
      </c>
      <c r="E14" s="31" t="s">
        <v>407</v>
      </c>
      <c r="F14" s="32" t="s">
        <v>94</v>
      </c>
      <c r="G14" s="49" t="s">
        <v>380</v>
      </c>
      <c r="H14" s="31">
        <v>2</v>
      </c>
      <c r="I14" s="52" t="s">
        <v>95</v>
      </c>
      <c r="J14" s="52" t="s">
        <v>96</v>
      </c>
      <c r="K14" s="34" t="s">
        <v>97</v>
      </c>
      <c r="L14" s="34">
        <v>51800387</v>
      </c>
      <c r="M14" s="34" t="s">
        <v>98</v>
      </c>
      <c r="N14" s="35">
        <v>51800759</v>
      </c>
    </row>
    <row r="15" spans="1:15" ht="120">
      <c r="A15" s="30">
        <f t="shared" si="0"/>
        <v>11</v>
      </c>
      <c r="B15" s="31" t="s">
        <v>66</v>
      </c>
      <c r="C15" s="31" t="s">
        <v>17</v>
      </c>
      <c r="D15" s="31" t="s">
        <v>18</v>
      </c>
      <c r="E15" s="31" t="s">
        <v>408</v>
      </c>
      <c r="F15" s="32" t="s">
        <v>99</v>
      </c>
      <c r="G15" s="49" t="s">
        <v>380</v>
      </c>
      <c r="H15" s="31">
        <v>2</v>
      </c>
      <c r="I15" s="52" t="s">
        <v>100</v>
      </c>
      <c r="J15" s="52" t="s">
        <v>101</v>
      </c>
      <c r="K15" s="34" t="s">
        <v>102</v>
      </c>
      <c r="L15" s="34">
        <v>51503356</v>
      </c>
      <c r="M15" s="34" t="s">
        <v>103</v>
      </c>
      <c r="N15" s="35">
        <v>51503009</v>
      </c>
    </row>
    <row r="16" spans="1:15" ht="285">
      <c r="A16" s="30">
        <f t="shared" si="0"/>
        <v>12</v>
      </c>
      <c r="B16" s="31" t="s">
        <v>66</v>
      </c>
      <c r="C16" s="31" t="s">
        <v>17</v>
      </c>
      <c r="D16" s="31" t="s">
        <v>18</v>
      </c>
      <c r="E16" s="31" t="s">
        <v>409</v>
      </c>
      <c r="F16" s="32" t="s">
        <v>104</v>
      </c>
      <c r="G16" s="49" t="s">
        <v>380</v>
      </c>
      <c r="H16" s="31">
        <v>2</v>
      </c>
      <c r="I16" s="52" t="s">
        <v>105</v>
      </c>
      <c r="J16" s="52" t="s">
        <v>106</v>
      </c>
      <c r="K16" s="34" t="s">
        <v>107</v>
      </c>
      <c r="L16" s="34" t="s">
        <v>108</v>
      </c>
      <c r="M16" s="34" t="s">
        <v>109</v>
      </c>
      <c r="N16" s="35" t="s">
        <v>110</v>
      </c>
    </row>
    <row r="17" spans="1:14" ht="195">
      <c r="A17" s="30">
        <f t="shared" si="0"/>
        <v>13</v>
      </c>
      <c r="B17" s="31" t="s">
        <v>27</v>
      </c>
      <c r="C17" s="31" t="s">
        <v>17</v>
      </c>
      <c r="D17" s="31" t="s">
        <v>13</v>
      </c>
      <c r="E17" s="31" t="s">
        <v>419</v>
      </c>
      <c r="F17" s="32" t="s">
        <v>134</v>
      </c>
      <c r="G17" s="49" t="s">
        <v>380</v>
      </c>
      <c r="H17" s="31">
        <v>2</v>
      </c>
      <c r="I17" s="54" t="s">
        <v>135</v>
      </c>
      <c r="J17" s="54" t="s">
        <v>136</v>
      </c>
      <c r="K17" s="34" t="s">
        <v>137</v>
      </c>
      <c r="L17" s="34">
        <v>51800854</v>
      </c>
      <c r="M17" s="34" t="s">
        <v>138</v>
      </c>
      <c r="N17" s="36" t="s">
        <v>375</v>
      </c>
    </row>
    <row r="18" spans="1:14" ht="195">
      <c r="A18" s="30">
        <f t="shared" si="0"/>
        <v>14</v>
      </c>
      <c r="B18" s="31" t="s">
        <v>27</v>
      </c>
      <c r="C18" s="31" t="s">
        <v>17</v>
      </c>
      <c r="D18" s="31" t="s">
        <v>13</v>
      </c>
      <c r="E18" s="31" t="s">
        <v>420</v>
      </c>
      <c r="F18" s="32" t="s">
        <v>139</v>
      </c>
      <c r="G18" s="49" t="s">
        <v>380</v>
      </c>
      <c r="H18" s="31">
        <v>2</v>
      </c>
      <c r="I18" s="54" t="s">
        <v>140</v>
      </c>
      <c r="J18" s="54" t="s">
        <v>141</v>
      </c>
      <c r="K18" s="34" t="s">
        <v>142</v>
      </c>
      <c r="L18" s="34" t="s">
        <v>143</v>
      </c>
      <c r="M18" s="34" t="s">
        <v>144</v>
      </c>
      <c r="N18" s="35" t="s">
        <v>145</v>
      </c>
    </row>
    <row r="19" spans="1:14" ht="75">
      <c r="A19" s="30">
        <f t="shared" si="0"/>
        <v>15</v>
      </c>
      <c r="B19" s="31" t="s">
        <v>22</v>
      </c>
      <c r="C19" s="31" t="s">
        <v>17</v>
      </c>
      <c r="D19" s="31" t="s">
        <v>13</v>
      </c>
      <c r="E19" s="31" t="s">
        <v>430</v>
      </c>
      <c r="F19" s="32" t="s">
        <v>165</v>
      </c>
      <c r="G19" s="49" t="s">
        <v>380</v>
      </c>
      <c r="H19" s="31">
        <v>2</v>
      </c>
      <c r="I19" s="52" t="s">
        <v>166</v>
      </c>
      <c r="J19" s="52" t="s">
        <v>164</v>
      </c>
      <c r="K19" s="34" t="s">
        <v>167</v>
      </c>
      <c r="L19" s="34">
        <v>51703079</v>
      </c>
      <c r="M19" s="34"/>
      <c r="N19" s="35"/>
    </row>
    <row r="20" spans="1:14" ht="105">
      <c r="A20" s="30">
        <f t="shared" si="0"/>
        <v>16</v>
      </c>
      <c r="B20" s="31" t="s">
        <v>26</v>
      </c>
      <c r="C20" s="31" t="s">
        <v>17</v>
      </c>
      <c r="D20" s="31" t="s">
        <v>18</v>
      </c>
      <c r="E20" s="31" t="s">
        <v>435</v>
      </c>
      <c r="F20" s="32" t="s">
        <v>172</v>
      </c>
      <c r="G20" s="49" t="s">
        <v>380</v>
      </c>
      <c r="H20" s="31">
        <v>2</v>
      </c>
      <c r="I20" s="52" t="s">
        <v>173</v>
      </c>
      <c r="J20" s="52" t="s">
        <v>174</v>
      </c>
      <c r="K20" s="31" t="s">
        <v>175</v>
      </c>
      <c r="L20" s="34">
        <v>51800796</v>
      </c>
      <c r="M20" s="34" t="s">
        <v>176</v>
      </c>
      <c r="N20" s="35">
        <v>51800081</v>
      </c>
    </row>
    <row r="21" spans="1:14" ht="75">
      <c r="A21" s="30">
        <f t="shared" si="0"/>
        <v>17</v>
      </c>
      <c r="B21" s="31" t="s">
        <v>16</v>
      </c>
      <c r="C21" s="31" t="s">
        <v>17</v>
      </c>
      <c r="D21" s="31" t="s">
        <v>18</v>
      </c>
      <c r="E21" s="31" t="s">
        <v>437</v>
      </c>
      <c r="F21" s="32" t="s">
        <v>187</v>
      </c>
      <c r="G21" s="49" t="s">
        <v>380</v>
      </c>
      <c r="H21" s="31">
        <v>2</v>
      </c>
      <c r="I21" s="52" t="s">
        <v>188</v>
      </c>
      <c r="J21" s="52" t="s">
        <v>189</v>
      </c>
      <c r="K21" s="34" t="s">
        <v>190</v>
      </c>
      <c r="L21" s="34" t="s">
        <v>191</v>
      </c>
      <c r="M21" s="34" t="s">
        <v>192</v>
      </c>
      <c r="N21" s="35" t="s">
        <v>193</v>
      </c>
    </row>
    <row r="22" spans="1:14" ht="75">
      <c r="A22" s="30">
        <f t="shared" si="0"/>
        <v>18</v>
      </c>
      <c r="B22" s="31" t="s">
        <v>16</v>
      </c>
      <c r="C22" s="31" t="s">
        <v>17</v>
      </c>
      <c r="D22" s="31" t="s">
        <v>18</v>
      </c>
      <c r="E22" s="31" t="s">
        <v>438</v>
      </c>
      <c r="F22" s="32" t="s">
        <v>194</v>
      </c>
      <c r="G22" s="49" t="s">
        <v>380</v>
      </c>
      <c r="H22" s="31">
        <v>2</v>
      </c>
      <c r="I22" s="52" t="s">
        <v>188</v>
      </c>
      <c r="J22" s="52" t="s">
        <v>189</v>
      </c>
      <c r="K22" s="34" t="s">
        <v>195</v>
      </c>
      <c r="L22" s="34">
        <v>51702186</v>
      </c>
      <c r="M22" s="34" t="s">
        <v>196</v>
      </c>
      <c r="N22" s="35">
        <v>51702036</v>
      </c>
    </row>
    <row r="23" spans="1:14" ht="75">
      <c r="A23" s="30">
        <f t="shared" si="0"/>
        <v>19</v>
      </c>
      <c r="B23" s="31" t="s">
        <v>16</v>
      </c>
      <c r="C23" s="31" t="s">
        <v>17</v>
      </c>
      <c r="D23" s="31" t="s">
        <v>18</v>
      </c>
      <c r="E23" s="31" t="s">
        <v>439</v>
      </c>
      <c r="F23" s="32" t="s">
        <v>197</v>
      </c>
      <c r="G23" s="49" t="s">
        <v>380</v>
      </c>
      <c r="H23" s="31">
        <v>2</v>
      </c>
      <c r="I23" s="52" t="s">
        <v>188</v>
      </c>
      <c r="J23" s="52" t="s">
        <v>189</v>
      </c>
      <c r="K23" s="34" t="s">
        <v>198</v>
      </c>
      <c r="L23" s="34">
        <v>51800144</v>
      </c>
      <c r="M23" s="34" t="s">
        <v>199</v>
      </c>
      <c r="N23" s="35">
        <v>51800134</v>
      </c>
    </row>
    <row r="24" spans="1:14" ht="75">
      <c r="A24" s="30">
        <f t="shared" si="0"/>
        <v>20</v>
      </c>
      <c r="B24" s="31" t="s">
        <v>16</v>
      </c>
      <c r="C24" s="31" t="s">
        <v>17</v>
      </c>
      <c r="D24" s="31" t="s">
        <v>18</v>
      </c>
      <c r="E24" s="31" t="s">
        <v>440</v>
      </c>
      <c r="F24" s="32" t="s">
        <v>200</v>
      </c>
      <c r="G24" s="49" t="s">
        <v>380</v>
      </c>
      <c r="H24" s="31">
        <v>2</v>
      </c>
      <c r="I24" s="52" t="s">
        <v>188</v>
      </c>
      <c r="J24" s="52" t="s">
        <v>189</v>
      </c>
      <c r="K24" s="34" t="s">
        <v>201</v>
      </c>
      <c r="L24" s="34">
        <v>51800467</v>
      </c>
      <c r="M24" s="34" t="s">
        <v>202</v>
      </c>
      <c r="N24" s="35">
        <v>51800784</v>
      </c>
    </row>
    <row r="25" spans="1:14" ht="105">
      <c r="A25" s="30">
        <f t="shared" si="0"/>
        <v>21</v>
      </c>
      <c r="B25" s="31" t="s">
        <v>19</v>
      </c>
      <c r="C25" s="31" t="s">
        <v>17</v>
      </c>
      <c r="D25" s="31" t="s">
        <v>13</v>
      </c>
      <c r="E25" s="31" t="s">
        <v>449</v>
      </c>
      <c r="F25" s="32" t="s">
        <v>215</v>
      </c>
      <c r="G25" s="49" t="s">
        <v>380</v>
      </c>
      <c r="H25" s="31">
        <v>2</v>
      </c>
      <c r="I25" s="52" t="s">
        <v>216</v>
      </c>
      <c r="J25" s="52" t="s">
        <v>217</v>
      </c>
      <c r="K25" s="34" t="s">
        <v>218</v>
      </c>
      <c r="L25" s="34">
        <v>51603384</v>
      </c>
      <c r="M25" s="34" t="s">
        <v>219</v>
      </c>
      <c r="N25" s="35">
        <v>51603349</v>
      </c>
    </row>
    <row r="26" spans="1:14" ht="210">
      <c r="A26" s="30">
        <f t="shared" si="0"/>
        <v>22</v>
      </c>
      <c r="B26" s="31" t="s">
        <v>19</v>
      </c>
      <c r="C26" s="31" t="s">
        <v>17</v>
      </c>
      <c r="D26" s="31" t="s">
        <v>13</v>
      </c>
      <c r="E26" s="31" t="s">
        <v>450</v>
      </c>
      <c r="F26" s="32" t="s">
        <v>220</v>
      </c>
      <c r="G26" s="49" t="s">
        <v>380</v>
      </c>
      <c r="H26" s="31">
        <v>2</v>
      </c>
      <c r="I26" s="52" t="s">
        <v>221</v>
      </c>
      <c r="J26" s="52" t="s">
        <v>222</v>
      </c>
      <c r="K26" s="34" t="s">
        <v>223</v>
      </c>
      <c r="L26" s="34">
        <v>51603002</v>
      </c>
      <c r="M26" s="34" t="s">
        <v>224</v>
      </c>
      <c r="N26" s="35">
        <v>51503329</v>
      </c>
    </row>
    <row r="27" spans="1:14" ht="30">
      <c r="A27" s="30">
        <f t="shared" si="0"/>
        <v>23</v>
      </c>
      <c r="B27" s="31" t="s">
        <v>350</v>
      </c>
      <c r="C27" s="31" t="s">
        <v>17</v>
      </c>
      <c r="D27" s="31" t="s">
        <v>13</v>
      </c>
      <c r="E27" s="31" t="s">
        <v>455</v>
      </c>
      <c r="F27" s="32" t="s">
        <v>390</v>
      </c>
      <c r="G27" s="49" t="s">
        <v>380</v>
      </c>
      <c r="H27" s="31">
        <v>2</v>
      </c>
      <c r="I27" s="54"/>
      <c r="J27" s="54"/>
      <c r="K27" s="34" t="s">
        <v>388</v>
      </c>
      <c r="L27" s="34">
        <v>51702082</v>
      </c>
      <c r="M27" s="34" t="s">
        <v>389</v>
      </c>
      <c r="N27" s="35">
        <v>51702086</v>
      </c>
    </row>
    <row r="28" spans="1:14" ht="135">
      <c r="A28" s="30">
        <f t="shared" si="0"/>
        <v>24</v>
      </c>
      <c r="B28" s="31" t="s">
        <v>15</v>
      </c>
      <c r="C28" s="31" t="s">
        <v>17</v>
      </c>
      <c r="D28" s="31" t="s">
        <v>18</v>
      </c>
      <c r="E28" s="31" t="s">
        <v>466</v>
      </c>
      <c r="F28" s="32" t="s">
        <v>258</v>
      </c>
      <c r="G28" s="49" t="s">
        <v>380</v>
      </c>
      <c r="H28" s="31">
        <v>2</v>
      </c>
      <c r="I28" s="52" t="s">
        <v>259</v>
      </c>
      <c r="J28" s="54" t="s">
        <v>260</v>
      </c>
      <c r="K28" s="34" t="s">
        <v>261</v>
      </c>
      <c r="L28" s="34">
        <v>51703213</v>
      </c>
      <c r="M28" s="34" t="s">
        <v>387</v>
      </c>
      <c r="N28" s="35">
        <v>51703192</v>
      </c>
    </row>
    <row r="29" spans="1:14" ht="150">
      <c r="A29" s="30">
        <f t="shared" si="0"/>
        <v>25</v>
      </c>
      <c r="B29" s="31" t="s">
        <v>15</v>
      </c>
      <c r="C29" s="31" t="s">
        <v>17</v>
      </c>
      <c r="D29" s="31" t="s">
        <v>18</v>
      </c>
      <c r="E29" s="31" t="s">
        <v>467</v>
      </c>
      <c r="F29" s="32" t="s">
        <v>262</v>
      </c>
      <c r="G29" s="49" t="s">
        <v>380</v>
      </c>
      <c r="H29" s="31">
        <v>2</v>
      </c>
      <c r="I29" s="55" t="s">
        <v>263</v>
      </c>
      <c r="J29" s="54" t="s">
        <v>264</v>
      </c>
      <c r="K29" s="34" t="s">
        <v>265</v>
      </c>
      <c r="L29" s="34" t="s">
        <v>266</v>
      </c>
      <c r="M29" s="34" t="s">
        <v>267</v>
      </c>
      <c r="N29" s="35" t="s">
        <v>268</v>
      </c>
    </row>
    <row r="30" spans="1:14" ht="405">
      <c r="A30" s="30">
        <f t="shared" si="0"/>
        <v>26</v>
      </c>
      <c r="B30" s="31" t="s">
        <v>15</v>
      </c>
      <c r="C30" s="31" t="s">
        <v>17</v>
      </c>
      <c r="D30" s="31" t="s">
        <v>18</v>
      </c>
      <c r="E30" s="31" t="s">
        <v>468</v>
      </c>
      <c r="F30" s="32" t="s">
        <v>269</v>
      </c>
      <c r="G30" s="49" t="s">
        <v>380</v>
      </c>
      <c r="H30" s="31">
        <v>2</v>
      </c>
      <c r="I30" s="54" t="s">
        <v>270</v>
      </c>
      <c r="J30" s="54" t="s">
        <v>260</v>
      </c>
      <c r="K30" s="34" t="s">
        <v>271</v>
      </c>
      <c r="L30" s="34">
        <v>51703076</v>
      </c>
      <c r="M30" s="34" t="s">
        <v>272</v>
      </c>
      <c r="N30" s="35">
        <v>51703077</v>
      </c>
    </row>
    <row r="31" spans="1:14" ht="210">
      <c r="A31" s="30">
        <f t="shared" si="0"/>
        <v>27</v>
      </c>
      <c r="B31" s="31" t="s">
        <v>15</v>
      </c>
      <c r="C31" s="31" t="s">
        <v>17</v>
      </c>
      <c r="D31" s="31" t="s">
        <v>18</v>
      </c>
      <c r="E31" s="31" t="s">
        <v>469</v>
      </c>
      <c r="F31" s="32" t="s">
        <v>273</v>
      </c>
      <c r="G31" s="49" t="s">
        <v>380</v>
      </c>
      <c r="H31" s="31">
        <v>2</v>
      </c>
      <c r="I31" s="54" t="s">
        <v>274</v>
      </c>
      <c r="J31" s="54" t="s">
        <v>260</v>
      </c>
      <c r="K31" s="34" t="s">
        <v>275</v>
      </c>
      <c r="L31" s="34">
        <v>51603368</v>
      </c>
      <c r="M31" s="34" t="s">
        <v>276</v>
      </c>
      <c r="N31" s="35">
        <v>51603042</v>
      </c>
    </row>
    <row r="32" spans="1:14" ht="165">
      <c r="A32" s="30">
        <f t="shared" si="0"/>
        <v>28</v>
      </c>
      <c r="B32" s="31" t="s">
        <v>15</v>
      </c>
      <c r="C32" s="31" t="s">
        <v>17</v>
      </c>
      <c r="D32" s="31" t="s">
        <v>18</v>
      </c>
      <c r="E32" s="31" t="s">
        <v>470</v>
      </c>
      <c r="F32" s="32" t="s">
        <v>277</v>
      </c>
      <c r="G32" s="49" t="s">
        <v>380</v>
      </c>
      <c r="H32" s="31">
        <v>2</v>
      </c>
      <c r="I32" s="52" t="s">
        <v>278</v>
      </c>
      <c r="J32" s="52" t="s">
        <v>279</v>
      </c>
      <c r="K32" s="34" t="s">
        <v>280</v>
      </c>
      <c r="L32" s="34">
        <v>51503124</v>
      </c>
      <c r="M32" s="34" t="s">
        <v>281</v>
      </c>
      <c r="N32" s="35">
        <v>51503259</v>
      </c>
    </row>
    <row r="33" spans="1:14" ht="90">
      <c r="A33" s="30">
        <f t="shared" si="0"/>
        <v>29</v>
      </c>
      <c r="B33" s="31" t="s">
        <v>32</v>
      </c>
      <c r="C33" s="31" t="s">
        <v>17</v>
      </c>
      <c r="D33" s="31" t="s">
        <v>33</v>
      </c>
      <c r="E33" s="31" t="s">
        <v>484</v>
      </c>
      <c r="F33" s="32" t="s">
        <v>307</v>
      </c>
      <c r="G33" s="49" t="s">
        <v>380</v>
      </c>
      <c r="H33" s="31">
        <v>2</v>
      </c>
      <c r="I33" s="52" t="s">
        <v>308</v>
      </c>
      <c r="J33" s="52" t="s">
        <v>309</v>
      </c>
      <c r="K33" s="34" t="s">
        <v>310</v>
      </c>
      <c r="L33" s="34">
        <v>51704013</v>
      </c>
      <c r="M33" s="34" t="s">
        <v>311</v>
      </c>
      <c r="N33" s="35">
        <v>51704037</v>
      </c>
    </row>
    <row r="34" spans="1:14" ht="60">
      <c r="A34" s="30">
        <f t="shared" si="0"/>
        <v>30</v>
      </c>
      <c r="B34" s="31" t="s">
        <v>32</v>
      </c>
      <c r="C34" s="31" t="s">
        <v>17</v>
      </c>
      <c r="D34" s="31" t="s">
        <v>33</v>
      </c>
      <c r="E34" s="31" t="s">
        <v>485</v>
      </c>
      <c r="F34" s="32" t="s">
        <v>312</v>
      </c>
      <c r="G34" s="49" t="s">
        <v>380</v>
      </c>
      <c r="H34" s="31">
        <v>2</v>
      </c>
      <c r="I34" s="52" t="s">
        <v>313</v>
      </c>
      <c r="J34" s="52" t="s">
        <v>314</v>
      </c>
      <c r="K34" s="38" t="s">
        <v>315</v>
      </c>
      <c r="L34" s="34">
        <v>51704097</v>
      </c>
      <c r="M34" s="38" t="s">
        <v>316</v>
      </c>
      <c r="N34" s="35">
        <v>51704021</v>
      </c>
    </row>
    <row r="35" spans="1:14" ht="60">
      <c r="A35" s="30">
        <f t="shared" si="0"/>
        <v>31</v>
      </c>
      <c r="B35" s="40" t="s">
        <v>20</v>
      </c>
      <c r="C35" s="40" t="s">
        <v>17</v>
      </c>
      <c r="D35" s="40" t="s">
        <v>13</v>
      </c>
      <c r="E35" s="40" t="s">
        <v>490</v>
      </c>
      <c r="F35" s="41" t="s">
        <v>322</v>
      </c>
      <c r="G35" s="49" t="s">
        <v>380</v>
      </c>
      <c r="H35" s="40">
        <v>2</v>
      </c>
      <c r="I35" s="60" t="s">
        <v>323</v>
      </c>
      <c r="J35" s="60" t="s">
        <v>324</v>
      </c>
      <c r="K35" s="42" t="s">
        <v>376</v>
      </c>
      <c r="L35" s="42">
        <v>51703142</v>
      </c>
      <c r="M35" s="42" t="s">
        <v>377</v>
      </c>
      <c r="N35" s="43">
        <v>51703218</v>
      </c>
    </row>
    <row r="36" spans="1:14" ht="60">
      <c r="A36" s="39">
        <f>ROW()-4</f>
        <v>32</v>
      </c>
      <c r="B36" s="40" t="s">
        <v>30</v>
      </c>
      <c r="C36" s="40" t="s">
        <v>17</v>
      </c>
      <c r="D36" s="40" t="s">
        <v>18</v>
      </c>
      <c r="E36" s="69" t="s">
        <v>495</v>
      </c>
      <c r="F36" s="41" t="s">
        <v>343</v>
      </c>
      <c r="G36" s="49" t="s">
        <v>380</v>
      </c>
      <c r="H36" s="40">
        <v>2</v>
      </c>
      <c r="I36" s="70" t="s">
        <v>344</v>
      </c>
      <c r="J36" s="70" t="s">
        <v>336</v>
      </c>
      <c r="K36" s="42" t="s">
        <v>345</v>
      </c>
      <c r="L36" s="42">
        <v>51800634</v>
      </c>
      <c r="M36" s="42" t="s">
        <v>346</v>
      </c>
      <c r="N36" s="43">
        <v>51800078</v>
      </c>
    </row>
  </sheetData>
  <customSheetViews>
    <customSheetView guid="{628E2CA7-CD60-4B6D-9CC5-EB012812614F}" filter="1" showAutoFilter="1">
      <pageMargins left="0.7" right="0.7" top="0.75" bottom="0.75" header="0.3" footer="0.3"/>
      <autoFilter ref="A2:O117" xr:uid="{6D8B9F4E-9244-4D48-911E-0AADEBFD079F}"/>
    </customSheetView>
  </customSheetViews>
  <mergeCells count="2">
    <mergeCell ref="A1:C1"/>
    <mergeCell ref="A2:O2"/>
  </mergeCells>
  <pageMargins left="0.23622047244094491" right="0.23622047244094491" top="0.17" bottom="0.19" header="0" footer="0"/>
  <pageSetup paperSize="9" fitToHeight="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7"/>
  <sheetViews>
    <sheetView workbookViewId="0"/>
  </sheetViews>
  <sheetFormatPr defaultColWidth="12.5703125" defaultRowHeight="15" customHeight="1"/>
  <cols>
    <col min="3" max="3" width="21.5703125" customWidth="1"/>
    <col min="5" max="10" width="6.5703125" customWidth="1"/>
  </cols>
  <sheetData>
    <row r="1" spans="1:26" ht="15" customHeight="1">
      <c r="A1" s="12"/>
      <c r="B1" s="66" t="s">
        <v>360</v>
      </c>
      <c r="C1" s="64"/>
      <c r="D1" s="64"/>
      <c r="E1" s="64"/>
      <c r="F1" s="64"/>
      <c r="G1" s="64"/>
      <c r="H1" s="64"/>
      <c r="I1" s="64"/>
      <c r="J1" s="64"/>
      <c r="K1" s="64"/>
      <c r="L1" s="12"/>
      <c r="M1" s="12"/>
      <c r="N1" s="12"/>
      <c r="O1" s="12"/>
      <c r="P1" s="12"/>
      <c r="Q1" s="12"/>
      <c r="R1" s="12"/>
      <c r="S1" s="12"/>
      <c r="T1" s="12"/>
      <c r="U1" s="12"/>
      <c r="V1" s="12"/>
      <c r="W1" s="12"/>
      <c r="X1" s="12"/>
      <c r="Y1" s="12"/>
      <c r="Z1" s="12"/>
    </row>
    <row r="2" spans="1:26" ht="15" customHeight="1">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c r="A3" s="12"/>
      <c r="B3" s="13"/>
      <c r="C3" s="13"/>
      <c r="D3" s="13"/>
      <c r="E3" s="67" t="s">
        <v>13</v>
      </c>
      <c r="F3" s="68"/>
      <c r="G3" s="67" t="s">
        <v>25</v>
      </c>
      <c r="H3" s="68"/>
      <c r="I3" s="67" t="s">
        <v>33</v>
      </c>
      <c r="J3" s="68"/>
      <c r="K3" s="12"/>
      <c r="L3" s="12"/>
      <c r="M3" s="12"/>
      <c r="N3" s="12"/>
      <c r="O3" s="12"/>
      <c r="P3" s="12"/>
      <c r="Q3" s="12"/>
      <c r="R3" s="12"/>
      <c r="S3" s="12"/>
      <c r="T3" s="12"/>
      <c r="U3" s="12"/>
      <c r="V3" s="12"/>
      <c r="W3" s="12"/>
      <c r="X3" s="12"/>
      <c r="Y3" s="12"/>
      <c r="Z3" s="12"/>
    </row>
    <row r="4" spans="1:26">
      <c r="A4" s="12"/>
      <c r="B4" s="14" t="s">
        <v>361</v>
      </c>
      <c r="C4" s="14" t="s">
        <v>362</v>
      </c>
      <c r="D4" s="14" t="s">
        <v>363</v>
      </c>
      <c r="E4" s="14" t="s">
        <v>364</v>
      </c>
      <c r="F4" s="14" t="s">
        <v>365</v>
      </c>
      <c r="G4" s="14" t="s">
        <v>364</v>
      </c>
      <c r="H4" s="14" t="s">
        <v>365</v>
      </c>
      <c r="I4" s="14" t="s">
        <v>364</v>
      </c>
      <c r="J4" s="14" t="s">
        <v>365</v>
      </c>
      <c r="K4" s="12"/>
      <c r="L4" s="12"/>
      <c r="M4" s="12"/>
      <c r="N4" s="12"/>
      <c r="O4" s="12"/>
      <c r="P4" s="12"/>
      <c r="Q4" s="12"/>
      <c r="R4" s="12"/>
      <c r="S4" s="12"/>
      <c r="T4" s="12"/>
      <c r="U4" s="12"/>
      <c r="V4" s="12"/>
      <c r="W4" s="12"/>
      <c r="X4" s="12"/>
      <c r="Y4" s="12"/>
      <c r="Z4" s="12"/>
    </row>
    <row r="5" spans="1:26">
      <c r="A5" s="12"/>
      <c r="B5" s="14">
        <v>2015</v>
      </c>
      <c r="C5" s="14" t="s">
        <v>366</v>
      </c>
      <c r="D5" s="13"/>
      <c r="E5" s="13"/>
      <c r="F5" s="15"/>
      <c r="G5" s="13"/>
      <c r="H5" s="13"/>
      <c r="I5" s="13"/>
      <c r="J5" s="13"/>
      <c r="K5" s="12"/>
      <c r="L5" s="12"/>
      <c r="M5" s="12"/>
      <c r="N5" s="12"/>
      <c r="O5" s="12"/>
      <c r="P5" s="12"/>
      <c r="Q5" s="12"/>
      <c r="R5" s="12"/>
      <c r="S5" s="12"/>
      <c r="T5" s="12"/>
      <c r="U5" s="12"/>
      <c r="V5" s="12"/>
      <c r="W5" s="12"/>
      <c r="X5" s="12"/>
      <c r="Y5" s="12"/>
      <c r="Z5" s="12"/>
    </row>
    <row r="6" spans="1:26">
      <c r="A6" s="12"/>
      <c r="B6" s="13"/>
      <c r="C6" s="16" t="s">
        <v>367</v>
      </c>
      <c r="D6" s="14">
        <v>10</v>
      </c>
      <c r="E6" s="17">
        <v>0.5</v>
      </c>
      <c r="F6" s="15">
        <f t="shared" ref="F6:F7" si="0">ROUND(E6*$D6,)</f>
        <v>5</v>
      </c>
      <c r="G6" s="18">
        <v>0.5</v>
      </c>
      <c r="H6" s="15">
        <f t="shared" ref="H6:H7" si="1">CEILING(G6*$D6-0.5,1)</f>
        <v>5</v>
      </c>
      <c r="I6" s="13"/>
      <c r="J6" s="13"/>
      <c r="K6" s="12"/>
      <c r="L6" s="12"/>
      <c r="M6" s="12"/>
      <c r="N6" s="12"/>
      <c r="O6" s="12"/>
      <c r="P6" s="12"/>
      <c r="Q6" s="12"/>
      <c r="R6" s="12"/>
      <c r="S6" s="12"/>
      <c r="T6" s="12"/>
      <c r="U6" s="12"/>
      <c r="V6" s="12"/>
      <c r="W6" s="12"/>
      <c r="X6" s="12"/>
      <c r="Y6" s="12"/>
      <c r="Z6" s="12"/>
    </row>
    <row r="7" spans="1:26">
      <c r="A7" s="12"/>
      <c r="B7" s="13"/>
      <c r="C7" s="16" t="s">
        <v>368</v>
      </c>
      <c r="D7" s="14">
        <v>1</v>
      </c>
      <c r="E7" s="17">
        <v>0.5</v>
      </c>
      <c r="F7" s="15">
        <f t="shared" si="0"/>
        <v>1</v>
      </c>
      <c r="G7" s="18">
        <v>0.5</v>
      </c>
      <c r="H7" s="15">
        <f t="shared" si="1"/>
        <v>0</v>
      </c>
      <c r="I7" s="13"/>
      <c r="J7" s="13"/>
      <c r="K7" s="12"/>
      <c r="L7" s="12"/>
      <c r="M7" s="12"/>
      <c r="N7" s="12"/>
      <c r="O7" s="12"/>
      <c r="P7" s="12"/>
      <c r="Q7" s="12"/>
      <c r="R7" s="12"/>
      <c r="S7" s="12"/>
      <c r="T7" s="12"/>
      <c r="U7" s="12"/>
      <c r="V7" s="12"/>
      <c r="W7" s="12"/>
      <c r="X7" s="12"/>
      <c r="Y7" s="12"/>
      <c r="Z7" s="12"/>
    </row>
    <row r="8" spans="1:26">
      <c r="A8" s="12"/>
      <c r="B8" s="14">
        <v>2016</v>
      </c>
      <c r="C8" s="14" t="s">
        <v>366</v>
      </c>
      <c r="D8" s="13"/>
      <c r="E8" s="19"/>
      <c r="F8" s="15"/>
      <c r="G8" s="19"/>
      <c r="H8" s="15"/>
      <c r="I8" s="13"/>
      <c r="J8" s="13"/>
      <c r="K8" s="12"/>
      <c r="L8" s="12"/>
      <c r="M8" s="12"/>
      <c r="N8" s="12"/>
      <c r="O8" s="12"/>
      <c r="P8" s="12"/>
      <c r="Q8" s="12"/>
      <c r="R8" s="12"/>
      <c r="S8" s="12"/>
      <c r="T8" s="12"/>
      <c r="U8" s="12"/>
      <c r="V8" s="12"/>
      <c r="W8" s="12"/>
      <c r="X8" s="12"/>
      <c r="Y8" s="12"/>
      <c r="Z8" s="12"/>
    </row>
    <row r="9" spans="1:26">
      <c r="A9" s="12"/>
      <c r="B9" s="13"/>
      <c r="C9" s="16" t="s">
        <v>367</v>
      </c>
      <c r="D9" s="14">
        <v>52</v>
      </c>
      <c r="E9" s="17">
        <v>0.5</v>
      </c>
      <c r="F9" s="15">
        <f t="shared" ref="F9:F10" si="2">ROUND(E9*$D9,)</f>
        <v>26</v>
      </c>
      <c r="G9" s="17">
        <v>0.5</v>
      </c>
      <c r="H9" s="15">
        <f t="shared" ref="H9:H10" si="3">CEILING(G9*$D9-0.5,1)</f>
        <v>26</v>
      </c>
      <c r="I9" s="13"/>
      <c r="J9" s="13"/>
      <c r="K9" s="12"/>
      <c r="L9" s="12"/>
      <c r="M9" s="12"/>
      <c r="N9" s="12"/>
      <c r="O9" s="12"/>
      <c r="P9" s="12"/>
      <c r="Q9" s="12"/>
      <c r="R9" s="12"/>
      <c r="S9" s="12"/>
      <c r="T9" s="12"/>
      <c r="U9" s="12"/>
      <c r="V9" s="12"/>
      <c r="W9" s="12"/>
      <c r="X9" s="12"/>
      <c r="Y9" s="12"/>
      <c r="Z9" s="12"/>
    </row>
    <row r="10" spans="1:26">
      <c r="A10" s="12"/>
      <c r="B10" s="13"/>
      <c r="C10" s="16" t="s">
        <v>368</v>
      </c>
      <c r="D10" s="14">
        <v>11</v>
      </c>
      <c r="E10" s="17">
        <v>0.5</v>
      </c>
      <c r="F10" s="15">
        <f t="shared" si="2"/>
        <v>6</v>
      </c>
      <c r="G10" s="17">
        <v>0.5</v>
      </c>
      <c r="H10" s="15">
        <f t="shared" si="3"/>
        <v>5</v>
      </c>
      <c r="I10" s="13"/>
      <c r="J10" s="13"/>
      <c r="K10" s="12"/>
      <c r="L10" s="12"/>
      <c r="M10" s="12"/>
      <c r="N10" s="12"/>
      <c r="O10" s="12"/>
      <c r="P10" s="12"/>
      <c r="Q10" s="12"/>
      <c r="R10" s="12"/>
      <c r="S10" s="12"/>
      <c r="T10" s="12"/>
      <c r="U10" s="12"/>
      <c r="V10" s="12"/>
      <c r="W10" s="12"/>
      <c r="X10" s="12"/>
      <c r="Y10" s="12"/>
      <c r="Z10" s="12"/>
    </row>
    <row r="11" spans="1:26">
      <c r="A11" s="12"/>
      <c r="B11" s="14">
        <v>2017</v>
      </c>
      <c r="C11" s="14" t="s">
        <v>369</v>
      </c>
      <c r="D11" s="13"/>
      <c r="E11" s="19"/>
      <c r="F11" s="15"/>
      <c r="G11" s="19"/>
      <c r="H11" s="15"/>
      <c r="I11" s="13"/>
      <c r="J11" s="13"/>
      <c r="K11" s="12"/>
      <c r="L11" s="12"/>
      <c r="M11" s="12"/>
      <c r="N11" s="12"/>
      <c r="O11" s="12"/>
      <c r="P11" s="12"/>
      <c r="Q11" s="12"/>
      <c r="R11" s="12"/>
      <c r="S11" s="12"/>
      <c r="T11" s="12"/>
      <c r="U11" s="12"/>
      <c r="V11" s="12"/>
      <c r="W11" s="12"/>
      <c r="X11" s="12"/>
      <c r="Y11" s="12"/>
      <c r="Z11" s="12"/>
    </row>
    <row r="12" spans="1:26">
      <c r="A12" s="12"/>
      <c r="B12" s="13"/>
      <c r="C12" s="16" t="s">
        <v>367</v>
      </c>
      <c r="D12" s="14">
        <v>36</v>
      </c>
      <c r="E12" s="17">
        <v>0.2</v>
      </c>
      <c r="F12" s="15">
        <f t="shared" ref="F12:F13" si="4">ROUND(E12*$D12,)</f>
        <v>7</v>
      </c>
      <c r="G12" s="18">
        <v>0.8</v>
      </c>
      <c r="H12" s="15">
        <f t="shared" ref="H12:H13" si="5">CEILING(G12*$D12-0.5,1)</f>
        <v>29</v>
      </c>
      <c r="I12" s="13"/>
      <c r="J12" s="13"/>
      <c r="K12" s="12"/>
      <c r="L12" s="12"/>
      <c r="M12" s="12"/>
      <c r="N12" s="12"/>
      <c r="O12" s="12"/>
      <c r="P12" s="12"/>
      <c r="Q12" s="12"/>
      <c r="R12" s="12"/>
      <c r="S12" s="12"/>
      <c r="T12" s="12"/>
      <c r="U12" s="12"/>
      <c r="V12" s="12"/>
      <c r="W12" s="12"/>
      <c r="X12" s="12"/>
      <c r="Y12" s="12"/>
      <c r="Z12" s="12"/>
    </row>
    <row r="13" spans="1:26">
      <c r="A13" s="12"/>
      <c r="B13" s="13"/>
      <c r="C13" s="16" t="s">
        <v>368</v>
      </c>
      <c r="D13" s="14">
        <v>3</v>
      </c>
      <c r="E13" s="17">
        <v>0.2</v>
      </c>
      <c r="F13" s="15">
        <f t="shared" si="4"/>
        <v>1</v>
      </c>
      <c r="G13" s="18">
        <v>0.8</v>
      </c>
      <c r="H13" s="15">
        <f t="shared" si="5"/>
        <v>2</v>
      </c>
      <c r="I13" s="13"/>
      <c r="J13" s="13"/>
      <c r="K13" s="12"/>
      <c r="L13" s="12"/>
      <c r="M13" s="12"/>
      <c r="N13" s="12"/>
      <c r="O13" s="12"/>
      <c r="P13" s="12"/>
      <c r="Q13" s="12"/>
      <c r="R13" s="12"/>
      <c r="S13" s="12"/>
      <c r="T13" s="12"/>
      <c r="U13" s="12"/>
      <c r="V13" s="12"/>
      <c r="W13" s="12"/>
      <c r="X13" s="12"/>
      <c r="Y13" s="12"/>
      <c r="Z13" s="12"/>
    </row>
    <row r="14" spans="1:26">
      <c r="A14" s="12"/>
      <c r="B14" s="13"/>
      <c r="C14" s="14" t="s">
        <v>366</v>
      </c>
      <c r="D14" s="13"/>
      <c r="E14" s="19"/>
      <c r="F14" s="15"/>
      <c r="G14" s="19"/>
      <c r="H14" s="15"/>
      <c r="I14" s="13"/>
      <c r="J14" s="13"/>
      <c r="K14" s="12"/>
      <c r="L14" s="12"/>
      <c r="M14" s="12"/>
      <c r="N14" s="12"/>
      <c r="O14" s="12"/>
      <c r="P14" s="12"/>
      <c r="Q14" s="12"/>
      <c r="R14" s="12"/>
      <c r="S14" s="12"/>
      <c r="T14" s="12"/>
      <c r="U14" s="12"/>
      <c r="V14" s="12"/>
      <c r="W14" s="12"/>
      <c r="X14" s="12"/>
      <c r="Y14" s="12"/>
      <c r="Z14" s="12"/>
    </row>
    <row r="15" spans="1:26">
      <c r="A15" s="12"/>
      <c r="B15" s="13"/>
      <c r="C15" s="16" t="s">
        <v>367</v>
      </c>
      <c r="D15" s="14">
        <v>50</v>
      </c>
      <c r="E15" s="17">
        <v>0.6</v>
      </c>
      <c r="F15" s="15">
        <f t="shared" ref="F15:F16" si="6">ROUND(E15*$D15,)</f>
        <v>30</v>
      </c>
      <c r="G15" s="18">
        <v>0.4</v>
      </c>
      <c r="H15" s="15">
        <f t="shared" ref="H15:H16" si="7">CEILING(G15*$D15-0.5,1)</f>
        <v>20</v>
      </c>
      <c r="I15" s="13"/>
      <c r="J15" s="13"/>
      <c r="K15" s="12"/>
      <c r="L15" s="12"/>
      <c r="M15" s="12"/>
      <c r="N15" s="12"/>
      <c r="O15" s="12"/>
      <c r="P15" s="12"/>
      <c r="Q15" s="12"/>
      <c r="R15" s="12"/>
      <c r="S15" s="12"/>
      <c r="T15" s="12"/>
      <c r="U15" s="12"/>
      <c r="V15" s="12"/>
      <c r="W15" s="12"/>
      <c r="X15" s="12"/>
      <c r="Y15" s="12"/>
      <c r="Z15" s="12"/>
    </row>
    <row r="16" spans="1:26">
      <c r="A16" s="12"/>
      <c r="B16" s="13"/>
      <c r="C16" s="16" t="s">
        <v>368</v>
      </c>
      <c r="D16" s="14">
        <v>5</v>
      </c>
      <c r="E16" s="17">
        <v>0.6</v>
      </c>
      <c r="F16" s="15">
        <f t="shared" si="6"/>
        <v>3</v>
      </c>
      <c r="G16" s="18">
        <v>0.4</v>
      </c>
      <c r="H16" s="15">
        <f t="shared" si="7"/>
        <v>2</v>
      </c>
      <c r="I16" s="13"/>
      <c r="J16" s="13"/>
      <c r="K16" s="12"/>
      <c r="L16" s="12"/>
      <c r="M16" s="12"/>
      <c r="N16" s="12"/>
      <c r="O16" s="12"/>
      <c r="P16" s="12"/>
      <c r="Q16" s="12"/>
      <c r="R16" s="12"/>
      <c r="S16" s="12"/>
      <c r="T16" s="12"/>
      <c r="U16" s="12"/>
      <c r="V16" s="12"/>
      <c r="W16" s="12"/>
      <c r="X16" s="12"/>
      <c r="Y16" s="12"/>
      <c r="Z16" s="12"/>
    </row>
    <row r="17" spans="1:26">
      <c r="A17" s="12"/>
      <c r="B17" s="13"/>
      <c r="C17" s="14" t="s">
        <v>370</v>
      </c>
      <c r="D17" s="13"/>
      <c r="E17" s="19"/>
      <c r="F17" s="15"/>
      <c r="G17" s="19"/>
      <c r="H17" s="15"/>
      <c r="I17" s="13"/>
      <c r="J17" s="13"/>
      <c r="K17" s="12"/>
      <c r="L17" s="12"/>
      <c r="M17" s="12"/>
      <c r="N17" s="12"/>
      <c r="O17" s="12"/>
      <c r="P17" s="12"/>
      <c r="Q17" s="12"/>
      <c r="R17" s="12"/>
      <c r="S17" s="12"/>
      <c r="T17" s="12"/>
      <c r="U17" s="12"/>
      <c r="V17" s="12"/>
      <c r="W17" s="12"/>
      <c r="X17" s="12"/>
      <c r="Y17" s="12"/>
      <c r="Z17" s="12"/>
    </row>
    <row r="18" spans="1:26">
      <c r="A18" s="12"/>
      <c r="B18" s="13"/>
      <c r="C18" s="16" t="s">
        <v>367</v>
      </c>
      <c r="D18" s="14">
        <v>15</v>
      </c>
      <c r="E18" s="17">
        <v>0.2</v>
      </c>
      <c r="F18" s="15">
        <f>ROUND(E18*$D18,)</f>
        <v>3</v>
      </c>
      <c r="G18" s="18">
        <v>0.3</v>
      </c>
      <c r="H18" s="15">
        <f>CEILING(G18*$D18-0.5,1)</f>
        <v>4</v>
      </c>
      <c r="I18" s="18">
        <v>0.5</v>
      </c>
      <c r="J18" s="20">
        <f>I18*$D18</f>
        <v>7.5</v>
      </c>
      <c r="K18" s="12"/>
      <c r="L18" s="12"/>
      <c r="M18" s="12"/>
      <c r="N18" s="12"/>
      <c r="O18" s="12"/>
      <c r="P18" s="12"/>
      <c r="Q18" s="12"/>
      <c r="R18" s="12"/>
      <c r="S18" s="12"/>
      <c r="T18" s="12"/>
      <c r="U18" s="12"/>
      <c r="V18" s="12"/>
      <c r="W18" s="12"/>
      <c r="X18" s="12"/>
      <c r="Y18" s="12"/>
      <c r="Z18" s="12"/>
    </row>
    <row r="19" spans="1:26">
      <c r="A19" s="12"/>
      <c r="B19" s="13"/>
      <c r="C19" s="16" t="s">
        <v>371</v>
      </c>
      <c r="D19" s="21">
        <v>183</v>
      </c>
      <c r="E19" s="22">
        <f>SUM(D6:D7,D9:D10,D15:D16)</f>
        <v>129</v>
      </c>
      <c r="F19" s="23">
        <f>SUM(F5:F18)</f>
        <v>82</v>
      </c>
      <c r="G19" s="22">
        <f>SUM(D12:D13)</f>
        <v>39</v>
      </c>
      <c r="H19" s="23">
        <f>SUM(H5:H18)</f>
        <v>93</v>
      </c>
      <c r="I19" s="22">
        <f>D18</f>
        <v>15</v>
      </c>
      <c r="J19" s="23">
        <f>SUM(J5:J18)</f>
        <v>7.5</v>
      </c>
      <c r="K19" s="12"/>
      <c r="L19" s="12"/>
      <c r="M19" s="12"/>
      <c r="N19" s="12"/>
      <c r="O19" s="12"/>
      <c r="P19" s="12"/>
      <c r="Q19" s="12"/>
      <c r="R19" s="12"/>
      <c r="S19" s="12"/>
      <c r="T19" s="12"/>
      <c r="U19" s="12"/>
      <c r="V19" s="12"/>
      <c r="W19" s="12"/>
      <c r="X19" s="12"/>
      <c r="Y19" s="12"/>
      <c r="Z19" s="12"/>
    </row>
    <row r="20" spans="1:26" ht="15" customHeight="1">
      <c r="A20" s="12"/>
      <c r="B20" s="12"/>
      <c r="C20" s="24" t="s">
        <v>372</v>
      </c>
      <c r="D20" s="12"/>
      <c r="E20" s="12"/>
      <c r="F20" s="25">
        <f>F19/2</f>
        <v>41</v>
      </c>
      <c r="G20" s="26"/>
      <c r="H20" s="25">
        <f>H19/2</f>
        <v>46.5</v>
      </c>
      <c r="I20" s="26"/>
      <c r="J20" s="25">
        <f>J19/2</f>
        <v>3.75</v>
      </c>
      <c r="K20" s="12"/>
      <c r="L20" s="12"/>
      <c r="M20" s="12"/>
      <c r="N20" s="12"/>
      <c r="O20" s="12"/>
      <c r="P20" s="12"/>
      <c r="Q20" s="12"/>
      <c r="R20" s="12"/>
      <c r="S20" s="12"/>
      <c r="T20" s="12"/>
      <c r="U20" s="12"/>
      <c r="V20" s="12"/>
      <c r="W20" s="12"/>
      <c r="X20" s="12"/>
      <c r="Y20" s="12"/>
      <c r="Z20" s="12"/>
    </row>
    <row r="21" spans="1:26" ht="1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5" customHeight="1">
      <c r="A22" s="12"/>
      <c r="B22" s="66" t="s">
        <v>373</v>
      </c>
      <c r="C22" s="64"/>
      <c r="D22" s="64"/>
      <c r="E22" s="64"/>
      <c r="F22" s="64"/>
      <c r="G22" s="64"/>
      <c r="H22" s="64"/>
      <c r="I22" s="64"/>
      <c r="J22" s="64"/>
      <c r="K22" s="64"/>
      <c r="L22" s="12"/>
      <c r="M22" s="12"/>
      <c r="N22" s="12"/>
      <c r="O22" s="12"/>
      <c r="P22" s="12"/>
      <c r="Q22" s="12"/>
      <c r="R22" s="12"/>
      <c r="S22" s="12"/>
      <c r="T22" s="12"/>
      <c r="U22" s="12"/>
      <c r="V22" s="12"/>
      <c r="W22" s="12"/>
      <c r="X22" s="12"/>
      <c r="Y22" s="12"/>
      <c r="Z22" s="12"/>
    </row>
    <row r="23" spans="1:26" ht="1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c r="A24" s="12"/>
      <c r="B24" s="27" t="s">
        <v>361</v>
      </c>
      <c r="C24" s="27" t="s">
        <v>362</v>
      </c>
      <c r="D24" s="27" t="s">
        <v>363</v>
      </c>
      <c r="E24" s="12"/>
      <c r="F24" s="12"/>
      <c r="G24" s="12"/>
      <c r="H24" s="12"/>
      <c r="I24" s="12"/>
      <c r="J24" s="12"/>
      <c r="K24" s="12"/>
      <c r="L24" s="12"/>
      <c r="M24" s="12"/>
      <c r="N24" s="12"/>
      <c r="O24" s="12"/>
      <c r="P24" s="12"/>
      <c r="Q24" s="12"/>
      <c r="R24" s="12"/>
      <c r="S24" s="12"/>
      <c r="T24" s="12"/>
    </row>
    <row r="25" spans="1:26">
      <c r="A25" s="12"/>
      <c r="B25" s="14">
        <v>2015</v>
      </c>
      <c r="C25" s="14" t="s">
        <v>366</v>
      </c>
      <c r="D25" s="13"/>
      <c r="E25" s="12"/>
      <c r="F25" s="12"/>
      <c r="G25" s="12"/>
      <c r="H25" s="12"/>
      <c r="I25" s="12"/>
      <c r="J25" s="12"/>
      <c r="K25" s="12"/>
      <c r="L25" s="12"/>
      <c r="M25" s="12"/>
      <c r="N25" s="12"/>
      <c r="O25" s="12"/>
      <c r="P25" s="12"/>
      <c r="Q25" s="12"/>
      <c r="R25" s="12"/>
      <c r="S25" s="12"/>
      <c r="T25" s="12"/>
    </row>
    <row r="26" spans="1:26">
      <c r="A26" s="12"/>
      <c r="B26" s="13"/>
      <c r="C26" s="16" t="s">
        <v>367</v>
      </c>
      <c r="D26" s="28">
        <v>2</v>
      </c>
      <c r="E26" s="12"/>
      <c r="F26" s="12"/>
      <c r="G26" s="12"/>
      <c r="H26" s="12"/>
      <c r="I26" s="12"/>
      <c r="J26" s="12"/>
      <c r="K26" s="12"/>
      <c r="L26" s="12"/>
      <c r="M26" s="12"/>
      <c r="N26" s="12"/>
      <c r="O26" s="12"/>
      <c r="P26" s="12"/>
      <c r="Q26" s="12"/>
      <c r="R26" s="12"/>
      <c r="S26" s="12"/>
      <c r="T26" s="12"/>
    </row>
    <row r="27" spans="1:26">
      <c r="A27" s="12"/>
      <c r="B27" s="14">
        <v>2016</v>
      </c>
      <c r="C27" s="14" t="s">
        <v>366</v>
      </c>
      <c r="D27" s="13"/>
      <c r="E27" s="12"/>
      <c r="F27" s="12"/>
      <c r="G27" s="12"/>
      <c r="H27" s="12"/>
      <c r="I27" s="12"/>
      <c r="J27" s="12"/>
      <c r="K27" s="12"/>
      <c r="L27" s="12"/>
      <c r="M27" s="12"/>
      <c r="N27" s="12"/>
      <c r="O27" s="12"/>
      <c r="P27" s="12"/>
      <c r="Q27" s="12"/>
      <c r="R27" s="12"/>
      <c r="S27" s="12"/>
      <c r="T27" s="12"/>
    </row>
    <row r="28" spans="1:26">
      <c r="A28" s="12"/>
      <c r="B28" s="13"/>
      <c r="C28" s="16" t="s">
        <v>367</v>
      </c>
      <c r="D28" s="28">
        <v>1</v>
      </c>
      <c r="E28" s="12"/>
      <c r="F28" s="12"/>
      <c r="G28" s="12"/>
      <c r="H28" s="12"/>
      <c r="I28" s="12"/>
      <c r="J28" s="12"/>
      <c r="K28" s="12"/>
      <c r="L28" s="12"/>
      <c r="M28" s="12"/>
      <c r="N28" s="12"/>
      <c r="O28" s="12"/>
      <c r="P28" s="12"/>
      <c r="Q28" s="12"/>
      <c r="R28" s="12"/>
      <c r="S28" s="12"/>
      <c r="T28" s="12"/>
    </row>
    <row r="29" spans="1:26">
      <c r="A29" s="12"/>
      <c r="B29" s="28" t="s">
        <v>374</v>
      </c>
      <c r="C29" s="14" t="s">
        <v>369</v>
      </c>
      <c r="D29" s="13"/>
      <c r="E29" s="12"/>
      <c r="F29" s="12"/>
      <c r="G29" s="12"/>
      <c r="H29" s="12"/>
      <c r="I29" s="12"/>
      <c r="J29" s="12"/>
      <c r="K29" s="12"/>
      <c r="L29" s="12"/>
      <c r="M29" s="12"/>
      <c r="N29" s="12"/>
      <c r="O29" s="12"/>
      <c r="P29" s="12"/>
      <c r="Q29" s="12"/>
      <c r="R29" s="12"/>
      <c r="S29" s="12"/>
      <c r="T29" s="12"/>
    </row>
    <row r="30" spans="1:26">
      <c r="A30" s="12"/>
      <c r="B30" s="13"/>
      <c r="C30" s="16" t="s">
        <v>367</v>
      </c>
      <c r="D30" s="28">
        <v>1</v>
      </c>
      <c r="E30" s="12"/>
      <c r="F30" s="12"/>
      <c r="G30" s="12"/>
      <c r="H30" s="12"/>
      <c r="I30" s="12"/>
      <c r="J30" s="12"/>
      <c r="K30" s="12"/>
      <c r="L30" s="12"/>
      <c r="M30" s="12"/>
      <c r="N30" s="12"/>
      <c r="O30" s="12"/>
      <c r="P30" s="12"/>
      <c r="Q30" s="12"/>
      <c r="R30" s="12"/>
      <c r="S30" s="12"/>
      <c r="T30" s="12"/>
    </row>
    <row r="31" spans="1:26">
      <c r="A31" s="12"/>
      <c r="B31" s="13"/>
      <c r="C31" s="16" t="s">
        <v>368</v>
      </c>
      <c r="D31" s="28">
        <v>1</v>
      </c>
      <c r="E31" s="12"/>
      <c r="F31" s="12"/>
      <c r="G31" s="12"/>
      <c r="H31" s="12"/>
      <c r="I31" s="12"/>
      <c r="J31" s="12"/>
      <c r="K31" s="12"/>
      <c r="L31" s="12"/>
      <c r="M31" s="12"/>
      <c r="N31" s="12"/>
      <c r="O31" s="12"/>
      <c r="P31" s="12"/>
      <c r="Q31" s="12"/>
      <c r="R31" s="12"/>
      <c r="S31" s="12"/>
      <c r="T31" s="12"/>
    </row>
    <row r="32" spans="1:26">
      <c r="A32" s="12"/>
      <c r="B32" s="13"/>
      <c r="C32" s="14" t="s">
        <v>366</v>
      </c>
      <c r="D32" s="13"/>
      <c r="E32" s="12"/>
      <c r="F32" s="12"/>
      <c r="G32" s="12"/>
      <c r="H32" s="12"/>
      <c r="I32" s="12"/>
      <c r="J32" s="12"/>
      <c r="K32" s="12"/>
      <c r="L32" s="12"/>
      <c r="M32" s="12"/>
      <c r="N32" s="12"/>
      <c r="O32" s="12"/>
      <c r="P32" s="12"/>
      <c r="Q32" s="12"/>
      <c r="R32" s="12"/>
      <c r="S32" s="12"/>
      <c r="T32" s="12"/>
    </row>
    <row r="33" spans="1:26">
      <c r="A33" s="12"/>
      <c r="B33" s="13"/>
      <c r="C33" s="16" t="s">
        <v>367</v>
      </c>
      <c r="D33" s="28">
        <v>2</v>
      </c>
      <c r="E33" s="12"/>
      <c r="F33" s="12"/>
      <c r="G33" s="12"/>
      <c r="H33" s="12"/>
      <c r="I33" s="12"/>
      <c r="J33" s="12"/>
      <c r="K33" s="12"/>
      <c r="L33" s="12"/>
      <c r="M33" s="12"/>
      <c r="N33" s="12"/>
      <c r="O33" s="12"/>
      <c r="P33" s="12"/>
      <c r="Q33" s="12"/>
      <c r="R33" s="12"/>
      <c r="S33" s="12"/>
      <c r="T33" s="12"/>
    </row>
    <row r="34" spans="1:26">
      <c r="A34" s="12"/>
      <c r="B34" s="13"/>
      <c r="C34" s="16" t="s">
        <v>368</v>
      </c>
      <c r="D34" s="28">
        <v>8</v>
      </c>
      <c r="E34" s="12"/>
      <c r="F34" s="12"/>
      <c r="G34" s="12"/>
      <c r="H34" s="12"/>
      <c r="I34" s="12"/>
      <c r="J34" s="12"/>
      <c r="K34" s="12"/>
      <c r="L34" s="12"/>
      <c r="M34" s="12"/>
      <c r="N34" s="12"/>
      <c r="O34" s="12"/>
      <c r="P34" s="12"/>
      <c r="Q34" s="12"/>
      <c r="R34" s="12"/>
      <c r="S34" s="12"/>
      <c r="T34" s="12"/>
    </row>
    <row r="35" spans="1:26">
      <c r="A35" s="12"/>
      <c r="B35" s="13"/>
      <c r="C35" s="14" t="s">
        <v>370</v>
      </c>
      <c r="D35" s="13"/>
      <c r="E35" s="12"/>
      <c r="F35" s="12"/>
      <c r="G35" s="12"/>
      <c r="H35" s="12"/>
      <c r="I35" s="12"/>
      <c r="J35" s="12"/>
      <c r="K35" s="12"/>
      <c r="L35" s="12"/>
      <c r="M35" s="12"/>
      <c r="N35" s="12"/>
      <c r="O35" s="12"/>
      <c r="P35" s="12"/>
      <c r="Q35" s="12"/>
      <c r="R35" s="12"/>
      <c r="S35" s="12"/>
      <c r="T35" s="12"/>
    </row>
    <row r="36" spans="1:26">
      <c r="A36" s="12"/>
      <c r="B36" s="13"/>
      <c r="C36" s="16" t="s">
        <v>367</v>
      </c>
      <c r="D36" s="28">
        <v>5</v>
      </c>
      <c r="E36" s="12"/>
      <c r="F36" s="12"/>
      <c r="G36" s="12"/>
      <c r="H36" s="12"/>
      <c r="I36" s="12"/>
      <c r="J36" s="12"/>
      <c r="K36" s="12"/>
      <c r="L36" s="12"/>
      <c r="M36" s="12"/>
      <c r="N36" s="12"/>
      <c r="O36" s="12"/>
      <c r="P36" s="12"/>
      <c r="Q36" s="12"/>
      <c r="R36" s="12"/>
      <c r="S36" s="12"/>
      <c r="T36" s="12"/>
    </row>
    <row r="37" spans="1:26">
      <c r="A37" s="12"/>
      <c r="B37" s="13"/>
      <c r="C37" s="16" t="s">
        <v>371</v>
      </c>
      <c r="D37" s="21">
        <f>SUM(D25:D36)</f>
        <v>20</v>
      </c>
      <c r="E37" s="12"/>
      <c r="F37" s="12"/>
      <c r="G37" s="12"/>
      <c r="H37" s="12"/>
      <c r="I37" s="12"/>
      <c r="J37" s="12"/>
      <c r="K37" s="12"/>
      <c r="L37" s="12"/>
      <c r="M37" s="12"/>
      <c r="N37" s="12"/>
      <c r="O37" s="12"/>
      <c r="P37" s="12"/>
      <c r="Q37" s="12"/>
      <c r="R37" s="12"/>
      <c r="S37" s="12"/>
      <c r="T37" s="12"/>
    </row>
    <row r="38" spans="1:26" ht="12.75">
      <c r="A38" s="12"/>
      <c r="B38" s="12"/>
      <c r="C38" s="24" t="s">
        <v>372</v>
      </c>
      <c r="D38" s="12"/>
      <c r="E38" s="12"/>
      <c r="F38" s="12"/>
      <c r="G38" s="12"/>
      <c r="H38" s="12"/>
      <c r="I38" s="12"/>
      <c r="J38" s="12"/>
      <c r="K38" s="12"/>
      <c r="L38" s="12"/>
      <c r="M38" s="12"/>
      <c r="N38" s="12"/>
      <c r="O38" s="12"/>
      <c r="P38" s="12"/>
      <c r="Q38" s="12"/>
      <c r="R38" s="12"/>
      <c r="S38" s="12"/>
      <c r="T38" s="12"/>
    </row>
    <row r="39" spans="1:26" ht="12.7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2.7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2.7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2.7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2.7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2.7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2.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2.7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2.7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2.7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2.7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2.7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2.7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2.7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2.7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2.7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2.7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2.7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sheetData>
  <mergeCells count="5">
    <mergeCell ref="B1:K1"/>
    <mergeCell ref="E3:F3"/>
    <mergeCell ref="G3:H3"/>
    <mergeCell ref="I3:J3"/>
    <mergeCell ref="B22: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DỰ ÁN HK1.2122</vt:lpstr>
      <vt:lpstr>DỰ ÁN HK1.2122 (SV đề xuất)</vt:lpstr>
      <vt:lpstr>Phân bổ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Phung Cao</cp:lastModifiedBy>
  <dcterms:modified xsi:type="dcterms:W3CDTF">2022-04-12T06:39:09Z</dcterms:modified>
</cp:coreProperties>
</file>