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 activeTab="6"/>
  </bookViews>
  <sheets>
    <sheet name="M系列" sheetId="2" r:id="rId1"/>
    <sheet name="P系列" sheetId="1" r:id="rId2"/>
    <sheet name="W1" sheetId="3" r:id="rId3"/>
    <sheet name="W7" sheetId="4" r:id="rId4"/>
    <sheet name="150W9" sheetId="5" r:id="rId5"/>
    <sheet name="300W9" sheetId="7" r:id="rId6"/>
    <sheet name="R系列" sheetId="6" r:id="rId7"/>
  </sheets>
  <calcPr calcId="144525"/>
</workbook>
</file>

<file path=xl/sharedStrings.xml><?xml version="1.0" encoding="utf-8"?>
<sst xmlns="http://schemas.openxmlformats.org/spreadsheetml/2006/main" count="92" uniqueCount="41">
  <si>
    <t>通 径</t>
  </si>
  <si>
    <t>阀杆直径</t>
  </si>
  <si>
    <t>阀芯直径</t>
  </si>
  <si>
    <t>阀座直径</t>
  </si>
  <si>
    <t>填料深度</t>
  </si>
  <si>
    <t>Ⅲ预紧力</t>
  </si>
  <si>
    <t>Ⅳ预紧力</t>
  </si>
  <si>
    <t>Ⅴ预紧力</t>
  </si>
  <si>
    <t>Ⅵ预紧力</t>
  </si>
  <si>
    <t>填料摩擦力</t>
  </si>
  <si>
    <t>安全系数</t>
  </si>
  <si>
    <t>阀门推力</t>
  </si>
  <si>
    <t>DN</t>
  </si>
  <si>
    <t>mm</t>
  </si>
  <si>
    <t>N</t>
  </si>
  <si>
    <t>70%H</t>
  </si>
  <si>
    <t>80%H</t>
  </si>
  <si>
    <t>从</t>
  </si>
  <si>
    <t>到</t>
  </si>
  <si>
    <t>A</t>
  </si>
  <si>
    <t>DN80</t>
  </si>
  <si>
    <t>DN800</t>
  </si>
  <si>
    <t>DN900</t>
  </si>
  <si>
    <t>DN1600</t>
  </si>
  <si>
    <t>DN1700</t>
  </si>
  <si>
    <t>DN2200</t>
  </si>
  <si>
    <t>Size</t>
  </si>
  <si>
    <t>d</t>
  </si>
  <si>
    <t>D</t>
  </si>
  <si>
    <t>W</t>
  </si>
  <si>
    <t>Q</t>
  </si>
  <si>
    <t>R</t>
  </si>
  <si>
    <t>L</t>
  </si>
  <si>
    <t>B</t>
  </si>
  <si>
    <t>AA</t>
  </si>
  <si>
    <t>K1</t>
  </si>
  <si>
    <t>H</t>
  </si>
  <si>
    <t>□</t>
  </si>
  <si>
    <t>C</t>
  </si>
  <si>
    <t>h</t>
  </si>
  <si>
    <t>硬密封球阀（Bar）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</si>
</sst>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7">
    <font>
      <sz val="12"/>
      <name val="宋体"/>
      <charset val="134"/>
    </font>
    <font>
      <b/>
      <sz val="14"/>
      <name val="宋体"/>
      <charset val="134"/>
    </font>
    <font>
      <sz val="11"/>
      <name val="Arial"/>
      <charset val="134"/>
    </font>
    <font>
      <sz val="11"/>
      <color rgb="FF000000"/>
      <name val="宋体"/>
      <charset val="134"/>
    </font>
    <font>
      <sz val="12"/>
      <name val="Arial"/>
      <charset val="134"/>
    </font>
    <font>
      <sz val="11"/>
      <color theme="1"/>
      <name val="宋体"/>
      <charset val="134"/>
      <scheme val="minor"/>
    </font>
    <font>
      <sz val="12"/>
      <color rgb="FFFF000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" borderId="3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6" applyNumberFormat="0" applyAlignment="0" applyProtection="0">
      <alignment vertical="center"/>
    </xf>
    <xf numFmtId="0" fontId="17" fillId="4" borderId="7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9" fillId="5" borderId="8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center"/>
    </xf>
    <xf numFmtId="0" fontId="4" fillId="0" borderId="0" xfId="0" applyFont="1">
      <alignment vertical="center"/>
    </xf>
    <xf numFmtId="0" fontId="3" fillId="0" borderId="1" xfId="0" applyFont="1" applyBorder="1" applyAlignment="1"/>
    <xf numFmtId="0" fontId="0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3"/>
  <sheetViews>
    <sheetView workbookViewId="0">
      <selection activeCell="G33" sqref="G33"/>
    </sheetView>
  </sheetViews>
  <sheetFormatPr defaultColWidth="9" defaultRowHeight="14.25"/>
  <sheetData>
    <row r="1" spans="1:17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7" t="s">
        <v>10</v>
      </c>
      <c r="L1" s="10" t="s">
        <v>11</v>
      </c>
      <c r="M1" s="17"/>
      <c r="N1" s="17"/>
      <c r="O1" s="18"/>
      <c r="P1" s="18"/>
      <c r="Q1" s="18"/>
    </row>
    <row r="2" spans="1:17">
      <c r="A2" s="10" t="s">
        <v>12</v>
      </c>
      <c r="B2" s="10" t="s">
        <v>13</v>
      </c>
      <c r="C2" s="10" t="s">
        <v>13</v>
      </c>
      <c r="D2" s="10" t="s">
        <v>13</v>
      </c>
      <c r="E2" s="10" t="s">
        <v>13</v>
      </c>
      <c r="F2" s="10" t="s">
        <v>14</v>
      </c>
      <c r="G2" s="10" t="s">
        <v>14</v>
      </c>
      <c r="H2" s="10" t="s">
        <v>14</v>
      </c>
      <c r="I2" s="10" t="s">
        <v>14</v>
      </c>
      <c r="J2" s="10" t="s">
        <v>14</v>
      </c>
      <c r="K2" s="17"/>
      <c r="L2" s="10" t="s">
        <v>14</v>
      </c>
      <c r="M2" s="10" t="s">
        <v>14</v>
      </c>
      <c r="N2" s="10" t="s">
        <v>14</v>
      </c>
      <c r="O2" s="15"/>
      <c r="P2" s="15" t="s">
        <v>15</v>
      </c>
      <c r="Q2" s="15" t="s">
        <v>16</v>
      </c>
    </row>
    <row r="3" spans="1:17">
      <c r="A3" s="10">
        <v>25</v>
      </c>
      <c r="B3" s="10">
        <v>12</v>
      </c>
      <c r="C3" s="10">
        <v>28</v>
      </c>
      <c r="D3" s="10">
        <v>25</v>
      </c>
      <c r="E3" s="10">
        <v>30</v>
      </c>
      <c r="F3" s="16">
        <f t="shared" ref="F3:F13" si="0">0.454*9.8*20*D3*PI()/25.4</f>
        <v>275.149095164404</v>
      </c>
      <c r="G3" s="16">
        <f t="shared" ref="G3:G7" si="1">0.454*9.8*40*D3*PI()/25.4</f>
        <v>550.298190328808</v>
      </c>
      <c r="H3" s="16">
        <f t="shared" ref="H3:H13" si="2">0.454*9.8*150*D3*PI()/25.4</f>
        <v>2063.61821373303</v>
      </c>
      <c r="I3" s="16">
        <f t="shared" ref="I3:I13" si="3">0.454*9.8*300*D3*PI()/25.4</f>
        <v>4127.23642746606</v>
      </c>
      <c r="J3" s="13"/>
      <c r="K3" s="10">
        <v>1</v>
      </c>
      <c r="L3" s="13"/>
      <c r="M3" s="13"/>
      <c r="N3" s="10">
        <v>12000</v>
      </c>
      <c r="O3" s="15">
        <v>25.4</v>
      </c>
      <c r="P3" s="15">
        <v>4.116</v>
      </c>
      <c r="Q3" s="15">
        <v>4.704</v>
      </c>
    </row>
    <row r="4" spans="1:17">
      <c r="A4" s="10">
        <v>40</v>
      </c>
      <c r="B4" s="10">
        <v>12</v>
      </c>
      <c r="C4" s="10">
        <v>43</v>
      </c>
      <c r="D4" s="10">
        <v>40</v>
      </c>
      <c r="E4" s="10">
        <v>30</v>
      </c>
      <c r="F4" s="16">
        <f t="shared" si="0"/>
        <v>440.238552263046</v>
      </c>
      <c r="G4" s="16">
        <f t="shared" si="1"/>
        <v>880.477104526092</v>
      </c>
      <c r="H4" s="16">
        <f t="shared" si="2"/>
        <v>3301.78914197284</v>
      </c>
      <c r="I4" s="16">
        <f t="shared" si="3"/>
        <v>6603.57828394569</v>
      </c>
      <c r="J4" s="13"/>
      <c r="K4" s="10">
        <v>1</v>
      </c>
      <c r="L4" s="13"/>
      <c r="M4" s="13"/>
      <c r="N4" s="10">
        <v>12000</v>
      </c>
      <c r="O4" s="15">
        <v>38.1</v>
      </c>
      <c r="P4" s="15">
        <v>4.998</v>
      </c>
      <c r="Q4" s="15">
        <v>5.712</v>
      </c>
    </row>
    <row r="5" spans="1:17">
      <c r="A5" s="10">
        <v>50</v>
      </c>
      <c r="B5" s="10">
        <v>12</v>
      </c>
      <c r="C5" s="10">
        <v>53</v>
      </c>
      <c r="D5" s="10">
        <v>50</v>
      </c>
      <c r="E5" s="10">
        <v>30</v>
      </c>
      <c r="F5" s="16">
        <f t="shared" si="0"/>
        <v>550.298190328808</v>
      </c>
      <c r="G5" s="16">
        <f t="shared" si="1"/>
        <v>1100.59638065762</v>
      </c>
      <c r="H5" s="16">
        <f t="shared" si="2"/>
        <v>4127.23642746606</v>
      </c>
      <c r="I5" s="16">
        <f t="shared" si="3"/>
        <v>8254.47285493211</v>
      </c>
      <c r="J5" s="13"/>
      <c r="K5" s="10">
        <v>1</v>
      </c>
      <c r="L5" s="13"/>
      <c r="M5" s="13"/>
      <c r="N5" s="10">
        <v>12000</v>
      </c>
      <c r="O5" s="15">
        <v>50.8</v>
      </c>
      <c r="P5" s="15">
        <v>4.998</v>
      </c>
      <c r="Q5" s="15">
        <v>5.712</v>
      </c>
    </row>
    <row r="6" spans="1:17">
      <c r="A6" s="10">
        <v>65</v>
      </c>
      <c r="B6" s="10">
        <v>14</v>
      </c>
      <c r="C6" s="10">
        <v>62</v>
      </c>
      <c r="D6" s="10">
        <v>60</v>
      </c>
      <c r="E6" s="10">
        <v>30</v>
      </c>
      <c r="F6" s="16">
        <f t="shared" si="0"/>
        <v>660.357828394569</v>
      </c>
      <c r="G6" s="16">
        <f t="shared" si="1"/>
        <v>1320.71565678914</v>
      </c>
      <c r="H6" s="16">
        <f t="shared" si="2"/>
        <v>4952.68371295927</v>
      </c>
      <c r="I6" s="16">
        <f t="shared" si="3"/>
        <v>9905.36742591853</v>
      </c>
      <c r="J6" s="13"/>
      <c r="K6" s="10">
        <v>1</v>
      </c>
      <c r="L6" s="13"/>
      <c r="M6" s="13"/>
      <c r="N6" s="10">
        <v>16300</v>
      </c>
      <c r="O6" s="15">
        <v>63.5</v>
      </c>
      <c r="P6" s="15">
        <v>4.998</v>
      </c>
      <c r="Q6" s="15">
        <v>5.712</v>
      </c>
    </row>
    <row r="7" spans="1:17">
      <c r="A7" s="10">
        <v>80</v>
      </c>
      <c r="B7" s="10">
        <v>14</v>
      </c>
      <c r="C7" s="10">
        <v>83</v>
      </c>
      <c r="D7" s="10">
        <v>80</v>
      </c>
      <c r="E7" s="10">
        <v>30</v>
      </c>
      <c r="F7" s="16">
        <f t="shared" si="0"/>
        <v>880.477104526092</v>
      </c>
      <c r="G7" s="16">
        <f t="shared" si="1"/>
        <v>1760.95420905218</v>
      </c>
      <c r="H7" s="16">
        <f t="shared" si="2"/>
        <v>6603.57828394569</v>
      </c>
      <c r="I7" s="16">
        <f t="shared" si="3"/>
        <v>13207.1565678914</v>
      </c>
      <c r="J7" s="13"/>
      <c r="K7" s="10">
        <v>1</v>
      </c>
      <c r="L7" s="13"/>
      <c r="M7" s="13"/>
      <c r="N7" s="10">
        <v>16300</v>
      </c>
      <c r="O7" s="15">
        <v>76.2</v>
      </c>
      <c r="P7" s="15">
        <v>4.998</v>
      </c>
      <c r="Q7" s="15">
        <v>5.712</v>
      </c>
    </row>
    <row r="8" spans="1:17">
      <c r="A8" s="10">
        <v>100</v>
      </c>
      <c r="B8" s="10">
        <v>14</v>
      </c>
      <c r="C8" s="10">
        <v>103</v>
      </c>
      <c r="D8" s="10">
        <v>100</v>
      </c>
      <c r="E8" s="10">
        <v>30</v>
      </c>
      <c r="F8" s="16">
        <f t="shared" si="0"/>
        <v>1100.59638065762</v>
      </c>
      <c r="G8" s="16">
        <f t="shared" ref="G8:G13" si="4">0.454*9.8*80*D8*PI()/25.4</f>
        <v>4402.38552263046</v>
      </c>
      <c r="H8" s="16">
        <f t="shared" si="2"/>
        <v>8254.47285493211</v>
      </c>
      <c r="I8" s="16">
        <f t="shared" si="3"/>
        <v>16508.9457098642</v>
      </c>
      <c r="J8" s="13"/>
      <c r="K8" s="10">
        <v>1</v>
      </c>
      <c r="L8" s="13"/>
      <c r="M8" s="13"/>
      <c r="N8" s="10">
        <v>16300</v>
      </c>
      <c r="O8" s="15">
        <v>101.6</v>
      </c>
      <c r="P8" s="15">
        <v>4.998</v>
      </c>
      <c r="Q8" s="15">
        <v>5.712</v>
      </c>
    </row>
    <row r="9" spans="1:17">
      <c r="A9" s="10">
        <v>125</v>
      </c>
      <c r="B9" s="10">
        <v>20</v>
      </c>
      <c r="C9" s="10">
        <v>129</v>
      </c>
      <c r="D9" s="10">
        <v>125</v>
      </c>
      <c r="E9" s="10">
        <v>40</v>
      </c>
      <c r="F9" s="16">
        <f t="shared" si="0"/>
        <v>1375.74547582202</v>
      </c>
      <c r="G9" s="16">
        <f t="shared" si="4"/>
        <v>5502.98190328808</v>
      </c>
      <c r="H9" s="16">
        <f t="shared" si="2"/>
        <v>10318.0910686651</v>
      </c>
      <c r="I9" s="16">
        <f t="shared" si="3"/>
        <v>20636.1821373303</v>
      </c>
      <c r="J9" s="13"/>
      <c r="K9" s="10">
        <v>1</v>
      </c>
      <c r="L9" s="13"/>
      <c r="M9" s="13"/>
      <c r="N9" s="10">
        <v>37400</v>
      </c>
      <c r="O9" s="15">
        <v>127</v>
      </c>
      <c r="P9" s="15">
        <v>4.998</v>
      </c>
      <c r="Q9" s="15">
        <v>5.712</v>
      </c>
    </row>
    <row r="10" spans="1:17">
      <c r="A10" s="10">
        <v>150</v>
      </c>
      <c r="B10" s="10">
        <v>20</v>
      </c>
      <c r="C10" s="10">
        <v>155</v>
      </c>
      <c r="D10" s="10">
        <v>153</v>
      </c>
      <c r="E10" s="10">
        <v>40</v>
      </c>
      <c r="F10" s="16">
        <f t="shared" si="0"/>
        <v>1683.91246240615</v>
      </c>
      <c r="G10" s="16">
        <f t="shared" si="4"/>
        <v>6735.6498496246</v>
      </c>
      <c r="H10" s="16">
        <f t="shared" si="2"/>
        <v>12629.3434680461</v>
      </c>
      <c r="I10" s="16">
        <f t="shared" si="3"/>
        <v>25258.6869360923</v>
      </c>
      <c r="J10" s="13"/>
      <c r="K10" s="10">
        <v>1</v>
      </c>
      <c r="L10" s="13"/>
      <c r="M10" s="13"/>
      <c r="N10" s="10">
        <v>37400</v>
      </c>
      <c r="O10" s="15">
        <v>152.4</v>
      </c>
      <c r="P10" s="15">
        <v>6.349</v>
      </c>
      <c r="Q10" s="15">
        <v>7.256</v>
      </c>
    </row>
    <row r="11" spans="1:17">
      <c r="A11" s="10">
        <v>200</v>
      </c>
      <c r="B11" s="10">
        <v>25</v>
      </c>
      <c r="C11" s="10">
        <v>221</v>
      </c>
      <c r="D11" s="10">
        <v>216</v>
      </c>
      <c r="E11" s="10">
        <v>40</v>
      </c>
      <c r="F11" s="16">
        <f t="shared" si="0"/>
        <v>2377.28818222045</v>
      </c>
      <c r="G11" s="16">
        <f t="shared" si="4"/>
        <v>9509.15272888179</v>
      </c>
      <c r="H11" s="16">
        <f t="shared" si="2"/>
        <v>17829.6613666534</v>
      </c>
      <c r="I11" s="16">
        <f t="shared" si="3"/>
        <v>35659.3227333067</v>
      </c>
      <c r="J11" s="13"/>
      <c r="K11" s="10">
        <v>1</v>
      </c>
      <c r="L11" s="13"/>
      <c r="M11" s="13"/>
      <c r="N11" s="10">
        <v>80000</v>
      </c>
      <c r="O11" s="15">
        <v>177.8</v>
      </c>
      <c r="P11" s="15">
        <v>6.349</v>
      </c>
      <c r="Q11" s="15">
        <v>7.256</v>
      </c>
    </row>
    <row r="12" spans="1:17">
      <c r="A12" s="10">
        <v>250</v>
      </c>
      <c r="B12" s="10">
        <v>25</v>
      </c>
      <c r="C12" s="10">
        <v>255</v>
      </c>
      <c r="D12" s="10">
        <v>251</v>
      </c>
      <c r="E12" s="10">
        <v>40</v>
      </c>
      <c r="F12" s="16">
        <f t="shared" si="0"/>
        <v>2762.49691545061</v>
      </c>
      <c r="G12" s="16">
        <f t="shared" si="4"/>
        <v>11049.9876618025</v>
      </c>
      <c r="H12" s="16">
        <f t="shared" si="2"/>
        <v>20718.7268658796</v>
      </c>
      <c r="I12" s="16">
        <f t="shared" si="3"/>
        <v>41437.4537317592</v>
      </c>
      <c r="J12" s="13"/>
      <c r="K12" s="10">
        <v>1</v>
      </c>
      <c r="L12" s="13"/>
      <c r="M12" s="13"/>
      <c r="N12" s="10">
        <v>80000</v>
      </c>
      <c r="O12" s="15">
        <v>203.2</v>
      </c>
      <c r="P12" s="15">
        <v>6.349</v>
      </c>
      <c r="Q12" s="15">
        <v>7.256</v>
      </c>
    </row>
    <row r="13" spans="1:17">
      <c r="A13" s="10">
        <v>300</v>
      </c>
      <c r="B13" s="10">
        <v>28</v>
      </c>
      <c r="C13" s="10">
        <v>300</v>
      </c>
      <c r="D13" s="10">
        <v>296</v>
      </c>
      <c r="E13" s="10">
        <v>40</v>
      </c>
      <c r="F13" s="16">
        <f t="shared" si="0"/>
        <v>3257.76528674654</v>
      </c>
      <c r="G13" s="16">
        <f t="shared" si="4"/>
        <v>13031.0611469862</v>
      </c>
      <c r="H13" s="16">
        <f t="shared" si="2"/>
        <v>24433.2396505991</v>
      </c>
      <c r="I13" s="16">
        <f t="shared" si="3"/>
        <v>48866.4793011981</v>
      </c>
      <c r="J13" s="13"/>
      <c r="K13" s="10">
        <v>1</v>
      </c>
      <c r="L13" s="13"/>
      <c r="M13" s="13"/>
      <c r="N13" s="10">
        <v>80000</v>
      </c>
      <c r="O13" s="15">
        <v>254</v>
      </c>
      <c r="P13" s="15">
        <v>6.349</v>
      </c>
      <c r="Q13" s="15">
        <v>7.256</v>
      </c>
    </row>
  </sheetData>
  <mergeCells count="1">
    <mergeCell ref="K1:K2"/>
  </mergeCells>
  <pageMargins left="0.75" right="0.75" top="1" bottom="1" header="0.511805555555556" footer="0.511805555555556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7"/>
  <sheetViews>
    <sheetView workbookViewId="0">
      <selection activeCell="E26" sqref="E26"/>
    </sheetView>
  </sheetViews>
  <sheetFormatPr defaultColWidth="9" defaultRowHeight="14.25"/>
  <sheetData>
    <row r="1" spans="1:17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7" t="s">
        <v>10</v>
      </c>
      <c r="L1" s="10" t="s">
        <v>11</v>
      </c>
      <c r="M1" s="17"/>
      <c r="N1" s="17"/>
      <c r="O1" s="15"/>
      <c r="P1" s="15"/>
      <c r="Q1" s="15"/>
    </row>
    <row r="2" spans="1:17">
      <c r="A2" s="10" t="s">
        <v>12</v>
      </c>
      <c r="B2" s="10" t="s">
        <v>13</v>
      </c>
      <c r="C2" s="10" t="s">
        <v>13</v>
      </c>
      <c r="D2" s="10" t="s">
        <v>13</v>
      </c>
      <c r="E2" s="10" t="s">
        <v>13</v>
      </c>
      <c r="F2" s="10" t="s">
        <v>14</v>
      </c>
      <c r="G2" s="10" t="s">
        <v>14</v>
      </c>
      <c r="H2" s="10" t="s">
        <v>14</v>
      </c>
      <c r="I2" s="10" t="s">
        <v>14</v>
      </c>
      <c r="J2" s="10" t="s">
        <v>14</v>
      </c>
      <c r="K2" s="17"/>
      <c r="L2" s="10" t="s">
        <v>14</v>
      </c>
      <c r="M2" s="10" t="s">
        <v>14</v>
      </c>
      <c r="N2" s="10" t="s">
        <v>14</v>
      </c>
      <c r="O2" s="15"/>
      <c r="P2" s="15"/>
      <c r="Q2" s="15"/>
    </row>
    <row r="3" spans="1:17">
      <c r="A3" s="10">
        <v>15</v>
      </c>
      <c r="B3" s="10">
        <v>12</v>
      </c>
      <c r="C3" s="10">
        <v>18</v>
      </c>
      <c r="D3" s="10">
        <v>15</v>
      </c>
      <c r="E3" s="10">
        <v>30</v>
      </c>
      <c r="F3" s="16">
        <f t="shared" ref="F3:F17" si="0">0.454*9.8*20*D3*PI()/25.4</f>
        <v>165.089457098642</v>
      </c>
      <c r="G3" s="16">
        <f t="shared" ref="G3:G10" si="1">0.454*9.8*40*D3*PI()/25.4</f>
        <v>330.178914197284</v>
      </c>
      <c r="H3" s="16">
        <f t="shared" ref="H3:H17" si="2">0.454*9.8*150*D3*PI()/25.4</f>
        <v>1238.17092823982</v>
      </c>
      <c r="I3" s="16">
        <f t="shared" ref="I3:I17" si="3">0.454*9.8*300*D3*PI()/25.4</f>
        <v>2476.34185647963</v>
      </c>
      <c r="J3" s="13"/>
      <c r="K3" s="10">
        <v>1</v>
      </c>
      <c r="L3" s="13"/>
      <c r="M3" s="13"/>
      <c r="N3" s="10">
        <v>12000</v>
      </c>
      <c r="O3" s="15"/>
      <c r="P3" s="15"/>
      <c r="Q3" s="15"/>
    </row>
    <row r="4" spans="1:17">
      <c r="A4" s="10">
        <v>20</v>
      </c>
      <c r="B4" s="10">
        <v>12</v>
      </c>
      <c r="C4" s="10">
        <v>23</v>
      </c>
      <c r="D4" s="10">
        <v>20</v>
      </c>
      <c r="E4" s="10">
        <v>30</v>
      </c>
      <c r="F4" s="16">
        <f t="shared" si="0"/>
        <v>220.119276131523</v>
      </c>
      <c r="G4" s="16">
        <f t="shared" si="1"/>
        <v>440.238552263046</v>
      </c>
      <c r="H4" s="16">
        <f t="shared" si="2"/>
        <v>1650.89457098642</v>
      </c>
      <c r="I4" s="16">
        <f t="shared" si="3"/>
        <v>3301.78914197284</v>
      </c>
      <c r="J4" s="13"/>
      <c r="K4" s="10">
        <v>1</v>
      </c>
      <c r="L4" s="13"/>
      <c r="M4" s="13"/>
      <c r="N4" s="10">
        <v>12000</v>
      </c>
      <c r="O4" s="15"/>
      <c r="P4" s="15"/>
      <c r="Q4" s="15"/>
    </row>
    <row r="5" spans="1:17">
      <c r="A5" s="10">
        <v>25</v>
      </c>
      <c r="B5" s="10">
        <v>12</v>
      </c>
      <c r="C5" s="10">
        <v>27</v>
      </c>
      <c r="D5" s="10">
        <v>25</v>
      </c>
      <c r="E5" s="10">
        <v>30</v>
      </c>
      <c r="F5" s="16">
        <f t="shared" si="0"/>
        <v>275.149095164404</v>
      </c>
      <c r="G5" s="16">
        <f t="shared" si="1"/>
        <v>550.298190328808</v>
      </c>
      <c r="H5" s="16">
        <f t="shared" si="2"/>
        <v>2063.61821373303</v>
      </c>
      <c r="I5" s="16">
        <f t="shared" si="3"/>
        <v>4127.23642746606</v>
      </c>
      <c r="J5" s="13"/>
      <c r="K5" s="10">
        <v>1</v>
      </c>
      <c r="L5" s="13"/>
      <c r="M5" s="13"/>
      <c r="N5" s="10">
        <v>12000</v>
      </c>
      <c r="O5" s="15"/>
      <c r="P5" s="15"/>
      <c r="Q5" s="15"/>
    </row>
    <row r="6" spans="1:17">
      <c r="A6" s="10">
        <v>32</v>
      </c>
      <c r="B6" s="10">
        <v>12</v>
      </c>
      <c r="C6" s="10">
        <v>35</v>
      </c>
      <c r="D6" s="10">
        <v>32</v>
      </c>
      <c r="E6" s="10">
        <v>30</v>
      </c>
      <c r="F6" s="16">
        <f t="shared" si="0"/>
        <v>352.190841810437</v>
      </c>
      <c r="G6" s="16">
        <f t="shared" si="1"/>
        <v>704.381683620874</v>
      </c>
      <c r="H6" s="16">
        <f t="shared" si="2"/>
        <v>2641.43131357828</v>
      </c>
      <c r="I6" s="16">
        <f t="shared" si="3"/>
        <v>5282.86262715655</v>
      </c>
      <c r="J6" s="13"/>
      <c r="K6" s="10">
        <v>1</v>
      </c>
      <c r="L6" s="13"/>
      <c r="M6" s="13"/>
      <c r="N6" s="10">
        <v>12000</v>
      </c>
      <c r="O6" s="15"/>
      <c r="P6" s="15"/>
      <c r="Q6" s="15"/>
    </row>
    <row r="7" spans="1:17">
      <c r="A7" s="10">
        <v>40</v>
      </c>
      <c r="B7" s="10">
        <v>12</v>
      </c>
      <c r="C7" s="10">
        <v>43</v>
      </c>
      <c r="D7" s="10">
        <v>40</v>
      </c>
      <c r="E7" s="10">
        <v>30</v>
      </c>
      <c r="F7" s="16">
        <f t="shared" si="0"/>
        <v>440.238552263046</v>
      </c>
      <c r="G7" s="16">
        <f t="shared" si="1"/>
        <v>880.477104526092</v>
      </c>
      <c r="H7" s="16">
        <f t="shared" si="2"/>
        <v>3301.78914197284</v>
      </c>
      <c r="I7" s="16">
        <f t="shared" si="3"/>
        <v>6603.57828394569</v>
      </c>
      <c r="J7" s="13"/>
      <c r="K7" s="10">
        <v>1</v>
      </c>
      <c r="L7" s="13"/>
      <c r="M7" s="13"/>
      <c r="N7" s="10">
        <v>12000</v>
      </c>
      <c r="O7" s="15"/>
      <c r="P7" s="15"/>
      <c r="Q7" s="15"/>
    </row>
    <row r="8" spans="1:17">
      <c r="A8" s="10">
        <v>50</v>
      </c>
      <c r="B8" s="10">
        <v>12</v>
      </c>
      <c r="C8" s="10">
        <v>52</v>
      </c>
      <c r="D8" s="10">
        <v>50</v>
      </c>
      <c r="E8" s="10">
        <v>30</v>
      </c>
      <c r="F8" s="16">
        <f t="shared" si="0"/>
        <v>550.298190328808</v>
      </c>
      <c r="G8" s="16">
        <f t="shared" si="1"/>
        <v>1100.59638065762</v>
      </c>
      <c r="H8" s="16">
        <f t="shared" si="2"/>
        <v>4127.23642746606</v>
      </c>
      <c r="I8" s="16">
        <f t="shared" si="3"/>
        <v>8254.47285493211</v>
      </c>
      <c r="J8" s="13"/>
      <c r="K8" s="10">
        <v>1</v>
      </c>
      <c r="L8" s="13"/>
      <c r="M8" s="13"/>
      <c r="N8" s="10">
        <v>12000</v>
      </c>
      <c r="O8" s="15"/>
      <c r="P8" s="15"/>
      <c r="Q8" s="15"/>
    </row>
    <row r="9" spans="1:17">
      <c r="A9" s="10">
        <v>65</v>
      </c>
      <c r="B9" s="10">
        <v>14</v>
      </c>
      <c r="C9" s="10">
        <v>68</v>
      </c>
      <c r="D9" s="10">
        <v>65</v>
      </c>
      <c r="E9" s="10">
        <v>30</v>
      </c>
      <c r="F9" s="16">
        <f t="shared" si="0"/>
        <v>715.38764742745</v>
      </c>
      <c r="G9" s="16">
        <f t="shared" si="1"/>
        <v>1430.7752948549</v>
      </c>
      <c r="H9" s="16">
        <f t="shared" si="2"/>
        <v>5365.40735570587</v>
      </c>
      <c r="I9" s="16">
        <f t="shared" si="3"/>
        <v>10730.8147114117</v>
      </c>
      <c r="J9" s="13"/>
      <c r="K9" s="10">
        <v>1</v>
      </c>
      <c r="L9" s="13"/>
      <c r="M9" s="13"/>
      <c r="N9" s="10">
        <v>16300</v>
      </c>
      <c r="O9" s="15"/>
      <c r="P9" s="15"/>
      <c r="Q9" s="15"/>
    </row>
    <row r="10" spans="1:17">
      <c r="A10" s="10">
        <v>80</v>
      </c>
      <c r="B10" s="10">
        <v>14</v>
      </c>
      <c r="C10" s="10">
        <v>82</v>
      </c>
      <c r="D10" s="10">
        <v>80</v>
      </c>
      <c r="E10" s="10">
        <v>30</v>
      </c>
      <c r="F10" s="16">
        <f t="shared" si="0"/>
        <v>880.477104526092</v>
      </c>
      <c r="G10" s="16">
        <f t="shared" si="1"/>
        <v>1760.95420905218</v>
      </c>
      <c r="H10" s="16">
        <f t="shared" si="2"/>
        <v>6603.57828394569</v>
      </c>
      <c r="I10" s="16">
        <f t="shared" si="3"/>
        <v>13207.1565678914</v>
      </c>
      <c r="J10" s="13"/>
      <c r="K10" s="10">
        <v>1</v>
      </c>
      <c r="L10" s="13"/>
      <c r="M10" s="13"/>
      <c r="N10" s="10">
        <v>16300</v>
      </c>
      <c r="O10" s="15"/>
      <c r="P10" s="15"/>
      <c r="Q10" s="15"/>
    </row>
    <row r="11" spans="1:17">
      <c r="A11" s="10">
        <v>100</v>
      </c>
      <c r="B11" s="10">
        <v>14</v>
      </c>
      <c r="C11" s="10">
        <v>102</v>
      </c>
      <c r="D11" s="10">
        <v>100</v>
      </c>
      <c r="E11" s="10">
        <v>30</v>
      </c>
      <c r="F11" s="16">
        <f t="shared" si="0"/>
        <v>1100.59638065762</v>
      </c>
      <c r="G11" s="16">
        <f t="shared" ref="G11:G17" si="4">0.454*9.8*80*D11*PI()/25.4</f>
        <v>4402.38552263046</v>
      </c>
      <c r="H11" s="16">
        <f t="shared" si="2"/>
        <v>8254.47285493211</v>
      </c>
      <c r="I11" s="16">
        <f t="shared" si="3"/>
        <v>16508.9457098642</v>
      </c>
      <c r="J11" s="13"/>
      <c r="K11" s="10">
        <v>1</v>
      </c>
      <c r="L11" s="13"/>
      <c r="M11" s="13"/>
      <c r="N11" s="10">
        <v>16300</v>
      </c>
      <c r="O11" s="15"/>
      <c r="P11" s="15"/>
      <c r="Q11" s="15"/>
    </row>
    <row r="12" spans="1:17">
      <c r="A12" s="10">
        <v>125</v>
      </c>
      <c r="B12" s="10">
        <v>20</v>
      </c>
      <c r="C12" s="10">
        <v>128</v>
      </c>
      <c r="D12" s="10">
        <v>125</v>
      </c>
      <c r="E12" s="10">
        <v>40</v>
      </c>
      <c r="F12" s="16">
        <f t="shared" si="0"/>
        <v>1375.74547582202</v>
      </c>
      <c r="G12" s="16">
        <f t="shared" si="4"/>
        <v>5502.98190328808</v>
      </c>
      <c r="H12" s="16">
        <f t="shared" si="2"/>
        <v>10318.0910686651</v>
      </c>
      <c r="I12" s="16">
        <f t="shared" si="3"/>
        <v>20636.1821373303</v>
      </c>
      <c r="J12" s="13"/>
      <c r="K12" s="10">
        <v>1</v>
      </c>
      <c r="L12" s="13"/>
      <c r="M12" s="13"/>
      <c r="N12" s="10">
        <v>37400</v>
      </c>
      <c r="O12" s="15"/>
      <c r="P12" s="15"/>
      <c r="Q12" s="15"/>
    </row>
    <row r="13" spans="1:14">
      <c r="A13" s="10">
        <v>150</v>
      </c>
      <c r="B13" s="10">
        <v>20</v>
      </c>
      <c r="C13" s="10">
        <v>154</v>
      </c>
      <c r="D13" s="10">
        <v>150</v>
      </c>
      <c r="E13" s="10">
        <v>40</v>
      </c>
      <c r="F13" s="16">
        <f t="shared" si="0"/>
        <v>1650.89457098642</v>
      </c>
      <c r="G13" s="16">
        <f t="shared" si="4"/>
        <v>6603.57828394569</v>
      </c>
      <c r="H13" s="16">
        <f t="shared" si="2"/>
        <v>12381.7092823982</v>
      </c>
      <c r="I13" s="16">
        <f t="shared" si="3"/>
        <v>24763.4185647963</v>
      </c>
      <c r="J13" s="13"/>
      <c r="K13" s="10">
        <v>1</v>
      </c>
      <c r="L13" s="13"/>
      <c r="M13" s="13"/>
      <c r="N13" s="10">
        <v>37400</v>
      </c>
    </row>
    <row r="14" spans="1:14">
      <c r="A14" s="10">
        <v>200</v>
      </c>
      <c r="B14" s="10">
        <v>25</v>
      </c>
      <c r="C14" s="10">
        <v>203</v>
      </c>
      <c r="D14" s="10">
        <v>200</v>
      </c>
      <c r="E14" s="10">
        <v>40</v>
      </c>
      <c r="F14" s="16">
        <f t="shared" si="0"/>
        <v>2201.19276131523</v>
      </c>
      <c r="G14" s="16">
        <f t="shared" si="4"/>
        <v>8804.77104526092</v>
      </c>
      <c r="H14" s="16">
        <f t="shared" si="2"/>
        <v>16508.9457098642</v>
      </c>
      <c r="I14" s="16">
        <f t="shared" si="3"/>
        <v>33017.8914197284</v>
      </c>
      <c r="J14" s="13"/>
      <c r="K14" s="10">
        <v>1</v>
      </c>
      <c r="L14" s="13"/>
      <c r="M14" s="13"/>
      <c r="N14" s="10">
        <v>80000</v>
      </c>
    </row>
    <row r="15" spans="1:14">
      <c r="A15" s="10">
        <v>250</v>
      </c>
      <c r="B15" s="10">
        <v>28</v>
      </c>
      <c r="C15" s="10">
        <v>255</v>
      </c>
      <c r="D15" s="10">
        <v>250</v>
      </c>
      <c r="E15" s="10">
        <v>40</v>
      </c>
      <c r="F15" s="16">
        <f t="shared" si="0"/>
        <v>2751.49095164404</v>
      </c>
      <c r="G15" s="16">
        <f t="shared" si="4"/>
        <v>11005.9638065762</v>
      </c>
      <c r="H15" s="16">
        <f t="shared" si="2"/>
        <v>20636.1821373303</v>
      </c>
      <c r="I15" s="16">
        <f t="shared" si="3"/>
        <v>41272.3642746606</v>
      </c>
      <c r="J15" s="13"/>
      <c r="K15" s="10">
        <v>1</v>
      </c>
      <c r="L15" s="13"/>
      <c r="M15" s="13"/>
      <c r="N15" s="10">
        <v>80000</v>
      </c>
    </row>
    <row r="16" spans="1:14">
      <c r="A16" s="10">
        <v>350</v>
      </c>
      <c r="B16" s="10">
        <v>35</v>
      </c>
      <c r="C16" s="10">
        <v>345</v>
      </c>
      <c r="D16" s="10">
        <v>350</v>
      </c>
      <c r="E16" s="10">
        <v>40</v>
      </c>
      <c r="F16" s="16">
        <f t="shared" si="0"/>
        <v>3852.08733230165</v>
      </c>
      <c r="G16" s="16">
        <f t="shared" si="4"/>
        <v>15408.3493292066</v>
      </c>
      <c r="H16" s="16">
        <f t="shared" si="2"/>
        <v>28890.6549922624</v>
      </c>
      <c r="I16" s="16">
        <f t="shared" si="3"/>
        <v>57781.3099845248</v>
      </c>
      <c r="J16" s="13"/>
      <c r="K16" s="10">
        <v>1</v>
      </c>
      <c r="L16" s="13"/>
      <c r="M16" s="13"/>
      <c r="N16" s="10">
        <v>80000</v>
      </c>
    </row>
    <row r="17" spans="1:14">
      <c r="A17" s="10">
        <v>400</v>
      </c>
      <c r="B17" s="10">
        <v>40</v>
      </c>
      <c r="C17" s="10">
        <v>395</v>
      </c>
      <c r="D17" s="10">
        <v>400</v>
      </c>
      <c r="E17" s="10">
        <v>40</v>
      </c>
      <c r="F17" s="16">
        <f t="shared" si="0"/>
        <v>4402.38552263046</v>
      </c>
      <c r="G17" s="16">
        <f t="shared" si="4"/>
        <v>17609.5420905218</v>
      </c>
      <c r="H17" s="16">
        <f t="shared" si="2"/>
        <v>33017.8914197284</v>
      </c>
      <c r="I17" s="16">
        <f t="shared" si="3"/>
        <v>66035.7828394569</v>
      </c>
      <c r="J17" s="13"/>
      <c r="K17" s="10">
        <v>1</v>
      </c>
      <c r="L17" s="13"/>
      <c r="M17" s="13"/>
      <c r="N17" s="10">
        <v>80000</v>
      </c>
    </row>
  </sheetData>
  <mergeCells count="1">
    <mergeCell ref="K1:K2"/>
  </mergeCells>
  <pageMargins left="0.75" right="0.75" top="1" bottom="1" header="0.511805555555556" footer="0.511805555555556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A1" sqref="A1"/>
    </sheetView>
  </sheetViews>
  <sheetFormatPr defaultColWidth="9" defaultRowHeight="14.25" outlineLevelRow="3" outlineLevelCol="2"/>
  <sheetData>
    <row r="1" spans="1:3">
      <c r="A1" t="s">
        <v>17</v>
      </c>
      <c r="B1" t="s">
        <v>18</v>
      </c>
      <c r="C1" t="s">
        <v>19</v>
      </c>
    </row>
    <row r="2" spans="1:3">
      <c r="A2" t="s">
        <v>20</v>
      </c>
      <c r="B2" t="s">
        <v>21</v>
      </c>
      <c r="C2">
        <v>50</v>
      </c>
    </row>
    <row r="3" spans="1:3">
      <c r="A3" t="s">
        <v>22</v>
      </c>
      <c r="B3" t="s">
        <v>23</v>
      </c>
      <c r="C3">
        <v>150</v>
      </c>
    </row>
    <row r="4" spans="1:3">
      <c r="A4" t="s">
        <v>24</v>
      </c>
      <c r="B4" t="s">
        <v>25</v>
      </c>
      <c r="C4">
        <v>300</v>
      </c>
    </row>
  </sheetData>
  <pageMargins left="0.75" right="0.75" top="1" bottom="1" header="0.511805555555556" footer="0.511805555555556"/>
  <pageSetup paperSize="9" orientation="portrait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F20" sqref="F20"/>
    </sheetView>
  </sheetViews>
  <sheetFormatPr defaultColWidth="9" defaultRowHeight="14.25" outlineLevelRow="6" outlineLevelCol="2"/>
  <sheetData>
    <row r="1" spans="1:3">
      <c r="A1">
        <v>1</v>
      </c>
      <c r="B1">
        <v>2</v>
      </c>
      <c r="C1">
        <v>3</v>
      </c>
    </row>
    <row r="2" spans="1:3">
      <c r="A2">
        <v>1</v>
      </c>
      <c r="B2">
        <v>2</v>
      </c>
      <c r="C2">
        <v>3</v>
      </c>
    </row>
    <row r="3" spans="1:3">
      <c r="A3">
        <v>1</v>
      </c>
      <c r="B3">
        <v>2</v>
      </c>
      <c r="C3">
        <v>3</v>
      </c>
    </row>
    <row r="4" spans="1:3">
      <c r="A4">
        <v>1</v>
      </c>
      <c r="B4">
        <v>2</v>
      </c>
      <c r="C4">
        <v>3</v>
      </c>
    </row>
    <row r="5" spans="1:3">
      <c r="A5">
        <v>1</v>
      </c>
      <c r="B5">
        <v>2</v>
      </c>
      <c r="C5">
        <v>3</v>
      </c>
    </row>
    <row r="6" spans="1:3">
      <c r="A6">
        <v>1</v>
      </c>
      <c r="B6">
        <v>2</v>
      </c>
      <c r="C6">
        <v>3</v>
      </c>
    </row>
    <row r="7" spans="1:3">
      <c r="A7">
        <v>1</v>
      </c>
      <c r="B7">
        <v>2</v>
      </c>
      <c r="C7">
        <v>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1"/>
  <sheetViews>
    <sheetView workbookViewId="0">
      <selection activeCell="G34" sqref="G34"/>
    </sheetView>
  </sheetViews>
  <sheetFormatPr defaultColWidth="9" defaultRowHeight="14.25"/>
  <sheetData>
    <row r="1" spans="1:17">
      <c r="A1" s="7">
        <v>0</v>
      </c>
      <c r="B1" s="8">
        <v>1</v>
      </c>
      <c r="C1" s="7">
        <v>2</v>
      </c>
      <c r="D1" s="8">
        <v>3</v>
      </c>
      <c r="E1" s="7">
        <v>4</v>
      </c>
      <c r="F1" s="8">
        <v>5</v>
      </c>
      <c r="G1" s="7">
        <v>6</v>
      </c>
      <c r="H1" s="8">
        <v>7</v>
      </c>
      <c r="I1" s="7">
        <v>8</v>
      </c>
      <c r="J1" s="8">
        <v>9</v>
      </c>
      <c r="K1" s="7">
        <v>10</v>
      </c>
      <c r="L1" s="8">
        <v>11</v>
      </c>
      <c r="M1" s="7">
        <v>12</v>
      </c>
      <c r="N1" s="8">
        <v>13</v>
      </c>
      <c r="O1" s="7">
        <v>14</v>
      </c>
      <c r="P1" s="8">
        <v>15</v>
      </c>
      <c r="Q1" s="7">
        <v>16</v>
      </c>
    </row>
    <row r="2" ht="15" spans="1:17">
      <c r="A2" s="9"/>
      <c r="B2" s="10" t="s">
        <v>26</v>
      </c>
      <c r="C2" s="11" t="s">
        <v>27</v>
      </c>
      <c r="D2" s="11" t="s">
        <v>28</v>
      </c>
      <c r="E2" s="11" t="s">
        <v>29</v>
      </c>
      <c r="F2" s="10" t="s">
        <v>30</v>
      </c>
      <c r="G2" s="10" t="s">
        <v>31</v>
      </c>
      <c r="H2" s="10" t="s">
        <v>32</v>
      </c>
      <c r="I2" s="10" t="s">
        <v>19</v>
      </c>
      <c r="J2" s="10" t="s">
        <v>33</v>
      </c>
      <c r="K2" s="10" t="s">
        <v>34</v>
      </c>
      <c r="L2" s="10" t="s">
        <v>35</v>
      </c>
      <c r="M2" s="11" t="s">
        <v>36</v>
      </c>
      <c r="N2" s="10" t="s">
        <v>37</v>
      </c>
      <c r="O2" s="13" t="s">
        <v>38</v>
      </c>
      <c r="P2" s="13" t="s">
        <v>39</v>
      </c>
      <c r="Q2" s="8"/>
    </row>
    <row r="3" ht="15" spans="1:17">
      <c r="A3" s="9">
        <v>80</v>
      </c>
      <c r="B3" s="10">
        <v>3</v>
      </c>
      <c r="C3" s="11">
        <v>15</v>
      </c>
      <c r="D3" s="11">
        <v>80</v>
      </c>
      <c r="E3" s="11">
        <v>0.45</v>
      </c>
      <c r="F3" s="10">
        <v>5</v>
      </c>
      <c r="G3" s="10">
        <v>19</v>
      </c>
      <c r="H3" s="10">
        <v>7.5</v>
      </c>
      <c r="I3" s="10">
        <v>5.7</v>
      </c>
      <c r="J3" s="10">
        <v>0.8</v>
      </c>
      <c r="K3" s="10">
        <v>12.6</v>
      </c>
      <c r="L3" s="10">
        <v>0.06</v>
      </c>
      <c r="M3" s="11">
        <v>40</v>
      </c>
      <c r="N3" s="10">
        <v>12</v>
      </c>
      <c r="O3" s="13"/>
      <c r="P3" s="13"/>
      <c r="Q3" s="15">
        <v>4</v>
      </c>
    </row>
    <row r="4" spans="1:17">
      <c r="A4" s="12">
        <v>100</v>
      </c>
      <c r="B4" s="10">
        <v>4</v>
      </c>
      <c r="C4" s="11">
        <v>15</v>
      </c>
      <c r="D4" s="11">
        <v>100</v>
      </c>
      <c r="E4" s="11">
        <v>0.8</v>
      </c>
      <c r="F4" s="10">
        <v>4</v>
      </c>
      <c r="G4" s="10">
        <v>20</v>
      </c>
      <c r="H4" s="10">
        <v>10</v>
      </c>
      <c r="I4" s="10">
        <v>6.2</v>
      </c>
      <c r="J4" s="10">
        <v>1</v>
      </c>
      <c r="K4" s="10">
        <v>19.6</v>
      </c>
      <c r="L4" s="10">
        <v>0.06</v>
      </c>
      <c r="M4" s="11">
        <v>40</v>
      </c>
      <c r="N4" s="10">
        <v>16</v>
      </c>
      <c r="O4" s="13"/>
      <c r="P4" s="13"/>
      <c r="Q4" s="15">
        <v>4</v>
      </c>
    </row>
    <row r="5" spans="1:17">
      <c r="A5" s="12">
        <v>125</v>
      </c>
      <c r="B5" s="10">
        <v>5</v>
      </c>
      <c r="C5" s="11">
        <v>15</v>
      </c>
      <c r="D5" s="11">
        <v>120</v>
      </c>
      <c r="E5" s="11">
        <v>1.4</v>
      </c>
      <c r="F5" s="10">
        <v>3</v>
      </c>
      <c r="G5" s="10">
        <v>25</v>
      </c>
      <c r="H5" s="10">
        <v>10</v>
      </c>
      <c r="I5" s="10">
        <v>6.2</v>
      </c>
      <c r="J5" s="10">
        <v>1</v>
      </c>
      <c r="K5" s="10">
        <v>26</v>
      </c>
      <c r="L5" s="10">
        <v>0.08</v>
      </c>
      <c r="M5" s="11">
        <v>40</v>
      </c>
      <c r="N5" s="10">
        <v>16</v>
      </c>
      <c r="O5" s="13"/>
      <c r="P5" s="13"/>
      <c r="Q5" s="15">
        <v>4</v>
      </c>
    </row>
    <row r="6" spans="1:17">
      <c r="A6" s="12">
        <v>150</v>
      </c>
      <c r="B6" s="10">
        <v>6</v>
      </c>
      <c r="C6" s="11">
        <v>20</v>
      </c>
      <c r="D6" s="11">
        <v>150</v>
      </c>
      <c r="E6" s="11">
        <v>1.87</v>
      </c>
      <c r="F6" s="10">
        <v>3</v>
      </c>
      <c r="G6" s="10">
        <v>25</v>
      </c>
      <c r="H6" s="10">
        <v>11.2</v>
      </c>
      <c r="I6" s="10">
        <v>6.2</v>
      </c>
      <c r="J6" s="10">
        <v>1</v>
      </c>
      <c r="K6" s="10">
        <v>21.2</v>
      </c>
      <c r="L6" s="10">
        <v>0.15</v>
      </c>
      <c r="M6" s="11">
        <v>40</v>
      </c>
      <c r="N6" s="10">
        <v>16</v>
      </c>
      <c r="O6" s="13"/>
      <c r="P6" s="13"/>
      <c r="Q6" s="15">
        <v>4</v>
      </c>
    </row>
    <row r="7" spans="1:17">
      <c r="A7" s="12">
        <v>200</v>
      </c>
      <c r="B7" s="10">
        <v>8</v>
      </c>
      <c r="C7" s="11">
        <v>28</v>
      </c>
      <c r="D7" s="11">
        <v>200</v>
      </c>
      <c r="E7" s="11">
        <v>3.4</v>
      </c>
      <c r="F7" s="10">
        <v>2</v>
      </c>
      <c r="G7" s="10">
        <v>25</v>
      </c>
      <c r="H7" s="10">
        <v>16.2</v>
      </c>
      <c r="I7" s="10">
        <v>6.2</v>
      </c>
      <c r="J7" s="10">
        <v>1</v>
      </c>
      <c r="K7" s="10">
        <v>29.5</v>
      </c>
      <c r="L7" s="10">
        <v>0.16</v>
      </c>
      <c r="M7" s="11">
        <v>48</v>
      </c>
      <c r="N7" s="10">
        <v>21</v>
      </c>
      <c r="O7" s="13"/>
      <c r="P7" s="13"/>
      <c r="Q7" s="15">
        <v>6</v>
      </c>
    </row>
    <row r="8" spans="1:17">
      <c r="A8" s="12">
        <v>250</v>
      </c>
      <c r="B8" s="10">
        <v>10</v>
      </c>
      <c r="C8" s="11">
        <v>32</v>
      </c>
      <c r="D8" s="11">
        <v>250</v>
      </c>
      <c r="E8" s="11">
        <v>6</v>
      </c>
      <c r="F8" s="10">
        <v>2</v>
      </c>
      <c r="G8" s="10">
        <v>30</v>
      </c>
      <c r="H8" s="10">
        <v>20</v>
      </c>
      <c r="I8" s="10">
        <v>9.2</v>
      </c>
      <c r="J8" s="10">
        <v>1</v>
      </c>
      <c r="K8" s="10">
        <v>51.7</v>
      </c>
      <c r="L8" s="10">
        <v>0.22</v>
      </c>
      <c r="M8" s="11">
        <v>60</v>
      </c>
      <c r="N8" s="10">
        <v>26</v>
      </c>
      <c r="O8" s="13"/>
      <c r="P8" s="13"/>
      <c r="Q8" s="15">
        <v>6</v>
      </c>
    </row>
    <row r="9" spans="1:17">
      <c r="A9" s="12">
        <v>300</v>
      </c>
      <c r="B9" s="10">
        <v>12</v>
      </c>
      <c r="C9" s="11">
        <v>35</v>
      </c>
      <c r="D9" s="11">
        <v>298</v>
      </c>
      <c r="E9" s="11">
        <v>10.1</v>
      </c>
      <c r="F9" s="10">
        <v>2</v>
      </c>
      <c r="G9" s="10">
        <v>30</v>
      </c>
      <c r="H9" s="10">
        <v>23</v>
      </c>
      <c r="I9" s="10">
        <v>9.2</v>
      </c>
      <c r="J9" s="10">
        <v>1</v>
      </c>
      <c r="K9" s="10">
        <v>40</v>
      </c>
      <c r="L9" s="10">
        <v>0.35</v>
      </c>
      <c r="M9" s="11">
        <v>60</v>
      </c>
      <c r="N9" s="10">
        <v>26</v>
      </c>
      <c r="O9" s="13"/>
      <c r="P9" s="13"/>
      <c r="Q9" s="15">
        <v>6</v>
      </c>
    </row>
    <row r="10" spans="1:17">
      <c r="A10" s="12">
        <v>350</v>
      </c>
      <c r="B10" s="10">
        <v>14</v>
      </c>
      <c r="C10" s="11">
        <v>40</v>
      </c>
      <c r="D10" s="11">
        <v>335</v>
      </c>
      <c r="E10" s="11">
        <v>12.4</v>
      </c>
      <c r="F10" s="10">
        <v>1.5</v>
      </c>
      <c r="G10" s="10">
        <v>30</v>
      </c>
      <c r="H10" s="10">
        <v>26</v>
      </c>
      <c r="I10" s="10">
        <v>10.2</v>
      </c>
      <c r="J10" s="10">
        <v>1</v>
      </c>
      <c r="K10" s="10">
        <v>42</v>
      </c>
      <c r="L10" s="10">
        <v>0.4</v>
      </c>
      <c r="M10" s="11">
        <v>60</v>
      </c>
      <c r="N10" s="10">
        <v>32</v>
      </c>
      <c r="O10" s="13"/>
      <c r="P10" s="13"/>
      <c r="Q10" s="15">
        <v>6</v>
      </c>
    </row>
    <row r="11" spans="1:17">
      <c r="A11" s="12">
        <v>400</v>
      </c>
      <c r="B11" s="10">
        <v>16</v>
      </c>
      <c r="C11" s="11">
        <v>45</v>
      </c>
      <c r="D11" s="11">
        <v>385</v>
      </c>
      <c r="E11" s="11">
        <v>18.5</v>
      </c>
      <c r="F11" s="10">
        <v>1.5</v>
      </c>
      <c r="G11" s="10">
        <v>30</v>
      </c>
      <c r="H11" s="10">
        <v>30</v>
      </c>
      <c r="I11" s="10">
        <v>10.2</v>
      </c>
      <c r="J11" s="10">
        <v>1</v>
      </c>
      <c r="K11" s="10">
        <v>44</v>
      </c>
      <c r="L11" s="10">
        <v>0.4</v>
      </c>
      <c r="M11" s="11">
        <v>60</v>
      </c>
      <c r="N11" s="10">
        <v>36</v>
      </c>
      <c r="O11" s="13"/>
      <c r="P11" s="13"/>
      <c r="Q11" s="15">
        <v>10</v>
      </c>
    </row>
    <row r="12" spans="1:17">
      <c r="A12" s="12">
        <v>450</v>
      </c>
      <c r="B12" s="10">
        <v>18</v>
      </c>
      <c r="C12" s="11">
        <v>50</v>
      </c>
      <c r="D12" s="11">
        <v>435</v>
      </c>
      <c r="E12" s="11">
        <v>26.5</v>
      </c>
      <c r="F12" s="10">
        <v>1.5</v>
      </c>
      <c r="G12" s="10">
        <v>30</v>
      </c>
      <c r="H12" s="10">
        <v>34</v>
      </c>
      <c r="I12" s="10">
        <v>10.2</v>
      </c>
      <c r="J12" s="10">
        <v>1</v>
      </c>
      <c r="K12" s="10">
        <v>48</v>
      </c>
      <c r="L12" s="10">
        <v>0.4</v>
      </c>
      <c r="M12" s="11">
        <v>60</v>
      </c>
      <c r="N12" s="10">
        <v>41</v>
      </c>
      <c r="O12" s="13"/>
      <c r="P12" s="13"/>
      <c r="Q12" s="15">
        <v>10</v>
      </c>
    </row>
    <row r="13" spans="1:17">
      <c r="A13" s="12">
        <v>500</v>
      </c>
      <c r="B13" s="10">
        <v>20</v>
      </c>
      <c r="C13" s="11">
        <v>50</v>
      </c>
      <c r="D13" s="11">
        <v>480</v>
      </c>
      <c r="E13" s="11">
        <v>33.7</v>
      </c>
      <c r="F13" s="10">
        <v>1.5</v>
      </c>
      <c r="G13" s="10">
        <v>55</v>
      </c>
      <c r="H13" s="10">
        <v>32.5</v>
      </c>
      <c r="I13" s="10">
        <v>15.2</v>
      </c>
      <c r="J13" s="10">
        <v>1.2</v>
      </c>
      <c r="K13" s="10">
        <v>55</v>
      </c>
      <c r="L13" s="10">
        <v>0.6</v>
      </c>
      <c r="M13" s="11">
        <v>60</v>
      </c>
      <c r="N13" s="10">
        <v>41</v>
      </c>
      <c r="O13" s="13"/>
      <c r="P13" s="13"/>
      <c r="Q13" s="15">
        <v>10</v>
      </c>
    </row>
    <row r="14" spans="1:17">
      <c r="A14" s="12">
        <v>600</v>
      </c>
      <c r="B14" s="10">
        <v>24</v>
      </c>
      <c r="C14" s="11">
        <v>60</v>
      </c>
      <c r="D14" s="11">
        <v>580</v>
      </c>
      <c r="E14" s="11">
        <v>63</v>
      </c>
      <c r="F14" s="10">
        <v>1.5</v>
      </c>
      <c r="G14" s="10">
        <v>55</v>
      </c>
      <c r="H14" s="10">
        <v>40</v>
      </c>
      <c r="I14" s="10">
        <v>15.2</v>
      </c>
      <c r="J14" s="10">
        <v>1.2</v>
      </c>
      <c r="K14" s="10">
        <v>63</v>
      </c>
      <c r="L14" s="10">
        <v>0.6</v>
      </c>
      <c r="M14" s="11">
        <v>60</v>
      </c>
      <c r="N14" s="10">
        <v>50</v>
      </c>
      <c r="O14" s="13">
        <v>18</v>
      </c>
      <c r="P14" s="13">
        <v>7</v>
      </c>
      <c r="Q14" s="15">
        <v>10</v>
      </c>
    </row>
    <row r="15" spans="1:17">
      <c r="A15" s="12">
        <v>700</v>
      </c>
      <c r="B15" s="10">
        <v>28</v>
      </c>
      <c r="C15" s="11">
        <v>65</v>
      </c>
      <c r="D15" s="11">
        <v>680</v>
      </c>
      <c r="E15" s="11">
        <v>100</v>
      </c>
      <c r="F15" s="10">
        <v>1.5</v>
      </c>
      <c r="G15" s="10">
        <v>55</v>
      </c>
      <c r="H15" s="10">
        <v>44</v>
      </c>
      <c r="I15" s="10">
        <v>15</v>
      </c>
      <c r="J15" s="10">
        <v>1.2</v>
      </c>
      <c r="K15" s="10">
        <v>70</v>
      </c>
      <c r="L15" s="10">
        <v>0.6</v>
      </c>
      <c r="M15" s="11">
        <v>60</v>
      </c>
      <c r="N15" s="10">
        <v>50</v>
      </c>
      <c r="O15" s="13">
        <v>18</v>
      </c>
      <c r="P15" s="13">
        <v>7</v>
      </c>
      <c r="Q15" s="15">
        <v>10</v>
      </c>
    </row>
    <row r="16" spans="1:17">
      <c r="A16" s="12">
        <v>800</v>
      </c>
      <c r="B16" s="10">
        <v>32</v>
      </c>
      <c r="C16" s="11">
        <v>65</v>
      </c>
      <c r="D16" s="11">
        <v>777</v>
      </c>
      <c r="E16" s="11">
        <v>63</v>
      </c>
      <c r="F16" s="10">
        <v>1.5</v>
      </c>
      <c r="G16" s="10">
        <v>75</v>
      </c>
      <c r="H16" s="10">
        <v>47.5</v>
      </c>
      <c r="I16" s="10">
        <v>20</v>
      </c>
      <c r="J16" s="10">
        <v>1.5</v>
      </c>
      <c r="K16" s="10">
        <v>93</v>
      </c>
      <c r="L16" s="10">
        <v>0.8</v>
      </c>
      <c r="M16" s="11">
        <v>60</v>
      </c>
      <c r="N16" s="10">
        <v>55</v>
      </c>
      <c r="O16" s="13">
        <v>18</v>
      </c>
      <c r="P16" s="13">
        <v>7</v>
      </c>
      <c r="Q16" s="15">
        <v>10</v>
      </c>
    </row>
    <row r="17" spans="1:17">
      <c r="A17" s="12">
        <v>900</v>
      </c>
      <c r="B17" s="10">
        <v>36</v>
      </c>
      <c r="C17" s="11">
        <v>65</v>
      </c>
      <c r="D17" s="11">
        <v>866</v>
      </c>
      <c r="E17" s="11">
        <v>80</v>
      </c>
      <c r="F17" s="10">
        <v>1</v>
      </c>
      <c r="G17" s="10">
        <v>75</v>
      </c>
      <c r="H17" s="10">
        <v>49</v>
      </c>
      <c r="I17" s="10">
        <v>20</v>
      </c>
      <c r="J17" s="10">
        <v>1.5</v>
      </c>
      <c r="K17" s="10">
        <v>93</v>
      </c>
      <c r="L17" s="10">
        <v>0.8</v>
      </c>
      <c r="M17" s="11">
        <v>60</v>
      </c>
      <c r="N17" s="10">
        <v>55</v>
      </c>
      <c r="O17" s="13">
        <v>18</v>
      </c>
      <c r="P17" s="13">
        <v>7</v>
      </c>
      <c r="Q17" s="15">
        <v>10</v>
      </c>
    </row>
    <row r="18" spans="1:17">
      <c r="A18" s="12">
        <v>1000</v>
      </c>
      <c r="B18" s="10">
        <v>40</v>
      </c>
      <c r="C18" s="11">
        <v>65</v>
      </c>
      <c r="D18" s="11">
        <v>968</v>
      </c>
      <c r="E18" s="11">
        <v>100</v>
      </c>
      <c r="F18" s="10">
        <v>1</v>
      </c>
      <c r="G18" s="10">
        <v>75</v>
      </c>
      <c r="H18" s="10">
        <v>54</v>
      </c>
      <c r="I18" s="10">
        <v>20</v>
      </c>
      <c r="J18" s="10">
        <v>1.5</v>
      </c>
      <c r="K18" s="10">
        <v>93</v>
      </c>
      <c r="L18" s="10">
        <v>0.8</v>
      </c>
      <c r="M18" s="11">
        <v>60</v>
      </c>
      <c r="N18" s="10">
        <v>60</v>
      </c>
      <c r="O18" s="13">
        <v>20</v>
      </c>
      <c r="P18" s="13">
        <v>7.5</v>
      </c>
      <c r="Q18" s="15">
        <v>10</v>
      </c>
    </row>
    <row r="19" spans="1:17">
      <c r="A19" s="12">
        <v>1100</v>
      </c>
      <c r="B19" s="10">
        <v>44</v>
      </c>
      <c r="C19" s="11">
        <v>80</v>
      </c>
      <c r="D19" s="11">
        <v>1072</v>
      </c>
      <c r="E19" s="11">
        <v>130</v>
      </c>
      <c r="F19" s="10">
        <v>1</v>
      </c>
      <c r="G19" s="10">
        <v>75</v>
      </c>
      <c r="H19" s="10">
        <v>58</v>
      </c>
      <c r="I19" s="10">
        <v>20.2</v>
      </c>
      <c r="J19" s="10">
        <v>1.5</v>
      </c>
      <c r="K19" s="10">
        <v>93</v>
      </c>
      <c r="L19" s="10">
        <v>0.8</v>
      </c>
      <c r="M19" s="11">
        <v>60</v>
      </c>
      <c r="N19" s="10">
        <v>60</v>
      </c>
      <c r="O19" s="13">
        <v>20</v>
      </c>
      <c r="P19" s="13">
        <v>7.5</v>
      </c>
      <c r="Q19" s="15">
        <v>10</v>
      </c>
    </row>
    <row r="20" spans="1:17">
      <c r="A20" s="12">
        <v>1200</v>
      </c>
      <c r="B20" s="10">
        <v>48</v>
      </c>
      <c r="C20" s="11">
        <v>80</v>
      </c>
      <c r="D20" s="11">
        <v>1174</v>
      </c>
      <c r="E20" s="11">
        <v>150</v>
      </c>
      <c r="F20" s="10">
        <v>1</v>
      </c>
      <c r="G20" s="10">
        <v>75</v>
      </c>
      <c r="H20" s="10">
        <v>62.3</v>
      </c>
      <c r="I20" s="10">
        <v>20.2</v>
      </c>
      <c r="J20" s="10">
        <v>1.5</v>
      </c>
      <c r="K20" s="10">
        <v>93</v>
      </c>
      <c r="L20" s="10">
        <v>0.8</v>
      </c>
      <c r="M20" s="11">
        <v>60</v>
      </c>
      <c r="N20" s="10">
        <v>60</v>
      </c>
      <c r="O20" s="13">
        <v>24</v>
      </c>
      <c r="P20" s="13">
        <v>8</v>
      </c>
      <c r="Q20" s="15">
        <v>10</v>
      </c>
    </row>
    <row r="21" spans="1:17">
      <c r="A21" s="12">
        <v>1300</v>
      </c>
      <c r="B21" s="10">
        <v>52</v>
      </c>
      <c r="C21" s="11">
        <v>90</v>
      </c>
      <c r="D21" s="11">
        <v>1274</v>
      </c>
      <c r="E21" s="11">
        <v>175</v>
      </c>
      <c r="F21" s="10">
        <v>1</v>
      </c>
      <c r="G21" s="10">
        <v>75</v>
      </c>
      <c r="H21" s="10">
        <v>67</v>
      </c>
      <c r="I21" s="10">
        <v>20.2</v>
      </c>
      <c r="J21" s="10">
        <v>1.5</v>
      </c>
      <c r="K21" s="10">
        <v>93</v>
      </c>
      <c r="L21" s="10">
        <v>0.8</v>
      </c>
      <c r="M21" s="11">
        <v>60</v>
      </c>
      <c r="N21" s="10">
        <v>60</v>
      </c>
      <c r="O21" s="13">
        <v>24</v>
      </c>
      <c r="P21" s="13">
        <v>8</v>
      </c>
      <c r="Q21" s="15">
        <v>10</v>
      </c>
    </row>
    <row r="22" spans="1:17">
      <c r="A22" s="12">
        <v>1400</v>
      </c>
      <c r="B22" s="10">
        <v>56</v>
      </c>
      <c r="C22" s="11">
        <v>100</v>
      </c>
      <c r="D22" s="11">
        <v>1378</v>
      </c>
      <c r="E22" s="11">
        <v>200</v>
      </c>
      <c r="F22" s="10">
        <v>1</v>
      </c>
      <c r="G22" s="10">
        <v>75</v>
      </c>
      <c r="H22" s="10">
        <v>72</v>
      </c>
      <c r="I22" s="10">
        <v>20.2</v>
      </c>
      <c r="J22" s="10">
        <v>1.5</v>
      </c>
      <c r="K22" s="10">
        <v>93</v>
      </c>
      <c r="L22" s="10">
        <v>0.8</v>
      </c>
      <c r="M22" s="11">
        <v>60</v>
      </c>
      <c r="N22" s="10">
        <v>60</v>
      </c>
      <c r="O22" s="13">
        <v>28</v>
      </c>
      <c r="P22" s="13">
        <v>10</v>
      </c>
      <c r="Q22" s="15">
        <v>10</v>
      </c>
    </row>
    <row r="23" spans="1:17">
      <c r="A23" s="12">
        <v>1500</v>
      </c>
      <c r="B23" s="10">
        <v>60</v>
      </c>
      <c r="C23" s="11">
        <v>120</v>
      </c>
      <c r="D23" s="11">
        <v>1475</v>
      </c>
      <c r="E23" s="11">
        <v>235</v>
      </c>
      <c r="F23" s="10">
        <v>1</v>
      </c>
      <c r="G23" s="13"/>
      <c r="H23" s="13"/>
      <c r="I23" s="13"/>
      <c r="J23" s="13"/>
      <c r="K23" s="13"/>
      <c r="L23" s="13"/>
      <c r="M23" s="11">
        <v>60</v>
      </c>
      <c r="N23" s="13"/>
      <c r="O23" s="13"/>
      <c r="P23" s="13"/>
      <c r="Q23" s="15">
        <v>10</v>
      </c>
    </row>
    <row r="24" spans="1:17">
      <c r="A24" s="12">
        <v>1600</v>
      </c>
      <c r="B24" s="10">
        <v>64</v>
      </c>
      <c r="C24" s="11">
        <v>130</v>
      </c>
      <c r="D24" s="11">
        <v>1575</v>
      </c>
      <c r="E24" s="11">
        <v>270</v>
      </c>
      <c r="F24" s="10">
        <v>1</v>
      </c>
      <c r="G24" s="13"/>
      <c r="H24" s="13"/>
      <c r="I24" s="13"/>
      <c r="J24" s="13"/>
      <c r="K24" s="13"/>
      <c r="L24" s="13"/>
      <c r="M24" s="11">
        <v>60</v>
      </c>
      <c r="N24" s="13"/>
      <c r="O24" s="13"/>
      <c r="P24" s="13"/>
      <c r="Q24" s="15">
        <v>10</v>
      </c>
    </row>
    <row r="25" spans="1:17">
      <c r="A25" s="12">
        <v>1700</v>
      </c>
      <c r="B25" s="10">
        <v>68</v>
      </c>
      <c r="C25" s="11">
        <v>140</v>
      </c>
      <c r="D25" s="11">
        <v>1675</v>
      </c>
      <c r="E25" s="11">
        <v>305</v>
      </c>
      <c r="F25" s="10">
        <v>1</v>
      </c>
      <c r="G25" s="13"/>
      <c r="H25" s="13"/>
      <c r="I25" s="13"/>
      <c r="J25" s="13"/>
      <c r="K25" s="13"/>
      <c r="L25" s="13"/>
      <c r="M25" s="11">
        <v>60</v>
      </c>
      <c r="N25" s="13"/>
      <c r="O25" s="13"/>
      <c r="P25" s="13"/>
      <c r="Q25" s="15">
        <v>10</v>
      </c>
    </row>
    <row r="26" spans="1:17">
      <c r="A26" s="12">
        <v>1800</v>
      </c>
      <c r="B26" s="10">
        <v>72</v>
      </c>
      <c r="C26" s="11">
        <v>150</v>
      </c>
      <c r="D26" s="11">
        <v>1775</v>
      </c>
      <c r="E26" s="11">
        <v>340</v>
      </c>
      <c r="F26" s="10">
        <v>1</v>
      </c>
      <c r="G26" s="13"/>
      <c r="H26" s="13"/>
      <c r="I26" s="13"/>
      <c r="J26" s="13"/>
      <c r="K26" s="13"/>
      <c r="L26" s="13"/>
      <c r="M26" s="11">
        <v>60</v>
      </c>
      <c r="N26" s="13"/>
      <c r="O26" s="13"/>
      <c r="P26" s="13"/>
      <c r="Q26" s="15">
        <v>10</v>
      </c>
    </row>
    <row r="27" spans="1:17">
      <c r="A27" s="12">
        <v>1900</v>
      </c>
      <c r="B27" s="10">
        <v>76</v>
      </c>
      <c r="C27" s="11">
        <v>160</v>
      </c>
      <c r="D27" s="11">
        <v>1875</v>
      </c>
      <c r="E27" s="11">
        <v>375</v>
      </c>
      <c r="F27" s="10">
        <v>1</v>
      </c>
      <c r="G27" s="13"/>
      <c r="H27" s="13"/>
      <c r="I27" s="13"/>
      <c r="J27" s="13"/>
      <c r="K27" s="13"/>
      <c r="L27" s="13"/>
      <c r="M27" s="11">
        <v>60</v>
      </c>
      <c r="N27" s="13"/>
      <c r="O27" s="13"/>
      <c r="P27" s="13"/>
      <c r="Q27" s="15">
        <v>10</v>
      </c>
    </row>
    <row r="28" spans="1:17">
      <c r="A28" s="12">
        <v>2000</v>
      </c>
      <c r="B28" s="10">
        <v>80</v>
      </c>
      <c r="C28" s="11">
        <v>160</v>
      </c>
      <c r="D28" s="11">
        <v>1975</v>
      </c>
      <c r="E28" s="11">
        <v>410</v>
      </c>
      <c r="F28" s="10">
        <v>1</v>
      </c>
      <c r="G28" s="13"/>
      <c r="H28" s="13"/>
      <c r="I28" s="13"/>
      <c r="J28" s="13"/>
      <c r="K28" s="13"/>
      <c r="L28" s="13"/>
      <c r="M28" s="11">
        <v>60</v>
      </c>
      <c r="N28" s="13"/>
      <c r="O28" s="13"/>
      <c r="P28" s="13"/>
      <c r="Q28" s="15">
        <v>10</v>
      </c>
    </row>
    <row r="29" spans="1:17">
      <c r="A29" s="12">
        <v>2100</v>
      </c>
      <c r="B29" s="10">
        <v>84</v>
      </c>
      <c r="C29" s="11">
        <v>160</v>
      </c>
      <c r="D29" s="11">
        <v>2075</v>
      </c>
      <c r="E29" s="11">
        <v>445</v>
      </c>
      <c r="F29" s="10">
        <v>1</v>
      </c>
      <c r="G29" s="13"/>
      <c r="H29" s="13"/>
      <c r="I29" s="13"/>
      <c r="J29" s="13"/>
      <c r="K29" s="13"/>
      <c r="L29" s="13"/>
      <c r="M29" s="11">
        <v>60</v>
      </c>
      <c r="N29" s="13"/>
      <c r="O29" s="13"/>
      <c r="P29" s="13"/>
      <c r="Q29" s="15">
        <v>10</v>
      </c>
    </row>
    <row r="30" spans="1:17">
      <c r="A30" s="12">
        <v>2200</v>
      </c>
      <c r="B30" s="10">
        <v>88</v>
      </c>
      <c r="C30" s="11">
        <v>160</v>
      </c>
      <c r="D30" s="11">
        <v>2175</v>
      </c>
      <c r="E30" s="11">
        <v>490</v>
      </c>
      <c r="F30" s="10">
        <v>1</v>
      </c>
      <c r="G30" s="13"/>
      <c r="H30" s="13"/>
      <c r="I30" s="13"/>
      <c r="J30" s="13"/>
      <c r="K30" s="13"/>
      <c r="L30" s="13"/>
      <c r="M30" s="11">
        <v>60</v>
      </c>
      <c r="N30" s="13"/>
      <c r="O30" s="13"/>
      <c r="P30" s="13"/>
      <c r="Q30" s="15">
        <v>10</v>
      </c>
    </row>
    <row r="31" spans="1:17">
      <c r="A31" s="12">
        <v>2400</v>
      </c>
      <c r="B31" s="8"/>
      <c r="C31" s="14">
        <v>200</v>
      </c>
      <c r="D31" s="14">
        <v>2350</v>
      </c>
      <c r="E31" s="14">
        <v>800</v>
      </c>
      <c r="F31" s="10">
        <v>1</v>
      </c>
      <c r="G31" s="8"/>
      <c r="H31" s="8"/>
      <c r="I31" s="8"/>
      <c r="J31" s="8"/>
      <c r="K31" s="8"/>
      <c r="L31" s="8"/>
      <c r="M31" s="14">
        <v>60</v>
      </c>
      <c r="N31" s="8"/>
      <c r="O31" s="8"/>
      <c r="P31" s="8"/>
      <c r="Q31" s="8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2"/>
  <sheetViews>
    <sheetView workbookViewId="0">
      <selection activeCell="A3" sqref="A3"/>
    </sheetView>
  </sheetViews>
  <sheetFormatPr defaultColWidth="9" defaultRowHeight="14.25"/>
  <sheetData>
    <row r="1" spans="1:17">
      <c r="A1" s="2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</row>
    <row r="2" spans="1:16">
      <c r="A2" s="3"/>
      <c r="B2" s="4" t="s">
        <v>26</v>
      </c>
      <c r="C2" s="4" t="s">
        <v>27</v>
      </c>
      <c r="D2" s="4" t="s">
        <v>28</v>
      </c>
      <c r="E2" s="4" t="s">
        <v>29</v>
      </c>
      <c r="F2" s="4" t="s">
        <v>30</v>
      </c>
      <c r="G2" s="4" t="s">
        <v>31</v>
      </c>
      <c r="H2" s="4" t="s">
        <v>32</v>
      </c>
      <c r="I2" s="4" t="s">
        <v>19</v>
      </c>
      <c r="J2" s="4" t="s">
        <v>33</v>
      </c>
      <c r="K2" s="4" t="s">
        <v>34</v>
      </c>
      <c r="L2" s="4" t="s">
        <v>35</v>
      </c>
      <c r="M2" s="4" t="s">
        <v>36</v>
      </c>
      <c r="N2" s="4" t="s">
        <v>37</v>
      </c>
      <c r="O2" s="6" t="s">
        <v>38</v>
      </c>
      <c r="P2" s="6" t="s">
        <v>39</v>
      </c>
    </row>
    <row r="3" ht="15" spans="1:17">
      <c r="A3" s="5">
        <v>80</v>
      </c>
      <c r="B3" s="4">
        <v>3</v>
      </c>
      <c r="C3" s="4">
        <v>20</v>
      </c>
      <c r="D3" s="4">
        <v>80.4</v>
      </c>
      <c r="E3" s="4">
        <v>2</v>
      </c>
      <c r="F3" s="4">
        <v>5</v>
      </c>
      <c r="G3" s="4">
        <v>19</v>
      </c>
      <c r="H3" s="4">
        <v>9</v>
      </c>
      <c r="I3" s="4">
        <v>5.7</v>
      </c>
      <c r="J3" s="4">
        <v>0.8</v>
      </c>
      <c r="K3" s="4">
        <v>19</v>
      </c>
      <c r="L3" s="4">
        <v>0.06</v>
      </c>
      <c r="M3" s="4">
        <v>40</v>
      </c>
      <c r="N3" s="4">
        <v>16</v>
      </c>
      <c r="O3" s="6"/>
      <c r="P3" s="6"/>
      <c r="Q3">
        <v>4</v>
      </c>
    </row>
    <row r="4" spans="1:17">
      <c r="A4" s="3">
        <v>100</v>
      </c>
      <c r="B4" s="4">
        <v>4</v>
      </c>
      <c r="C4" s="4">
        <v>20</v>
      </c>
      <c r="D4" s="4">
        <v>101</v>
      </c>
      <c r="E4" s="4">
        <v>3</v>
      </c>
      <c r="F4" s="4">
        <v>4</v>
      </c>
      <c r="G4" s="4">
        <v>20</v>
      </c>
      <c r="H4" s="4">
        <v>11</v>
      </c>
      <c r="I4" s="4">
        <v>6.2</v>
      </c>
      <c r="J4" s="4">
        <v>1</v>
      </c>
      <c r="K4" s="4">
        <v>20</v>
      </c>
      <c r="L4" s="4">
        <v>0.06</v>
      </c>
      <c r="M4" s="4">
        <v>40</v>
      </c>
      <c r="N4" s="4">
        <v>16</v>
      </c>
      <c r="O4" s="6"/>
      <c r="P4" s="6"/>
      <c r="Q4">
        <v>4</v>
      </c>
    </row>
    <row r="5" spans="1:17">
      <c r="A5" s="3">
        <v>125</v>
      </c>
      <c r="B5" s="4">
        <v>5</v>
      </c>
      <c r="C5" s="4">
        <v>28</v>
      </c>
      <c r="D5" s="4">
        <v>120</v>
      </c>
      <c r="E5" s="4">
        <v>4.5</v>
      </c>
      <c r="F5" s="4">
        <v>3</v>
      </c>
      <c r="G5" s="4">
        <v>25</v>
      </c>
      <c r="H5" s="4">
        <v>16</v>
      </c>
      <c r="I5" s="4">
        <v>6.2</v>
      </c>
      <c r="J5" s="4">
        <v>1</v>
      </c>
      <c r="K5" s="4">
        <v>22</v>
      </c>
      <c r="L5" s="4">
        <v>0.21</v>
      </c>
      <c r="M5" s="4">
        <v>52</v>
      </c>
      <c r="N5" s="4">
        <v>21</v>
      </c>
      <c r="O5" s="6"/>
      <c r="P5" s="6"/>
      <c r="Q5">
        <v>4</v>
      </c>
    </row>
    <row r="6" spans="1:17">
      <c r="A6" s="3">
        <v>150</v>
      </c>
      <c r="B6" s="4">
        <v>6</v>
      </c>
      <c r="C6" s="4">
        <v>28</v>
      </c>
      <c r="D6" s="4">
        <v>142</v>
      </c>
      <c r="E6" s="4">
        <v>5</v>
      </c>
      <c r="F6" s="4">
        <v>3</v>
      </c>
      <c r="G6" s="4">
        <v>25</v>
      </c>
      <c r="H6" s="4">
        <v>17.5</v>
      </c>
      <c r="I6" s="4">
        <v>6.2</v>
      </c>
      <c r="J6" s="4">
        <v>1</v>
      </c>
      <c r="K6" s="4">
        <v>27</v>
      </c>
      <c r="L6" s="4">
        <v>0.21</v>
      </c>
      <c r="M6" s="4">
        <v>52</v>
      </c>
      <c r="N6" s="4">
        <v>21</v>
      </c>
      <c r="O6" s="6"/>
      <c r="P6" s="6"/>
      <c r="Q6">
        <v>4</v>
      </c>
    </row>
    <row r="7" spans="1:17">
      <c r="A7" s="3">
        <v>200</v>
      </c>
      <c r="B7" s="4">
        <v>8</v>
      </c>
      <c r="C7" s="4">
        <v>35</v>
      </c>
      <c r="D7" s="4">
        <v>190</v>
      </c>
      <c r="E7" s="4">
        <v>12</v>
      </c>
      <c r="F7" s="4">
        <v>2</v>
      </c>
      <c r="G7" s="4">
        <v>25</v>
      </c>
      <c r="H7" s="4">
        <v>24</v>
      </c>
      <c r="I7" s="4">
        <v>6.2</v>
      </c>
      <c r="J7" s="4">
        <v>1</v>
      </c>
      <c r="K7" s="4">
        <v>25</v>
      </c>
      <c r="L7" s="4">
        <v>0.21</v>
      </c>
      <c r="M7" s="4">
        <v>64</v>
      </c>
      <c r="N7" s="4">
        <v>32</v>
      </c>
      <c r="O7" s="6"/>
      <c r="P7" s="6"/>
      <c r="Q7">
        <v>6</v>
      </c>
    </row>
    <row r="8" spans="1:17">
      <c r="A8" s="3">
        <v>250</v>
      </c>
      <c r="B8" s="4">
        <v>10</v>
      </c>
      <c r="C8" s="4">
        <v>40</v>
      </c>
      <c r="D8" s="4">
        <v>240</v>
      </c>
      <c r="E8" s="4">
        <v>19.5</v>
      </c>
      <c r="F8" s="4">
        <v>2</v>
      </c>
      <c r="G8" s="4">
        <v>30</v>
      </c>
      <c r="H8" s="4">
        <v>25</v>
      </c>
      <c r="I8" s="4">
        <v>9.2</v>
      </c>
      <c r="J8" s="4">
        <v>1</v>
      </c>
      <c r="K8" s="4">
        <v>29</v>
      </c>
      <c r="L8" s="4">
        <v>0.3</v>
      </c>
      <c r="M8" s="4">
        <v>64</v>
      </c>
      <c r="N8" s="4">
        <v>32</v>
      </c>
      <c r="O8" s="6"/>
      <c r="P8" s="6"/>
      <c r="Q8">
        <v>6</v>
      </c>
    </row>
    <row r="9" spans="1:17">
      <c r="A9" s="3">
        <v>300</v>
      </c>
      <c r="B9" s="4">
        <v>12</v>
      </c>
      <c r="C9" s="4">
        <v>45</v>
      </c>
      <c r="D9" s="4">
        <v>285</v>
      </c>
      <c r="E9" s="4">
        <v>32</v>
      </c>
      <c r="F9" s="4">
        <v>2</v>
      </c>
      <c r="G9" s="4">
        <v>30</v>
      </c>
      <c r="H9" s="4">
        <v>31</v>
      </c>
      <c r="I9" s="4">
        <v>9.2</v>
      </c>
      <c r="J9" s="4">
        <v>1</v>
      </c>
      <c r="K9" s="4">
        <v>30</v>
      </c>
      <c r="L9" s="4">
        <v>0.3</v>
      </c>
      <c r="M9" s="4">
        <v>64</v>
      </c>
      <c r="N9" s="4">
        <v>41</v>
      </c>
      <c r="O9" s="6"/>
      <c r="P9" s="6"/>
      <c r="Q9">
        <v>6</v>
      </c>
    </row>
    <row r="10" spans="1:17">
      <c r="A10" s="3">
        <v>350</v>
      </c>
      <c r="B10" s="4">
        <v>14</v>
      </c>
      <c r="C10" s="4">
        <v>50</v>
      </c>
      <c r="D10" s="4">
        <v>330</v>
      </c>
      <c r="E10" s="4">
        <v>51</v>
      </c>
      <c r="F10" s="4">
        <v>1.5</v>
      </c>
      <c r="G10" s="4">
        <v>30</v>
      </c>
      <c r="H10" s="4">
        <v>41</v>
      </c>
      <c r="I10" s="4">
        <v>10.2</v>
      </c>
      <c r="J10" s="4">
        <v>1</v>
      </c>
      <c r="K10" s="4">
        <v>38</v>
      </c>
      <c r="L10" s="4">
        <v>0.3</v>
      </c>
      <c r="M10" s="4">
        <v>80</v>
      </c>
      <c r="N10" s="4">
        <v>50</v>
      </c>
      <c r="O10" s="6">
        <v>18</v>
      </c>
      <c r="P10" s="6">
        <v>7</v>
      </c>
      <c r="Q10">
        <v>6</v>
      </c>
    </row>
    <row r="11" spans="1:17">
      <c r="A11" s="3">
        <v>400</v>
      </c>
      <c r="B11" s="4">
        <v>16</v>
      </c>
      <c r="C11" s="4">
        <v>60</v>
      </c>
      <c r="D11" s="4">
        <v>370</v>
      </c>
      <c r="E11" s="4">
        <v>59</v>
      </c>
      <c r="F11" s="4">
        <v>1.5</v>
      </c>
      <c r="G11" s="4">
        <v>30</v>
      </c>
      <c r="H11" s="4">
        <v>42</v>
      </c>
      <c r="I11" s="4">
        <v>10.2</v>
      </c>
      <c r="J11" s="4">
        <v>1</v>
      </c>
      <c r="K11" s="4">
        <v>28</v>
      </c>
      <c r="L11" s="4">
        <v>0.4</v>
      </c>
      <c r="M11" s="4">
        <v>80</v>
      </c>
      <c r="N11" s="4">
        <v>50</v>
      </c>
      <c r="O11" s="6">
        <v>18</v>
      </c>
      <c r="P11" s="6">
        <v>7</v>
      </c>
      <c r="Q11">
        <v>10</v>
      </c>
    </row>
    <row r="12" spans="1:17">
      <c r="A12" s="3">
        <v>450</v>
      </c>
      <c r="B12" s="4">
        <v>18</v>
      </c>
      <c r="C12" s="4">
        <v>65</v>
      </c>
      <c r="D12" s="4">
        <v>415</v>
      </c>
      <c r="E12" s="4">
        <v>60</v>
      </c>
      <c r="F12" s="4">
        <v>1.5</v>
      </c>
      <c r="G12" s="4">
        <v>30</v>
      </c>
      <c r="H12" s="4">
        <v>42.3</v>
      </c>
      <c r="I12" s="4">
        <v>10.2</v>
      </c>
      <c r="J12" s="4">
        <v>1</v>
      </c>
      <c r="K12" s="4">
        <v>35</v>
      </c>
      <c r="L12" s="4">
        <v>0.4</v>
      </c>
      <c r="M12" s="4">
        <v>80</v>
      </c>
      <c r="N12" s="4">
        <v>50</v>
      </c>
      <c r="O12" s="6">
        <v>18</v>
      </c>
      <c r="P12" s="6">
        <v>7</v>
      </c>
      <c r="Q12">
        <v>10</v>
      </c>
    </row>
    <row r="13" spans="1:17">
      <c r="A13" s="3">
        <v>500</v>
      </c>
      <c r="B13" s="4">
        <v>20</v>
      </c>
      <c r="C13" s="4">
        <v>70</v>
      </c>
      <c r="D13" s="4">
        <v>460</v>
      </c>
      <c r="E13" s="4">
        <v>90</v>
      </c>
      <c r="F13" s="4">
        <v>1.5</v>
      </c>
      <c r="G13" s="4">
        <v>55</v>
      </c>
      <c r="H13" s="4">
        <v>39.5</v>
      </c>
      <c r="I13" s="4">
        <v>15.2</v>
      </c>
      <c r="J13" s="4">
        <v>1.2</v>
      </c>
      <c r="K13" s="4">
        <v>65</v>
      </c>
      <c r="L13" s="4">
        <v>0.6</v>
      </c>
      <c r="M13" s="4">
        <v>80</v>
      </c>
      <c r="N13" s="4">
        <v>50</v>
      </c>
      <c r="O13" s="6">
        <v>18</v>
      </c>
      <c r="P13" s="6">
        <v>7</v>
      </c>
      <c r="Q13">
        <v>10</v>
      </c>
    </row>
    <row r="14" spans="1:17">
      <c r="A14" s="3">
        <v>600</v>
      </c>
      <c r="B14" s="4">
        <v>24</v>
      </c>
      <c r="C14" s="4">
        <v>80</v>
      </c>
      <c r="D14" s="4">
        <v>548</v>
      </c>
      <c r="E14" s="4">
        <v>140</v>
      </c>
      <c r="F14" s="4">
        <v>1.5</v>
      </c>
      <c r="G14" s="4">
        <v>55</v>
      </c>
      <c r="H14" s="4">
        <v>45</v>
      </c>
      <c r="I14" s="4">
        <v>15.2</v>
      </c>
      <c r="J14" s="4">
        <v>1.2</v>
      </c>
      <c r="K14" s="4">
        <v>72</v>
      </c>
      <c r="L14" s="4">
        <v>0.6</v>
      </c>
      <c r="M14" s="4">
        <v>80</v>
      </c>
      <c r="N14" s="4">
        <v>55</v>
      </c>
      <c r="O14" s="6">
        <v>18</v>
      </c>
      <c r="P14" s="6">
        <v>7</v>
      </c>
      <c r="Q14">
        <v>10</v>
      </c>
    </row>
    <row r="15" spans="1:17">
      <c r="A15" s="3">
        <v>700</v>
      </c>
      <c r="B15" s="4">
        <v>28</v>
      </c>
      <c r="C15" s="4">
        <v>90</v>
      </c>
      <c r="D15" s="4">
        <v>680</v>
      </c>
      <c r="E15" s="4">
        <v>200</v>
      </c>
      <c r="F15" s="4">
        <v>1.5</v>
      </c>
      <c r="G15" s="4">
        <v>55</v>
      </c>
      <c r="H15" s="4">
        <v>44</v>
      </c>
      <c r="I15" s="4">
        <v>15</v>
      </c>
      <c r="J15" s="4">
        <v>1.2</v>
      </c>
      <c r="K15" s="4">
        <v>70</v>
      </c>
      <c r="L15" s="4">
        <v>0.6</v>
      </c>
      <c r="M15" s="4">
        <v>80</v>
      </c>
      <c r="N15" s="4">
        <v>60</v>
      </c>
      <c r="O15" s="6">
        <v>20</v>
      </c>
      <c r="P15" s="6">
        <v>7.5</v>
      </c>
      <c r="Q15">
        <v>10</v>
      </c>
    </row>
    <row r="16" spans="1:17">
      <c r="A16" s="3">
        <v>800</v>
      </c>
      <c r="B16" s="4">
        <v>32</v>
      </c>
      <c r="C16" s="4">
        <v>100</v>
      </c>
      <c r="D16" s="4">
        <v>770</v>
      </c>
      <c r="E16" s="4">
        <v>250</v>
      </c>
      <c r="F16" s="4">
        <v>1.5</v>
      </c>
      <c r="G16" s="4">
        <v>75</v>
      </c>
      <c r="H16" s="4">
        <v>47.5</v>
      </c>
      <c r="I16" s="4">
        <v>20</v>
      </c>
      <c r="J16" s="4">
        <v>1.5</v>
      </c>
      <c r="K16" s="4">
        <v>93</v>
      </c>
      <c r="L16" s="4">
        <v>0.8</v>
      </c>
      <c r="M16" s="4">
        <v>80</v>
      </c>
      <c r="N16" s="4">
        <v>60</v>
      </c>
      <c r="O16" s="6">
        <v>24</v>
      </c>
      <c r="P16" s="6">
        <v>8</v>
      </c>
      <c r="Q16">
        <v>10</v>
      </c>
    </row>
    <row r="17" spans="1:17">
      <c r="A17" s="3">
        <v>900</v>
      </c>
      <c r="B17" s="4">
        <v>36</v>
      </c>
      <c r="C17" s="4">
        <v>110</v>
      </c>
      <c r="D17" s="4">
        <v>870</v>
      </c>
      <c r="E17" s="4">
        <v>315</v>
      </c>
      <c r="F17" s="4">
        <v>1</v>
      </c>
      <c r="G17" s="4">
        <v>75</v>
      </c>
      <c r="H17" s="4">
        <v>49</v>
      </c>
      <c r="I17" s="4">
        <v>20</v>
      </c>
      <c r="J17" s="4">
        <v>1.5</v>
      </c>
      <c r="K17" s="4">
        <v>93</v>
      </c>
      <c r="L17" s="4">
        <v>0.8</v>
      </c>
      <c r="M17" s="4">
        <v>80</v>
      </c>
      <c r="N17" s="4">
        <v>60</v>
      </c>
      <c r="O17" s="6">
        <v>24</v>
      </c>
      <c r="P17" s="6">
        <v>8</v>
      </c>
      <c r="Q17">
        <v>12</v>
      </c>
    </row>
    <row r="18" spans="1:17">
      <c r="A18" s="3">
        <v>1000</v>
      </c>
      <c r="B18" s="4">
        <v>40</v>
      </c>
      <c r="C18" s="4">
        <v>120</v>
      </c>
      <c r="D18" s="4">
        <v>970</v>
      </c>
      <c r="E18" s="4">
        <v>430</v>
      </c>
      <c r="F18" s="4">
        <v>1</v>
      </c>
      <c r="G18" s="4">
        <v>75</v>
      </c>
      <c r="H18" s="4">
        <v>54</v>
      </c>
      <c r="I18" s="4">
        <v>20.2</v>
      </c>
      <c r="J18" s="4">
        <v>1.5</v>
      </c>
      <c r="K18" s="4">
        <v>93</v>
      </c>
      <c r="L18" s="4">
        <v>0.8</v>
      </c>
      <c r="M18" s="4">
        <v>80</v>
      </c>
      <c r="N18" s="4">
        <v>60</v>
      </c>
      <c r="O18" s="6">
        <v>28</v>
      </c>
      <c r="P18" s="6">
        <v>10</v>
      </c>
      <c r="Q18">
        <v>12</v>
      </c>
    </row>
    <row r="19" spans="1:17">
      <c r="A19" s="3">
        <v>1100</v>
      </c>
      <c r="B19" s="4">
        <v>44</v>
      </c>
      <c r="C19" s="4">
        <v>130</v>
      </c>
      <c r="D19" s="4">
        <v>1065</v>
      </c>
      <c r="E19" s="4">
        <v>560</v>
      </c>
      <c r="F19" s="4">
        <v>1</v>
      </c>
      <c r="G19" s="4">
        <v>75</v>
      </c>
      <c r="H19" s="4">
        <v>58</v>
      </c>
      <c r="I19" s="4">
        <v>20.2</v>
      </c>
      <c r="J19" s="4">
        <v>1.5</v>
      </c>
      <c r="K19" s="4">
        <v>93</v>
      </c>
      <c r="L19" s="4">
        <v>0.8</v>
      </c>
      <c r="M19" s="4">
        <v>80</v>
      </c>
      <c r="N19" s="4">
        <v>60</v>
      </c>
      <c r="O19" s="6">
        <v>28</v>
      </c>
      <c r="P19" s="6">
        <v>10</v>
      </c>
      <c r="Q19">
        <v>12</v>
      </c>
    </row>
    <row r="20" spans="1:17">
      <c r="A20" s="3">
        <v>1200</v>
      </c>
      <c r="B20" s="4">
        <v>48</v>
      </c>
      <c r="C20" s="4">
        <v>140</v>
      </c>
      <c r="D20" s="4">
        <v>1160</v>
      </c>
      <c r="E20" s="4">
        <v>700</v>
      </c>
      <c r="F20" s="4">
        <v>1</v>
      </c>
      <c r="G20" s="4">
        <v>75</v>
      </c>
      <c r="H20" s="4">
        <v>62.3</v>
      </c>
      <c r="I20" s="4">
        <v>20.2</v>
      </c>
      <c r="J20" s="4">
        <v>1.5</v>
      </c>
      <c r="K20" s="4">
        <v>93</v>
      </c>
      <c r="L20" s="4">
        <v>0.8</v>
      </c>
      <c r="M20" s="4">
        <v>80</v>
      </c>
      <c r="N20" s="4">
        <v>60</v>
      </c>
      <c r="O20" s="6">
        <v>28</v>
      </c>
      <c r="P20" s="6">
        <v>10</v>
      </c>
      <c r="Q20">
        <v>12</v>
      </c>
    </row>
    <row r="21" spans="1:17">
      <c r="A21" s="3">
        <v>1350</v>
      </c>
      <c r="B21" s="4">
        <v>54</v>
      </c>
      <c r="C21" s="4">
        <v>150</v>
      </c>
      <c r="D21" s="4">
        <v>1300</v>
      </c>
      <c r="E21" s="4">
        <v>915</v>
      </c>
      <c r="F21" s="4">
        <v>1</v>
      </c>
      <c r="G21" s="4">
        <v>75</v>
      </c>
      <c r="H21" s="4">
        <v>67</v>
      </c>
      <c r="I21" s="4">
        <v>20.2</v>
      </c>
      <c r="J21" s="4">
        <v>1.5</v>
      </c>
      <c r="K21" s="4">
        <v>93</v>
      </c>
      <c r="L21" s="4">
        <v>0.8</v>
      </c>
      <c r="M21" s="4">
        <v>80</v>
      </c>
      <c r="N21" s="4">
        <v>60</v>
      </c>
      <c r="O21" s="6">
        <v>32</v>
      </c>
      <c r="P21" s="6">
        <v>11</v>
      </c>
      <c r="Q21">
        <v>12</v>
      </c>
    </row>
    <row r="22" spans="1:17">
      <c r="A22" s="3">
        <v>1500</v>
      </c>
      <c r="B22" s="4">
        <v>60</v>
      </c>
      <c r="C22" s="4">
        <v>160</v>
      </c>
      <c r="D22" s="4">
        <v>1450</v>
      </c>
      <c r="E22" s="4">
        <v>1130</v>
      </c>
      <c r="F22" s="4">
        <v>1</v>
      </c>
      <c r="G22" s="4">
        <v>75</v>
      </c>
      <c r="H22" s="4">
        <v>72</v>
      </c>
      <c r="I22" s="4">
        <v>20.2</v>
      </c>
      <c r="J22" s="4">
        <v>1.5</v>
      </c>
      <c r="K22" s="4">
        <v>93</v>
      </c>
      <c r="L22" s="4">
        <v>0.8</v>
      </c>
      <c r="M22" s="4">
        <v>80</v>
      </c>
      <c r="N22" s="4">
        <v>60</v>
      </c>
      <c r="O22" s="6">
        <v>32</v>
      </c>
      <c r="P22" s="6">
        <v>11</v>
      </c>
      <c r="Q22">
        <v>12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tabSelected="1" workbookViewId="0">
      <selection activeCell="N6" sqref="N6"/>
    </sheetView>
  </sheetViews>
  <sheetFormatPr defaultColWidth="9" defaultRowHeight="14.25"/>
  <cols>
    <col min="1" max="1" width="13.375" customWidth="1"/>
    <col min="3" max="5" width="9.875"/>
  </cols>
  <sheetData>
    <row r="1" ht="37.5" spans="1:10">
      <c r="A1" s="1" t="s">
        <v>40</v>
      </c>
      <c r="B1" s="1">
        <v>10</v>
      </c>
      <c r="C1" s="1">
        <v>16</v>
      </c>
      <c r="D1" s="1">
        <v>25</v>
      </c>
      <c r="E1" s="1">
        <v>40</v>
      </c>
      <c r="F1" s="1">
        <v>64</v>
      </c>
      <c r="G1" s="1">
        <v>100</v>
      </c>
      <c r="H1" s="1">
        <v>150</v>
      </c>
      <c r="I1" s="1">
        <v>200</v>
      </c>
      <c r="J1" s="1">
        <v>250</v>
      </c>
    </row>
    <row r="2" ht="18.75" spans="1:10">
      <c r="A2" s="1">
        <v>15</v>
      </c>
      <c r="B2" s="1">
        <v>14</v>
      </c>
      <c r="C2" s="1">
        <v>20</v>
      </c>
      <c r="D2" s="1">
        <v>25</v>
      </c>
      <c r="E2" s="1">
        <v>33</v>
      </c>
      <c r="F2" s="1">
        <v>50</v>
      </c>
      <c r="G2" s="1">
        <v>80</v>
      </c>
      <c r="H2" s="1"/>
      <c r="I2" s="1"/>
      <c r="J2" s="1"/>
    </row>
    <row r="3" ht="18.75" spans="1:10">
      <c r="A3" s="1">
        <v>20</v>
      </c>
      <c r="B3" s="1">
        <v>17</v>
      </c>
      <c r="C3" s="1">
        <v>25</v>
      </c>
      <c r="D3" s="1">
        <v>30</v>
      </c>
      <c r="E3" s="1">
        <v>43</v>
      </c>
      <c r="F3" s="1">
        <v>70</v>
      </c>
      <c r="G3" s="1">
        <v>100</v>
      </c>
      <c r="H3" s="1"/>
      <c r="I3" s="1"/>
      <c r="J3" s="1"/>
    </row>
    <row r="4" ht="18.75" spans="1:10">
      <c r="A4" s="1">
        <v>25</v>
      </c>
      <c r="B4" s="1">
        <v>22</v>
      </c>
      <c r="C4" s="1">
        <v>32</v>
      </c>
      <c r="D4" s="1">
        <v>40</v>
      </c>
      <c r="E4" s="1">
        <v>55</v>
      </c>
      <c r="F4" s="1">
        <v>85</v>
      </c>
      <c r="G4" s="1">
        <v>135</v>
      </c>
      <c r="H4" s="1"/>
      <c r="I4" s="1"/>
      <c r="J4" s="1"/>
    </row>
    <row r="5" ht="18.75" spans="1:10">
      <c r="A5" s="1">
        <v>32</v>
      </c>
      <c r="B5" s="1">
        <v>41</v>
      </c>
      <c r="C5" s="1">
        <v>60</v>
      </c>
      <c r="D5" s="1">
        <v>78</v>
      </c>
      <c r="E5" s="1">
        <v>110</v>
      </c>
      <c r="F5" s="1">
        <v>175</v>
      </c>
      <c r="G5" s="1">
        <v>275</v>
      </c>
      <c r="H5" s="1"/>
      <c r="I5" s="1"/>
      <c r="J5" s="1"/>
    </row>
    <row r="6" ht="18.75" spans="1:10">
      <c r="A6" s="1">
        <v>40</v>
      </c>
      <c r="B6" s="1">
        <v>69</v>
      </c>
      <c r="C6" s="1">
        <v>100</v>
      </c>
      <c r="D6" s="1">
        <v>132</v>
      </c>
      <c r="E6" s="1">
        <v>185</v>
      </c>
      <c r="F6" s="1">
        <v>300</v>
      </c>
      <c r="G6" s="1">
        <v>480</v>
      </c>
      <c r="H6" s="1"/>
      <c r="I6" s="1"/>
      <c r="J6" s="1"/>
    </row>
    <row r="7" ht="18.75" spans="1:10">
      <c r="A7" s="1">
        <v>50</v>
      </c>
      <c r="B7" s="1">
        <v>104</v>
      </c>
      <c r="C7" s="1">
        <v>150</v>
      </c>
      <c r="D7" s="1">
        <v>200</v>
      </c>
      <c r="E7" s="1">
        <v>280</v>
      </c>
      <c r="F7" s="1">
        <v>480</v>
      </c>
      <c r="G7" s="1">
        <v>790</v>
      </c>
      <c r="H7" s="1"/>
      <c r="I7" s="1"/>
      <c r="J7" s="1"/>
    </row>
    <row r="8" ht="18.75" spans="1:10">
      <c r="A8" s="1">
        <v>65</v>
      </c>
      <c r="B8" s="1">
        <v>152</v>
      </c>
      <c r="C8" s="1">
        <v>220</v>
      </c>
      <c r="D8" s="1">
        <v>300</v>
      </c>
      <c r="E8" s="1">
        <v>430</v>
      </c>
      <c r="F8" s="1">
        <v>720</v>
      </c>
      <c r="G8" s="1">
        <v>1150</v>
      </c>
      <c r="H8" s="1"/>
      <c r="I8" s="1"/>
      <c r="J8" s="1"/>
    </row>
    <row r="9" ht="18.75" spans="1:10">
      <c r="A9" s="1">
        <v>80</v>
      </c>
      <c r="B9" s="1">
        <v>227</v>
      </c>
      <c r="C9" s="1">
        <v>340</v>
      </c>
      <c r="D9" s="1">
        <v>468</v>
      </c>
      <c r="E9" s="1">
        <v>680</v>
      </c>
      <c r="F9" s="1">
        <v>1150</v>
      </c>
      <c r="G9" s="1">
        <v>1850</v>
      </c>
      <c r="H9" s="1"/>
      <c r="I9" s="1"/>
      <c r="J9" s="1"/>
    </row>
    <row r="10" ht="18.75" spans="1:10">
      <c r="A10" s="1">
        <v>100</v>
      </c>
      <c r="B10" s="1">
        <v>347</v>
      </c>
      <c r="C10" s="1">
        <v>520</v>
      </c>
      <c r="D10" s="1">
        <v>730</v>
      </c>
      <c r="E10" s="1">
        <v>1070</v>
      </c>
      <c r="F10" s="1">
        <v>1820</v>
      </c>
      <c r="G10" s="1">
        <v>2950</v>
      </c>
      <c r="H10" s="1"/>
      <c r="I10" s="1"/>
      <c r="J10" s="1"/>
    </row>
    <row r="11" ht="18.75" spans="1:10">
      <c r="A11" s="1">
        <v>125</v>
      </c>
      <c r="B11" s="1">
        <v>527</v>
      </c>
      <c r="C11" s="1">
        <v>790</v>
      </c>
      <c r="D11" s="1">
        <v>1120</v>
      </c>
      <c r="E11" s="1">
        <v>1660</v>
      </c>
      <c r="F11" s="1">
        <v>2860</v>
      </c>
      <c r="G11" s="1">
        <v>4660</v>
      </c>
      <c r="H11" s="1"/>
      <c r="I11" s="1"/>
      <c r="J11" s="1"/>
    </row>
    <row r="12" ht="18.75" spans="1:10">
      <c r="A12" s="1">
        <v>150</v>
      </c>
      <c r="B12" s="1">
        <v>807</v>
      </c>
      <c r="C12" s="1">
        <v>1210</v>
      </c>
      <c r="D12" s="1">
        <v>1730</v>
      </c>
      <c r="E12" s="1">
        <v>2600</v>
      </c>
      <c r="F12" s="1">
        <v>4520</v>
      </c>
      <c r="G12" s="1">
        <v>8420</v>
      </c>
      <c r="H12" s="1"/>
      <c r="I12" s="1"/>
      <c r="J12" s="1"/>
    </row>
    <row r="13" ht="18.75" spans="1:10">
      <c r="A13" s="1">
        <v>200</v>
      </c>
      <c r="B13" s="1">
        <v>1320</v>
      </c>
      <c r="C13" s="1">
        <v>1830</v>
      </c>
      <c r="D13" s="1">
        <v>2650</v>
      </c>
      <c r="E13" s="1">
        <v>4030</v>
      </c>
      <c r="F13" s="1">
        <v>7060</v>
      </c>
      <c r="G13" s="1">
        <v>13090</v>
      </c>
      <c r="H13" s="1"/>
      <c r="I13" s="1"/>
      <c r="J13" s="1"/>
    </row>
    <row r="14" ht="18.75" spans="1:10">
      <c r="A14" s="1">
        <v>250</v>
      </c>
      <c r="B14" s="1">
        <v>1827</v>
      </c>
      <c r="C14" s="1">
        <v>2740</v>
      </c>
      <c r="D14" s="1">
        <v>4030</v>
      </c>
      <c r="E14" s="1">
        <v>6170</v>
      </c>
      <c r="F14" s="1">
        <v>10900</v>
      </c>
      <c r="G14" s="1">
        <v>20140</v>
      </c>
      <c r="H14" s="1"/>
      <c r="I14" s="1"/>
      <c r="J14" s="1"/>
    </row>
    <row r="15" ht="18.75" spans="1:10">
      <c r="A15" s="1">
        <v>300</v>
      </c>
      <c r="B15" s="1">
        <v>2720</v>
      </c>
      <c r="C15" s="1">
        <v>4080</v>
      </c>
      <c r="D15" s="1">
        <v>6530</v>
      </c>
      <c r="E15" s="1">
        <v>10610</v>
      </c>
      <c r="F15" s="1">
        <v>17930</v>
      </c>
      <c r="G15" s="1">
        <v>33840</v>
      </c>
      <c r="H15" s="1"/>
      <c r="I15" s="1"/>
      <c r="J15" s="1"/>
    </row>
    <row r="16" ht="18.75" spans="1:10">
      <c r="A16" s="1">
        <v>350</v>
      </c>
      <c r="B16" s="1">
        <v>4027</v>
      </c>
      <c r="C16" s="1">
        <v>6040</v>
      </c>
      <c r="D16" s="1">
        <v>9890</v>
      </c>
      <c r="E16" s="1">
        <v>16310</v>
      </c>
      <c r="F16" s="1">
        <v>27560</v>
      </c>
      <c r="G16" s="1">
        <v>52030</v>
      </c>
      <c r="H16" s="1"/>
      <c r="I16" s="1"/>
      <c r="J16" s="1"/>
    </row>
    <row r="17" ht="18.75" spans="1:10">
      <c r="A17" s="1">
        <v>400</v>
      </c>
      <c r="B17" s="1">
        <v>5874</v>
      </c>
      <c r="C17" s="1">
        <v>8810</v>
      </c>
      <c r="D17" s="1">
        <v>14760</v>
      </c>
      <c r="E17" s="1">
        <v>24670</v>
      </c>
      <c r="F17" s="1">
        <v>41690</v>
      </c>
      <c r="G17" s="1">
        <v>76500</v>
      </c>
      <c r="H17" s="1"/>
      <c r="I17" s="1"/>
      <c r="J17" s="1"/>
    </row>
    <row r="18" ht="18.75" spans="1:10">
      <c r="A18" s="1">
        <v>450</v>
      </c>
      <c r="B18" s="1">
        <v>8454</v>
      </c>
      <c r="C18" s="1">
        <v>12680</v>
      </c>
      <c r="D18" s="1">
        <v>15980</v>
      </c>
      <c r="E18" s="1">
        <v>31070</v>
      </c>
      <c r="F18" s="1"/>
      <c r="G18" s="1"/>
      <c r="H18" s="1"/>
      <c r="I18" s="1"/>
      <c r="J18" s="1"/>
    </row>
    <row r="19" ht="18.75" spans="1:10">
      <c r="A19" s="1">
        <v>500</v>
      </c>
      <c r="B19" s="1">
        <v>12000</v>
      </c>
      <c r="C19" s="1">
        <v>18000</v>
      </c>
      <c r="D19" s="1">
        <v>28130</v>
      </c>
      <c r="E19" s="1">
        <v>44637</v>
      </c>
      <c r="F19" s="1"/>
      <c r="G19" s="1"/>
      <c r="H19" s="1"/>
      <c r="I19" s="1"/>
      <c r="J19" s="1"/>
    </row>
    <row r="20" ht="18.75" spans="1:10">
      <c r="A20" s="1">
        <v>600</v>
      </c>
      <c r="B20" s="1">
        <v>16800</v>
      </c>
      <c r="C20" s="1">
        <v>25200</v>
      </c>
      <c r="D20" s="1">
        <v>39382</v>
      </c>
      <c r="E20" s="1">
        <v>62492</v>
      </c>
      <c r="F20" s="1"/>
      <c r="G20" s="1"/>
      <c r="H20" s="1"/>
      <c r="I20" s="1"/>
      <c r="J20" s="1"/>
    </row>
    <row r="21" ht="18.75" spans="1:10">
      <c r="A21" s="1">
        <v>700</v>
      </c>
      <c r="B21" s="1">
        <v>22133</v>
      </c>
      <c r="C21" s="1">
        <v>33200</v>
      </c>
      <c r="D21" s="1">
        <v>51884</v>
      </c>
      <c r="E21" s="1">
        <v>82330</v>
      </c>
      <c r="F21" s="1"/>
      <c r="G21" s="1"/>
      <c r="H21" s="1"/>
      <c r="I21" s="1"/>
      <c r="J21" s="1"/>
    </row>
    <row r="22" ht="18.75" spans="1:10">
      <c r="A22" s="1">
        <v>800</v>
      </c>
      <c r="B22" s="1">
        <v>35000</v>
      </c>
      <c r="C22" s="1">
        <v>48140</v>
      </c>
      <c r="D22" s="1">
        <v>75232</v>
      </c>
      <c r="E22" s="1">
        <v>119379</v>
      </c>
      <c r="F22" s="1"/>
      <c r="G22" s="1"/>
      <c r="H22" s="1"/>
      <c r="I22" s="1"/>
      <c r="J22" s="1"/>
    </row>
    <row r="23" ht="18.75" spans="1:10">
      <c r="A23" s="1">
        <v>900</v>
      </c>
      <c r="B23" s="1"/>
      <c r="C23" s="1">
        <v>69803</v>
      </c>
      <c r="D23" s="1">
        <v>109086</v>
      </c>
      <c r="E23" s="1">
        <v>173099</v>
      </c>
      <c r="F23" s="1"/>
      <c r="G23" s="1"/>
      <c r="H23" s="1"/>
      <c r="I23" s="1"/>
      <c r="J23" s="1"/>
    </row>
    <row r="24" ht="18.75" spans="1:10">
      <c r="A24" s="1">
        <v>1000</v>
      </c>
      <c r="B24" s="1"/>
      <c r="C24" s="1">
        <v>101214</v>
      </c>
      <c r="D24" s="1">
        <v>158175</v>
      </c>
      <c r="E24" s="1">
        <v>250994</v>
      </c>
      <c r="F24" s="1"/>
      <c r="G24" s="1"/>
      <c r="H24" s="1"/>
      <c r="I24" s="1"/>
      <c r="J24" s="1"/>
    </row>
    <row r="25" ht="18.75" spans="1:10">
      <c r="A25" s="1">
        <v>1200</v>
      </c>
      <c r="B25" s="1"/>
      <c r="C25" s="1">
        <v>121457</v>
      </c>
      <c r="D25" s="1">
        <v>189810</v>
      </c>
      <c r="E25" s="1">
        <v>301193</v>
      </c>
      <c r="F25" s="1"/>
      <c r="G25" s="1"/>
      <c r="H25" s="1"/>
      <c r="I25" s="1"/>
      <c r="J25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M系列</vt:lpstr>
      <vt:lpstr>P系列</vt:lpstr>
      <vt:lpstr>W1</vt:lpstr>
      <vt:lpstr>W7</vt:lpstr>
      <vt:lpstr>150W9</vt:lpstr>
      <vt:lpstr>300W9</vt:lpstr>
      <vt:lpstr>R系列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hj-213</dc:creator>
  <cp:lastModifiedBy>朱骁骐</cp:lastModifiedBy>
  <dcterms:created xsi:type="dcterms:W3CDTF">2022-05-07T04:48:00Z</dcterms:created>
  <dcterms:modified xsi:type="dcterms:W3CDTF">2023-11-21T06:43:51Z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7D58EA69974640C4A929207510AC0E15_12</vt:lpwstr>
  </property>
</Properties>
</file>