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ou\Desktop\"/>
    </mc:Choice>
  </mc:AlternateContent>
  <xr:revisionPtr revIDLastSave="0" documentId="13_ncr:1_{903C6A69-54D8-4221-9DDD-8767BE6B1A2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系列" sheetId="2" r:id="rId1"/>
    <sheet name="P系列" sheetId="1" r:id="rId2"/>
    <sheet name="W1" sheetId="3" r:id="rId3"/>
    <sheet name="W7" sheetId="4" r:id="rId4"/>
    <sheet name="150W9" sheetId="5" r:id="rId5"/>
    <sheet name="300W9" sheetId="7" r:id="rId6"/>
    <sheet name="R系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</calcChain>
</file>

<file path=xl/sharedStrings.xml><?xml version="1.0" encoding="utf-8"?>
<sst xmlns="http://schemas.openxmlformats.org/spreadsheetml/2006/main" count="91" uniqueCount="40">
  <si>
    <t>通 径</t>
  </si>
  <si>
    <t>阀杆直径</t>
  </si>
  <si>
    <t>阀芯直径</t>
  </si>
  <si>
    <t>阀座直径</t>
  </si>
  <si>
    <t>填料深度</t>
  </si>
  <si>
    <t>Ⅲ预紧力</t>
  </si>
  <si>
    <t>Ⅳ预紧力</t>
  </si>
  <si>
    <t>Ⅴ预紧力</t>
  </si>
  <si>
    <t>Ⅵ预紧力</t>
  </si>
  <si>
    <t>填料摩擦力</t>
  </si>
  <si>
    <t>安全系数</t>
  </si>
  <si>
    <t>阀门推力</t>
  </si>
  <si>
    <t>DN</t>
  </si>
  <si>
    <t>mm</t>
  </si>
  <si>
    <t>N</t>
  </si>
  <si>
    <t>70%H</t>
  </si>
  <si>
    <t>80%H</t>
  </si>
  <si>
    <t>从</t>
  </si>
  <si>
    <t>到</t>
  </si>
  <si>
    <t>A</t>
  </si>
  <si>
    <t>DN80</t>
  </si>
  <si>
    <t>DN800</t>
  </si>
  <si>
    <t>DN900</t>
  </si>
  <si>
    <t>DN1600</t>
  </si>
  <si>
    <t>DN1700</t>
  </si>
  <si>
    <t>DN2200</t>
  </si>
  <si>
    <t>Size</t>
  </si>
  <si>
    <t>d</t>
  </si>
  <si>
    <t>D</t>
  </si>
  <si>
    <t>W</t>
  </si>
  <si>
    <t>Q</t>
  </si>
  <si>
    <t>R</t>
  </si>
  <si>
    <t>L</t>
  </si>
  <si>
    <t>B</t>
  </si>
  <si>
    <t>AA</t>
  </si>
  <si>
    <t>K1</t>
  </si>
  <si>
    <t>H</t>
  </si>
  <si>
    <t>□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</si>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</sst>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SheetLayoutView="100" workbookViewId="0">
      <selection activeCell="G33" sqref="G33"/>
    </sheetView>
  </sheetViews>
  <sheetFormatPr defaultColWidth="9" defaultRowHeight="14.25" x14ac:dyDescent="0.15"/>
  <sheetData>
    <row r="1" spans="1:1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9" t="s">
        <v>10</v>
      </c>
      <c r="L1" s="11" t="s">
        <v>11</v>
      </c>
      <c r="M1" s="14"/>
      <c r="N1" s="14"/>
      <c r="O1" s="15"/>
      <c r="P1" s="15"/>
      <c r="Q1" s="15"/>
    </row>
    <row r="2" spans="1:17" x14ac:dyDescent="0.15">
      <c r="A2" s="10" t="s">
        <v>12</v>
      </c>
      <c r="B2" s="10" t="s">
        <v>13</v>
      </c>
      <c r="C2" s="10" t="s">
        <v>13</v>
      </c>
      <c r="D2" s="10" t="s">
        <v>13</v>
      </c>
      <c r="E2" s="10" t="s">
        <v>13</v>
      </c>
      <c r="F2" s="11" t="s">
        <v>14</v>
      </c>
      <c r="G2" s="11" t="s">
        <v>14</v>
      </c>
      <c r="H2" s="11" t="s">
        <v>14</v>
      </c>
      <c r="I2" s="11" t="s">
        <v>14</v>
      </c>
      <c r="J2" s="12" t="s">
        <v>14</v>
      </c>
      <c r="K2" s="19"/>
      <c r="L2" s="11" t="s">
        <v>14</v>
      </c>
      <c r="M2" s="12" t="s">
        <v>14</v>
      </c>
      <c r="N2" s="12" t="s">
        <v>14</v>
      </c>
      <c r="O2" s="16"/>
      <c r="P2" s="16" t="s">
        <v>15</v>
      </c>
      <c r="Q2" s="16" t="s">
        <v>16</v>
      </c>
    </row>
    <row r="3" spans="1:17" x14ac:dyDescent="0.15">
      <c r="A3" s="12">
        <v>25</v>
      </c>
      <c r="B3" s="12">
        <v>12</v>
      </c>
      <c r="C3" s="12">
        <v>28</v>
      </c>
      <c r="D3" s="12">
        <v>25</v>
      </c>
      <c r="E3" s="12">
        <v>30</v>
      </c>
      <c r="F3" s="13">
        <f t="shared" ref="F3:F13" si="0">0.454*9.8*20*D3*PI()/25.4</f>
        <v>275.14909516440378</v>
      </c>
      <c r="G3" s="13">
        <f t="shared" ref="G3:G7" si="1">0.454*9.8*40*D3*PI()/25.4</f>
        <v>550.29819032880755</v>
      </c>
      <c r="H3" s="13">
        <f t="shared" ref="H3:H13" si="2">0.454*9.8*150*D3*PI()/25.4</f>
        <v>2063.6182137330279</v>
      </c>
      <c r="I3" s="13">
        <f t="shared" ref="I3:I13" si="3">0.454*9.8*300*D3*PI()/25.4</f>
        <v>4127.2364274660558</v>
      </c>
      <c r="J3" s="17"/>
      <c r="K3" s="12">
        <v>1</v>
      </c>
      <c r="L3" s="17"/>
      <c r="M3" s="17"/>
      <c r="N3" s="12">
        <v>12000</v>
      </c>
      <c r="O3" s="16">
        <v>25.4</v>
      </c>
      <c r="P3" s="16">
        <v>4.1159999999999997</v>
      </c>
      <c r="Q3" s="16">
        <v>4.7039999999999997</v>
      </c>
    </row>
    <row r="4" spans="1:17" x14ac:dyDescent="0.15">
      <c r="A4" s="12">
        <v>40</v>
      </c>
      <c r="B4" s="12">
        <v>12</v>
      </c>
      <c r="C4" s="12">
        <v>43</v>
      </c>
      <c r="D4" s="12">
        <v>40</v>
      </c>
      <c r="E4" s="12">
        <v>30</v>
      </c>
      <c r="F4" s="13">
        <f t="shared" si="0"/>
        <v>440.23855226304602</v>
      </c>
      <c r="G4" s="13">
        <f t="shared" si="1"/>
        <v>880.47710452609203</v>
      </c>
      <c r="H4" s="13">
        <f t="shared" si="2"/>
        <v>3301.7891419728444</v>
      </c>
      <c r="I4" s="13">
        <f t="shared" si="3"/>
        <v>6603.5782839456888</v>
      </c>
      <c r="J4" s="17"/>
      <c r="K4" s="12">
        <v>1</v>
      </c>
      <c r="L4" s="17"/>
      <c r="M4" s="17"/>
      <c r="N4" s="12">
        <v>12000</v>
      </c>
      <c r="O4" s="16">
        <v>38.099999999999994</v>
      </c>
      <c r="P4" s="16">
        <v>4.9979999999999993</v>
      </c>
      <c r="Q4" s="16">
        <v>5.7119999999999997</v>
      </c>
    </row>
    <row r="5" spans="1:17" x14ac:dyDescent="0.15">
      <c r="A5" s="12">
        <v>50</v>
      </c>
      <c r="B5" s="12">
        <v>12</v>
      </c>
      <c r="C5" s="12">
        <v>53</v>
      </c>
      <c r="D5" s="12">
        <v>50</v>
      </c>
      <c r="E5" s="12">
        <v>30</v>
      </c>
      <c r="F5" s="13">
        <f t="shared" si="0"/>
        <v>550.29819032880755</v>
      </c>
      <c r="G5" s="13">
        <f t="shared" si="1"/>
        <v>1100.5963806576151</v>
      </c>
      <c r="H5" s="13">
        <f t="shared" si="2"/>
        <v>4127.2364274660558</v>
      </c>
      <c r="I5" s="13">
        <f t="shared" si="3"/>
        <v>8254.4728549321117</v>
      </c>
      <c r="J5" s="17"/>
      <c r="K5" s="12">
        <v>1</v>
      </c>
      <c r="L5" s="17"/>
      <c r="M5" s="17"/>
      <c r="N5" s="12">
        <v>12000</v>
      </c>
      <c r="O5" s="16">
        <v>50.8</v>
      </c>
      <c r="P5" s="16">
        <v>4.9979999999999993</v>
      </c>
      <c r="Q5" s="16">
        <v>5.7119999999999997</v>
      </c>
    </row>
    <row r="6" spans="1:17" x14ac:dyDescent="0.15">
      <c r="A6" s="12">
        <v>65</v>
      </c>
      <c r="B6" s="12">
        <v>14</v>
      </c>
      <c r="C6" s="12">
        <v>62</v>
      </c>
      <c r="D6" s="12">
        <v>60</v>
      </c>
      <c r="E6" s="12">
        <v>30</v>
      </c>
      <c r="F6" s="13">
        <f t="shared" si="0"/>
        <v>660.35782839456897</v>
      </c>
      <c r="G6" s="13">
        <f t="shared" si="1"/>
        <v>1320.7156567891379</v>
      </c>
      <c r="H6" s="13">
        <f t="shared" si="2"/>
        <v>4952.6837129592668</v>
      </c>
      <c r="I6" s="13">
        <f t="shared" si="3"/>
        <v>9905.3674259185336</v>
      </c>
      <c r="J6" s="17"/>
      <c r="K6" s="12">
        <v>1</v>
      </c>
      <c r="L6" s="17"/>
      <c r="M6" s="17"/>
      <c r="N6" s="12">
        <v>16300</v>
      </c>
      <c r="O6" s="16">
        <v>63.5</v>
      </c>
      <c r="P6" s="16">
        <v>4.9979999999999993</v>
      </c>
      <c r="Q6" s="16">
        <v>5.7119999999999997</v>
      </c>
    </row>
    <row r="7" spans="1:17" x14ac:dyDescent="0.15">
      <c r="A7" s="12">
        <v>80</v>
      </c>
      <c r="B7" s="12">
        <v>14</v>
      </c>
      <c r="C7" s="12">
        <v>83</v>
      </c>
      <c r="D7" s="12">
        <v>80</v>
      </c>
      <c r="E7" s="12">
        <v>30</v>
      </c>
      <c r="F7" s="13">
        <f t="shared" si="0"/>
        <v>880.47710452609203</v>
      </c>
      <c r="G7" s="13">
        <f t="shared" si="1"/>
        <v>1760.9542090521841</v>
      </c>
      <c r="H7" s="13">
        <f t="shared" si="2"/>
        <v>6603.5782839456888</v>
      </c>
      <c r="I7" s="13">
        <f t="shared" si="3"/>
        <v>13207.156567891378</v>
      </c>
      <c r="J7" s="17"/>
      <c r="K7" s="12">
        <v>1</v>
      </c>
      <c r="L7" s="17"/>
      <c r="M7" s="17"/>
      <c r="N7" s="12">
        <v>16300</v>
      </c>
      <c r="O7" s="16">
        <v>76.199999999999989</v>
      </c>
      <c r="P7" s="16">
        <v>4.9979999999999993</v>
      </c>
      <c r="Q7" s="16">
        <v>5.7119999999999997</v>
      </c>
    </row>
    <row r="8" spans="1:17" x14ac:dyDescent="0.15">
      <c r="A8" s="12">
        <v>100</v>
      </c>
      <c r="B8" s="12">
        <v>14</v>
      </c>
      <c r="C8" s="12">
        <v>103</v>
      </c>
      <c r="D8" s="12">
        <v>100</v>
      </c>
      <c r="E8" s="12">
        <v>30</v>
      </c>
      <c r="F8" s="13">
        <f t="shared" si="0"/>
        <v>1100.5963806576151</v>
      </c>
      <c r="G8" s="13">
        <f t="shared" ref="G8:G13" si="4">0.454*9.8*80*D8*PI()/25.4</f>
        <v>4402.3855226304604</v>
      </c>
      <c r="H8" s="13">
        <f t="shared" si="2"/>
        <v>8254.4728549321117</v>
      </c>
      <c r="I8" s="13">
        <f t="shared" si="3"/>
        <v>16508.945709864223</v>
      </c>
      <c r="J8" s="17"/>
      <c r="K8" s="12">
        <v>1</v>
      </c>
      <c r="L8" s="17"/>
      <c r="M8" s="17"/>
      <c r="N8" s="12">
        <v>16300</v>
      </c>
      <c r="O8" s="16">
        <v>101.6</v>
      </c>
      <c r="P8" s="16">
        <v>4.9979999999999993</v>
      </c>
      <c r="Q8" s="16">
        <v>5.7119999999999997</v>
      </c>
    </row>
    <row r="9" spans="1:17" x14ac:dyDescent="0.15">
      <c r="A9" s="12">
        <v>125</v>
      </c>
      <c r="B9" s="12">
        <v>20</v>
      </c>
      <c r="C9" s="12">
        <v>129</v>
      </c>
      <c r="D9" s="12">
        <v>125</v>
      </c>
      <c r="E9" s="12">
        <v>40</v>
      </c>
      <c r="F9" s="13">
        <f t="shared" si="0"/>
        <v>1375.7454758220188</v>
      </c>
      <c r="G9" s="13">
        <f t="shared" si="4"/>
        <v>5502.981903288075</v>
      </c>
      <c r="H9" s="13">
        <f t="shared" si="2"/>
        <v>10318.091068665139</v>
      </c>
      <c r="I9" s="13">
        <f t="shared" si="3"/>
        <v>20636.182137330277</v>
      </c>
      <c r="J9" s="17"/>
      <c r="K9" s="12">
        <v>1</v>
      </c>
      <c r="L9" s="17"/>
      <c r="M9" s="17"/>
      <c r="N9" s="12">
        <v>37400</v>
      </c>
      <c r="O9" s="16">
        <v>127</v>
      </c>
      <c r="P9" s="16">
        <v>4.9979999999999993</v>
      </c>
      <c r="Q9" s="16">
        <v>5.7119999999999997</v>
      </c>
    </row>
    <row r="10" spans="1:17" x14ac:dyDescent="0.15">
      <c r="A10" s="12">
        <v>150</v>
      </c>
      <c r="B10" s="12">
        <v>20</v>
      </c>
      <c r="C10" s="12">
        <v>155</v>
      </c>
      <c r="D10" s="12">
        <v>153</v>
      </c>
      <c r="E10" s="12">
        <v>40</v>
      </c>
      <c r="F10" s="13">
        <f t="shared" si="0"/>
        <v>1683.912462406151</v>
      </c>
      <c r="G10" s="13">
        <f t="shared" si="4"/>
        <v>6735.649849624604</v>
      </c>
      <c r="H10" s="13">
        <f t="shared" si="2"/>
        <v>12629.343468046131</v>
      </c>
      <c r="I10" s="13">
        <f t="shared" si="3"/>
        <v>25258.686936092261</v>
      </c>
      <c r="J10" s="17"/>
      <c r="K10" s="12">
        <v>1</v>
      </c>
      <c r="L10" s="17"/>
      <c r="M10" s="17"/>
      <c r="N10" s="12">
        <v>37400</v>
      </c>
      <c r="O10" s="16">
        <v>152.39999999999998</v>
      </c>
      <c r="P10" s="16">
        <v>6.3490000000000002</v>
      </c>
      <c r="Q10" s="16">
        <v>7.2560000000000002</v>
      </c>
    </row>
    <row r="11" spans="1:17" x14ac:dyDescent="0.15">
      <c r="A11" s="12">
        <v>200</v>
      </c>
      <c r="B11" s="12">
        <v>25</v>
      </c>
      <c r="C11" s="12">
        <v>221</v>
      </c>
      <c r="D11" s="12">
        <v>216</v>
      </c>
      <c r="E11" s="12">
        <v>40</v>
      </c>
      <c r="F11" s="13">
        <f t="shared" si="0"/>
        <v>2377.2881822204481</v>
      </c>
      <c r="G11" s="13">
        <f t="shared" si="4"/>
        <v>9509.1527288817924</v>
      </c>
      <c r="H11" s="13">
        <f t="shared" si="2"/>
        <v>17829.661366653359</v>
      </c>
      <c r="I11" s="13">
        <f t="shared" si="3"/>
        <v>35659.322733306719</v>
      </c>
      <c r="J11" s="17"/>
      <c r="K11" s="12">
        <v>1</v>
      </c>
      <c r="L11" s="17"/>
      <c r="M11" s="17"/>
      <c r="N11" s="12">
        <v>80000</v>
      </c>
      <c r="O11" s="16">
        <v>177.8</v>
      </c>
      <c r="P11" s="16">
        <v>6.3490000000000002</v>
      </c>
      <c r="Q11" s="16">
        <v>7.2560000000000002</v>
      </c>
    </row>
    <row r="12" spans="1:17" x14ac:dyDescent="0.15">
      <c r="A12" s="12">
        <v>250</v>
      </c>
      <c r="B12" s="12">
        <v>25</v>
      </c>
      <c r="C12" s="12">
        <v>255</v>
      </c>
      <c r="D12" s="12">
        <v>251</v>
      </c>
      <c r="E12" s="12">
        <v>40</v>
      </c>
      <c r="F12" s="13">
        <f t="shared" si="0"/>
        <v>2762.4969154506139</v>
      </c>
      <c r="G12" s="13">
        <f t="shared" si="4"/>
        <v>11049.987661802455</v>
      </c>
      <c r="H12" s="13">
        <f t="shared" si="2"/>
        <v>20718.726865879598</v>
      </c>
      <c r="I12" s="13">
        <f t="shared" si="3"/>
        <v>41437.453731759197</v>
      </c>
      <c r="J12" s="17"/>
      <c r="K12" s="12">
        <v>1</v>
      </c>
      <c r="L12" s="17"/>
      <c r="M12" s="17"/>
      <c r="N12" s="12">
        <v>80000</v>
      </c>
      <c r="O12" s="16">
        <v>203.2</v>
      </c>
      <c r="P12" s="16">
        <v>6.3490000000000002</v>
      </c>
      <c r="Q12" s="16">
        <v>7.2560000000000002</v>
      </c>
    </row>
    <row r="13" spans="1:17" x14ac:dyDescent="0.15">
      <c r="A13" s="12">
        <v>300</v>
      </c>
      <c r="B13" s="12">
        <v>28</v>
      </c>
      <c r="C13" s="12">
        <v>300</v>
      </c>
      <c r="D13" s="12">
        <v>296</v>
      </c>
      <c r="E13" s="12">
        <v>40</v>
      </c>
      <c r="F13" s="13">
        <f t="shared" si="0"/>
        <v>3257.7652867465404</v>
      </c>
      <c r="G13" s="13">
        <f t="shared" si="4"/>
        <v>13031.061146986161</v>
      </c>
      <c r="H13" s="13">
        <f t="shared" si="2"/>
        <v>24433.239650599051</v>
      </c>
      <c r="I13" s="13">
        <f t="shared" si="3"/>
        <v>48866.479301198102</v>
      </c>
      <c r="J13" s="17"/>
      <c r="K13" s="12">
        <v>1</v>
      </c>
      <c r="L13" s="17"/>
      <c r="M13" s="17"/>
      <c r="N13" s="12">
        <v>80000</v>
      </c>
      <c r="O13" s="16">
        <v>254</v>
      </c>
      <c r="P13" s="16">
        <v>6.3490000000000002</v>
      </c>
      <c r="Q13" s="16">
        <v>7.2560000000000002</v>
      </c>
    </row>
  </sheetData>
  <mergeCells count="1">
    <mergeCell ref="K1:K2"/>
  </mergeCells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SheetLayoutView="100" workbookViewId="0">
      <selection activeCell="E26" sqref="E26"/>
    </sheetView>
  </sheetViews>
  <sheetFormatPr defaultColWidth="9" defaultRowHeight="14.25" x14ac:dyDescent="0.15"/>
  <sheetData>
    <row r="1" spans="1:1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9" t="s">
        <v>10</v>
      </c>
      <c r="L1" s="11" t="s">
        <v>11</v>
      </c>
      <c r="M1" s="14"/>
      <c r="N1" s="14"/>
      <c r="O1" s="16"/>
      <c r="P1" s="16"/>
      <c r="Q1" s="16"/>
    </row>
    <row r="2" spans="1:17" x14ac:dyDescent="0.15">
      <c r="A2" s="10" t="s">
        <v>12</v>
      </c>
      <c r="B2" s="10" t="s">
        <v>13</v>
      </c>
      <c r="C2" s="10" t="s">
        <v>13</v>
      </c>
      <c r="D2" s="10" t="s">
        <v>13</v>
      </c>
      <c r="E2" s="10" t="s">
        <v>13</v>
      </c>
      <c r="F2" s="11" t="s">
        <v>14</v>
      </c>
      <c r="G2" s="11" t="s">
        <v>14</v>
      </c>
      <c r="H2" s="11" t="s">
        <v>14</v>
      </c>
      <c r="I2" s="11" t="s">
        <v>14</v>
      </c>
      <c r="J2" s="12" t="s">
        <v>14</v>
      </c>
      <c r="K2" s="19"/>
      <c r="L2" s="11" t="s">
        <v>14</v>
      </c>
      <c r="M2" s="12" t="s">
        <v>14</v>
      </c>
      <c r="N2" s="12" t="s">
        <v>14</v>
      </c>
      <c r="O2" s="16"/>
      <c r="P2" s="16"/>
      <c r="Q2" s="16"/>
    </row>
    <row r="3" spans="1:17" x14ac:dyDescent="0.15">
      <c r="A3" s="12">
        <v>15</v>
      </c>
      <c r="B3" s="12">
        <v>12</v>
      </c>
      <c r="C3" s="12">
        <v>18</v>
      </c>
      <c r="D3" s="12">
        <v>15</v>
      </c>
      <c r="E3" s="12">
        <v>30</v>
      </c>
      <c r="F3" s="13">
        <f t="shared" ref="F3:F15" si="0">0.454*9.8*20*D3*PI()/25.4</f>
        <v>165.08945709864224</v>
      </c>
      <c r="G3" s="13">
        <f t="shared" ref="G3:G10" si="1">0.454*9.8*40*D3*PI()/25.4</f>
        <v>330.17891419728448</v>
      </c>
      <c r="H3" s="13">
        <f t="shared" ref="H3:H15" si="2">0.454*9.8*150*D3*PI()/25.4</f>
        <v>1238.1709282398167</v>
      </c>
      <c r="I3" s="13">
        <f t="shared" ref="I3:I15" si="3">0.454*9.8*300*D3*PI()/25.4</f>
        <v>2476.3418564796334</v>
      </c>
      <c r="J3" s="17"/>
      <c r="K3" s="12">
        <v>1</v>
      </c>
      <c r="L3" s="17"/>
      <c r="M3" s="17"/>
      <c r="N3" s="12">
        <v>12000</v>
      </c>
      <c r="O3" s="16"/>
      <c r="P3" s="16"/>
      <c r="Q3" s="16"/>
    </row>
    <row r="4" spans="1:17" x14ac:dyDescent="0.15">
      <c r="A4" s="12">
        <v>20</v>
      </c>
      <c r="B4" s="12">
        <v>12</v>
      </c>
      <c r="C4" s="12">
        <v>23</v>
      </c>
      <c r="D4" s="12">
        <v>20</v>
      </c>
      <c r="E4" s="12">
        <v>30</v>
      </c>
      <c r="F4" s="13">
        <f t="shared" si="0"/>
        <v>220.11927613152301</v>
      </c>
      <c r="G4" s="13">
        <f t="shared" si="1"/>
        <v>440.23855226304602</v>
      </c>
      <c r="H4" s="13">
        <f t="shared" si="2"/>
        <v>1650.8945709864222</v>
      </c>
      <c r="I4" s="13">
        <f t="shared" si="3"/>
        <v>3301.7891419728444</v>
      </c>
      <c r="J4" s="17"/>
      <c r="K4" s="12">
        <v>1</v>
      </c>
      <c r="L4" s="17"/>
      <c r="M4" s="17"/>
      <c r="N4" s="12">
        <v>12000</v>
      </c>
      <c r="O4" s="16"/>
      <c r="P4" s="16"/>
      <c r="Q4" s="16"/>
    </row>
    <row r="5" spans="1:17" x14ac:dyDescent="0.15">
      <c r="A5" s="12">
        <v>25</v>
      </c>
      <c r="B5" s="12">
        <v>12</v>
      </c>
      <c r="C5" s="12">
        <v>27</v>
      </c>
      <c r="D5" s="12">
        <v>25</v>
      </c>
      <c r="E5" s="12">
        <v>30</v>
      </c>
      <c r="F5" s="13">
        <f t="shared" si="0"/>
        <v>275.14909516440378</v>
      </c>
      <c r="G5" s="13">
        <f t="shared" si="1"/>
        <v>550.29819032880755</v>
      </c>
      <c r="H5" s="13">
        <f t="shared" si="2"/>
        <v>2063.6182137330279</v>
      </c>
      <c r="I5" s="13">
        <f t="shared" si="3"/>
        <v>4127.2364274660558</v>
      </c>
      <c r="J5" s="17"/>
      <c r="K5" s="12">
        <v>1</v>
      </c>
      <c r="L5" s="17"/>
      <c r="M5" s="17"/>
      <c r="N5" s="12">
        <v>12000</v>
      </c>
      <c r="O5" s="16"/>
      <c r="P5" s="16"/>
      <c r="Q5" s="16"/>
    </row>
    <row r="6" spans="1:17" x14ac:dyDescent="0.15">
      <c r="A6" s="12">
        <v>32</v>
      </c>
      <c r="B6" s="12">
        <v>12</v>
      </c>
      <c r="C6" s="12">
        <v>35</v>
      </c>
      <c r="D6" s="12">
        <v>32</v>
      </c>
      <c r="E6" s="12">
        <v>30</v>
      </c>
      <c r="F6" s="13">
        <f t="shared" si="0"/>
        <v>352.19084181043678</v>
      </c>
      <c r="G6" s="13">
        <f t="shared" si="1"/>
        <v>704.38168362087356</v>
      </c>
      <c r="H6" s="13">
        <f t="shared" si="2"/>
        <v>2641.4313135782754</v>
      </c>
      <c r="I6" s="13">
        <f t="shared" si="3"/>
        <v>5282.8626271565508</v>
      </c>
      <c r="J6" s="17"/>
      <c r="K6" s="12">
        <v>1</v>
      </c>
      <c r="L6" s="17"/>
      <c r="M6" s="17"/>
      <c r="N6" s="12">
        <v>12000</v>
      </c>
      <c r="O6" s="16"/>
      <c r="P6" s="16"/>
      <c r="Q6" s="16"/>
    </row>
    <row r="7" spans="1:17" x14ac:dyDescent="0.15">
      <c r="A7" s="12">
        <v>40</v>
      </c>
      <c r="B7" s="12">
        <v>12</v>
      </c>
      <c r="C7" s="12">
        <v>43</v>
      </c>
      <c r="D7" s="12">
        <v>40</v>
      </c>
      <c r="E7" s="12">
        <v>30</v>
      </c>
      <c r="F7" s="13">
        <f t="shared" si="0"/>
        <v>440.23855226304602</v>
      </c>
      <c r="G7" s="13">
        <f t="shared" si="1"/>
        <v>880.47710452609203</v>
      </c>
      <c r="H7" s="13">
        <f t="shared" si="2"/>
        <v>3301.7891419728444</v>
      </c>
      <c r="I7" s="13">
        <f t="shared" si="3"/>
        <v>6603.5782839456888</v>
      </c>
      <c r="J7" s="17"/>
      <c r="K7" s="12">
        <v>1</v>
      </c>
      <c r="L7" s="17"/>
      <c r="M7" s="17"/>
      <c r="N7" s="12">
        <v>12000</v>
      </c>
      <c r="O7" s="16"/>
      <c r="P7" s="16"/>
      <c r="Q7" s="16"/>
    </row>
    <row r="8" spans="1:17" x14ac:dyDescent="0.15">
      <c r="A8" s="12">
        <v>50</v>
      </c>
      <c r="B8" s="12">
        <v>12</v>
      </c>
      <c r="C8" s="12">
        <v>52</v>
      </c>
      <c r="D8" s="12">
        <v>50</v>
      </c>
      <c r="E8" s="12">
        <v>30</v>
      </c>
      <c r="F8" s="13">
        <f t="shared" si="0"/>
        <v>550.29819032880755</v>
      </c>
      <c r="G8" s="13">
        <f t="shared" si="1"/>
        <v>1100.5963806576151</v>
      </c>
      <c r="H8" s="13">
        <f t="shared" si="2"/>
        <v>4127.2364274660558</v>
      </c>
      <c r="I8" s="13">
        <f t="shared" si="3"/>
        <v>8254.4728549321117</v>
      </c>
      <c r="J8" s="17"/>
      <c r="K8" s="12">
        <v>1</v>
      </c>
      <c r="L8" s="17"/>
      <c r="M8" s="17"/>
      <c r="N8" s="12">
        <v>12000</v>
      </c>
      <c r="O8" s="16"/>
      <c r="P8" s="16"/>
      <c r="Q8" s="16"/>
    </row>
    <row r="9" spans="1:17" x14ac:dyDescent="0.15">
      <c r="A9" s="12">
        <v>65</v>
      </c>
      <c r="B9" s="12">
        <v>14</v>
      </c>
      <c r="C9" s="12">
        <v>68</v>
      </c>
      <c r="D9" s="12">
        <v>65</v>
      </c>
      <c r="E9" s="12">
        <v>30</v>
      </c>
      <c r="F9" s="13">
        <f t="shared" si="0"/>
        <v>715.38764742744979</v>
      </c>
      <c r="G9" s="13">
        <f t="shared" si="1"/>
        <v>1430.7752948548996</v>
      </c>
      <c r="H9" s="13">
        <f t="shared" si="2"/>
        <v>5365.4073557058719</v>
      </c>
      <c r="I9" s="13">
        <f t="shared" si="3"/>
        <v>10730.814711411744</v>
      </c>
      <c r="J9" s="17"/>
      <c r="K9" s="12">
        <v>1</v>
      </c>
      <c r="L9" s="17"/>
      <c r="M9" s="17"/>
      <c r="N9" s="12">
        <v>16300</v>
      </c>
      <c r="O9" s="16"/>
      <c r="P9" s="16"/>
      <c r="Q9" s="16"/>
    </row>
    <row r="10" spans="1:17" x14ac:dyDescent="0.15">
      <c r="A10" s="12">
        <v>80</v>
      </c>
      <c r="B10" s="12">
        <v>14</v>
      </c>
      <c r="C10" s="12">
        <v>82</v>
      </c>
      <c r="D10" s="12">
        <v>80</v>
      </c>
      <c r="E10" s="12">
        <v>30</v>
      </c>
      <c r="F10" s="13">
        <f t="shared" si="0"/>
        <v>880.47710452609203</v>
      </c>
      <c r="G10" s="13">
        <f t="shared" si="1"/>
        <v>1760.9542090521841</v>
      </c>
      <c r="H10" s="13">
        <f t="shared" si="2"/>
        <v>6603.5782839456888</v>
      </c>
      <c r="I10" s="13">
        <f t="shared" si="3"/>
        <v>13207.156567891378</v>
      </c>
      <c r="J10" s="17"/>
      <c r="K10" s="12">
        <v>1</v>
      </c>
      <c r="L10" s="17"/>
      <c r="M10" s="17"/>
      <c r="N10" s="12">
        <v>16300</v>
      </c>
      <c r="O10" s="16"/>
      <c r="P10" s="16"/>
      <c r="Q10" s="16"/>
    </row>
    <row r="11" spans="1:17" x14ac:dyDescent="0.15">
      <c r="A11" s="12">
        <v>100</v>
      </c>
      <c r="B11" s="12">
        <v>14</v>
      </c>
      <c r="C11" s="12">
        <v>102</v>
      </c>
      <c r="D11" s="12">
        <v>100</v>
      </c>
      <c r="E11" s="12">
        <v>30</v>
      </c>
      <c r="F11" s="13">
        <f t="shared" si="0"/>
        <v>1100.5963806576151</v>
      </c>
      <c r="G11" s="13">
        <f t="shared" ref="G11:G15" si="4">0.454*9.8*80*D11*PI()/25.4</f>
        <v>4402.3855226304604</v>
      </c>
      <c r="H11" s="13">
        <f t="shared" si="2"/>
        <v>8254.4728549321117</v>
      </c>
      <c r="I11" s="13">
        <f t="shared" si="3"/>
        <v>16508.945709864223</v>
      </c>
      <c r="J11" s="17"/>
      <c r="K11" s="12">
        <v>1</v>
      </c>
      <c r="L11" s="17"/>
      <c r="M11" s="17"/>
      <c r="N11" s="12">
        <v>16300</v>
      </c>
      <c r="O11" s="16"/>
      <c r="P11" s="16"/>
      <c r="Q11" s="16"/>
    </row>
    <row r="12" spans="1:17" x14ac:dyDescent="0.15">
      <c r="A12" s="12">
        <v>125</v>
      </c>
      <c r="B12" s="12">
        <v>20</v>
      </c>
      <c r="C12" s="12">
        <v>128</v>
      </c>
      <c r="D12" s="12">
        <v>125</v>
      </c>
      <c r="E12" s="12">
        <v>40</v>
      </c>
      <c r="F12" s="13">
        <f t="shared" si="0"/>
        <v>1375.7454758220188</v>
      </c>
      <c r="G12" s="13">
        <f t="shared" si="4"/>
        <v>5502.981903288075</v>
      </c>
      <c r="H12" s="13">
        <f t="shared" si="2"/>
        <v>10318.091068665139</v>
      </c>
      <c r="I12" s="13">
        <f t="shared" si="3"/>
        <v>20636.182137330277</v>
      </c>
      <c r="J12" s="17"/>
      <c r="K12" s="12">
        <v>1</v>
      </c>
      <c r="L12" s="17"/>
      <c r="M12" s="17"/>
      <c r="N12" s="12">
        <v>37400</v>
      </c>
      <c r="O12" s="16"/>
      <c r="P12" s="16"/>
      <c r="Q12" s="16"/>
    </row>
    <row r="13" spans="1:17" x14ac:dyDescent="0.15">
      <c r="A13" s="12">
        <v>150</v>
      </c>
      <c r="B13" s="12">
        <v>20</v>
      </c>
      <c r="C13" s="12">
        <v>154</v>
      </c>
      <c r="D13" s="12">
        <v>150</v>
      </c>
      <c r="E13" s="12">
        <v>40</v>
      </c>
      <c r="F13" s="13">
        <f t="shared" si="0"/>
        <v>1650.8945709864224</v>
      </c>
      <c r="G13" s="13">
        <f t="shared" si="4"/>
        <v>6603.5782839456897</v>
      </c>
      <c r="H13" s="13">
        <f t="shared" si="2"/>
        <v>12381.709282398167</v>
      </c>
      <c r="I13" s="13">
        <f t="shared" si="3"/>
        <v>24763.418564796335</v>
      </c>
      <c r="J13" s="17"/>
      <c r="K13" s="12">
        <v>1</v>
      </c>
      <c r="L13" s="17"/>
      <c r="M13" s="17"/>
      <c r="N13" s="12">
        <v>37400</v>
      </c>
    </row>
    <row r="14" spans="1:17" x14ac:dyDescent="0.15">
      <c r="A14" s="12">
        <v>200</v>
      </c>
      <c r="B14" s="12">
        <v>25</v>
      </c>
      <c r="C14" s="12">
        <v>203</v>
      </c>
      <c r="D14" s="12">
        <v>200</v>
      </c>
      <c r="E14" s="12">
        <v>40</v>
      </c>
      <c r="F14" s="13">
        <f t="shared" si="0"/>
        <v>2201.1927613152302</v>
      </c>
      <c r="G14" s="13">
        <f t="shared" si="4"/>
        <v>8804.7710452609208</v>
      </c>
      <c r="H14" s="13">
        <f t="shared" si="2"/>
        <v>16508.945709864223</v>
      </c>
      <c r="I14" s="13">
        <f t="shared" si="3"/>
        <v>33017.891419728447</v>
      </c>
      <c r="J14" s="17"/>
      <c r="K14" s="12">
        <v>1</v>
      </c>
      <c r="L14" s="17"/>
      <c r="M14" s="17"/>
      <c r="N14" s="12">
        <v>80000</v>
      </c>
    </row>
    <row r="15" spans="1:17" x14ac:dyDescent="0.15">
      <c r="A15" s="12">
        <v>250</v>
      </c>
      <c r="B15" s="12">
        <v>28</v>
      </c>
      <c r="C15" s="12">
        <v>255</v>
      </c>
      <c r="D15" s="12">
        <v>250</v>
      </c>
      <c r="E15" s="12">
        <v>40</v>
      </c>
      <c r="F15" s="13">
        <f t="shared" si="0"/>
        <v>2751.4909516440375</v>
      </c>
      <c r="G15" s="13">
        <f t="shared" si="4"/>
        <v>11005.96380657615</v>
      </c>
      <c r="H15" s="13">
        <f t="shared" si="2"/>
        <v>20636.182137330277</v>
      </c>
      <c r="I15" s="13">
        <f t="shared" si="3"/>
        <v>41272.364274660555</v>
      </c>
      <c r="J15" s="17"/>
      <c r="K15" s="12">
        <v>1</v>
      </c>
      <c r="L15" s="17"/>
      <c r="M15" s="17"/>
      <c r="N15" s="12">
        <v>80000</v>
      </c>
    </row>
    <row r="16" spans="1:17" x14ac:dyDescent="0.15">
      <c r="A16" s="4">
        <v>350</v>
      </c>
      <c r="B16" s="4">
        <v>35</v>
      </c>
      <c r="C16" s="4">
        <v>345</v>
      </c>
      <c r="D16" s="4">
        <v>350</v>
      </c>
      <c r="E16" s="4">
        <v>40</v>
      </c>
      <c r="F16" s="18">
        <f>0.454*9.8*20*D16*PI()/25.4</f>
        <v>3852.0873323016522</v>
      </c>
      <c r="G16" s="18">
        <f>0.454*9.8*80*D16*PI()/25.4</f>
        <v>15408.349329206609</v>
      </c>
      <c r="H16" s="18">
        <f>0.454*9.8*150*D16*PI()/25.4</f>
        <v>28890.654992262389</v>
      </c>
      <c r="I16" s="18">
        <f>0.454*9.8*300*D16*PI()/25.4</f>
        <v>57781.309984524778</v>
      </c>
      <c r="J16" s="7"/>
      <c r="K16" s="4">
        <v>1</v>
      </c>
      <c r="L16" s="7"/>
      <c r="M16" s="7"/>
      <c r="N16" s="4">
        <v>80000</v>
      </c>
    </row>
    <row r="17" spans="1:14" x14ac:dyDescent="0.15">
      <c r="A17" s="4">
        <v>400</v>
      </c>
      <c r="B17" s="4">
        <v>40</v>
      </c>
      <c r="C17" s="4">
        <v>395</v>
      </c>
      <c r="D17" s="4">
        <v>400</v>
      </c>
      <c r="E17" s="4">
        <v>40</v>
      </c>
      <c r="F17" s="18">
        <f>0.454*9.8*20*D17*PI()/25.4</f>
        <v>4402.3855226304604</v>
      </c>
      <c r="G17" s="18">
        <f>0.454*9.8*80*D17*PI()/25.4</f>
        <v>17609.542090521842</v>
      </c>
      <c r="H17" s="18">
        <f>0.454*9.8*150*D17*PI()/25.4</f>
        <v>33017.891419728447</v>
      </c>
      <c r="I17" s="18">
        <f>0.454*9.8*300*D17*PI()/25.4</f>
        <v>66035.782839456893</v>
      </c>
      <c r="J17" s="7"/>
      <c r="K17" s="4">
        <v>1</v>
      </c>
      <c r="L17" s="7"/>
      <c r="M17" s="7"/>
      <c r="N17" s="4">
        <v>80000</v>
      </c>
    </row>
  </sheetData>
  <mergeCells count="1">
    <mergeCell ref="K1:K2"/>
  </mergeCells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zoomScaleSheetLayoutView="100" workbookViewId="0"/>
  </sheetViews>
  <sheetFormatPr defaultColWidth="9" defaultRowHeight="14.25" x14ac:dyDescent="0.15"/>
  <sheetData>
    <row r="1" spans="1:3" x14ac:dyDescent="0.15">
      <c r="A1" t="s">
        <v>17</v>
      </c>
      <c r="B1" t="s">
        <v>18</v>
      </c>
      <c r="C1" t="s">
        <v>19</v>
      </c>
    </row>
    <row r="2" spans="1:3" x14ac:dyDescent="0.15">
      <c r="A2" t="s">
        <v>20</v>
      </c>
      <c r="B2" t="s">
        <v>21</v>
      </c>
      <c r="C2">
        <v>50</v>
      </c>
    </row>
    <row r="3" spans="1:3" x14ac:dyDescent="0.15">
      <c r="A3" t="s">
        <v>22</v>
      </c>
      <c r="B3" t="s">
        <v>23</v>
      </c>
      <c r="C3">
        <v>150</v>
      </c>
    </row>
    <row r="4" spans="1:3" x14ac:dyDescent="0.15">
      <c r="A4" t="s">
        <v>24</v>
      </c>
      <c r="B4" t="s">
        <v>25</v>
      </c>
      <c r="C4">
        <v>300</v>
      </c>
    </row>
  </sheetData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zoomScaleSheetLayoutView="100" workbookViewId="0">
      <selection activeCell="F20" sqref="F20"/>
    </sheetView>
  </sheetViews>
  <sheetFormatPr defaultColWidth="9" defaultRowHeight="14.25" x14ac:dyDescent="0.15"/>
  <sheetData>
    <row r="1" spans="1:3" x14ac:dyDescent="0.15">
      <c r="A1">
        <v>1</v>
      </c>
      <c r="B1">
        <v>2</v>
      </c>
      <c r="C1">
        <v>3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1</v>
      </c>
      <c r="B3">
        <v>2</v>
      </c>
      <c r="C3">
        <v>3</v>
      </c>
    </row>
    <row r="4" spans="1:3" x14ac:dyDescent="0.15">
      <c r="A4">
        <v>1</v>
      </c>
      <c r="B4">
        <v>2</v>
      </c>
      <c r="C4">
        <v>3</v>
      </c>
    </row>
    <row r="5" spans="1:3" x14ac:dyDescent="0.15">
      <c r="A5">
        <v>1</v>
      </c>
      <c r="B5">
        <v>2</v>
      </c>
      <c r="C5">
        <v>3</v>
      </c>
    </row>
    <row r="6" spans="1:3" x14ac:dyDescent="0.15">
      <c r="A6">
        <v>1</v>
      </c>
      <c r="B6">
        <v>2</v>
      </c>
      <c r="C6">
        <v>3</v>
      </c>
    </row>
    <row r="7" spans="1:3" x14ac:dyDescent="0.15">
      <c r="A7">
        <v>1</v>
      </c>
      <c r="B7">
        <v>2</v>
      </c>
      <c r="C7">
        <v>3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zoomScaleSheetLayoutView="100" workbookViewId="0">
      <selection activeCell="G34" sqref="G34"/>
    </sheetView>
  </sheetViews>
  <sheetFormatPr defaultColWidth="9" defaultRowHeight="14.25" x14ac:dyDescent="0.15"/>
  <sheetData>
    <row r="1" spans="1:17" x14ac:dyDescent="0.15">
      <c r="A1" s="1">
        <v>0</v>
      </c>
      <c r="B1" s="2">
        <v>1</v>
      </c>
      <c r="C1" s="1">
        <v>2</v>
      </c>
      <c r="D1" s="2">
        <v>3</v>
      </c>
      <c r="E1" s="1">
        <v>4</v>
      </c>
      <c r="F1" s="2">
        <v>5</v>
      </c>
      <c r="G1" s="1">
        <v>6</v>
      </c>
      <c r="H1" s="2">
        <v>7</v>
      </c>
      <c r="I1" s="1">
        <v>8</v>
      </c>
      <c r="J1" s="2">
        <v>9</v>
      </c>
      <c r="K1" s="1">
        <v>10</v>
      </c>
      <c r="L1" s="2">
        <v>11</v>
      </c>
      <c r="M1" s="1">
        <v>12</v>
      </c>
      <c r="N1" s="2">
        <v>13</v>
      </c>
      <c r="O1" s="1">
        <v>14</v>
      </c>
      <c r="P1" s="2">
        <v>15</v>
      </c>
      <c r="Q1" s="1">
        <v>16</v>
      </c>
    </row>
    <row r="2" spans="1:17" ht="15" x14ac:dyDescent="0.15">
      <c r="A2" s="3"/>
      <c r="B2" s="4" t="s">
        <v>26</v>
      </c>
      <c r="C2" s="5" t="s">
        <v>27</v>
      </c>
      <c r="D2" s="5" t="s">
        <v>28</v>
      </c>
      <c r="E2" s="5" t="s">
        <v>29</v>
      </c>
      <c r="F2" s="4" t="s">
        <v>30</v>
      </c>
      <c r="G2" s="4" t="s">
        <v>31</v>
      </c>
      <c r="H2" s="4" t="s">
        <v>32</v>
      </c>
      <c r="I2" s="4" t="s">
        <v>19</v>
      </c>
      <c r="J2" s="4" t="s">
        <v>33</v>
      </c>
      <c r="K2" s="4" t="s">
        <v>34</v>
      </c>
      <c r="L2" s="4" t="s">
        <v>35</v>
      </c>
      <c r="M2" s="5" t="s">
        <v>36</v>
      </c>
      <c r="N2" s="4" t="s">
        <v>37</v>
      </c>
      <c r="O2" s="7" t="s">
        <v>38</v>
      </c>
      <c r="P2" s="7" t="s">
        <v>39</v>
      </c>
      <c r="Q2" s="2"/>
    </row>
    <row r="3" spans="1:17" ht="15" x14ac:dyDescent="0.15">
      <c r="A3" s="3">
        <v>80</v>
      </c>
      <c r="B3" s="4">
        <v>3</v>
      </c>
      <c r="C3" s="5">
        <v>15</v>
      </c>
      <c r="D3" s="5">
        <v>80</v>
      </c>
      <c r="E3" s="5">
        <v>0.45</v>
      </c>
      <c r="F3" s="4">
        <v>5</v>
      </c>
      <c r="G3" s="4">
        <v>19</v>
      </c>
      <c r="H3" s="4">
        <v>7.5</v>
      </c>
      <c r="I3" s="4">
        <v>5.7</v>
      </c>
      <c r="J3" s="4">
        <v>0.8</v>
      </c>
      <c r="K3" s="4">
        <v>12.6</v>
      </c>
      <c r="L3" s="4">
        <v>0.06</v>
      </c>
      <c r="M3" s="5">
        <v>40</v>
      </c>
      <c r="N3" s="4">
        <v>12</v>
      </c>
      <c r="O3" s="7"/>
      <c r="P3" s="7"/>
      <c r="Q3" s="9">
        <v>4</v>
      </c>
    </row>
    <row r="4" spans="1:17" x14ac:dyDescent="0.15">
      <c r="A4" s="6">
        <v>100</v>
      </c>
      <c r="B4" s="4">
        <v>4</v>
      </c>
      <c r="C4" s="5">
        <v>15</v>
      </c>
      <c r="D4" s="5">
        <v>100</v>
      </c>
      <c r="E4" s="5">
        <v>0.8</v>
      </c>
      <c r="F4" s="4">
        <v>4</v>
      </c>
      <c r="G4" s="4">
        <v>20</v>
      </c>
      <c r="H4" s="4">
        <v>10</v>
      </c>
      <c r="I4" s="4">
        <v>6.2</v>
      </c>
      <c r="J4" s="4">
        <v>1</v>
      </c>
      <c r="K4" s="4">
        <v>19.600000000000001</v>
      </c>
      <c r="L4" s="4">
        <v>0.06</v>
      </c>
      <c r="M4" s="5">
        <v>40</v>
      </c>
      <c r="N4" s="4">
        <v>16</v>
      </c>
      <c r="O4" s="7"/>
      <c r="P4" s="7"/>
      <c r="Q4" s="9">
        <v>4</v>
      </c>
    </row>
    <row r="5" spans="1:17" x14ac:dyDescent="0.15">
      <c r="A5" s="6">
        <v>125</v>
      </c>
      <c r="B5" s="4">
        <v>5</v>
      </c>
      <c r="C5" s="5">
        <v>15</v>
      </c>
      <c r="D5" s="5">
        <v>120</v>
      </c>
      <c r="E5" s="5">
        <v>1.4</v>
      </c>
      <c r="F5" s="4">
        <v>3</v>
      </c>
      <c r="G5" s="4">
        <v>25</v>
      </c>
      <c r="H5" s="4">
        <v>10</v>
      </c>
      <c r="I5" s="4">
        <v>6.2</v>
      </c>
      <c r="J5" s="4">
        <v>1</v>
      </c>
      <c r="K5" s="4">
        <v>26</v>
      </c>
      <c r="L5" s="4">
        <v>0.08</v>
      </c>
      <c r="M5" s="5">
        <v>40</v>
      </c>
      <c r="N5" s="4">
        <v>16</v>
      </c>
      <c r="O5" s="7"/>
      <c r="P5" s="7"/>
      <c r="Q5" s="9">
        <v>4</v>
      </c>
    </row>
    <row r="6" spans="1:17" x14ac:dyDescent="0.15">
      <c r="A6" s="6">
        <v>150</v>
      </c>
      <c r="B6" s="4">
        <v>6</v>
      </c>
      <c r="C6" s="5">
        <v>20</v>
      </c>
      <c r="D6" s="5">
        <v>150</v>
      </c>
      <c r="E6" s="5">
        <v>1.87</v>
      </c>
      <c r="F6" s="4">
        <v>3</v>
      </c>
      <c r="G6" s="4">
        <v>25</v>
      </c>
      <c r="H6" s="4">
        <v>11.2</v>
      </c>
      <c r="I6" s="4">
        <v>6.2</v>
      </c>
      <c r="J6" s="4">
        <v>1</v>
      </c>
      <c r="K6" s="4">
        <v>21.2</v>
      </c>
      <c r="L6" s="4">
        <v>0.15</v>
      </c>
      <c r="M6" s="5">
        <v>40</v>
      </c>
      <c r="N6" s="4">
        <v>16</v>
      </c>
      <c r="O6" s="7"/>
      <c r="P6" s="7"/>
      <c r="Q6" s="9">
        <v>4</v>
      </c>
    </row>
    <row r="7" spans="1:17" x14ac:dyDescent="0.15">
      <c r="A7" s="6">
        <v>200</v>
      </c>
      <c r="B7" s="4">
        <v>8</v>
      </c>
      <c r="C7" s="5">
        <v>28</v>
      </c>
      <c r="D7" s="5">
        <v>200</v>
      </c>
      <c r="E7" s="5">
        <v>3.4</v>
      </c>
      <c r="F7" s="4">
        <v>2</v>
      </c>
      <c r="G7" s="4">
        <v>25</v>
      </c>
      <c r="H7" s="4">
        <v>16.2</v>
      </c>
      <c r="I7" s="4">
        <v>6.2</v>
      </c>
      <c r="J7" s="4">
        <v>1</v>
      </c>
      <c r="K7" s="4">
        <v>29.5</v>
      </c>
      <c r="L7" s="4">
        <v>0.16</v>
      </c>
      <c r="M7" s="5">
        <v>48</v>
      </c>
      <c r="N7" s="4">
        <v>21</v>
      </c>
      <c r="O7" s="7"/>
      <c r="P7" s="7"/>
      <c r="Q7" s="9">
        <v>6</v>
      </c>
    </row>
    <row r="8" spans="1:17" x14ac:dyDescent="0.15">
      <c r="A8" s="6">
        <v>250</v>
      </c>
      <c r="B8" s="4">
        <v>10</v>
      </c>
      <c r="C8" s="5">
        <v>32</v>
      </c>
      <c r="D8" s="5">
        <v>250</v>
      </c>
      <c r="E8" s="5">
        <v>6</v>
      </c>
      <c r="F8" s="4">
        <v>2</v>
      </c>
      <c r="G8" s="4">
        <v>30</v>
      </c>
      <c r="H8" s="4">
        <v>20</v>
      </c>
      <c r="I8" s="4">
        <v>9.1999999999999993</v>
      </c>
      <c r="J8" s="4">
        <v>1</v>
      </c>
      <c r="K8" s="4">
        <v>51.7</v>
      </c>
      <c r="L8" s="4">
        <v>0.22</v>
      </c>
      <c r="M8" s="5">
        <v>60</v>
      </c>
      <c r="N8" s="4">
        <v>26</v>
      </c>
      <c r="O8" s="7"/>
      <c r="P8" s="7"/>
      <c r="Q8" s="9">
        <v>6</v>
      </c>
    </row>
    <row r="9" spans="1:17" x14ac:dyDescent="0.15">
      <c r="A9" s="6">
        <v>300</v>
      </c>
      <c r="B9" s="4">
        <v>12</v>
      </c>
      <c r="C9" s="5">
        <v>35</v>
      </c>
      <c r="D9" s="5">
        <v>298</v>
      </c>
      <c r="E9" s="5">
        <v>10.1</v>
      </c>
      <c r="F9" s="4">
        <v>2</v>
      </c>
      <c r="G9" s="4">
        <v>30</v>
      </c>
      <c r="H9" s="4">
        <v>23</v>
      </c>
      <c r="I9" s="4">
        <v>9.1999999999999993</v>
      </c>
      <c r="J9" s="4">
        <v>1</v>
      </c>
      <c r="K9" s="4">
        <v>40</v>
      </c>
      <c r="L9" s="4">
        <v>0.35</v>
      </c>
      <c r="M9" s="5">
        <v>60</v>
      </c>
      <c r="N9" s="4">
        <v>26</v>
      </c>
      <c r="O9" s="7"/>
      <c r="P9" s="7"/>
      <c r="Q9" s="9">
        <v>6</v>
      </c>
    </row>
    <row r="10" spans="1:17" x14ac:dyDescent="0.15">
      <c r="A10" s="6">
        <v>350</v>
      </c>
      <c r="B10" s="4">
        <v>14</v>
      </c>
      <c r="C10" s="5">
        <v>40</v>
      </c>
      <c r="D10" s="5">
        <v>335</v>
      </c>
      <c r="E10" s="5">
        <v>12.4</v>
      </c>
      <c r="F10" s="4">
        <v>1.5</v>
      </c>
      <c r="G10" s="4">
        <v>30</v>
      </c>
      <c r="H10" s="4">
        <v>26</v>
      </c>
      <c r="I10" s="4">
        <v>10.199999999999999</v>
      </c>
      <c r="J10" s="4">
        <v>1</v>
      </c>
      <c r="K10" s="4">
        <v>42</v>
      </c>
      <c r="L10" s="4">
        <v>0.4</v>
      </c>
      <c r="M10" s="5">
        <v>60</v>
      </c>
      <c r="N10" s="4">
        <v>32</v>
      </c>
      <c r="O10" s="7"/>
      <c r="P10" s="7"/>
      <c r="Q10" s="9">
        <v>6</v>
      </c>
    </row>
    <row r="11" spans="1:17" x14ac:dyDescent="0.15">
      <c r="A11" s="6">
        <v>400</v>
      </c>
      <c r="B11" s="4">
        <v>16</v>
      </c>
      <c r="C11" s="5">
        <v>45</v>
      </c>
      <c r="D11" s="5">
        <v>385</v>
      </c>
      <c r="E11" s="5">
        <v>18.5</v>
      </c>
      <c r="F11" s="4">
        <v>1.5</v>
      </c>
      <c r="G11" s="4">
        <v>30</v>
      </c>
      <c r="H11" s="4">
        <v>30</v>
      </c>
      <c r="I11" s="4">
        <v>10.199999999999999</v>
      </c>
      <c r="J11" s="4">
        <v>1</v>
      </c>
      <c r="K11" s="4">
        <v>44</v>
      </c>
      <c r="L11" s="4">
        <v>0.4</v>
      </c>
      <c r="M11" s="5">
        <v>60</v>
      </c>
      <c r="N11" s="4">
        <v>36</v>
      </c>
      <c r="O11" s="7"/>
      <c r="P11" s="7"/>
      <c r="Q11" s="9">
        <v>10</v>
      </c>
    </row>
    <row r="12" spans="1:17" x14ac:dyDescent="0.15">
      <c r="A12" s="6">
        <v>450</v>
      </c>
      <c r="B12" s="4">
        <v>18</v>
      </c>
      <c r="C12" s="5">
        <v>50</v>
      </c>
      <c r="D12" s="5">
        <v>435</v>
      </c>
      <c r="E12" s="5">
        <v>26.5</v>
      </c>
      <c r="F12" s="4">
        <v>1.5</v>
      </c>
      <c r="G12" s="4">
        <v>30</v>
      </c>
      <c r="H12" s="4">
        <v>34</v>
      </c>
      <c r="I12" s="4">
        <v>10.199999999999999</v>
      </c>
      <c r="J12" s="4">
        <v>1</v>
      </c>
      <c r="K12" s="4">
        <v>48</v>
      </c>
      <c r="L12" s="4">
        <v>0.4</v>
      </c>
      <c r="M12" s="5">
        <v>60</v>
      </c>
      <c r="N12" s="4">
        <v>41</v>
      </c>
      <c r="O12" s="7"/>
      <c r="P12" s="7"/>
      <c r="Q12" s="9">
        <v>10</v>
      </c>
    </row>
    <row r="13" spans="1:17" x14ac:dyDescent="0.15">
      <c r="A13" s="6">
        <v>500</v>
      </c>
      <c r="B13" s="4">
        <v>20</v>
      </c>
      <c r="C13" s="5">
        <v>50</v>
      </c>
      <c r="D13" s="5">
        <v>480</v>
      </c>
      <c r="E13" s="5">
        <v>33.700000000000003</v>
      </c>
      <c r="F13" s="4">
        <v>1.5</v>
      </c>
      <c r="G13" s="4">
        <v>55</v>
      </c>
      <c r="H13" s="4">
        <v>32.5</v>
      </c>
      <c r="I13" s="4">
        <v>15.2</v>
      </c>
      <c r="J13" s="4">
        <v>1.2</v>
      </c>
      <c r="K13" s="4">
        <v>55</v>
      </c>
      <c r="L13" s="4">
        <v>0.6</v>
      </c>
      <c r="M13" s="5">
        <v>60</v>
      </c>
      <c r="N13" s="4">
        <v>41</v>
      </c>
      <c r="O13" s="7"/>
      <c r="P13" s="7"/>
      <c r="Q13" s="9">
        <v>10</v>
      </c>
    </row>
    <row r="14" spans="1:17" x14ac:dyDescent="0.15">
      <c r="A14" s="6">
        <v>600</v>
      </c>
      <c r="B14" s="4">
        <v>24</v>
      </c>
      <c r="C14" s="5">
        <v>60</v>
      </c>
      <c r="D14" s="5">
        <v>580</v>
      </c>
      <c r="E14" s="5">
        <v>63</v>
      </c>
      <c r="F14" s="4">
        <v>1.5</v>
      </c>
      <c r="G14" s="4">
        <v>55</v>
      </c>
      <c r="H14" s="4">
        <v>40</v>
      </c>
      <c r="I14" s="4">
        <v>15.2</v>
      </c>
      <c r="J14" s="4">
        <v>1.2</v>
      </c>
      <c r="K14" s="4">
        <v>63</v>
      </c>
      <c r="L14" s="4">
        <v>0.6</v>
      </c>
      <c r="M14" s="5">
        <v>60</v>
      </c>
      <c r="N14" s="4">
        <v>50</v>
      </c>
      <c r="O14" s="7">
        <v>18</v>
      </c>
      <c r="P14" s="7">
        <v>7</v>
      </c>
      <c r="Q14" s="9">
        <v>10</v>
      </c>
    </row>
    <row r="15" spans="1:17" x14ac:dyDescent="0.15">
      <c r="A15" s="6">
        <v>700</v>
      </c>
      <c r="B15" s="4">
        <v>28</v>
      </c>
      <c r="C15" s="5">
        <v>65</v>
      </c>
      <c r="D15" s="5">
        <v>680</v>
      </c>
      <c r="E15" s="5">
        <v>100</v>
      </c>
      <c r="F15" s="4">
        <v>1.5</v>
      </c>
      <c r="G15" s="4">
        <v>55</v>
      </c>
      <c r="H15" s="4">
        <v>44</v>
      </c>
      <c r="I15" s="4">
        <v>15</v>
      </c>
      <c r="J15" s="4">
        <v>1.2</v>
      </c>
      <c r="K15" s="4">
        <v>70</v>
      </c>
      <c r="L15" s="4">
        <v>0.6</v>
      </c>
      <c r="M15" s="5">
        <v>60</v>
      </c>
      <c r="N15" s="4">
        <v>50</v>
      </c>
      <c r="O15" s="7">
        <v>18</v>
      </c>
      <c r="P15" s="7">
        <v>7</v>
      </c>
      <c r="Q15" s="9">
        <v>10</v>
      </c>
    </row>
    <row r="16" spans="1:17" x14ac:dyDescent="0.15">
      <c r="A16" s="6">
        <v>800</v>
      </c>
      <c r="B16" s="4">
        <v>32</v>
      </c>
      <c r="C16" s="5">
        <v>65</v>
      </c>
      <c r="D16" s="5">
        <v>777</v>
      </c>
      <c r="E16" s="5">
        <v>63</v>
      </c>
      <c r="F16" s="4">
        <v>1.5</v>
      </c>
      <c r="G16" s="4">
        <v>75</v>
      </c>
      <c r="H16" s="4">
        <v>47.5</v>
      </c>
      <c r="I16" s="4">
        <v>20</v>
      </c>
      <c r="J16" s="4">
        <v>1.5</v>
      </c>
      <c r="K16" s="4">
        <v>93</v>
      </c>
      <c r="L16" s="4">
        <v>0.8</v>
      </c>
      <c r="M16" s="5">
        <v>60</v>
      </c>
      <c r="N16" s="4">
        <v>55</v>
      </c>
      <c r="O16" s="7">
        <v>18</v>
      </c>
      <c r="P16" s="7">
        <v>7</v>
      </c>
      <c r="Q16" s="9">
        <v>10</v>
      </c>
    </row>
    <row r="17" spans="1:17" x14ac:dyDescent="0.15">
      <c r="A17" s="6">
        <v>900</v>
      </c>
      <c r="B17" s="4">
        <v>36</v>
      </c>
      <c r="C17" s="5">
        <v>65</v>
      </c>
      <c r="D17" s="5">
        <v>866</v>
      </c>
      <c r="E17" s="5">
        <v>80</v>
      </c>
      <c r="F17" s="4">
        <v>1</v>
      </c>
      <c r="G17" s="4">
        <v>75</v>
      </c>
      <c r="H17" s="4">
        <v>49</v>
      </c>
      <c r="I17" s="4">
        <v>20</v>
      </c>
      <c r="J17" s="4">
        <v>1.5</v>
      </c>
      <c r="K17" s="4">
        <v>93</v>
      </c>
      <c r="L17" s="4">
        <v>0.8</v>
      </c>
      <c r="M17" s="5">
        <v>60</v>
      </c>
      <c r="N17" s="4">
        <v>55</v>
      </c>
      <c r="O17" s="7">
        <v>18</v>
      </c>
      <c r="P17" s="7">
        <v>7</v>
      </c>
      <c r="Q17" s="9">
        <v>10</v>
      </c>
    </row>
    <row r="18" spans="1:17" x14ac:dyDescent="0.15">
      <c r="A18" s="6">
        <v>1000</v>
      </c>
      <c r="B18" s="4">
        <v>40</v>
      </c>
      <c r="C18" s="5">
        <v>65</v>
      </c>
      <c r="D18" s="5">
        <v>968</v>
      </c>
      <c r="E18" s="5">
        <v>100</v>
      </c>
      <c r="F18" s="4">
        <v>1</v>
      </c>
      <c r="G18" s="4">
        <v>75</v>
      </c>
      <c r="H18" s="4">
        <v>54</v>
      </c>
      <c r="I18" s="4">
        <v>20</v>
      </c>
      <c r="J18" s="4">
        <v>1.5</v>
      </c>
      <c r="K18" s="4">
        <v>93</v>
      </c>
      <c r="L18" s="4">
        <v>0.8</v>
      </c>
      <c r="M18" s="5">
        <v>60</v>
      </c>
      <c r="N18" s="4">
        <v>60</v>
      </c>
      <c r="O18" s="7">
        <v>20</v>
      </c>
      <c r="P18" s="7">
        <v>7.5</v>
      </c>
      <c r="Q18" s="9">
        <v>10</v>
      </c>
    </row>
    <row r="19" spans="1:17" x14ac:dyDescent="0.15">
      <c r="A19" s="6">
        <v>1100</v>
      </c>
      <c r="B19" s="4">
        <v>44</v>
      </c>
      <c r="C19" s="5">
        <v>80</v>
      </c>
      <c r="D19" s="5">
        <v>1072</v>
      </c>
      <c r="E19" s="5">
        <v>130</v>
      </c>
      <c r="F19" s="4">
        <v>1</v>
      </c>
      <c r="G19" s="4">
        <v>75</v>
      </c>
      <c r="H19" s="4">
        <v>58</v>
      </c>
      <c r="I19" s="4">
        <v>20.2</v>
      </c>
      <c r="J19" s="4">
        <v>1.5</v>
      </c>
      <c r="K19" s="4">
        <v>93</v>
      </c>
      <c r="L19" s="4">
        <v>0.8</v>
      </c>
      <c r="M19" s="5">
        <v>60</v>
      </c>
      <c r="N19" s="4">
        <v>60</v>
      </c>
      <c r="O19" s="7">
        <v>20</v>
      </c>
      <c r="P19" s="7">
        <v>7.5</v>
      </c>
      <c r="Q19" s="9">
        <v>10</v>
      </c>
    </row>
    <row r="20" spans="1:17" x14ac:dyDescent="0.15">
      <c r="A20" s="6">
        <v>1200</v>
      </c>
      <c r="B20" s="4">
        <v>48</v>
      </c>
      <c r="C20" s="5">
        <v>80</v>
      </c>
      <c r="D20" s="5">
        <v>1174</v>
      </c>
      <c r="E20" s="5">
        <v>150</v>
      </c>
      <c r="F20" s="4">
        <v>1</v>
      </c>
      <c r="G20" s="4">
        <v>75</v>
      </c>
      <c r="H20" s="4">
        <v>62.3</v>
      </c>
      <c r="I20" s="4">
        <v>20.2</v>
      </c>
      <c r="J20" s="4">
        <v>1.5</v>
      </c>
      <c r="K20" s="4">
        <v>93</v>
      </c>
      <c r="L20" s="4">
        <v>0.8</v>
      </c>
      <c r="M20" s="5">
        <v>60</v>
      </c>
      <c r="N20" s="4">
        <v>60</v>
      </c>
      <c r="O20" s="7">
        <v>24</v>
      </c>
      <c r="P20" s="7">
        <v>8</v>
      </c>
      <c r="Q20" s="9">
        <v>10</v>
      </c>
    </row>
    <row r="21" spans="1:17" x14ac:dyDescent="0.15">
      <c r="A21" s="6">
        <v>1300</v>
      </c>
      <c r="B21" s="4">
        <v>52</v>
      </c>
      <c r="C21" s="5">
        <v>90</v>
      </c>
      <c r="D21" s="5">
        <v>1274</v>
      </c>
      <c r="E21" s="5">
        <v>175</v>
      </c>
      <c r="F21" s="4">
        <v>1</v>
      </c>
      <c r="G21" s="4">
        <v>75</v>
      </c>
      <c r="H21" s="4">
        <v>67</v>
      </c>
      <c r="I21" s="4">
        <v>20.2</v>
      </c>
      <c r="J21" s="4">
        <v>1.5</v>
      </c>
      <c r="K21" s="4">
        <v>93</v>
      </c>
      <c r="L21" s="4">
        <v>0.8</v>
      </c>
      <c r="M21" s="5">
        <v>60</v>
      </c>
      <c r="N21" s="4">
        <v>60</v>
      </c>
      <c r="O21" s="7">
        <v>24</v>
      </c>
      <c r="P21" s="7">
        <v>8</v>
      </c>
      <c r="Q21" s="9">
        <v>10</v>
      </c>
    </row>
    <row r="22" spans="1:17" x14ac:dyDescent="0.15">
      <c r="A22" s="6">
        <v>1400</v>
      </c>
      <c r="B22" s="4">
        <v>56</v>
      </c>
      <c r="C22" s="5">
        <v>100</v>
      </c>
      <c r="D22" s="5">
        <v>1378</v>
      </c>
      <c r="E22" s="5">
        <v>200</v>
      </c>
      <c r="F22" s="4">
        <v>1</v>
      </c>
      <c r="G22" s="4">
        <v>75</v>
      </c>
      <c r="H22" s="4">
        <v>72</v>
      </c>
      <c r="I22" s="4">
        <v>20.2</v>
      </c>
      <c r="J22" s="4">
        <v>1.5</v>
      </c>
      <c r="K22" s="4">
        <v>93</v>
      </c>
      <c r="L22" s="4">
        <v>0.8</v>
      </c>
      <c r="M22" s="5">
        <v>60</v>
      </c>
      <c r="N22" s="4">
        <v>60</v>
      </c>
      <c r="O22" s="7">
        <v>28</v>
      </c>
      <c r="P22" s="7">
        <v>10</v>
      </c>
      <c r="Q22" s="9">
        <v>10</v>
      </c>
    </row>
    <row r="23" spans="1:17" x14ac:dyDescent="0.15">
      <c r="A23" s="6">
        <v>1500</v>
      </c>
      <c r="B23" s="4">
        <v>60</v>
      </c>
      <c r="C23" s="5">
        <v>120</v>
      </c>
      <c r="D23" s="5">
        <v>1475</v>
      </c>
      <c r="E23" s="5">
        <v>235</v>
      </c>
      <c r="F23" s="4">
        <v>1</v>
      </c>
      <c r="G23" s="7"/>
      <c r="H23" s="7"/>
      <c r="I23" s="7"/>
      <c r="J23" s="7"/>
      <c r="K23" s="7"/>
      <c r="L23" s="7"/>
      <c r="M23" s="5">
        <v>60</v>
      </c>
      <c r="N23" s="7"/>
      <c r="O23" s="7"/>
      <c r="P23" s="7"/>
      <c r="Q23" s="9">
        <v>10</v>
      </c>
    </row>
    <row r="24" spans="1:17" x14ac:dyDescent="0.15">
      <c r="A24" s="6">
        <v>1600</v>
      </c>
      <c r="B24" s="4">
        <v>64</v>
      </c>
      <c r="C24" s="5">
        <v>130</v>
      </c>
      <c r="D24" s="5">
        <v>1575</v>
      </c>
      <c r="E24" s="5">
        <v>270</v>
      </c>
      <c r="F24" s="4">
        <v>1</v>
      </c>
      <c r="G24" s="7"/>
      <c r="H24" s="7"/>
      <c r="I24" s="7"/>
      <c r="J24" s="7"/>
      <c r="K24" s="7"/>
      <c r="L24" s="7"/>
      <c r="M24" s="5">
        <v>60</v>
      </c>
      <c r="N24" s="7"/>
      <c r="O24" s="7"/>
      <c r="P24" s="7"/>
      <c r="Q24" s="9">
        <v>10</v>
      </c>
    </row>
    <row r="25" spans="1:17" x14ac:dyDescent="0.15">
      <c r="A25" s="6">
        <v>1700</v>
      </c>
      <c r="B25" s="4">
        <v>68</v>
      </c>
      <c r="C25" s="5">
        <v>140</v>
      </c>
      <c r="D25" s="5">
        <v>1675</v>
      </c>
      <c r="E25" s="5">
        <v>305</v>
      </c>
      <c r="F25" s="4">
        <v>1</v>
      </c>
      <c r="G25" s="7"/>
      <c r="H25" s="7"/>
      <c r="I25" s="7"/>
      <c r="J25" s="7"/>
      <c r="K25" s="7"/>
      <c r="L25" s="7"/>
      <c r="M25" s="5">
        <v>60</v>
      </c>
      <c r="N25" s="7"/>
      <c r="O25" s="7"/>
      <c r="P25" s="7"/>
      <c r="Q25" s="9">
        <v>10</v>
      </c>
    </row>
    <row r="26" spans="1:17" x14ac:dyDescent="0.15">
      <c r="A26" s="6">
        <v>1800</v>
      </c>
      <c r="B26" s="4">
        <v>72</v>
      </c>
      <c r="C26" s="5">
        <v>150</v>
      </c>
      <c r="D26" s="5">
        <v>1775</v>
      </c>
      <c r="E26" s="5">
        <v>340</v>
      </c>
      <c r="F26" s="4">
        <v>1</v>
      </c>
      <c r="G26" s="7"/>
      <c r="H26" s="7"/>
      <c r="I26" s="7"/>
      <c r="J26" s="7"/>
      <c r="K26" s="7"/>
      <c r="L26" s="7"/>
      <c r="M26" s="5">
        <v>60</v>
      </c>
      <c r="N26" s="7"/>
      <c r="O26" s="7"/>
      <c r="P26" s="7"/>
      <c r="Q26" s="9">
        <v>10</v>
      </c>
    </row>
    <row r="27" spans="1:17" x14ac:dyDescent="0.15">
      <c r="A27" s="6">
        <v>1900</v>
      </c>
      <c r="B27" s="4">
        <v>76</v>
      </c>
      <c r="C27" s="5">
        <v>160</v>
      </c>
      <c r="D27" s="5">
        <v>1875</v>
      </c>
      <c r="E27" s="5">
        <v>375</v>
      </c>
      <c r="F27" s="4">
        <v>1</v>
      </c>
      <c r="G27" s="7"/>
      <c r="H27" s="7"/>
      <c r="I27" s="7"/>
      <c r="J27" s="7"/>
      <c r="K27" s="7"/>
      <c r="L27" s="7"/>
      <c r="M27" s="5">
        <v>60</v>
      </c>
      <c r="N27" s="7"/>
      <c r="O27" s="7"/>
      <c r="P27" s="7"/>
      <c r="Q27" s="9">
        <v>10</v>
      </c>
    </row>
    <row r="28" spans="1:17" x14ac:dyDescent="0.15">
      <c r="A28" s="6">
        <v>2000</v>
      </c>
      <c r="B28" s="4">
        <v>80</v>
      </c>
      <c r="C28" s="5">
        <v>160</v>
      </c>
      <c r="D28" s="5">
        <v>1975</v>
      </c>
      <c r="E28" s="5">
        <v>410</v>
      </c>
      <c r="F28" s="4">
        <v>1</v>
      </c>
      <c r="G28" s="7"/>
      <c r="H28" s="7"/>
      <c r="I28" s="7"/>
      <c r="J28" s="7"/>
      <c r="K28" s="7"/>
      <c r="L28" s="7"/>
      <c r="M28" s="5">
        <v>60</v>
      </c>
      <c r="N28" s="7"/>
      <c r="O28" s="7"/>
      <c r="P28" s="7"/>
      <c r="Q28" s="9">
        <v>10</v>
      </c>
    </row>
    <row r="29" spans="1:17" x14ac:dyDescent="0.15">
      <c r="A29" s="6">
        <v>2100</v>
      </c>
      <c r="B29" s="4">
        <v>84</v>
      </c>
      <c r="C29" s="5">
        <v>160</v>
      </c>
      <c r="D29" s="5">
        <v>2075</v>
      </c>
      <c r="E29" s="5">
        <v>445</v>
      </c>
      <c r="F29" s="4">
        <v>1</v>
      </c>
      <c r="G29" s="7"/>
      <c r="H29" s="7"/>
      <c r="I29" s="7"/>
      <c r="J29" s="7"/>
      <c r="K29" s="7"/>
      <c r="L29" s="7"/>
      <c r="M29" s="5">
        <v>60</v>
      </c>
      <c r="N29" s="7"/>
      <c r="O29" s="7"/>
      <c r="P29" s="7"/>
      <c r="Q29" s="9">
        <v>10</v>
      </c>
    </row>
    <row r="30" spans="1:17" x14ac:dyDescent="0.15">
      <c r="A30" s="6">
        <v>2200</v>
      </c>
      <c r="B30" s="4">
        <v>88</v>
      </c>
      <c r="C30" s="5">
        <v>160</v>
      </c>
      <c r="D30" s="5">
        <v>2175</v>
      </c>
      <c r="E30" s="5">
        <v>490</v>
      </c>
      <c r="F30" s="4">
        <v>1</v>
      </c>
      <c r="G30" s="7"/>
      <c r="H30" s="7"/>
      <c r="I30" s="7"/>
      <c r="J30" s="7"/>
      <c r="K30" s="7"/>
      <c r="L30" s="7"/>
      <c r="M30" s="5">
        <v>60</v>
      </c>
      <c r="N30" s="7"/>
      <c r="O30" s="7"/>
      <c r="P30" s="7"/>
      <c r="Q30" s="9">
        <v>10</v>
      </c>
    </row>
    <row r="31" spans="1:17" x14ac:dyDescent="0.15">
      <c r="A31" s="6">
        <v>2400</v>
      </c>
      <c r="B31" s="2"/>
      <c r="C31" s="8">
        <v>200</v>
      </c>
      <c r="D31" s="8">
        <v>2350</v>
      </c>
      <c r="E31" s="8">
        <v>800</v>
      </c>
      <c r="F31" s="4">
        <v>1</v>
      </c>
      <c r="G31" s="2"/>
      <c r="H31" s="2"/>
      <c r="I31" s="2"/>
      <c r="J31" s="2"/>
      <c r="K31" s="2"/>
      <c r="L31" s="2"/>
      <c r="M31" s="8">
        <v>60</v>
      </c>
      <c r="N31" s="2"/>
      <c r="O31" s="2"/>
      <c r="P31" s="2"/>
      <c r="Q31" s="2"/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tabSelected="1" zoomScaleSheetLayoutView="100" workbookViewId="0">
      <selection activeCell="S17" sqref="S17"/>
    </sheetView>
  </sheetViews>
  <sheetFormatPr defaultColWidth="9" defaultRowHeight="14.25" x14ac:dyDescent="0.15"/>
  <sheetData>
    <row r="1" spans="1:17" x14ac:dyDescent="0.15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</row>
    <row r="2" spans="1:17" x14ac:dyDescent="0.15">
      <c r="A2" s="21"/>
      <c r="B2" s="22" t="s">
        <v>26</v>
      </c>
      <c r="C2" s="22" t="s">
        <v>27</v>
      </c>
      <c r="D2" s="22" t="s">
        <v>28</v>
      </c>
      <c r="E2" s="22" t="s">
        <v>29</v>
      </c>
      <c r="F2" s="22" t="s">
        <v>30</v>
      </c>
      <c r="G2" s="22" t="s">
        <v>31</v>
      </c>
      <c r="H2" s="22" t="s">
        <v>32</v>
      </c>
      <c r="I2" s="22" t="s">
        <v>19</v>
      </c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3" t="s">
        <v>38</v>
      </c>
      <c r="P2" s="23" t="s">
        <v>39</v>
      </c>
    </row>
    <row r="3" spans="1:17" ht="15" x14ac:dyDescent="0.15">
      <c r="A3" s="24">
        <v>80</v>
      </c>
      <c r="B3" s="22">
        <v>3</v>
      </c>
      <c r="C3" s="22">
        <v>20</v>
      </c>
      <c r="D3" s="22">
        <v>80.400000000000006</v>
      </c>
      <c r="E3" s="22">
        <v>2</v>
      </c>
      <c r="F3" s="22">
        <v>5</v>
      </c>
      <c r="G3" s="22">
        <v>19</v>
      </c>
      <c r="H3" s="22">
        <v>9</v>
      </c>
      <c r="I3" s="22">
        <v>5.7</v>
      </c>
      <c r="J3" s="22">
        <v>0.8</v>
      </c>
      <c r="K3" s="22">
        <v>19</v>
      </c>
      <c r="L3" s="22">
        <v>0.06</v>
      </c>
      <c r="M3" s="22">
        <v>40</v>
      </c>
      <c r="N3" s="22">
        <v>16</v>
      </c>
      <c r="O3" s="23"/>
      <c r="P3" s="23"/>
      <c r="Q3">
        <v>4</v>
      </c>
    </row>
    <row r="4" spans="1:17" x14ac:dyDescent="0.15">
      <c r="A4" s="21">
        <v>100</v>
      </c>
      <c r="B4" s="22">
        <v>4</v>
      </c>
      <c r="C4" s="22">
        <v>20</v>
      </c>
      <c r="D4" s="22">
        <v>101</v>
      </c>
      <c r="E4" s="22">
        <v>3</v>
      </c>
      <c r="F4" s="22">
        <v>4</v>
      </c>
      <c r="G4" s="22">
        <v>20</v>
      </c>
      <c r="H4" s="22">
        <v>11</v>
      </c>
      <c r="I4" s="22">
        <v>6.2</v>
      </c>
      <c r="J4" s="22">
        <v>1</v>
      </c>
      <c r="K4" s="22">
        <v>20</v>
      </c>
      <c r="L4" s="22">
        <v>0.06</v>
      </c>
      <c r="M4" s="22">
        <v>40</v>
      </c>
      <c r="N4" s="22">
        <v>16</v>
      </c>
      <c r="O4" s="23"/>
      <c r="P4" s="23"/>
      <c r="Q4">
        <v>4</v>
      </c>
    </row>
    <row r="5" spans="1:17" x14ac:dyDescent="0.15">
      <c r="A5" s="21">
        <v>125</v>
      </c>
      <c r="B5" s="22">
        <v>5</v>
      </c>
      <c r="C5" s="22">
        <v>28</v>
      </c>
      <c r="D5" s="22">
        <v>120</v>
      </c>
      <c r="E5" s="22">
        <v>4.5</v>
      </c>
      <c r="F5" s="22">
        <v>3</v>
      </c>
      <c r="G5" s="22">
        <v>25</v>
      </c>
      <c r="H5" s="22">
        <v>16</v>
      </c>
      <c r="I5" s="22">
        <v>6.2</v>
      </c>
      <c r="J5" s="22">
        <v>1</v>
      </c>
      <c r="K5" s="22">
        <v>22</v>
      </c>
      <c r="L5" s="22">
        <v>0.21</v>
      </c>
      <c r="M5" s="22">
        <v>52</v>
      </c>
      <c r="N5" s="22">
        <v>21</v>
      </c>
      <c r="O5" s="23"/>
      <c r="P5" s="23"/>
      <c r="Q5">
        <v>4</v>
      </c>
    </row>
    <row r="6" spans="1:17" x14ac:dyDescent="0.15">
      <c r="A6" s="21">
        <v>150</v>
      </c>
      <c r="B6" s="22">
        <v>6</v>
      </c>
      <c r="C6" s="22">
        <v>28</v>
      </c>
      <c r="D6" s="22">
        <v>142</v>
      </c>
      <c r="E6" s="22">
        <v>5</v>
      </c>
      <c r="F6" s="22">
        <v>3</v>
      </c>
      <c r="G6" s="22">
        <v>25</v>
      </c>
      <c r="H6" s="22">
        <v>17.5</v>
      </c>
      <c r="I6" s="22">
        <v>6.2</v>
      </c>
      <c r="J6" s="22">
        <v>1</v>
      </c>
      <c r="K6" s="22">
        <v>27</v>
      </c>
      <c r="L6" s="22">
        <v>0.21</v>
      </c>
      <c r="M6" s="22">
        <v>52</v>
      </c>
      <c r="N6" s="22">
        <v>21</v>
      </c>
      <c r="O6" s="23"/>
      <c r="P6" s="23"/>
      <c r="Q6">
        <v>4</v>
      </c>
    </row>
    <row r="7" spans="1:17" x14ac:dyDescent="0.15">
      <c r="A7" s="21">
        <v>200</v>
      </c>
      <c r="B7" s="22">
        <v>8</v>
      </c>
      <c r="C7" s="22">
        <v>35</v>
      </c>
      <c r="D7" s="22">
        <v>190</v>
      </c>
      <c r="E7" s="22">
        <v>12</v>
      </c>
      <c r="F7" s="22">
        <v>2</v>
      </c>
      <c r="G7" s="22">
        <v>25</v>
      </c>
      <c r="H7" s="22">
        <v>24</v>
      </c>
      <c r="I7" s="22">
        <v>6.2</v>
      </c>
      <c r="J7" s="22">
        <v>1</v>
      </c>
      <c r="K7" s="22">
        <v>25</v>
      </c>
      <c r="L7" s="22">
        <v>0.21</v>
      </c>
      <c r="M7" s="22">
        <v>64</v>
      </c>
      <c r="N7" s="22">
        <v>32</v>
      </c>
      <c r="O7" s="23"/>
      <c r="P7" s="23"/>
      <c r="Q7">
        <v>6</v>
      </c>
    </row>
    <row r="8" spans="1:17" x14ac:dyDescent="0.15">
      <c r="A8" s="21">
        <v>250</v>
      </c>
      <c r="B8" s="22">
        <v>10</v>
      </c>
      <c r="C8" s="22">
        <v>40</v>
      </c>
      <c r="D8" s="22">
        <v>240</v>
      </c>
      <c r="E8" s="22">
        <v>19.5</v>
      </c>
      <c r="F8" s="22">
        <v>2</v>
      </c>
      <c r="G8" s="22">
        <v>30</v>
      </c>
      <c r="H8" s="22">
        <v>25</v>
      </c>
      <c r="I8" s="22">
        <v>9.1999999999999993</v>
      </c>
      <c r="J8" s="22">
        <v>1</v>
      </c>
      <c r="K8" s="22">
        <v>29</v>
      </c>
      <c r="L8" s="22">
        <v>0.3</v>
      </c>
      <c r="M8" s="22">
        <v>64</v>
      </c>
      <c r="N8" s="22">
        <v>32</v>
      </c>
      <c r="O8" s="23"/>
      <c r="P8" s="23"/>
      <c r="Q8">
        <v>6</v>
      </c>
    </row>
    <row r="9" spans="1:17" x14ac:dyDescent="0.15">
      <c r="A9" s="21">
        <v>300</v>
      </c>
      <c r="B9" s="22">
        <v>12</v>
      </c>
      <c r="C9" s="22">
        <v>45</v>
      </c>
      <c r="D9" s="22">
        <v>285</v>
      </c>
      <c r="E9" s="22">
        <v>32</v>
      </c>
      <c r="F9" s="22">
        <v>2</v>
      </c>
      <c r="G9" s="22">
        <v>30</v>
      </c>
      <c r="H9" s="22">
        <v>31</v>
      </c>
      <c r="I9" s="22">
        <v>9.1999999999999993</v>
      </c>
      <c r="J9" s="22">
        <v>1</v>
      </c>
      <c r="K9" s="22">
        <v>30</v>
      </c>
      <c r="L9" s="22">
        <v>0.3</v>
      </c>
      <c r="M9" s="22">
        <v>64</v>
      </c>
      <c r="N9" s="22">
        <v>41</v>
      </c>
      <c r="O9" s="23"/>
      <c r="P9" s="23"/>
      <c r="Q9">
        <v>6</v>
      </c>
    </row>
    <row r="10" spans="1:17" x14ac:dyDescent="0.15">
      <c r="A10" s="21">
        <v>350</v>
      </c>
      <c r="B10" s="22">
        <v>14</v>
      </c>
      <c r="C10" s="22">
        <v>50</v>
      </c>
      <c r="D10" s="22">
        <v>330</v>
      </c>
      <c r="E10" s="22">
        <v>51</v>
      </c>
      <c r="F10" s="22">
        <v>1.5</v>
      </c>
      <c r="G10" s="22">
        <v>30</v>
      </c>
      <c r="H10" s="22">
        <v>41</v>
      </c>
      <c r="I10" s="22">
        <v>10.199999999999999</v>
      </c>
      <c r="J10" s="22">
        <v>1</v>
      </c>
      <c r="K10" s="22">
        <v>38</v>
      </c>
      <c r="L10" s="22">
        <v>0.3</v>
      </c>
      <c r="M10" s="22">
        <v>80</v>
      </c>
      <c r="N10" s="22">
        <v>50</v>
      </c>
      <c r="O10" s="23">
        <v>18</v>
      </c>
      <c r="P10" s="23">
        <v>7</v>
      </c>
      <c r="Q10">
        <v>6</v>
      </c>
    </row>
    <row r="11" spans="1:17" x14ac:dyDescent="0.15">
      <c r="A11" s="21">
        <v>400</v>
      </c>
      <c r="B11" s="22">
        <v>16</v>
      </c>
      <c r="C11" s="22">
        <v>60</v>
      </c>
      <c r="D11" s="22">
        <v>370</v>
      </c>
      <c r="E11" s="22">
        <v>59</v>
      </c>
      <c r="F11" s="22">
        <v>1.5</v>
      </c>
      <c r="G11" s="22">
        <v>30</v>
      </c>
      <c r="H11" s="22">
        <v>42</v>
      </c>
      <c r="I11" s="22">
        <v>10.199999999999999</v>
      </c>
      <c r="J11" s="22">
        <v>1</v>
      </c>
      <c r="K11" s="22">
        <v>28</v>
      </c>
      <c r="L11" s="22">
        <v>0.4</v>
      </c>
      <c r="M11" s="22">
        <v>80</v>
      </c>
      <c r="N11" s="22">
        <v>50</v>
      </c>
      <c r="O11" s="23">
        <v>18</v>
      </c>
      <c r="P11" s="23">
        <v>7</v>
      </c>
      <c r="Q11">
        <v>10</v>
      </c>
    </row>
    <row r="12" spans="1:17" x14ac:dyDescent="0.15">
      <c r="A12" s="21">
        <v>450</v>
      </c>
      <c r="B12" s="22">
        <v>18</v>
      </c>
      <c r="C12" s="22">
        <v>65</v>
      </c>
      <c r="D12" s="22">
        <v>415</v>
      </c>
      <c r="E12" s="22">
        <v>60</v>
      </c>
      <c r="F12" s="22">
        <v>1.5</v>
      </c>
      <c r="G12" s="22">
        <v>30</v>
      </c>
      <c r="H12" s="22">
        <v>42.3</v>
      </c>
      <c r="I12" s="22">
        <v>10.199999999999999</v>
      </c>
      <c r="J12" s="22">
        <v>1</v>
      </c>
      <c r="K12" s="22">
        <v>35</v>
      </c>
      <c r="L12" s="22">
        <v>0.4</v>
      </c>
      <c r="M12" s="22">
        <v>80</v>
      </c>
      <c r="N12" s="22">
        <v>50</v>
      </c>
      <c r="O12" s="23">
        <v>18</v>
      </c>
      <c r="P12" s="23">
        <v>7</v>
      </c>
      <c r="Q12">
        <v>10</v>
      </c>
    </row>
    <row r="13" spans="1:17" x14ac:dyDescent="0.15">
      <c r="A13" s="21">
        <v>500</v>
      </c>
      <c r="B13" s="22">
        <v>20</v>
      </c>
      <c r="C13" s="22">
        <v>70</v>
      </c>
      <c r="D13" s="22">
        <v>460</v>
      </c>
      <c r="E13" s="22">
        <v>90</v>
      </c>
      <c r="F13" s="22">
        <v>1.5</v>
      </c>
      <c r="G13" s="22">
        <v>55</v>
      </c>
      <c r="H13" s="22">
        <v>39.5</v>
      </c>
      <c r="I13" s="22">
        <v>15.2</v>
      </c>
      <c r="J13" s="22">
        <v>1.2</v>
      </c>
      <c r="K13" s="22">
        <v>65</v>
      </c>
      <c r="L13" s="22">
        <v>0.6</v>
      </c>
      <c r="M13" s="22">
        <v>80</v>
      </c>
      <c r="N13" s="22">
        <v>50</v>
      </c>
      <c r="O13" s="23">
        <v>18</v>
      </c>
      <c r="P13" s="23">
        <v>7</v>
      </c>
      <c r="Q13">
        <v>10</v>
      </c>
    </row>
    <row r="14" spans="1:17" x14ac:dyDescent="0.15">
      <c r="A14" s="21">
        <v>600</v>
      </c>
      <c r="B14" s="22">
        <v>24</v>
      </c>
      <c r="C14" s="22">
        <v>80</v>
      </c>
      <c r="D14" s="22">
        <v>548</v>
      </c>
      <c r="E14" s="22">
        <v>140</v>
      </c>
      <c r="F14" s="22">
        <v>1.5</v>
      </c>
      <c r="G14" s="22">
        <v>55</v>
      </c>
      <c r="H14" s="22">
        <v>45</v>
      </c>
      <c r="I14" s="22">
        <v>15.2</v>
      </c>
      <c r="J14" s="22">
        <v>1.2</v>
      </c>
      <c r="K14" s="22">
        <v>72</v>
      </c>
      <c r="L14" s="22">
        <v>0.6</v>
      </c>
      <c r="M14" s="22">
        <v>80</v>
      </c>
      <c r="N14" s="22">
        <v>55</v>
      </c>
      <c r="O14" s="23">
        <v>18</v>
      </c>
      <c r="P14" s="23">
        <v>7</v>
      </c>
      <c r="Q14">
        <v>10</v>
      </c>
    </row>
    <row r="15" spans="1:17" x14ac:dyDescent="0.15">
      <c r="A15" s="21">
        <v>700</v>
      </c>
      <c r="B15" s="22">
        <v>28</v>
      </c>
      <c r="C15" s="22">
        <v>90</v>
      </c>
      <c r="D15" s="22">
        <v>680</v>
      </c>
      <c r="E15" s="22">
        <v>200</v>
      </c>
      <c r="F15" s="22">
        <v>1.5</v>
      </c>
      <c r="G15" s="22">
        <v>55</v>
      </c>
      <c r="H15" s="22">
        <v>44</v>
      </c>
      <c r="I15" s="22">
        <v>15</v>
      </c>
      <c r="J15" s="22">
        <v>1.2</v>
      </c>
      <c r="K15" s="22">
        <v>70</v>
      </c>
      <c r="L15" s="22">
        <v>0.6</v>
      </c>
      <c r="M15" s="22">
        <v>80</v>
      </c>
      <c r="N15" s="22">
        <v>60</v>
      </c>
      <c r="O15" s="23">
        <v>20</v>
      </c>
      <c r="P15" s="23">
        <v>7.5</v>
      </c>
      <c r="Q15">
        <v>10</v>
      </c>
    </row>
    <row r="16" spans="1:17" x14ac:dyDescent="0.15">
      <c r="A16" s="21">
        <v>800</v>
      </c>
      <c r="B16" s="22">
        <v>32</v>
      </c>
      <c r="C16" s="22">
        <v>100</v>
      </c>
      <c r="D16" s="22">
        <v>770</v>
      </c>
      <c r="E16" s="22">
        <v>250</v>
      </c>
      <c r="F16" s="22">
        <v>1.5</v>
      </c>
      <c r="G16" s="22">
        <v>75</v>
      </c>
      <c r="H16" s="22">
        <v>47.5</v>
      </c>
      <c r="I16" s="22">
        <v>20</v>
      </c>
      <c r="J16" s="22">
        <v>1.5</v>
      </c>
      <c r="K16" s="22">
        <v>93</v>
      </c>
      <c r="L16" s="22">
        <v>0.8</v>
      </c>
      <c r="M16" s="22">
        <v>80</v>
      </c>
      <c r="N16" s="22">
        <v>60</v>
      </c>
      <c r="O16" s="23">
        <v>24</v>
      </c>
      <c r="P16" s="23">
        <v>8</v>
      </c>
      <c r="Q16">
        <v>10</v>
      </c>
    </row>
    <row r="17" spans="1:17" x14ac:dyDescent="0.15">
      <c r="A17" s="21">
        <v>900</v>
      </c>
      <c r="B17" s="22">
        <v>36</v>
      </c>
      <c r="C17" s="22">
        <v>110</v>
      </c>
      <c r="D17" s="22">
        <v>870</v>
      </c>
      <c r="E17" s="22">
        <v>315</v>
      </c>
      <c r="F17" s="22">
        <v>1</v>
      </c>
      <c r="G17" s="22">
        <v>75</v>
      </c>
      <c r="H17" s="22">
        <v>49</v>
      </c>
      <c r="I17" s="22">
        <v>20</v>
      </c>
      <c r="J17" s="22">
        <v>1.5</v>
      </c>
      <c r="K17" s="22">
        <v>93</v>
      </c>
      <c r="L17" s="22">
        <v>0.8</v>
      </c>
      <c r="M17" s="22">
        <v>80</v>
      </c>
      <c r="N17" s="22">
        <v>60</v>
      </c>
      <c r="O17" s="23">
        <v>24</v>
      </c>
      <c r="P17" s="23">
        <v>8</v>
      </c>
      <c r="Q17">
        <v>12</v>
      </c>
    </row>
    <row r="18" spans="1:17" x14ac:dyDescent="0.15">
      <c r="A18" s="21">
        <v>1000</v>
      </c>
      <c r="B18" s="22">
        <v>40</v>
      </c>
      <c r="C18" s="22">
        <v>120</v>
      </c>
      <c r="D18" s="22">
        <v>970</v>
      </c>
      <c r="E18" s="22">
        <v>430</v>
      </c>
      <c r="F18" s="22">
        <v>1</v>
      </c>
      <c r="G18" s="22">
        <v>75</v>
      </c>
      <c r="H18" s="22">
        <v>54</v>
      </c>
      <c r="I18" s="22">
        <v>20.2</v>
      </c>
      <c r="J18" s="22">
        <v>1.5</v>
      </c>
      <c r="K18" s="22">
        <v>93</v>
      </c>
      <c r="L18" s="22">
        <v>0.8</v>
      </c>
      <c r="M18" s="22">
        <v>80</v>
      </c>
      <c r="N18" s="22">
        <v>60</v>
      </c>
      <c r="O18" s="23">
        <v>28</v>
      </c>
      <c r="P18" s="23">
        <v>10</v>
      </c>
      <c r="Q18">
        <v>12</v>
      </c>
    </row>
    <row r="19" spans="1:17" x14ac:dyDescent="0.15">
      <c r="A19" s="21">
        <v>1100</v>
      </c>
      <c r="B19" s="22">
        <v>44</v>
      </c>
      <c r="C19" s="22">
        <v>130</v>
      </c>
      <c r="D19" s="22">
        <v>1065</v>
      </c>
      <c r="E19" s="22">
        <v>560</v>
      </c>
      <c r="F19" s="22">
        <v>1</v>
      </c>
      <c r="G19" s="22">
        <v>75</v>
      </c>
      <c r="H19" s="22">
        <v>58</v>
      </c>
      <c r="I19" s="22">
        <v>20.2</v>
      </c>
      <c r="J19" s="22">
        <v>1.5</v>
      </c>
      <c r="K19" s="22">
        <v>93</v>
      </c>
      <c r="L19" s="22">
        <v>0.8</v>
      </c>
      <c r="M19" s="22">
        <v>80</v>
      </c>
      <c r="N19" s="22">
        <v>60</v>
      </c>
      <c r="O19" s="23">
        <v>28</v>
      </c>
      <c r="P19" s="23">
        <v>10</v>
      </c>
      <c r="Q19">
        <v>12</v>
      </c>
    </row>
    <row r="20" spans="1:17" x14ac:dyDescent="0.15">
      <c r="A20" s="21">
        <v>1200</v>
      </c>
      <c r="B20" s="22">
        <v>48</v>
      </c>
      <c r="C20" s="22">
        <v>140</v>
      </c>
      <c r="D20" s="22">
        <v>1160</v>
      </c>
      <c r="E20" s="22">
        <v>700</v>
      </c>
      <c r="F20" s="22">
        <v>1</v>
      </c>
      <c r="G20" s="22">
        <v>75</v>
      </c>
      <c r="H20" s="22">
        <v>62.3</v>
      </c>
      <c r="I20" s="22">
        <v>20.2</v>
      </c>
      <c r="J20" s="22">
        <v>1.5</v>
      </c>
      <c r="K20" s="22">
        <v>93</v>
      </c>
      <c r="L20" s="22">
        <v>0.8</v>
      </c>
      <c r="M20" s="22">
        <v>80</v>
      </c>
      <c r="N20" s="22">
        <v>60</v>
      </c>
      <c r="O20" s="23">
        <v>28</v>
      </c>
      <c r="P20" s="23">
        <v>10</v>
      </c>
      <c r="Q20">
        <v>12</v>
      </c>
    </row>
    <row r="21" spans="1:17" x14ac:dyDescent="0.15">
      <c r="A21" s="21">
        <v>1350</v>
      </c>
      <c r="B21" s="22">
        <v>54</v>
      </c>
      <c r="C21" s="22">
        <v>150</v>
      </c>
      <c r="D21" s="22">
        <v>1300</v>
      </c>
      <c r="E21" s="22">
        <v>915</v>
      </c>
      <c r="F21" s="22">
        <v>1</v>
      </c>
      <c r="G21" s="22">
        <v>75</v>
      </c>
      <c r="H21" s="22">
        <v>67</v>
      </c>
      <c r="I21" s="22">
        <v>20.2</v>
      </c>
      <c r="J21" s="22">
        <v>1.5</v>
      </c>
      <c r="K21" s="22">
        <v>93</v>
      </c>
      <c r="L21" s="22">
        <v>0.8</v>
      </c>
      <c r="M21" s="22">
        <v>80</v>
      </c>
      <c r="N21" s="22">
        <v>60</v>
      </c>
      <c r="O21" s="23">
        <v>32</v>
      </c>
      <c r="P21" s="23">
        <v>11</v>
      </c>
      <c r="Q21">
        <v>12</v>
      </c>
    </row>
    <row r="22" spans="1:17" x14ac:dyDescent="0.15">
      <c r="A22" s="21">
        <v>1500</v>
      </c>
      <c r="B22" s="22">
        <v>60</v>
      </c>
      <c r="C22" s="22">
        <v>160</v>
      </c>
      <c r="D22" s="22">
        <v>1450</v>
      </c>
      <c r="E22" s="22">
        <v>1130</v>
      </c>
      <c r="F22" s="22">
        <v>1</v>
      </c>
      <c r="G22" s="22">
        <v>75</v>
      </c>
      <c r="H22" s="22">
        <v>72</v>
      </c>
      <c r="I22" s="22">
        <v>20.2</v>
      </c>
      <c r="J22" s="22">
        <v>1.5</v>
      </c>
      <c r="K22" s="22">
        <v>93</v>
      </c>
      <c r="L22" s="22">
        <v>0.8</v>
      </c>
      <c r="M22" s="22">
        <v>80</v>
      </c>
      <c r="N22" s="22">
        <v>60</v>
      </c>
      <c r="O22" s="23">
        <v>32</v>
      </c>
      <c r="P22" s="23">
        <v>11</v>
      </c>
      <c r="Q22">
        <v>12</v>
      </c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SheetLayoutView="100" workbookViewId="0"/>
  </sheetViews>
  <sheetFormatPr defaultColWidth="9" defaultRowHeight="14.25" x14ac:dyDescent="0.1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M系列</vt:lpstr>
      <vt:lpstr>P系列</vt:lpstr>
      <vt:lpstr>W1</vt:lpstr>
      <vt:lpstr>W7</vt:lpstr>
      <vt:lpstr>150W9</vt:lpstr>
      <vt:lpstr>300W9</vt:lpstr>
      <vt:lpstr>R系列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hj-213</dc:creator>
  <cp:lastModifiedBy>Zhou</cp:lastModifiedBy>
  <dcterms:created xsi:type="dcterms:W3CDTF">2022-05-07T04:48:03Z</dcterms:created>
  <dcterms:modified xsi:type="dcterms:W3CDTF">2022-05-18T06:33:55Z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