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C2907\Desktop\Zalora\9. Operational Excellence\26. Business Excellence\3. Automation\5. Interviews\Assignments\Excel VBA\Working File\"/>
    </mc:Choice>
  </mc:AlternateContent>
  <xr:revisionPtr revIDLastSave="0" documentId="13_ncr:1_{22DC99ED-252F-4C79-9B46-97567F11A28D}" xr6:coauthVersionLast="47" xr6:coauthVersionMax="47" xr10:uidLastSave="{00000000-0000-0000-0000-000000000000}"/>
  <bookViews>
    <workbookView xWindow="-108" yWindow="-108" windowWidth="23256" windowHeight="12576" xr2:uid="{84FFC4AA-D6CC-4163-BAC0-6502DB2C3F9B}"/>
  </bookViews>
  <sheets>
    <sheet name="SQL_ZHK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4" i="2" l="1"/>
  <c r="AU4" i="2"/>
  <c r="AT4" i="2"/>
  <c r="AS4" i="2"/>
  <c r="AW4" i="2" s="1"/>
  <c r="AP4" i="2"/>
  <c r="AR4" i="2" s="1"/>
  <c r="AV3" i="2"/>
  <c r="AU3" i="2"/>
  <c r="AT3" i="2"/>
  <c r="AS3" i="2"/>
  <c r="AW3" i="2" s="1"/>
  <c r="AP3" i="2"/>
  <c r="AR3" i="2" s="1"/>
  <c r="AW2" i="2"/>
  <c r="AV2" i="2"/>
  <c r="AU2" i="2"/>
  <c r="AT2" i="2"/>
  <c r="AS2" i="2"/>
  <c r="AP2" i="2"/>
  <c r="AR2" i="2" s="1"/>
</calcChain>
</file>

<file path=xl/sharedStrings.xml><?xml version="1.0" encoding="utf-8"?>
<sst xmlns="http://schemas.openxmlformats.org/spreadsheetml/2006/main" count="59" uniqueCount="54">
  <si>
    <t>Seller</t>
  </si>
  <si>
    <t>sap_code</t>
  </si>
  <si>
    <t>currency</t>
  </si>
  <si>
    <t>Sales Revenue</t>
  </si>
  <si>
    <t>Returned or Cancelled Orders</t>
  </si>
  <si>
    <t>Commission</t>
  </si>
  <si>
    <t>Commission Credit</t>
  </si>
  <si>
    <t>shipping_fee_order</t>
  </si>
  <si>
    <t>shipping_fee_item</t>
  </si>
  <si>
    <t>shipping_fee_rebate</t>
  </si>
  <si>
    <t>automatic_shipping_fees</t>
  </si>
  <si>
    <t>shipping_fees_credit</t>
  </si>
  <si>
    <t>Discount Fee</t>
  </si>
  <si>
    <t>Discount Fee Credit</t>
  </si>
  <si>
    <t>Seller_Funded_Voucher_Credit</t>
  </si>
  <si>
    <t>Voucher Subscription Fees</t>
  </si>
  <si>
    <t>Voucher Subscription Fees Credit</t>
  </si>
  <si>
    <t>Down Payment</t>
  </si>
  <si>
    <t>Down Payment Credit</t>
  </si>
  <si>
    <t>Other Fee Non Taxable</t>
  </si>
  <si>
    <t>Other Fee Credit Non Taxable</t>
  </si>
  <si>
    <t>Cancellation Fee</t>
  </si>
  <si>
    <t>Return Penalty Fee on item</t>
  </si>
  <si>
    <t>Delayed Dispatch Fee</t>
  </si>
  <si>
    <t>Defective Penalty HK ID</t>
  </si>
  <si>
    <t>Studio fee</t>
  </si>
  <si>
    <t>Payment gateway fee</t>
  </si>
  <si>
    <t>Payment gateway fee credit</t>
  </si>
  <si>
    <t>Returned fee</t>
  </si>
  <si>
    <t>Return handling fee</t>
  </si>
  <si>
    <t>Import fee</t>
  </si>
  <si>
    <t>TRENDER Basic</t>
  </si>
  <si>
    <t>TRENDER Basic credit</t>
  </si>
  <si>
    <t>FBZ Warehouse fee MP handling fee</t>
  </si>
  <si>
    <t>FBZ Warehouse fee pack fee</t>
  </si>
  <si>
    <t>ZAP Commitment</t>
  </si>
  <si>
    <t>ZAP Commitment Credit</t>
  </si>
  <si>
    <t>ZAP Commitment 1</t>
  </si>
  <si>
    <t>ZAP Commitment Credit 1</t>
  </si>
  <si>
    <t>Other fee</t>
  </si>
  <si>
    <t>FBZ Long Term Storage Fee</t>
  </si>
  <si>
    <t>Total Payout</t>
  </si>
  <si>
    <t>Check with SC</t>
  </si>
  <si>
    <t>Variance</t>
  </si>
  <si>
    <t>Total revenue &amp; expenses fees</t>
  </si>
  <si>
    <t>Fees</t>
  </si>
  <si>
    <t>Refund fee</t>
  </si>
  <si>
    <t>Discount seller</t>
  </si>
  <si>
    <t>Period</t>
  </si>
  <si>
    <t>Dr. Martens Hong Kong</t>
  </si>
  <si>
    <t>HKD</t>
  </si>
  <si>
    <t>01-31DECEMBER</t>
  </si>
  <si>
    <t>Macie Department Store</t>
  </si>
  <si>
    <t>YC Boutique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</si>
</sst>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164" fontId="1" fillId="2" borderId="0" xfId="1" applyNumberFormat="1" applyFont="1" applyFill="1" applyAlignment="1">
      <alignment horizontal="left" wrapText="1"/>
    </xf>
    <xf numFmtId="164" fontId="3" fillId="3" borderId="0" xfId="1" applyNumberFormat="1" applyFont="1" applyFill="1" applyAlignment="1">
      <alignment horizontal="left" wrapText="1"/>
    </xf>
    <xf numFmtId="164" fontId="4" fillId="4" borderId="0" xfId="1" applyNumberFormat="1" applyFont="1" applyFill="1" applyAlignment="1">
      <alignment horizontal="left" wrapText="1"/>
    </xf>
    <xf numFmtId="164" fontId="2" fillId="0" borderId="0" xfId="1" applyNumberFormat="1"/>
  </cellXfs>
  <cellStyles count="2">
    <cellStyle name="Normal" xfId="0" builtinId="0"/>
    <cellStyle name="Normal 2" xfId="1" xr:uid="{EA1966BF-F6BD-468D-A6E8-F9A194D763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3DAE-9273-4ADE-8885-7324FD207346}">
  <sheetPr codeName="Sheet17">
    <tabColor rgb="FFFF0000"/>
  </sheetPr>
  <dimension ref="A1:AX4"/>
  <sheetViews>
    <sheetView tabSelected="1" workbookViewId="0"/>
  </sheetViews>
  <sheetFormatPr defaultRowHeight="14.4" x14ac:dyDescent="0.3"/>
  <cols>
    <col min="1" max="1" width="21.33203125" bestFit="1" customWidth="1"/>
    <col min="2" max="2" width="8.77734375" bestFit="1" customWidth="1"/>
    <col min="3" max="3" width="8" bestFit="1" customWidth="1"/>
    <col min="4" max="4" width="12.5546875" bestFit="1" customWidth="1"/>
    <col min="5" max="5" width="25.21875" bestFit="1" customWidth="1"/>
    <col min="6" max="6" width="10.88671875" bestFit="1" customWidth="1"/>
    <col min="7" max="7" width="16.33203125" bestFit="1" customWidth="1"/>
    <col min="8" max="8" width="16.77734375" bestFit="1" customWidth="1"/>
    <col min="9" max="9" width="16" bestFit="1" customWidth="1"/>
    <col min="10" max="10" width="17.77734375" bestFit="1" customWidth="1"/>
    <col min="11" max="11" width="21.6640625" bestFit="1" customWidth="1"/>
    <col min="12" max="12" width="17.88671875" bestFit="1" customWidth="1"/>
    <col min="13" max="13" width="11.44140625" bestFit="1" customWidth="1"/>
    <col min="14" max="14" width="16.88671875" bestFit="1" customWidth="1"/>
    <col min="15" max="15" width="26.44140625" bestFit="1" customWidth="1"/>
    <col min="16" max="16" width="22.5546875" bestFit="1" customWidth="1"/>
    <col min="17" max="17" width="28" bestFit="1" customWidth="1"/>
    <col min="18" max="18" width="13.44140625" bestFit="1" customWidth="1"/>
    <col min="19" max="19" width="18.88671875" bestFit="1" customWidth="1"/>
    <col min="20" max="20" width="19.88671875" bestFit="1" customWidth="1"/>
    <col min="21" max="21" width="25.44140625" bestFit="1" customWidth="1"/>
    <col min="22" max="22" width="14.5546875" bestFit="1" customWidth="1"/>
    <col min="23" max="23" width="23.21875" bestFit="1" customWidth="1"/>
    <col min="24" max="24" width="18.5546875" bestFit="1" customWidth="1"/>
    <col min="25" max="25" width="20.33203125" bestFit="1" customWidth="1"/>
    <col min="26" max="26" width="9.21875" bestFit="1" customWidth="1"/>
    <col min="27" max="27" width="18.77734375" bestFit="1" customWidth="1"/>
    <col min="28" max="28" width="24" bestFit="1" customWidth="1"/>
    <col min="29" max="29" width="11.5546875" bestFit="1" customWidth="1"/>
    <col min="30" max="30" width="16.88671875" bestFit="1" customWidth="1"/>
    <col min="31" max="31" width="9.6640625" bestFit="1" customWidth="1"/>
    <col min="32" max="32" width="13.5546875" bestFit="1" customWidth="1"/>
    <col min="33" max="33" width="18.77734375" bestFit="1" customWidth="1"/>
    <col min="34" max="34" width="30.77734375" bestFit="1" customWidth="1"/>
    <col min="35" max="35" width="24.44140625" bestFit="1" customWidth="1"/>
    <col min="36" max="36" width="15.21875" bestFit="1" customWidth="1"/>
    <col min="37" max="37" width="20.6640625" bestFit="1" customWidth="1"/>
    <col min="38" max="38" width="16.6640625" bestFit="1" customWidth="1"/>
    <col min="39" max="39" width="22.21875" bestFit="1" customWidth="1"/>
    <col min="40" max="40" width="8.77734375" bestFit="1" customWidth="1"/>
    <col min="41" max="41" width="23.21875" bestFit="1" customWidth="1"/>
    <col min="42" max="43" width="9.6640625" bestFit="1" customWidth="1"/>
    <col min="44" max="46" width="10.33203125" bestFit="1" customWidth="1"/>
    <col min="47" max="47" width="8.6640625" bestFit="1" customWidth="1"/>
    <col min="48" max="48" width="8.77734375" bestFit="1" customWidth="1"/>
    <col min="49" max="49" width="8.5546875" bestFit="1" customWidth="1"/>
    <col min="50" max="50" width="16" bestFit="1" customWidth="1"/>
  </cols>
  <sheetData>
    <row r="1" spans="1:50" ht="57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3" t="s">
        <v>46</v>
      </c>
      <c r="AV1" s="3" t="s">
        <v>47</v>
      </c>
      <c r="AW1" s="3" t="s">
        <v>43</v>
      </c>
      <c r="AX1" s="3" t="s">
        <v>48</v>
      </c>
    </row>
    <row r="2" spans="1:50" x14ac:dyDescent="0.3">
      <c r="A2" t="s">
        <v>49</v>
      </c>
      <c r="B2">
        <v>5563782</v>
      </c>
      <c r="C2" t="s">
        <v>50</v>
      </c>
      <c r="D2">
        <v>19</v>
      </c>
      <c r="E2">
        <v>0</v>
      </c>
      <c r="F2">
        <v>-3.05</v>
      </c>
      <c r="G2">
        <v>0</v>
      </c>
      <c r="H2">
        <v>0</v>
      </c>
      <c r="I2">
        <v>-8.56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-0.41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-0.41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P2" s="4">
        <f t="shared" ref="AP2:AP4" si="0">SUM(D2:AO2)</f>
        <v>6.5699999999999985</v>
      </c>
      <c r="AQ2" s="4">
        <v>49640.83</v>
      </c>
      <c r="AR2" s="4">
        <f t="shared" ref="AR2:AR4" si="1">AP2-AQ2</f>
        <v>-49634.26</v>
      </c>
      <c r="AS2" s="4">
        <f t="shared" ref="AS2:AS4" si="2">SUM(F2:AO2)</f>
        <v>-12.43</v>
      </c>
      <c r="AT2" s="4">
        <f t="shared" ref="AT2:AT4" si="3">F2+H2+I2+K2+L2+P2+R2+T2+V2+W2+X2+Y2+Z2+AA2+AC2+AD2+AE2+AF2+AH2+AI2+AJ2+AL2+AN2+AO2</f>
        <v>-12.43</v>
      </c>
      <c r="AU2" s="4">
        <f t="shared" ref="AU2:AU4" si="4">G2+J2+Q2+S2+U2+AB2+AG2+AK2+AM2</f>
        <v>0</v>
      </c>
      <c r="AV2" s="4">
        <f t="shared" ref="AV2:AV4" si="5">M2+N2+O2</f>
        <v>0</v>
      </c>
      <c r="AW2" s="4">
        <f t="shared" ref="AW2:AW4" si="6">AS2-SUM(AT2:AV2)</f>
        <v>0</v>
      </c>
      <c r="AX2" s="4" t="s">
        <v>51</v>
      </c>
    </row>
    <row r="3" spans="1:50" x14ac:dyDescent="0.3">
      <c r="A3" t="s">
        <v>52</v>
      </c>
      <c r="B3">
        <v>9890124</v>
      </c>
      <c r="C3" t="s">
        <v>50</v>
      </c>
      <c r="D3">
        <v>3467</v>
      </c>
      <c r="E3">
        <v>0</v>
      </c>
      <c r="F3">
        <v>-624.76</v>
      </c>
      <c r="G3">
        <v>0</v>
      </c>
      <c r="H3">
        <v>0</v>
      </c>
      <c r="I3">
        <v>-285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-69.34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-73.5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P3" s="4">
        <f t="shared" si="0"/>
        <v>2414.3999999999996</v>
      </c>
      <c r="AQ3" s="4">
        <v>9668.7099999999991</v>
      </c>
      <c r="AR3" s="4">
        <f t="shared" si="1"/>
        <v>-7254.3099999999995</v>
      </c>
      <c r="AS3" s="4">
        <f t="shared" si="2"/>
        <v>-1052.5999999999999</v>
      </c>
      <c r="AT3" s="4">
        <f t="shared" si="3"/>
        <v>-1052.5999999999999</v>
      </c>
      <c r="AU3" s="4">
        <f t="shared" si="4"/>
        <v>0</v>
      </c>
      <c r="AV3" s="4">
        <f t="shared" si="5"/>
        <v>0</v>
      </c>
      <c r="AW3" s="4">
        <f t="shared" si="6"/>
        <v>0</v>
      </c>
      <c r="AX3" s="4" t="s">
        <v>51</v>
      </c>
    </row>
    <row r="4" spans="1:50" x14ac:dyDescent="0.3">
      <c r="A4" t="s">
        <v>53</v>
      </c>
      <c r="B4">
        <v>2411231</v>
      </c>
      <c r="C4" t="s">
        <v>50</v>
      </c>
      <c r="D4">
        <v>80381</v>
      </c>
      <c r="E4">
        <v>-8770</v>
      </c>
      <c r="F4">
        <v>-16291.31</v>
      </c>
      <c r="G4">
        <v>2017.1</v>
      </c>
      <c r="H4">
        <v>0</v>
      </c>
      <c r="I4">
        <v>-4890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-1607.62</v>
      </c>
      <c r="Q4">
        <v>175.4</v>
      </c>
      <c r="R4">
        <v>0</v>
      </c>
      <c r="S4">
        <v>0</v>
      </c>
      <c r="T4">
        <v>-86.5</v>
      </c>
      <c r="U4">
        <v>1294</v>
      </c>
      <c r="V4">
        <v>-150</v>
      </c>
      <c r="W4">
        <v>0</v>
      </c>
      <c r="X4">
        <v>0</v>
      </c>
      <c r="Y4">
        <v>0</v>
      </c>
      <c r="Z4">
        <v>0</v>
      </c>
      <c r="AA4">
        <v>-1607.62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-823.62</v>
      </c>
      <c r="AK4">
        <v>0</v>
      </c>
      <c r="AL4">
        <v>0</v>
      </c>
      <c r="AM4">
        <v>0</v>
      </c>
      <c r="AN4">
        <v>0</v>
      </c>
      <c r="AP4" s="4">
        <f t="shared" si="0"/>
        <v>49640.829999999994</v>
      </c>
      <c r="AQ4" s="4">
        <v>16439.2</v>
      </c>
      <c r="AR4" s="4">
        <f t="shared" si="1"/>
        <v>33201.62999999999</v>
      </c>
      <c r="AS4" s="4">
        <f t="shared" si="2"/>
        <v>-21970.169999999995</v>
      </c>
      <c r="AT4" s="4">
        <f t="shared" si="3"/>
        <v>-25456.669999999995</v>
      </c>
      <c r="AU4" s="4">
        <f t="shared" si="4"/>
        <v>3486.5</v>
      </c>
      <c r="AV4" s="4">
        <f t="shared" si="5"/>
        <v>0</v>
      </c>
      <c r="AW4" s="4">
        <f t="shared" si="6"/>
        <v>0</v>
      </c>
      <c r="AX4" s="4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SQL_ZHK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 Tze Wooi Ng</dc:creator>
  <cp:lastModifiedBy>Adler Tze Wooi Ng</cp:lastModifiedBy>
  <dcterms:created xsi:type="dcterms:W3CDTF">2022-12-28T09:58:09Z</dcterms:created>
  <dcterms:modified xsi:type="dcterms:W3CDTF">2022-12-28T09:59:07Z</dcterms:modified>
</cp:coreProperties>
</file>