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rattanavilay/Documents/BU-Data_SC_Master/DSC500-Introduction-to-data-Science/week8/"/>
    </mc:Choice>
  </mc:AlternateContent>
  <xr:revisionPtr revIDLastSave="0" documentId="13_ncr:1_{CAF8B6BC-287C-D24A-96B0-76BE780D7456}" xr6:coauthVersionLast="45" xr6:coauthVersionMax="45" xr10:uidLastSave="{00000000-0000-0000-0000-000000000000}"/>
  <bookViews>
    <workbookView xWindow="0" yWindow="460" windowWidth="40260" windowHeight="24600" tabRatio="726" activeTab="5" xr2:uid="{00000000-000D-0000-FFFF-FFFF00000000}"/>
  </bookViews>
  <sheets>
    <sheet name="Missed Spelling" sheetId="30" r:id="rId1"/>
    <sheet name="Sheet1" sheetId="31" state="hidden" r:id="rId2"/>
    <sheet name="Duplicate Groups" sheetId="32" r:id="rId3"/>
    <sheet name="Actual Profit" sheetId="33" r:id="rId4"/>
    <sheet name="Wrong Data Type" sheetId="34" r:id="rId5"/>
    <sheet name="Calories Vlookup" sheetId="37" r:id="rId6"/>
    <sheet name="Blank" sheetId="38" r:id="rId7"/>
    <sheet name="Basketball Game Sales" sheetId="1" r:id="rId8"/>
    <sheet name="Calories" sheetId="3" r:id="rId9"/>
    <sheet name="Fee Schedule" sheetId="4" r:id="rId10"/>
    <sheet name="Revenue By Item" sheetId="6" r:id="rId11"/>
    <sheet name="Calories-Solver" sheetId="10" r:id="rId12"/>
  </sheets>
  <definedNames>
    <definedName name="_xlnm._FilterDatabase" localSheetId="7" hidden="1">'Basketball Game Sales'!$A$1:$M$200</definedName>
    <definedName name="solver_adj" localSheetId="11" hidden="1">'Calories-Solver'!$C$2:$C$15</definedName>
    <definedName name="solver_cvg" localSheetId="11" hidden="1">0.0001</definedName>
    <definedName name="solver_drv" localSheetId="11" hidden="1">1</definedName>
    <definedName name="solver_eng" localSheetId="11" hidden="1">2</definedName>
    <definedName name="solver_itr" localSheetId="11" hidden="1">2147483647</definedName>
    <definedName name="solver_lhs1" localSheetId="11" hidden="1">'Calories-Solver'!$C$17</definedName>
    <definedName name="solver_lhs2" localSheetId="11" hidden="1">'Calories-Solver'!$C$2:$C$15</definedName>
    <definedName name="solver_lin" localSheetId="11" hidden="1">1</definedName>
    <definedName name="solver_mip" localSheetId="11" hidden="1">2147483647</definedName>
    <definedName name="solver_mni" localSheetId="11" hidden="1">30</definedName>
    <definedName name="solver_mrt" localSheetId="11" hidden="1">0.075</definedName>
    <definedName name="solver_msl" localSheetId="11" hidden="1">2</definedName>
    <definedName name="solver_neg" localSheetId="11" hidden="1">1</definedName>
    <definedName name="solver_nod" localSheetId="11" hidden="1">2147483647</definedName>
    <definedName name="solver_num" localSheetId="11" hidden="1">2</definedName>
    <definedName name="solver_opt" localSheetId="11" hidden="1">'Calories-Solver'!$C$16</definedName>
    <definedName name="solver_pre" localSheetId="11" hidden="1">0.000001</definedName>
    <definedName name="solver_rbv" localSheetId="11" hidden="1">1</definedName>
    <definedName name="solver_rel1" localSheetId="11" hidden="1">2</definedName>
    <definedName name="solver_rel2" localSheetId="11" hidden="1">4</definedName>
    <definedName name="solver_rhs1" localSheetId="11" hidden="1">2400</definedName>
    <definedName name="solver_rhs2" localSheetId="11" hidden="1">integer</definedName>
    <definedName name="solver_rlx" localSheetId="11" hidden="1">2</definedName>
    <definedName name="solver_rsd" localSheetId="11" hidden="1">0</definedName>
    <definedName name="solver_scl" localSheetId="11" hidden="1">2</definedName>
    <definedName name="solver_sho" localSheetId="11" hidden="1">2</definedName>
    <definedName name="solver_ssz" localSheetId="11" hidden="1">100</definedName>
    <definedName name="solver_tim" localSheetId="11" hidden="1">2147483647</definedName>
    <definedName name="solver_tol" localSheetId="11" hidden="1">0.01</definedName>
    <definedName name="solver_typ" localSheetId="11" hidden="1">2</definedName>
    <definedName name="solver_val" localSheetId="11" hidden="1">0</definedName>
    <definedName name="solver_ver" localSheetId="11" hidden="1">2</definedName>
  </definedNames>
  <calcPr calcId="191029"/>
  <pivotCaches>
    <pivotCache cacheId="10" r:id="rId13"/>
    <pivotCache cacheId="11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00" i="37" l="1"/>
  <c r="K200" i="37"/>
  <c r="I200" i="37"/>
  <c r="G200" i="37"/>
  <c r="E200" i="37"/>
  <c r="N199" i="37"/>
  <c r="K199" i="37"/>
  <c r="I199" i="37"/>
  <c r="E199" i="37"/>
  <c r="N198" i="37"/>
  <c r="K198" i="37"/>
  <c r="I198" i="37"/>
  <c r="E198" i="37"/>
  <c r="N197" i="37"/>
  <c r="K197" i="37"/>
  <c r="I197" i="37"/>
  <c r="E197" i="37"/>
  <c r="N196" i="37"/>
  <c r="K196" i="37"/>
  <c r="I196" i="37"/>
  <c r="E196" i="37"/>
  <c r="N195" i="37"/>
  <c r="K195" i="37"/>
  <c r="I195" i="37"/>
  <c r="E195" i="37"/>
  <c r="N194" i="37"/>
  <c r="K194" i="37"/>
  <c r="I194" i="37"/>
  <c r="E194" i="37"/>
  <c r="N193" i="37"/>
  <c r="K193" i="37"/>
  <c r="I193" i="37"/>
  <c r="E193" i="37"/>
  <c r="N192" i="37"/>
  <c r="K192" i="37"/>
  <c r="I192" i="37"/>
  <c r="E192" i="37"/>
  <c r="N191" i="37"/>
  <c r="K191" i="37"/>
  <c r="I191" i="37"/>
  <c r="E191" i="37"/>
  <c r="N190" i="37"/>
  <c r="K190" i="37"/>
  <c r="I190" i="37"/>
  <c r="E190" i="37"/>
  <c r="N189" i="37"/>
  <c r="K189" i="37"/>
  <c r="I189" i="37"/>
  <c r="E189" i="37"/>
  <c r="N188" i="37"/>
  <c r="K188" i="37"/>
  <c r="I188" i="37"/>
  <c r="E188" i="37"/>
  <c r="N187" i="37"/>
  <c r="K187" i="37"/>
  <c r="I187" i="37"/>
  <c r="E187" i="37"/>
  <c r="N186" i="37"/>
  <c r="K186" i="37"/>
  <c r="I186" i="37"/>
  <c r="E186" i="37"/>
  <c r="N185" i="37"/>
  <c r="K185" i="37"/>
  <c r="I185" i="37"/>
  <c r="E185" i="37"/>
  <c r="N184" i="37"/>
  <c r="K184" i="37"/>
  <c r="I184" i="37"/>
  <c r="E184" i="37"/>
  <c r="N183" i="37"/>
  <c r="K183" i="37"/>
  <c r="I183" i="37"/>
  <c r="E183" i="37"/>
  <c r="N182" i="37"/>
  <c r="K182" i="37"/>
  <c r="I182" i="37"/>
  <c r="E182" i="37"/>
  <c r="N181" i="37"/>
  <c r="K181" i="37"/>
  <c r="I181" i="37"/>
  <c r="E181" i="37"/>
  <c r="N180" i="37"/>
  <c r="K180" i="37"/>
  <c r="I180" i="37"/>
  <c r="E180" i="37"/>
  <c r="N179" i="37"/>
  <c r="K179" i="37"/>
  <c r="I179" i="37"/>
  <c r="E179" i="37"/>
  <c r="N178" i="37"/>
  <c r="K178" i="37"/>
  <c r="I178" i="37"/>
  <c r="E178" i="37"/>
  <c r="N177" i="37"/>
  <c r="K177" i="37"/>
  <c r="I177" i="37"/>
  <c r="E177" i="37"/>
  <c r="N176" i="37"/>
  <c r="K176" i="37"/>
  <c r="I176" i="37"/>
  <c r="E176" i="37"/>
  <c r="N175" i="37"/>
  <c r="K175" i="37"/>
  <c r="I175" i="37"/>
  <c r="E175" i="37"/>
  <c r="N174" i="37"/>
  <c r="K174" i="37"/>
  <c r="I174" i="37"/>
  <c r="E174" i="37"/>
  <c r="N173" i="37"/>
  <c r="K173" i="37"/>
  <c r="I173" i="37"/>
  <c r="E173" i="37"/>
  <c r="N172" i="37"/>
  <c r="K172" i="37"/>
  <c r="I172" i="37"/>
  <c r="E172" i="37"/>
  <c r="N171" i="37"/>
  <c r="K171" i="37"/>
  <c r="I171" i="37"/>
  <c r="E171" i="37"/>
  <c r="N170" i="37"/>
  <c r="K170" i="37"/>
  <c r="I170" i="37"/>
  <c r="E170" i="37"/>
  <c r="N169" i="37"/>
  <c r="K169" i="37"/>
  <c r="I169" i="37"/>
  <c r="E169" i="37"/>
  <c r="N168" i="37"/>
  <c r="K168" i="37"/>
  <c r="I168" i="37"/>
  <c r="E168" i="37"/>
  <c r="N167" i="37"/>
  <c r="K167" i="37"/>
  <c r="I167" i="37"/>
  <c r="E167" i="37"/>
  <c r="N166" i="37"/>
  <c r="K166" i="37"/>
  <c r="I166" i="37"/>
  <c r="E166" i="37"/>
  <c r="N165" i="37"/>
  <c r="K165" i="37"/>
  <c r="I165" i="37"/>
  <c r="E165" i="37"/>
  <c r="N164" i="37"/>
  <c r="K164" i="37"/>
  <c r="I164" i="37"/>
  <c r="E164" i="37"/>
  <c r="N163" i="37"/>
  <c r="K163" i="37"/>
  <c r="I163" i="37"/>
  <c r="E163" i="37"/>
  <c r="N162" i="37"/>
  <c r="K162" i="37"/>
  <c r="I162" i="37"/>
  <c r="E162" i="37"/>
  <c r="N161" i="37"/>
  <c r="K161" i="37"/>
  <c r="I161" i="37"/>
  <c r="E161" i="37"/>
  <c r="N160" i="37"/>
  <c r="K160" i="37"/>
  <c r="I160" i="37"/>
  <c r="E160" i="37"/>
  <c r="N159" i="37"/>
  <c r="K159" i="37"/>
  <c r="I159" i="37"/>
  <c r="E159" i="37"/>
  <c r="N158" i="37"/>
  <c r="K158" i="37"/>
  <c r="I158" i="37"/>
  <c r="E158" i="37"/>
  <c r="N157" i="37"/>
  <c r="K157" i="37"/>
  <c r="I157" i="37"/>
  <c r="G157" i="37"/>
  <c r="E157" i="37"/>
  <c r="N156" i="37"/>
  <c r="K156" i="37"/>
  <c r="I156" i="37"/>
  <c r="E156" i="37"/>
  <c r="N155" i="37"/>
  <c r="K155" i="37"/>
  <c r="I155" i="37"/>
  <c r="E155" i="37"/>
  <c r="N154" i="37"/>
  <c r="K154" i="37"/>
  <c r="I154" i="37"/>
  <c r="E154" i="37"/>
  <c r="N153" i="37"/>
  <c r="K153" i="37"/>
  <c r="I153" i="37"/>
  <c r="E153" i="37"/>
  <c r="N152" i="37"/>
  <c r="K152" i="37"/>
  <c r="I152" i="37"/>
  <c r="E152" i="37"/>
  <c r="N151" i="37"/>
  <c r="K151" i="37"/>
  <c r="I151" i="37"/>
  <c r="E151" i="37"/>
  <c r="N150" i="37"/>
  <c r="K150" i="37"/>
  <c r="I150" i="37"/>
  <c r="E150" i="37"/>
  <c r="N149" i="37"/>
  <c r="K149" i="37"/>
  <c r="I149" i="37"/>
  <c r="E149" i="37"/>
  <c r="N148" i="37"/>
  <c r="K148" i="37"/>
  <c r="I148" i="37"/>
  <c r="E148" i="37"/>
  <c r="N147" i="37"/>
  <c r="K147" i="37"/>
  <c r="I147" i="37"/>
  <c r="E147" i="37"/>
  <c r="N146" i="37"/>
  <c r="K146" i="37"/>
  <c r="I146" i="37"/>
  <c r="E146" i="37"/>
  <c r="N145" i="37"/>
  <c r="K145" i="37"/>
  <c r="I145" i="37"/>
  <c r="E145" i="37"/>
  <c r="N144" i="37"/>
  <c r="K144" i="37"/>
  <c r="I144" i="37"/>
  <c r="E144" i="37"/>
  <c r="N143" i="37"/>
  <c r="K143" i="37"/>
  <c r="I143" i="37"/>
  <c r="E143" i="37"/>
  <c r="N142" i="37"/>
  <c r="K142" i="37"/>
  <c r="I142" i="37"/>
  <c r="E142" i="37"/>
  <c r="N141" i="37"/>
  <c r="K141" i="37"/>
  <c r="I141" i="37"/>
  <c r="E141" i="37"/>
  <c r="N140" i="37"/>
  <c r="K140" i="37"/>
  <c r="I140" i="37"/>
  <c r="E140" i="37"/>
  <c r="N139" i="37"/>
  <c r="K139" i="37"/>
  <c r="I139" i="37"/>
  <c r="E139" i="37"/>
  <c r="N138" i="37"/>
  <c r="K138" i="37"/>
  <c r="I138" i="37"/>
  <c r="E138" i="37"/>
  <c r="N137" i="37"/>
  <c r="K137" i="37"/>
  <c r="I137" i="37"/>
  <c r="E137" i="37"/>
  <c r="N136" i="37"/>
  <c r="K136" i="37"/>
  <c r="I136" i="37"/>
  <c r="E136" i="37"/>
  <c r="N135" i="37"/>
  <c r="K135" i="37"/>
  <c r="I135" i="37"/>
  <c r="E135" i="37"/>
  <c r="N134" i="37"/>
  <c r="K134" i="37"/>
  <c r="I134" i="37"/>
  <c r="E134" i="37"/>
  <c r="N133" i="37"/>
  <c r="K133" i="37"/>
  <c r="I133" i="37"/>
  <c r="E133" i="37"/>
  <c r="N132" i="37"/>
  <c r="K132" i="37"/>
  <c r="I132" i="37"/>
  <c r="E132" i="37"/>
  <c r="N131" i="37"/>
  <c r="K131" i="37"/>
  <c r="I131" i="37"/>
  <c r="E131" i="37"/>
  <c r="N130" i="37"/>
  <c r="K130" i="37"/>
  <c r="I130" i="37"/>
  <c r="E130" i="37"/>
  <c r="N129" i="37"/>
  <c r="K129" i="37"/>
  <c r="I129" i="37"/>
  <c r="E129" i="37"/>
  <c r="N128" i="37"/>
  <c r="K128" i="37"/>
  <c r="I128" i="37"/>
  <c r="E128" i="37"/>
  <c r="N127" i="37"/>
  <c r="K127" i="37"/>
  <c r="I127" i="37"/>
  <c r="E127" i="37"/>
  <c r="N126" i="37"/>
  <c r="K126" i="37"/>
  <c r="I126" i="37"/>
  <c r="E126" i="37"/>
  <c r="N125" i="37"/>
  <c r="K125" i="37"/>
  <c r="I125" i="37"/>
  <c r="E125" i="37"/>
  <c r="N124" i="37"/>
  <c r="K124" i="37"/>
  <c r="I124" i="37"/>
  <c r="E124" i="37"/>
  <c r="N123" i="37"/>
  <c r="K123" i="37"/>
  <c r="I123" i="37"/>
  <c r="E123" i="37"/>
  <c r="N122" i="37"/>
  <c r="K122" i="37"/>
  <c r="I122" i="37"/>
  <c r="E122" i="37"/>
  <c r="N121" i="37"/>
  <c r="K121" i="37"/>
  <c r="I121" i="37"/>
  <c r="E121" i="37"/>
  <c r="N120" i="37"/>
  <c r="K120" i="37"/>
  <c r="I120" i="37"/>
  <c r="E120" i="37"/>
  <c r="N119" i="37"/>
  <c r="K119" i="37"/>
  <c r="I119" i="37"/>
  <c r="E119" i="37"/>
  <c r="N118" i="37"/>
  <c r="K118" i="37"/>
  <c r="I118" i="37"/>
  <c r="E118" i="37"/>
  <c r="N117" i="37"/>
  <c r="K117" i="37"/>
  <c r="I117" i="37"/>
  <c r="E117" i="37"/>
  <c r="N116" i="37"/>
  <c r="K116" i="37"/>
  <c r="I116" i="37"/>
  <c r="E116" i="37"/>
  <c r="N115" i="37"/>
  <c r="K115" i="37"/>
  <c r="I115" i="37"/>
  <c r="E115" i="37"/>
  <c r="N114" i="37"/>
  <c r="K114" i="37"/>
  <c r="I114" i="37"/>
  <c r="E114" i="37"/>
  <c r="N113" i="37"/>
  <c r="K113" i="37"/>
  <c r="I113" i="37"/>
  <c r="E113" i="37"/>
  <c r="N112" i="37"/>
  <c r="K112" i="37"/>
  <c r="I112" i="37"/>
  <c r="E112" i="37"/>
  <c r="N111" i="37"/>
  <c r="K111" i="37"/>
  <c r="I111" i="37"/>
  <c r="E111" i="37"/>
  <c r="N110" i="37"/>
  <c r="K110" i="37"/>
  <c r="I110" i="37"/>
  <c r="E110" i="37"/>
  <c r="N109" i="37"/>
  <c r="K109" i="37"/>
  <c r="I109" i="37"/>
  <c r="E109" i="37"/>
  <c r="N108" i="37"/>
  <c r="K108" i="37"/>
  <c r="I108" i="37"/>
  <c r="E108" i="37"/>
  <c r="N107" i="37"/>
  <c r="K107" i="37"/>
  <c r="I107" i="37"/>
  <c r="E107" i="37"/>
  <c r="N106" i="37"/>
  <c r="K106" i="37"/>
  <c r="I106" i="37"/>
  <c r="E106" i="37"/>
  <c r="N105" i="37"/>
  <c r="K105" i="37"/>
  <c r="I105" i="37"/>
  <c r="G105" i="37"/>
  <c r="E105" i="37"/>
  <c r="N104" i="37"/>
  <c r="K104" i="37"/>
  <c r="I104" i="37"/>
  <c r="E104" i="37"/>
  <c r="N103" i="37"/>
  <c r="K103" i="37"/>
  <c r="I103" i="37"/>
  <c r="E103" i="37"/>
  <c r="N102" i="37"/>
  <c r="K102" i="37"/>
  <c r="I102" i="37"/>
  <c r="E102" i="37"/>
  <c r="N101" i="37"/>
  <c r="K101" i="37"/>
  <c r="I101" i="37"/>
  <c r="E101" i="37"/>
  <c r="N100" i="37"/>
  <c r="K100" i="37"/>
  <c r="I100" i="37"/>
  <c r="E100" i="37"/>
  <c r="N99" i="37"/>
  <c r="K99" i="37"/>
  <c r="I99" i="37"/>
  <c r="E99" i="37"/>
  <c r="N98" i="37"/>
  <c r="K98" i="37"/>
  <c r="I98" i="37"/>
  <c r="E98" i="37"/>
  <c r="N97" i="37"/>
  <c r="K97" i="37"/>
  <c r="I97" i="37"/>
  <c r="E97" i="37"/>
  <c r="N96" i="37"/>
  <c r="K96" i="37"/>
  <c r="I96" i="37"/>
  <c r="E96" i="37"/>
  <c r="N95" i="37"/>
  <c r="K95" i="37"/>
  <c r="I95" i="37"/>
  <c r="E95" i="37"/>
  <c r="N94" i="37"/>
  <c r="K94" i="37"/>
  <c r="I94" i="37"/>
  <c r="E94" i="37"/>
  <c r="N93" i="37"/>
  <c r="K93" i="37"/>
  <c r="I93" i="37"/>
  <c r="E93" i="37"/>
  <c r="N92" i="37"/>
  <c r="K92" i="37"/>
  <c r="I92" i="37"/>
  <c r="E92" i="37"/>
  <c r="N91" i="37"/>
  <c r="K91" i="37"/>
  <c r="I91" i="37"/>
  <c r="E91" i="37"/>
  <c r="N90" i="37"/>
  <c r="K90" i="37"/>
  <c r="I90" i="37"/>
  <c r="E90" i="37"/>
  <c r="N89" i="37"/>
  <c r="K89" i="37"/>
  <c r="I89" i="37"/>
  <c r="E89" i="37"/>
  <c r="N88" i="37"/>
  <c r="K88" i="37"/>
  <c r="I88" i="37"/>
  <c r="E88" i="37"/>
  <c r="N87" i="37"/>
  <c r="K87" i="37"/>
  <c r="I87" i="37"/>
  <c r="E87" i="37"/>
  <c r="N86" i="37"/>
  <c r="K86" i="37"/>
  <c r="I86" i="37"/>
  <c r="E86" i="37"/>
  <c r="N85" i="37"/>
  <c r="K85" i="37"/>
  <c r="I85" i="37"/>
  <c r="E85" i="37"/>
  <c r="N84" i="37"/>
  <c r="K84" i="37"/>
  <c r="I84" i="37"/>
  <c r="E84" i="37"/>
  <c r="N83" i="37"/>
  <c r="K83" i="37"/>
  <c r="I83" i="37"/>
  <c r="E83" i="37"/>
  <c r="N82" i="37"/>
  <c r="K82" i="37"/>
  <c r="I82" i="37"/>
  <c r="G82" i="37"/>
  <c r="E82" i="37"/>
  <c r="N81" i="37"/>
  <c r="K81" i="37"/>
  <c r="I81" i="37"/>
  <c r="E81" i="37"/>
  <c r="N80" i="37"/>
  <c r="K80" i="37"/>
  <c r="I80" i="37"/>
  <c r="E80" i="37"/>
  <c r="N79" i="37"/>
  <c r="K79" i="37"/>
  <c r="I79" i="37"/>
  <c r="E79" i="37"/>
  <c r="N78" i="37"/>
  <c r="K78" i="37"/>
  <c r="I78" i="37"/>
  <c r="E78" i="37"/>
  <c r="N77" i="37"/>
  <c r="K77" i="37"/>
  <c r="I77" i="37"/>
  <c r="E77" i="37"/>
  <c r="N76" i="37"/>
  <c r="K76" i="37"/>
  <c r="I76" i="37"/>
  <c r="E76" i="37"/>
  <c r="N75" i="37"/>
  <c r="K75" i="37"/>
  <c r="I75" i="37"/>
  <c r="E75" i="37"/>
  <c r="N74" i="37"/>
  <c r="K74" i="37"/>
  <c r="I74" i="37"/>
  <c r="E74" i="37"/>
  <c r="N73" i="37"/>
  <c r="K73" i="37"/>
  <c r="I73" i="37"/>
  <c r="E73" i="37"/>
  <c r="N72" i="37"/>
  <c r="K72" i="37"/>
  <c r="I72" i="37"/>
  <c r="E72" i="37"/>
  <c r="N71" i="37"/>
  <c r="K71" i="37"/>
  <c r="I71" i="37"/>
  <c r="E71" i="37"/>
  <c r="N70" i="37"/>
  <c r="K70" i="37"/>
  <c r="I70" i="37"/>
  <c r="E70" i="37"/>
  <c r="N69" i="37"/>
  <c r="K69" i="37"/>
  <c r="I69" i="37"/>
  <c r="E69" i="37"/>
  <c r="N68" i="37"/>
  <c r="K68" i="37"/>
  <c r="I68" i="37"/>
  <c r="E68" i="37"/>
  <c r="N67" i="37"/>
  <c r="K67" i="37"/>
  <c r="I67" i="37"/>
  <c r="E67" i="37"/>
  <c r="N66" i="37"/>
  <c r="K66" i="37"/>
  <c r="I66" i="37"/>
  <c r="E66" i="37"/>
  <c r="N65" i="37"/>
  <c r="K65" i="37"/>
  <c r="I65" i="37"/>
  <c r="E65" i="37"/>
  <c r="N64" i="37"/>
  <c r="K64" i="37"/>
  <c r="I64" i="37"/>
  <c r="E64" i="37"/>
  <c r="N63" i="37"/>
  <c r="K63" i="37"/>
  <c r="I63" i="37"/>
  <c r="E63" i="37"/>
  <c r="N62" i="37"/>
  <c r="K62" i="37"/>
  <c r="I62" i="37"/>
  <c r="E62" i="37"/>
  <c r="N61" i="37"/>
  <c r="K61" i="37"/>
  <c r="I61" i="37"/>
  <c r="E61" i="37"/>
  <c r="N60" i="37"/>
  <c r="K60" i="37"/>
  <c r="I60" i="37"/>
  <c r="E60" i="37"/>
  <c r="N59" i="37"/>
  <c r="K59" i="37"/>
  <c r="I59" i="37"/>
  <c r="E59" i="37"/>
  <c r="N58" i="37"/>
  <c r="K58" i="37"/>
  <c r="I58" i="37"/>
  <c r="E58" i="37"/>
  <c r="N57" i="37"/>
  <c r="K57" i="37"/>
  <c r="I57" i="37"/>
  <c r="E57" i="37"/>
  <c r="N56" i="37"/>
  <c r="K56" i="37"/>
  <c r="I56" i="37"/>
  <c r="E56" i="37"/>
  <c r="N55" i="37"/>
  <c r="K55" i="37"/>
  <c r="I55" i="37"/>
  <c r="E55" i="37"/>
  <c r="N54" i="37"/>
  <c r="K54" i="37"/>
  <c r="I54" i="37"/>
  <c r="E54" i="37"/>
  <c r="N53" i="37"/>
  <c r="K53" i="37"/>
  <c r="I53" i="37"/>
  <c r="E53" i="37"/>
  <c r="N52" i="37"/>
  <c r="K52" i="37"/>
  <c r="I52" i="37"/>
  <c r="E52" i="37"/>
  <c r="N51" i="37"/>
  <c r="K51" i="37"/>
  <c r="I51" i="37"/>
  <c r="E51" i="37"/>
  <c r="N50" i="37"/>
  <c r="K50" i="37"/>
  <c r="I50" i="37"/>
  <c r="E50" i="37"/>
  <c r="N49" i="37"/>
  <c r="K49" i="37"/>
  <c r="I49" i="37"/>
  <c r="E49" i="37"/>
  <c r="N48" i="37"/>
  <c r="K48" i="37"/>
  <c r="I48" i="37"/>
  <c r="E48" i="37"/>
  <c r="N47" i="37"/>
  <c r="K47" i="37"/>
  <c r="I47" i="37"/>
  <c r="E47" i="37"/>
  <c r="N46" i="37"/>
  <c r="K46" i="37"/>
  <c r="I46" i="37"/>
  <c r="E46" i="37"/>
  <c r="N45" i="37"/>
  <c r="K45" i="37"/>
  <c r="I45" i="37"/>
  <c r="E45" i="37"/>
  <c r="N44" i="37"/>
  <c r="K44" i="37"/>
  <c r="I44" i="37"/>
  <c r="E44" i="37"/>
  <c r="N43" i="37"/>
  <c r="K43" i="37"/>
  <c r="I43" i="37"/>
  <c r="E43" i="37"/>
  <c r="N42" i="37"/>
  <c r="K42" i="37"/>
  <c r="I42" i="37"/>
  <c r="E42" i="37"/>
  <c r="N41" i="37"/>
  <c r="K41" i="37"/>
  <c r="I41" i="37"/>
  <c r="E41" i="37"/>
  <c r="N40" i="37"/>
  <c r="K40" i="37"/>
  <c r="I40" i="37"/>
  <c r="E40" i="37"/>
  <c r="N39" i="37"/>
  <c r="K39" i="37"/>
  <c r="I39" i="37"/>
  <c r="E39" i="37"/>
  <c r="N38" i="37"/>
  <c r="K38" i="37"/>
  <c r="I38" i="37"/>
  <c r="E38" i="37"/>
  <c r="N37" i="37"/>
  <c r="K37" i="37"/>
  <c r="I37" i="37"/>
  <c r="E37" i="37"/>
  <c r="N36" i="37"/>
  <c r="K36" i="37"/>
  <c r="I36" i="37"/>
  <c r="E36" i="37"/>
  <c r="N35" i="37"/>
  <c r="K35" i="37"/>
  <c r="I35" i="37"/>
  <c r="E35" i="37"/>
  <c r="N34" i="37"/>
  <c r="K34" i="37"/>
  <c r="I34" i="37"/>
  <c r="E34" i="37"/>
  <c r="N33" i="37"/>
  <c r="K33" i="37"/>
  <c r="I33" i="37"/>
  <c r="E33" i="37"/>
  <c r="N32" i="37"/>
  <c r="K32" i="37"/>
  <c r="I32" i="37"/>
  <c r="E32" i="37"/>
  <c r="N31" i="37"/>
  <c r="K31" i="37"/>
  <c r="I31" i="37"/>
  <c r="E31" i="37"/>
  <c r="N30" i="37"/>
  <c r="K30" i="37"/>
  <c r="I30" i="37"/>
  <c r="E30" i="37"/>
  <c r="N29" i="37"/>
  <c r="K29" i="37"/>
  <c r="I29" i="37"/>
  <c r="E29" i="37"/>
  <c r="N28" i="37"/>
  <c r="K28" i="37"/>
  <c r="I28" i="37"/>
  <c r="E28" i="37"/>
  <c r="N27" i="37"/>
  <c r="K27" i="37"/>
  <c r="I27" i="37"/>
  <c r="E27" i="37"/>
  <c r="N26" i="37"/>
  <c r="K26" i="37"/>
  <c r="I26" i="37"/>
  <c r="E26" i="37"/>
  <c r="N25" i="37"/>
  <c r="K25" i="37"/>
  <c r="I25" i="37"/>
  <c r="E25" i="37"/>
  <c r="N24" i="37"/>
  <c r="K24" i="37"/>
  <c r="I24" i="37"/>
  <c r="E24" i="37"/>
  <c r="N23" i="37"/>
  <c r="K23" i="37"/>
  <c r="I23" i="37"/>
  <c r="E23" i="37"/>
  <c r="N22" i="37"/>
  <c r="K22" i="37"/>
  <c r="I22" i="37"/>
  <c r="G22" i="37"/>
  <c r="E22" i="37"/>
  <c r="N21" i="37"/>
  <c r="K21" i="37"/>
  <c r="I21" i="37"/>
  <c r="E21" i="37"/>
  <c r="N20" i="37"/>
  <c r="K20" i="37"/>
  <c r="I20" i="37"/>
  <c r="E20" i="37"/>
  <c r="N19" i="37"/>
  <c r="K19" i="37"/>
  <c r="I19" i="37"/>
  <c r="E19" i="37"/>
  <c r="N18" i="37"/>
  <c r="K18" i="37"/>
  <c r="I18" i="37"/>
  <c r="E18" i="37"/>
  <c r="N17" i="37"/>
  <c r="K17" i="37"/>
  <c r="I17" i="37"/>
  <c r="E17" i="37"/>
  <c r="N16" i="37"/>
  <c r="K16" i="37"/>
  <c r="I16" i="37"/>
  <c r="E16" i="37"/>
  <c r="N15" i="37"/>
  <c r="K15" i="37"/>
  <c r="I15" i="37"/>
  <c r="E15" i="37"/>
  <c r="N14" i="37"/>
  <c r="K14" i="37"/>
  <c r="I14" i="37"/>
  <c r="G14" i="37"/>
  <c r="E14" i="37"/>
  <c r="N13" i="37"/>
  <c r="K13" i="37"/>
  <c r="I13" i="37"/>
  <c r="E13" i="37"/>
  <c r="N12" i="37"/>
  <c r="K12" i="37"/>
  <c r="I12" i="37"/>
  <c r="E12" i="37"/>
  <c r="N11" i="37"/>
  <c r="K11" i="37"/>
  <c r="I11" i="37"/>
  <c r="E11" i="37"/>
  <c r="N10" i="37"/>
  <c r="K10" i="37"/>
  <c r="I10" i="37"/>
  <c r="E10" i="37"/>
  <c r="N9" i="37"/>
  <c r="K9" i="37"/>
  <c r="I9" i="37"/>
  <c r="E9" i="37"/>
  <c r="N8" i="37"/>
  <c r="K8" i="37"/>
  <c r="I8" i="37"/>
  <c r="E8" i="37"/>
  <c r="N7" i="37"/>
  <c r="K7" i="37"/>
  <c r="I7" i="37"/>
  <c r="E7" i="37"/>
  <c r="N6" i="37"/>
  <c r="K6" i="37"/>
  <c r="I6" i="37"/>
  <c r="E6" i="37"/>
  <c r="N5" i="37"/>
  <c r="K5" i="37"/>
  <c r="I5" i="37"/>
  <c r="F5" i="37"/>
  <c r="F5" i="37" a="1"/>
  <c r="E5" i="37"/>
  <c r="N4" i="37"/>
  <c r="K4" i="37"/>
  <c r="I4" i="37"/>
  <c r="F4" i="37"/>
  <c r="E4" i="37"/>
  <c r="N3" i="37"/>
  <c r="K3" i="37"/>
  <c r="I3" i="37"/>
  <c r="F3" i="37"/>
  <c r="E3" i="37"/>
  <c r="N2" i="37"/>
  <c r="K2" i="37"/>
  <c r="I2" i="37"/>
  <c r="F2" i="37"/>
  <c r="E2" i="37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" i="1"/>
  <c r="F3" i="1"/>
  <c r="F4" i="1"/>
  <c r="F2" i="1"/>
  <c r="F5" i="1" l="1" a="1"/>
  <c r="F5" i="1" s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" i="1"/>
  <c r="I3" i="1"/>
  <c r="I4" i="1"/>
  <c r="I5" i="1"/>
  <c r="I6" i="1"/>
  <c r="I7" i="1"/>
  <c r="I8" i="1"/>
  <c r="I9" i="1"/>
  <c r="I10" i="1"/>
  <c r="I11" i="1"/>
  <c r="I12" i="1"/>
  <c r="I13" i="1"/>
  <c r="I15" i="1"/>
  <c r="I16" i="1"/>
  <c r="I17" i="1"/>
  <c r="I18" i="1"/>
  <c r="I19" i="1"/>
  <c r="I20" i="1"/>
  <c r="I21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" i="1"/>
  <c r="G14" i="1" l="1"/>
  <c r="I14" i="1" s="1"/>
  <c r="G22" i="1"/>
  <c r="I22" i="1" s="1"/>
  <c r="G82" i="1"/>
  <c r="I82" i="1" s="1"/>
  <c r="G105" i="1"/>
  <c r="I105" i="1" s="1"/>
  <c r="G157" i="1"/>
  <c r="I157" i="1" s="1"/>
  <c r="G200" i="1"/>
  <c r="I200" i="1" s="1"/>
  <c r="C17" i="10"/>
  <c r="C16" i="10"/>
  <c r="D2" i="6" a="1"/>
  <c r="D2" i="6"/>
  <c r="B21" i="3"/>
  <c r="B20" i="3"/>
  <c r="B19" i="3"/>
  <c r="B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<sst xmlns="http://schemas.openxmlformats.org/spreadsheetml/2006/main" count="2216" uniqueCount="78">
  <si>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</si>
  <si>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</si>
  <si>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</si>
  <si>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</si>
  <si>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</si>
  <si>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</si>
  <si>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</si>
  <si>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</si>
  <si>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</si>
  <si>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</si>
  <si>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</si>
  <si>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</si>
  <si>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</si>
  <si>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</si>
  <si>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</si>
  <si>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</si>
  <si>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</si>
  <si>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</si>
  <si>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</si>
  <si>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</si>
  <si>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</si>
  <si>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</si>
  <si>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Actual Profit</t>
  </si>
  <si>
    <t>Row Labels</t>
  </si>
  <si>
    <t>Calories</t>
  </si>
  <si>
    <t>Sum of Price</t>
  </si>
  <si>
    <t>Percent</t>
  </si>
  <si>
    <t>Total Cut for Coach:</t>
  </si>
  <si>
    <t>Match</t>
  </si>
  <si>
    <t>Index</t>
  </si>
  <si>
    <t>Offset</t>
  </si>
  <si>
    <t>Small</t>
  </si>
  <si>
    <t>How many?</t>
  </si>
  <si>
    <t>Total Items:</t>
  </si>
  <si>
    <t>Total Calories:</t>
  </si>
  <si>
    <t>Beverags</t>
  </si>
  <si>
    <t>Beerages</t>
  </si>
  <si>
    <t>Frozen Treat</t>
  </si>
  <si>
    <t>Licorce Rope</t>
  </si>
  <si>
    <t>Hot Fod</t>
  </si>
  <si>
    <t>Cand</t>
  </si>
  <si>
    <t>Gumy Bears</t>
  </si>
  <si>
    <t>Popcrn</t>
  </si>
  <si>
    <t>Hmburger</t>
  </si>
  <si>
    <t>Pizzaa</t>
  </si>
  <si>
    <t>Popsile</t>
  </si>
  <si>
    <t>Grand Total</t>
  </si>
  <si>
    <t>Item Errors</t>
  </si>
  <si>
    <t>Category Errors</t>
  </si>
  <si>
    <t>Total Errors</t>
  </si>
  <si>
    <t>Y</t>
  </si>
  <si>
    <t>N</t>
  </si>
  <si>
    <t>Data Type Match</t>
  </si>
  <si>
    <t>Profit Amt</t>
  </si>
  <si>
    <t>Correct Cat spelling</t>
  </si>
  <si>
    <t>Correct Item Spelling</t>
  </si>
  <si>
    <t>Sum of Category Errors</t>
  </si>
  <si>
    <t>Sum of Item Errors</t>
  </si>
  <si>
    <t>Group</t>
  </si>
  <si>
    <t>Beer Beer</t>
  </si>
  <si>
    <t>Beer Beverages</t>
  </si>
  <si>
    <t>Bottled Water Beverages</t>
  </si>
  <si>
    <t>Chocolate Bar Candy</t>
  </si>
  <si>
    <t>Chocolate Dipped Cone Frozen Treats</t>
  </si>
  <si>
    <t>Gummy Bears Candy</t>
  </si>
  <si>
    <t>Hamburger Hot Food</t>
  </si>
  <si>
    <t>Hot Dog Hot Food</t>
  </si>
  <si>
    <t>Ice Cream Sandwich Frozen Treats</t>
  </si>
  <si>
    <t>Licorice Rope Candy</t>
  </si>
  <si>
    <t>Nachos Hot Food</t>
  </si>
  <si>
    <t>Pizza Hot Food</t>
  </si>
  <si>
    <t>Popcorn Hot Food</t>
  </si>
  <si>
    <t>Popsicle Frozen Treats</t>
  </si>
  <si>
    <t>Soda Beverages</t>
  </si>
  <si>
    <t>Count of Group</t>
  </si>
  <si>
    <t>Sum of Actual Profit</t>
  </si>
  <si>
    <t>Column Labels</t>
  </si>
  <si>
    <t>Count of Data Type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</si>
</sst>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9" fontId="0" fillId="0" borderId="0" xfId="2" applyFont="1"/>
    <xf numFmtId="44" fontId="0" fillId="0" borderId="0" xfId="1" applyFont="1"/>
    <xf numFmtId="0" fontId="0" fillId="0" borderId="1" xfId="0" applyBorder="1"/>
    <xf numFmtId="44" fontId="0" fillId="0" borderId="0" xfId="0" applyNumberFormat="1"/>
    <xf numFmtId="0" fontId="0" fillId="0" borderId="2" xfId="0" applyFont="1" applyBorder="1" applyAlignment="1">
      <alignment horizontal="left"/>
    </xf>
    <xf numFmtId="0" fontId="0" fillId="0" borderId="1" xfId="0" applyFill="1" applyBorder="1"/>
    <xf numFmtId="0" fontId="4" fillId="0" borderId="0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49" fontId="0" fillId="0" borderId="0" xfId="1" applyNumberFormat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 applyBorder="1"/>
    <xf numFmtId="44" fontId="0" fillId="0" borderId="0" xfId="1" applyFont="1" applyFill="1" applyBorder="1"/>
    <xf numFmtId="0" fontId="0" fillId="2" borderId="0" xfId="0" applyFill="1"/>
    <xf numFmtId="44" fontId="0" fillId="3" borderId="0" xfId="1" applyFont="1" applyFill="1"/>
    <xf numFmtId="0" fontId="0" fillId="4" borderId="0" xfId="0" applyFill="1"/>
    <xf numFmtId="44" fontId="0" fillId="0" borderId="0" xfId="1" applyFont="1" applyFill="1"/>
    <xf numFmtId="0" fontId="0" fillId="0" borderId="0" xfId="0" applyFill="1"/>
    <xf numFmtId="0" fontId="7" fillId="0" borderId="1" xfId="0" applyFont="1" applyBorder="1"/>
    <xf numFmtId="0" fontId="7" fillId="0" borderId="1" xfId="0" applyFont="1" applyFill="1" applyBorder="1"/>
    <xf numFmtId="0" fontId="7" fillId="0" borderId="0" xfId="0" applyFont="1" applyFill="1" applyBorder="1"/>
    <xf numFmtId="44" fontId="7" fillId="0" borderId="0" xfId="1" applyFont="1" applyFill="1" applyBorder="1"/>
    <xf numFmtId="0" fontId="7" fillId="0" borderId="0" xfId="0" applyFont="1"/>
    <xf numFmtId="0" fontId="7" fillId="2" borderId="1" xfId="0" applyFont="1" applyFill="1" applyBorder="1"/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[rattanavilay-8.2-Exercises-concessions.xlsx]Missed Spelling!PivotTable3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Missed Spelled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'Missed Spelling'!$B$3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'Missed Spelling'!$A$4:$A$13</c:f>
              <c:strCache>
                <c:ptCount val="9"/>
                <c:pt idx="0">
                  <c:v>Beerages</c:v>
                </c:pt>
                <c:pt idx="1">
                  <c:v>Beverages</c:v>
                </c:pt>
                <c:pt idx="2">
                  <c:v>Beverags</c:v>
                </c:pt>
                <c:pt idx="3">
                  <c:v>Cand</c:v>
                </c:pt>
                <c:pt idx="4">
                  <c:v>Candy</c:v>
                </c:pt>
                <c:pt idx="5">
                  <c:v>Frozen Treat</c:v>
                </c:pt>
                <c:pt idx="6">
                  <c:v>Frozen Treats</c:v>
                </c:pt>
                <c:pt idx="7">
                  <c:v>Hot Fod</c:v>
                </c:pt>
                <c:pt idx="8">
                  <c:v>Hot Food</c:v>
                </c:pt>
              </c:strCache>
            </c:strRef>
          </c:cat>
          <c:val>
            <c:numRef>
              <c:f>'Missed Spelling'!$B$4:$B$13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9E-914B-897D-9127CD0EB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3752207"/>
        <c:axId val="743753839"/>
      </c:barChart>
      <c:catAx>
        <c:axId val="74375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753839"/>
        <c:crosses val="autoZero"/>
        <c:auto val="1"/>
        <c:lblAlgn val="ctr"/>
        <c:lblOffset val="100"/>
        <c:noMultiLvlLbl val="0"/>
      </c:catAx>
      <c:valAx>
        <c:axId val="74375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75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[rattanavilay-8.2-Exercises-concessions.xlsx]Missed Spelling!PivotTable18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Missed Spelled  Item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'Missed Spelling'!$F$3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'Missed Spelling'!$E$4:$E$24</c:f>
              <c:strCache>
                <c:ptCount val="20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Gumy Bears</c:v>
                </c:pt>
                <c:pt idx="6">
                  <c:v>Hamburger</c:v>
                </c:pt>
                <c:pt idx="7">
                  <c:v>Hmburger</c:v>
                </c:pt>
                <c:pt idx="8">
                  <c:v>Hot Dog</c:v>
                </c:pt>
                <c:pt idx="9">
                  <c:v>Ice Cream Sandwich</c:v>
                </c:pt>
                <c:pt idx="10">
                  <c:v>Licorce Rope</c:v>
                </c:pt>
                <c:pt idx="11">
                  <c:v>Licorice Rope</c:v>
                </c:pt>
                <c:pt idx="12">
                  <c:v>Nachos</c:v>
                </c:pt>
                <c:pt idx="13">
                  <c:v>Pizza</c:v>
                </c:pt>
                <c:pt idx="14">
                  <c:v>Pizzaa</c:v>
                </c:pt>
                <c:pt idx="15">
                  <c:v>Popcorn</c:v>
                </c:pt>
                <c:pt idx="16">
                  <c:v>Popcrn</c:v>
                </c:pt>
                <c:pt idx="17">
                  <c:v>Popsicle</c:v>
                </c:pt>
                <c:pt idx="18">
                  <c:v>Popsile</c:v>
                </c:pt>
                <c:pt idx="19">
                  <c:v>Soda</c:v>
                </c:pt>
              </c:strCache>
            </c:strRef>
          </c:cat>
          <c:val>
            <c:numRef>
              <c:f>'Missed Spelling'!$F$4:$F$24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F5-7A49-B9FD-31FF1B2C1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9896383"/>
        <c:axId val="755896719"/>
      </c:barChart>
      <c:catAx>
        <c:axId val="113989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896719"/>
        <c:crosses val="autoZero"/>
        <c:auto val="1"/>
        <c:lblAlgn val="ctr"/>
        <c:lblOffset val="100"/>
        <c:noMultiLvlLbl val="0"/>
      </c:catAx>
      <c:valAx>
        <c:axId val="75589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89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[rattanavilay-8.2-Exercises-concessions.xlsx]Duplicate Groups!PivotTable6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Duplicated Groups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'Duplicate Groups'!$B$3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'Duplicate Groups'!$A$4:$A$19</c:f>
              <c:strCache>
                <c:ptCount val="15"/>
                <c:pt idx="0">
                  <c:v>Beer Beer</c:v>
                </c:pt>
                <c:pt idx="1">
                  <c:v>Beer Beverages</c:v>
                </c:pt>
                <c:pt idx="2">
                  <c:v>Bottled Water Beverages</c:v>
                </c:pt>
                <c:pt idx="3">
                  <c:v>Chocolate Bar Candy</c:v>
                </c:pt>
                <c:pt idx="4">
                  <c:v>Chocolate Dipped Cone Frozen Treats</c:v>
                </c:pt>
                <c:pt idx="5">
                  <c:v>Gummy Bears Candy</c:v>
                </c:pt>
                <c:pt idx="6">
                  <c:v>Hamburger Hot Food</c:v>
                </c:pt>
                <c:pt idx="7">
                  <c:v>Hot Dog Hot Food</c:v>
                </c:pt>
                <c:pt idx="8">
                  <c:v>Ice Cream Sandwich Frozen Treats</c:v>
                </c:pt>
                <c:pt idx="9">
                  <c:v>Licorice Rope Candy</c:v>
                </c:pt>
                <c:pt idx="10">
                  <c:v>Nachos Hot Food</c:v>
                </c:pt>
                <c:pt idx="11">
                  <c:v>Pizza Hot Food</c:v>
                </c:pt>
                <c:pt idx="12">
                  <c:v>Popcorn Hot Food</c:v>
                </c:pt>
                <c:pt idx="13">
                  <c:v>Popsicle Frozen Treats</c:v>
                </c:pt>
                <c:pt idx="14">
                  <c:v>Soda Beverages</c:v>
                </c:pt>
              </c:strCache>
            </c:strRef>
          </c:cat>
          <c:val>
            <c:numRef>
              <c:f>'Duplicate Groups'!$B$4:$B$19</c:f>
              <c:numCache>
                <c:formatCode>General</c:formatCode>
                <c:ptCount val="15"/>
                <c:pt idx="0">
                  <c:v>1</c:v>
                </c:pt>
                <c:pt idx="1">
                  <c:v>19</c:v>
                </c:pt>
                <c:pt idx="2">
                  <c:v>13</c:v>
                </c:pt>
                <c:pt idx="3">
                  <c:v>13</c:v>
                </c:pt>
                <c:pt idx="4">
                  <c:v>11</c:v>
                </c:pt>
                <c:pt idx="5">
                  <c:v>14</c:v>
                </c:pt>
                <c:pt idx="6">
                  <c:v>16</c:v>
                </c:pt>
                <c:pt idx="7">
                  <c:v>15</c:v>
                </c:pt>
                <c:pt idx="8">
                  <c:v>10</c:v>
                </c:pt>
                <c:pt idx="9">
                  <c:v>13</c:v>
                </c:pt>
                <c:pt idx="10">
                  <c:v>15</c:v>
                </c:pt>
                <c:pt idx="11">
                  <c:v>17</c:v>
                </c:pt>
                <c:pt idx="12">
                  <c:v>16</c:v>
                </c:pt>
                <c:pt idx="13">
                  <c:v>13</c:v>
                </c:pt>
                <c:pt idx="1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59-FD4F-8E85-5CEA85AE0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5548400"/>
        <c:axId val="535456848"/>
      </c:barChart>
      <c:catAx>
        <c:axId val="53554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456848"/>
        <c:crosses val="autoZero"/>
        <c:auto val="1"/>
        <c:lblAlgn val="ctr"/>
        <c:lblOffset val="100"/>
        <c:noMultiLvlLbl val="0"/>
      </c:catAx>
      <c:valAx>
        <c:axId val="53545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54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[rattanavilay-8.2-Exercises-concessions.xlsx]Actual Profit!PivotTable1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Profit</a:t>
            </a:r>
            <a:r>
              <a:rPr lang="en-US" baseline="0"/>
              <a:t> Based on the Profit %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'Actual Profit'!$B$3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'Actual Profit'!$A$4:$A$24</c:f>
              <c:strCache>
                <c:ptCount val="20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Gumy Bears</c:v>
                </c:pt>
                <c:pt idx="6">
                  <c:v>Hamburger</c:v>
                </c:pt>
                <c:pt idx="7">
                  <c:v>Hmburger</c:v>
                </c:pt>
                <c:pt idx="8">
                  <c:v>Hot Dog</c:v>
                </c:pt>
                <c:pt idx="9">
                  <c:v>Ice Cream Sandwich</c:v>
                </c:pt>
                <c:pt idx="10">
                  <c:v>Licorce Rope</c:v>
                </c:pt>
                <c:pt idx="11">
                  <c:v>Licorice Rope</c:v>
                </c:pt>
                <c:pt idx="12">
                  <c:v>Nachos</c:v>
                </c:pt>
                <c:pt idx="13">
                  <c:v>Pizza</c:v>
                </c:pt>
                <c:pt idx="14">
                  <c:v>Pizzaa</c:v>
                </c:pt>
                <c:pt idx="15">
                  <c:v>Popcorn</c:v>
                </c:pt>
                <c:pt idx="16">
                  <c:v>Popcrn</c:v>
                </c:pt>
                <c:pt idx="17">
                  <c:v>Popsicle</c:v>
                </c:pt>
                <c:pt idx="18">
                  <c:v>Popsile</c:v>
                </c:pt>
                <c:pt idx="19">
                  <c:v>Soda</c:v>
                </c:pt>
              </c:strCache>
            </c:strRef>
          </c:cat>
          <c:val>
            <c:numRef>
              <c:f>'Actual Profit'!$B$4:$B$24</c:f>
              <c:numCache>
                <c:formatCode>General</c:formatCode>
                <c:ptCount val="20"/>
                <c:pt idx="0">
                  <c:v>38.5</c:v>
                </c:pt>
                <c:pt idx="1">
                  <c:v>32.5</c:v>
                </c:pt>
                <c:pt idx="2">
                  <c:v>19.5</c:v>
                </c:pt>
                <c:pt idx="3">
                  <c:v>16.5</c:v>
                </c:pt>
                <c:pt idx="4">
                  <c:v>13</c:v>
                </c:pt>
                <c:pt idx="5">
                  <c:v>1</c:v>
                </c:pt>
                <c:pt idx="6">
                  <c:v>30</c:v>
                </c:pt>
                <c:pt idx="7">
                  <c:v>2</c:v>
                </c:pt>
                <c:pt idx="8">
                  <c:v>15</c:v>
                </c:pt>
                <c:pt idx="9">
                  <c:v>20</c:v>
                </c:pt>
                <c:pt idx="10">
                  <c:v>1</c:v>
                </c:pt>
                <c:pt idx="11">
                  <c:v>21</c:v>
                </c:pt>
                <c:pt idx="12">
                  <c:v>22.5</c:v>
                </c:pt>
                <c:pt idx="13">
                  <c:v>7.75</c:v>
                </c:pt>
                <c:pt idx="14">
                  <c:v>0.5</c:v>
                </c:pt>
                <c:pt idx="15">
                  <c:v>60</c:v>
                </c:pt>
                <c:pt idx="16">
                  <c:v>4</c:v>
                </c:pt>
                <c:pt idx="17">
                  <c:v>30</c:v>
                </c:pt>
                <c:pt idx="18">
                  <c:v>2.5</c:v>
                </c:pt>
                <c:pt idx="1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A7-D14C-ACC7-CA0ADBD72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2757840"/>
        <c:axId val="312622064"/>
      </c:barChart>
      <c:catAx>
        <c:axId val="31275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622064"/>
        <c:crosses val="autoZero"/>
        <c:auto val="1"/>
        <c:lblAlgn val="ctr"/>
        <c:lblOffset val="100"/>
        <c:noMultiLvlLbl val="0"/>
      </c:catAx>
      <c:valAx>
        <c:axId val="31262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75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[rattanavilay-8.2-Exercises-concessions.xlsx]Wrong Data Type!PivotTable2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'Wrong Data Type'!$B$3:$B$4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'Wrong Data Type'!$A$5:$A$25</c:f>
              <c:strCache>
                <c:ptCount val="20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Gumy Bears</c:v>
                </c:pt>
                <c:pt idx="6">
                  <c:v>Hamburger</c:v>
                </c:pt>
                <c:pt idx="7">
                  <c:v>Hmburger</c:v>
                </c:pt>
                <c:pt idx="8">
                  <c:v>Hot Dog</c:v>
                </c:pt>
                <c:pt idx="9">
                  <c:v>Ice Cream Sandwich</c:v>
                </c:pt>
                <c:pt idx="10">
                  <c:v>Licorce Rope</c:v>
                </c:pt>
                <c:pt idx="11">
                  <c:v>Licorice Rope</c:v>
                </c:pt>
                <c:pt idx="12">
                  <c:v>Nachos</c:v>
                </c:pt>
                <c:pt idx="13">
                  <c:v>Pizza</c:v>
                </c:pt>
                <c:pt idx="14">
                  <c:v>Pizzaa</c:v>
                </c:pt>
                <c:pt idx="15">
                  <c:v>Popcorn</c:v>
                </c:pt>
                <c:pt idx="16">
                  <c:v>Popcrn</c:v>
                </c:pt>
                <c:pt idx="17">
                  <c:v>Popsicle</c:v>
                </c:pt>
                <c:pt idx="18">
                  <c:v>Popsile</c:v>
                </c:pt>
                <c:pt idx="19">
                  <c:v>Soda</c:v>
                </c:pt>
              </c:strCache>
            </c:strRef>
          </c:cat>
          <c:val>
            <c:numRef>
              <c:f>'Wrong Data Type'!$B$5:$B$25</c:f>
              <c:numCache>
                <c:formatCode>General</c:formatCode>
                <c:ptCount val="2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13">
                  <c:v>1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22-3648-8A47-60D16ED59280}"/>
            </c:ext>
          </c:extLst>
        </c:ser>
        <c:ser>
          <c:idx val="1"/>
          <c:order val="1"/>
          <c:tx>
            <c:strRef>
              <c:f>'Wrong Data Type'!$C$3:$C$4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'Wrong Data Type'!$A$5:$A$25</c:f>
              <c:strCache>
                <c:ptCount val="20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Gumy Bears</c:v>
                </c:pt>
                <c:pt idx="6">
                  <c:v>Hamburger</c:v>
                </c:pt>
                <c:pt idx="7">
                  <c:v>Hmburger</c:v>
                </c:pt>
                <c:pt idx="8">
                  <c:v>Hot Dog</c:v>
                </c:pt>
                <c:pt idx="9">
                  <c:v>Ice Cream Sandwich</c:v>
                </c:pt>
                <c:pt idx="10">
                  <c:v>Licorce Rope</c:v>
                </c:pt>
                <c:pt idx="11">
                  <c:v>Licorice Rope</c:v>
                </c:pt>
                <c:pt idx="12">
                  <c:v>Nachos</c:v>
                </c:pt>
                <c:pt idx="13">
                  <c:v>Pizza</c:v>
                </c:pt>
                <c:pt idx="14">
                  <c:v>Pizzaa</c:v>
                </c:pt>
                <c:pt idx="15">
                  <c:v>Popcorn</c:v>
                </c:pt>
                <c:pt idx="16">
                  <c:v>Popcrn</c:v>
                </c:pt>
                <c:pt idx="17">
                  <c:v>Popsicle</c:v>
                </c:pt>
                <c:pt idx="18">
                  <c:v>Popsile</c:v>
                </c:pt>
                <c:pt idx="19">
                  <c:v>Soda</c:v>
                </c:pt>
              </c:strCache>
            </c:strRef>
          </c:cat>
          <c:val>
            <c:numRef>
              <c:f>'Wrong Data Type'!$C$5:$C$25</c:f>
              <c:numCache>
                <c:formatCode>General</c:formatCode>
                <c:ptCount val="20"/>
                <c:pt idx="0">
                  <c:v>18</c:v>
                </c:pt>
                <c:pt idx="1">
                  <c:v>12</c:v>
                </c:pt>
                <c:pt idx="2">
                  <c:v>12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15</c:v>
                </c:pt>
                <c:pt idx="7">
                  <c:v>1</c:v>
                </c:pt>
                <c:pt idx="8">
                  <c:v>15</c:v>
                </c:pt>
                <c:pt idx="9">
                  <c:v>10</c:v>
                </c:pt>
                <c:pt idx="10">
                  <c:v>1</c:v>
                </c:pt>
                <c:pt idx="11">
                  <c:v>12</c:v>
                </c:pt>
                <c:pt idx="12">
                  <c:v>15</c:v>
                </c:pt>
                <c:pt idx="13">
                  <c:v>15</c:v>
                </c:pt>
                <c:pt idx="14">
                  <c:v>1</c:v>
                </c:pt>
                <c:pt idx="15">
                  <c:v>15</c:v>
                </c:pt>
                <c:pt idx="16">
                  <c:v>1</c:v>
                </c:pt>
                <c:pt idx="17">
                  <c:v>10</c:v>
                </c:pt>
                <c:pt idx="18">
                  <c:v>1</c:v>
                </c:pt>
                <c:pt idx="1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22-3648-8A47-60D16ED59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2861088"/>
        <c:axId val="312862720"/>
      </c:barChart>
      <c:catAx>
        <c:axId val="31286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62720"/>
        <c:crosses val="autoZero"/>
        <c:auto val="1"/>
        <c:lblAlgn val="ctr"/>
        <c:lblOffset val="100"/>
        <c:noMultiLvlLbl val="0"/>
      </c:catAx>
      <c:valAx>
        <c:axId val="31286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6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'Calories Vlookup'!$F$1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'Calories Vlookup'!$A$2:$A$202</c:f>
              <c:strCache>
                <c:ptCount val="199"/>
                <c:pt idx="0">
                  <c:v>Beer</c:v>
                </c:pt>
                <c:pt idx="1">
                  <c:v>Hamburger</c:v>
                </c:pt>
                <c:pt idx="2">
                  <c:v>Popcorn</c:v>
                </c:pt>
                <c:pt idx="3">
                  <c:v>Pizza</c:v>
                </c:pt>
                <c:pt idx="4">
                  <c:v>Bottled Water</c:v>
                </c:pt>
                <c:pt idx="5">
                  <c:v>Hot Dog</c:v>
                </c:pt>
                <c:pt idx="6">
                  <c:v>Chocolate Dipped Cone</c:v>
                </c:pt>
                <c:pt idx="7">
                  <c:v>Soda</c:v>
                </c:pt>
                <c:pt idx="8">
                  <c:v>Chocolate Bar</c:v>
                </c:pt>
                <c:pt idx="9">
                  <c:v>Hamburger</c:v>
                </c:pt>
                <c:pt idx="10">
                  <c:v>Beer</c:v>
                </c:pt>
                <c:pt idx="11">
                  <c:v>Hot Dog</c:v>
                </c:pt>
                <c:pt idx="12">
                  <c:v>Licorce Rope</c:v>
                </c:pt>
                <c:pt idx="13">
                  <c:v>Chocolate Dipped Cone</c:v>
                </c:pt>
                <c:pt idx="14">
                  <c:v>Nachos</c:v>
                </c:pt>
                <c:pt idx="15">
                  <c:v>Pizza</c:v>
                </c:pt>
                <c:pt idx="16">
                  <c:v>Beer</c:v>
                </c:pt>
                <c:pt idx="17">
                  <c:v>Soda</c:v>
                </c:pt>
                <c:pt idx="18">
                  <c:v>Beer</c:v>
                </c:pt>
                <c:pt idx="19">
                  <c:v>Hamburger</c:v>
                </c:pt>
                <c:pt idx="20">
                  <c:v>Gumy Bears</c:v>
                </c:pt>
                <c:pt idx="21">
                  <c:v>Popcorn</c:v>
                </c:pt>
                <c:pt idx="22">
                  <c:v>Hamburger</c:v>
                </c:pt>
                <c:pt idx="23">
                  <c:v>Nachos</c:v>
                </c:pt>
                <c:pt idx="24">
                  <c:v>Nachos</c:v>
                </c:pt>
                <c:pt idx="25">
                  <c:v>Chocolate Dipped Cone</c:v>
                </c:pt>
                <c:pt idx="26">
                  <c:v>Chocolate Bar</c:v>
                </c:pt>
                <c:pt idx="27">
                  <c:v>Hamburger</c:v>
                </c:pt>
                <c:pt idx="28">
                  <c:v>Beer</c:v>
                </c:pt>
                <c:pt idx="29">
                  <c:v>Chocolate Dipped Cone</c:v>
                </c:pt>
                <c:pt idx="30">
                  <c:v>Soda</c:v>
                </c:pt>
                <c:pt idx="31">
                  <c:v>Gummy Bears</c:v>
                </c:pt>
                <c:pt idx="32">
                  <c:v>Chocolate Dipped Cone</c:v>
                </c:pt>
                <c:pt idx="33">
                  <c:v>Licorice Rope</c:v>
                </c:pt>
                <c:pt idx="34">
                  <c:v>Nachos</c:v>
                </c:pt>
                <c:pt idx="35">
                  <c:v>Bottled Water</c:v>
                </c:pt>
                <c:pt idx="36">
                  <c:v>Bottled Water</c:v>
                </c:pt>
                <c:pt idx="37">
                  <c:v>Popcorn</c:v>
                </c:pt>
                <c:pt idx="38">
                  <c:v>Chocolate Bar</c:v>
                </c:pt>
                <c:pt idx="39">
                  <c:v>Chocolate Dipped Cone</c:v>
                </c:pt>
                <c:pt idx="40">
                  <c:v>Licorice Rope</c:v>
                </c:pt>
                <c:pt idx="41">
                  <c:v>Beer</c:v>
                </c:pt>
                <c:pt idx="42">
                  <c:v>Hot Dog</c:v>
                </c:pt>
                <c:pt idx="43">
                  <c:v>Chocolate Bar</c:v>
                </c:pt>
                <c:pt idx="44">
                  <c:v>Pizza</c:v>
                </c:pt>
                <c:pt idx="45">
                  <c:v>Hamburger</c:v>
                </c:pt>
                <c:pt idx="46">
                  <c:v>Chocolate Dipped Cone</c:v>
                </c:pt>
                <c:pt idx="47">
                  <c:v>Licorice Rope</c:v>
                </c:pt>
                <c:pt idx="48">
                  <c:v>Nachos</c:v>
                </c:pt>
                <c:pt idx="49">
                  <c:v>Popcorn</c:v>
                </c:pt>
                <c:pt idx="50">
                  <c:v>Chocolate Bar</c:v>
                </c:pt>
                <c:pt idx="51">
                  <c:v>Hot Dog</c:v>
                </c:pt>
                <c:pt idx="52">
                  <c:v>Popcorn</c:v>
                </c:pt>
                <c:pt idx="53">
                  <c:v>Beer</c:v>
                </c:pt>
                <c:pt idx="54">
                  <c:v>Chocolate Dipped Cone</c:v>
                </c:pt>
                <c:pt idx="55">
                  <c:v>Gummy Bears</c:v>
                </c:pt>
                <c:pt idx="56">
                  <c:v>Licorice Rope</c:v>
                </c:pt>
                <c:pt idx="57">
                  <c:v>Beer</c:v>
                </c:pt>
                <c:pt idx="58">
                  <c:v>Licorice Rope</c:v>
                </c:pt>
                <c:pt idx="59">
                  <c:v>Beer</c:v>
                </c:pt>
                <c:pt idx="60">
                  <c:v>Soda</c:v>
                </c:pt>
                <c:pt idx="61">
                  <c:v>Hot Dog</c:v>
                </c:pt>
                <c:pt idx="62">
                  <c:v>Pizza</c:v>
                </c:pt>
                <c:pt idx="63">
                  <c:v>Soda</c:v>
                </c:pt>
                <c:pt idx="64">
                  <c:v>Gummy Bears</c:v>
                </c:pt>
                <c:pt idx="65">
                  <c:v>Chocolate Dipped Cone</c:v>
                </c:pt>
                <c:pt idx="66">
                  <c:v>Soda</c:v>
                </c:pt>
                <c:pt idx="67">
                  <c:v>Chocolate Bar</c:v>
                </c:pt>
                <c:pt idx="68">
                  <c:v>Beer</c:v>
                </c:pt>
                <c:pt idx="69">
                  <c:v>Chocolate Dipped Cone</c:v>
                </c:pt>
                <c:pt idx="70">
                  <c:v>Beer</c:v>
                </c:pt>
                <c:pt idx="71">
                  <c:v>Nachos</c:v>
                </c:pt>
                <c:pt idx="72">
                  <c:v>Nachos</c:v>
                </c:pt>
                <c:pt idx="73">
                  <c:v>Nachos</c:v>
                </c:pt>
                <c:pt idx="74">
                  <c:v>Gummy Bears</c:v>
                </c:pt>
                <c:pt idx="75">
                  <c:v>Hot Dog</c:v>
                </c:pt>
                <c:pt idx="76">
                  <c:v>Pizza</c:v>
                </c:pt>
                <c:pt idx="77">
                  <c:v>Bottled Water</c:v>
                </c:pt>
                <c:pt idx="78">
                  <c:v>Hamburger</c:v>
                </c:pt>
                <c:pt idx="79">
                  <c:v>Chocolate Dipped Cone</c:v>
                </c:pt>
                <c:pt idx="80">
                  <c:v>Popcrn</c:v>
                </c:pt>
                <c:pt idx="81">
                  <c:v>Hot Dog</c:v>
                </c:pt>
                <c:pt idx="82">
                  <c:v>Ice Cream Sandwich</c:v>
                </c:pt>
                <c:pt idx="83">
                  <c:v>Chocolate Bar</c:v>
                </c:pt>
                <c:pt idx="84">
                  <c:v>Licorice Rope</c:v>
                </c:pt>
                <c:pt idx="85">
                  <c:v>Beer</c:v>
                </c:pt>
                <c:pt idx="86">
                  <c:v>Hot Dog</c:v>
                </c:pt>
                <c:pt idx="87">
                  <c:v>Ice Cream Sandwich</c:v>
                </c:pt>
                <c:pt idx="88">
                  <c:v>Hot Dog</c:v>
                </c:pt>
                <c:pt idx="89">
                  <c:v>Ice Cream Sandwich</c:v>
                </c:pt>
                <c:pt idx="90">
                  <c:v>Soda</c:v>
                </c:pt>
                <c:pt idx="91">
                  <c:v>Chocolate Bar</c:v>
                </c:pt>
                <c:pt idx="92">
                  <c:v>Gummy Bears</c:v>
                </c:pt>
                <c:pt idx="93">
                  <c:v>Pizza</c:v>
                </c:pt>
                <c:pt idx="94">
                  <c:v>Hot Dog</c:v>
                </c:pt>
                <c:pt idx="95">
                  <c:v>Gummy Bears</c:v>
                </c:pt>
                <c:pt idx="96">
                  <c:v>Ice Cream Sandwich</c:v>
                </c:pt>
                <c:pt idx="97">
                  <c:v>Licorice Rope</c:v>
                </c:pt>
                <c:pt idx="98">
                  <c:v>Beer</c:v>
                </c:pt>
                <c:pt idx="99">
                  <c:v>Hamburger</c:v>
                </c:pt>
                <c:pt idx="100">
                  <c:v>Beer</c:v>
                </c:pt>
                <c:pt idx="101">
                  <c:v>Ice Cream Sandwich</c:v>
                </c:pt>
                <c:pt idx="102">
                  <c:v>Gummy Bears</c:v>
                </c:pt>
                <c:pt idx="103">
                  <c:v>Hmburger</c:v>
                </c:pt>
                <c:pt idx="104">
                  <c:v>Licorice Rope</c:v>
                </c:pt>
                <c:pt idx="105">
                  <c:v>Hamburger</c:v>
                </c:pt>
                <c:pt idx="106">
                  <c:v>Soda</c:v>
                </c:pt>
                <c:pt idx="107">
                  <c:v>Bottled Water</c:v>
                </c:pt>
                <c:pt idx="108">
                  <c:v>Hamburger</c:v>
                </c:pt>
                <c:pt idx="109">
                  <c:v>Ice Cream Sandwich</c:v>
                </c:pt>
                <c:pt idx="110">
                  <c:v>Gummy Bears</c:v>
                </c:pt>
                <c:pt idx="111">
                  <c:v>Bottled Water</c:v>
                </c:pt>
                <c:pt idx="112">
                  <c:v>Hot Dog</c:v>
                </c:pt>
                <c:pt idx="113">
                  <c:v>Soda</c:v>
                </c:pt>
                <c:pt idx="114">
                  <c:v>Pizza</c:v>
                </c:pt>
                <c:pt idx="115">
                  <c:v>Popcorn</c:v>
                </c:pt>
                <c:pt idx="116">
                  <c:v>Popcorn</c:v>
                </c:pt>
                <c:pt idx="117">
                  <c:v>Ice Cream Sandwich</c:v>
                </c:pt>
                <c:pt idx="118">
                  <c:v>Popcorn</c:v>
                </c:pt>
                <c:pt idx="119">
                  <c:v>Bottled Water</c:v>
                </c:pt>
                <c:pt idx="120">
                  <c:v>Licorice Rope</c:v>
                </c:pt>
                <c:pt idx="121">
                  <c:v>Bottled Water</c:v>
                </c:pt>
                <c:pt idx="122">
                  <c:v>Ice Cream Sandwich</c:v>
                </c:pt>
                <c:pt idx="123">
                  <c:v>Pizza</c:v>
                </c:pt>
                <c:pt idx="124">
                  <c:v>Pizza</c:v>
                </c:pt>
                <c:pt idx="125">
                  <c:v>Ice Cream Sandwich</c:v>
                </c:pt>
                <c:pt idx="126">
                  <c:v>Pizza</c:v>
                </c:pt>
                <c:pt idx="127">
                  <c:v>Gummy Bears</c:v>
                </c:pt>
                <c:pt idx="128">
                  <c:v>Chocolate Bar</c:v>
                </c:pt>
                <c:pt idx="129">
                  <c:v>Beer</c:v>
                </c:pt>
                <c:pt idx="130">
                  <c:v>Ice Cream Sandwich</c:v>
                </c:pt>
                <c:pt idx="131">
                  <c:v>Nachos</c:v>
                </c:pt>
                <c:pt idx="132">
                  <c:v>Bottled Water</c:v>
                </c:pt>
                <c:pt idx="133">
                  <c:v>Beer</c:v>
                </c:pt>
                <c:pt idx="134">
                  <c:v>Hamburger</c:v>
                </c:pt>
                <c:pt idx="135">
                  <c:v>Chocolate Bar</c:v>
                </c:pt>
                <c:pt idx="136">
                  <c:v>Popcorn</c:v>
                </c:pt>
                <c:pt idx="137">
                  <c:v>Hamburger</c:v>
                </c:pt>
                <c:pt idx="138">
                  <c:v>Soda</c:v>
                </c:pt>
                <c:pt idx="139">
                  <c:v>Pizza</c:v>
                </c:pt>
                <c:pt idx="140">
                  <c:v>Hot Dog</c:v>
                </c:pt>
                <c:pt idx="141">
                  <c:v>Hot Dog</c:v>
                </c:pt>
                <c:pt idx="142">
                  <c:v>Nachos</c:v>
                </c:pt>
                <c:pt idx="143">
                  <c:v>Hamburger</c:v>
                </c:pt>
                <c:pt idx="144">
                  <c:v>Nachos</c:v>
                </c:pt>
                <c:pt idx="145">
                  <c:v>Hamburger</c:v>
                </c:pt>
                <c:pt idx="146">
                  <c:v>Hot Dog</c:v>
                </c:pt>
                <c:pt idx="147">
                  <c:v>Nachos</c:v>
                </c:pt>
                <c:pt idx="148">
                  <c:v>Popsicle</c:v>
                </c:pt>
                <c:pt idx="149">
                  <c:v>Popcorn</c:v>
                </c:pt>
                <c:pt idx="150">
                  <c:v>Popcorn</c:v>
                </c:pt>
                <c:pt idx="151">
                  <c:v>Bottled Water</c:v>
                </c:pt>
                <c:pt idx="152">
                  <c:v>Hamburger</c:v>
                </c:pt>
                <c:pt idx="153">
                  <c:v>Pizza</c:v>
                </c:pt>
                <c:pt idx="154">
                  <c:v>Popsicle</c:v>
                </c:pt>
                <c:pt idx="155">
                  <c:v>Pizzaa</c:v>
                </c:pt>
                <c:pt idx="156">
                  <c:v>Popcorn</c:v>
                </c:pt>
                <c:pt idx="157">
                  <c:v>Soda</c:v>
                </c:pt>
                <c:pt idx="158">
                  <c:v>Nachos</c:v>
                </c:pt>
                <c:pt idx="159">
                  <c:v>Gummy Bears</c:v>
                </c:pt>
                <c:pt idx="160">
                  <c:v>Nachos</c:v>
                </c:pt>
                <c:pt idx="161">
                  <c:v>Licorice Rope</c:v>
                </c:pt>
                <c:pt idx="162">
                  <c:v>Popsicle</c:v>
                </c:pt>
                <c:pt idx="163">
                  <c:v>Popcorn</c:v>
                </c:pt>
                <c:pt idx="164">
                  <c:v>Popsicle</c:v>
                </c:pt>
                <c:pt idx="165">
                  <c:v>Soda</c:v>
                </c:pt>
                <c:pt idx="166">
                  <c:v>Chocolate Bar</c:v>
                </c:pt>
                <c:pt idx="167">
                  <c:v>Popsicle</c:v>
                </c:pt>
                <c:pt idx="168">
                  <c:v>Gummy Bears</c:v>
                </c:pt>
                <c:pt idx="169">
                  <c:v>Chocolate Bar</c:v>
                </c:pt>
                <c:pt idx="170">
                  <c:v>Nachos</c:v>
                </c:pt>
                <c:pt idx="171">
                  <c:v>Licorice Rope</c:v>
                </c:pt>
                <c:pt idx="172">
                  <c:v>Beer</c:v>
                </c:pt>
                <c:pt idx="173">
                  <c:v>Popsicle</c:v>
                </c:pt>
                <c:pt idx="174">
                  <c:v>Popsicle</c:v>
                </c:pt>
                <c:pt idx="175">
                  <c:v>Popsicle</c:v>
                </c:pt>
                <c:pt idx="176">
                  <c:v>Beer</c:v>
                </c:pt>
                <c:pt idx="177">
                  <c:v>Popsicle</c:v>
                </c:pt>
                <c:pt idx="178">
                  <c:v>Gummy Bears</c:v>
                </c:pt>
                <c:pt idx="179">
                  <c:v>Pizza</c:v>
                </c:pt>
                <c:pt idx="180">
                  <c:v>Beer</c:v>
                </c:pt>
                <c:pt idx="181">
                  <c:v>Popcorn</c:v>
                </c:pt>
                <c:pt idx="182">
                  <c:v>Popsicle</c:v>
                </c:pt>
                <c:pt idx="183">
                  <c:v>Hot Dog</c:v>
                </c:pt>
                <c:pt idx="184">
                  <c:v>Soda</c:v>
                </c:pt>
                <c:pt idx="185">
                  <c:v>Licorice Rope</c:v>
                </c:pt>
                <c:pt idx="186">
                  <c:v>Bottled Water</c:v>
                </c:pt>
                <c:pt idx="187">
                  <c:v>Pizza</c:v>
                </c:pt>
                <c:pt idx="188">
                  <c:v>Popsicle</c:v>
                </c:pt>
                <c:pt idx="189">
                  <c:v>Gummy Bears</c:v>
                </c:pt>
                <c:pt idx="190">
                  <c:v>Pizza</c:v>
                </c:pt>
                <c:pt idx="191">
                  <c:v>Bottled Water</c:v>
                </c:pt>
                <c:pt idx="192">
                  <c:v>Popcorn</c:v>
                </c:pt>
                <c:pt idx="193">
                  <c:v>Beer</c:v>
                </c:pt>
                <c:pt idx="194">
                  <c:v>Pizza</c:v>
                </c:pt>
                <c:pt idx="195">
                  <c:v>Popsicle</c:v>
                </c:pt>
                <c:pt idx="196">
                  <c:v>Chocolate Bar</c:v>
                </c:pt>
                <c:pt idx="197">
                  <c:v>Bottled Water</c:v>
                </c:pt>
                <c:pt idx="198">
                  <c:v>Popsile</c:v>
                </c:pt>
              </c:strCache>
            </c:strRef>
          </c:cat>
          <c:val>
            <c:numRef>
              <c:f>'Calories Vlookup'!$F$2:$F$202</c:f>
              <c:numCache>
                <c:formatCode>General</c:formatCode>
                <c:ptCount val="201"/>
                <c:pt idx="0">
                  <c:v>200</c:v>
                </c:pt>
                <c:pt idx="1">
                  <c:v>320</c:v>
                </c:pt>
                <c:pt idx="2">
                  <c:v>500</c:v>
                </c:pt>
                <c:pt idx="3">
                  <c:v>265</c:v>
                </c:pt>
                <c:pt idx="4">
                  <c:v>200</c:v>
                </c:pt>
                <c:pt idx="5">
                  <c:v>265</c:v>
                </c:pt>
                <c:pt idx="6">
                  <c:v>300</c:v>
                </c:pt>
                <c:pt idx="7">
                  <c:v>200</c:v>
                </c:pt>
                <c:pt idx="8">
                  <c:v>0</c:v>
                </c:pt>
                <c:pt idx="9">
                  <c:v>265</c:v>
                </c:pt>
                <c:pt idx="10">
                  <c:v>200</c:v>
                </c:pt>
                <c:pt idx="11">
                  <c:v>265</c:v>
                </c:pt>
                <c:pt idx="12">
                  <c:v>0</c:v>
                </c:pt>
                <c:pt idx="13">
                  <c:v>300</c:v>
                </c:pt>
                <c:pt idx="14">
                  <c:v>265</c:v>
                </c:pt>
                <c:pt idx="15">
                  <c:v>265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265</c:v>
                </c:pt>
                <c:pt idx="20">
                  <c:v>0</c:v>
                </c:pt>
                <c:pt idx="21">
                  <c:v>265</c:v>
                </c:pt>
                <c:pt idx="22">
                  <c:v>265</c:v>
                </c:pt>
                <c:pt idx="23">
                  <c:v>265</c:v>
                </c:pt>
                <c:pt idx="24">
                  <c:v>265</c:v>
                </c:pt>
                <c:pt idx="25">
                  <c:v>300</c:v>
                </c:pt>
                <c:pt idx="26">
                  <c:v>0</c:v>
                </c:pt>
                <c:pt idx="27">
                  <c:v>265</c:v>
                </c:pt>
                <c:pt idx="28">
                  <c:v>200</c:v>
                </c:pt>
                <c:pt idx="29">
                  <c:v>300</c:v>
                </c:pt>
                <c:pt idx="30">
                  <c:v>200</c:v>
                </c:pt>
                <c:pt idx="31">
                  <c:v>0</c:v>
                </c:pt>
                <c:pt idx="32">
                  <c:v>300</c:v>
                </c:pt>
                <c:pt idx="33">
                  <c:v>0</c:v>
                </c:pt>
                <c:pt idx="34">
                  <c:v>265</c:v>
                </c:pt>
                <c:pt idx="35">
                  <c:v>200</c:v>
                </c:pt>
                <c:pt idx="36">
                  <c:v>200</c:v>
                </c:pt>
                <c:pt idx="37">
                  <c:v>265</c:v>
                </c:pt>
                <c:pt idx="38">
                  <c:v>0</c:v>
                </c:pt>
                <c:pt idx="39">
                  <c:v>300</c:v>
                </c:pt>
                <c:pt idx="40">
                  <c:v>0</c:v>
                </c:pt>
                <c:pt idx="41">
                  <c:v>200</c:v>
                </c:pt>
                <c:pt idx="42">
                  <c:v>265</c:v>
                </c:pt>
                <c:pt idx="43">
                  <c:v>0</c:v>
                </c:pt>
                <c:pt idx="44">
                  <c:v>265</c:v>
                </c:pt>
                <c:pt idx="45">
                  <c:v>265</c:v>
                </c:pt>
                <c:pt idx="46">
                  <c:v>300</c:v>
                </c:pt>
                <c:pt idx="47">
                  <c:v>0</c:v>
                </c:pt>
                <c:pt idx="48">
                  <c:v>265</c:v>
                </c:pt>
                <c:pt idx="49">
                  <c:v>265</c:v>
                </c:pt>
                <c:pt idx="50">
                  <c:v>0</c:v>
                </c:pt>
                <c:pt idx="51">
                  <c:v>265</c:v>
                </c:pt>
                <c:pt idx="52">
                  <c:v>265</c:v>
                </c:pt>
                <c:pt idx="53">
                  <c:v>200</c:v>
                </c:pt>
                <c:pt idx="54">
                  <c:v>300</c:v>
                </c:pt>
                <c:pt idx="55">
                  <c:v>0</c:v>
                </c:pt>
                <c:pt idx="56">
                  <c:v>0</c:v>
                </c:pt>
                <c:pt idx="57">
                  <c:v>200</c:v>
                </c:pt>
                <c:pt idx="58">
                  <c:v>0</c:v>
                </c:pt>
                <c:pt idx="59">
                  <c:v>200</c:v>
                </c:pt>
                <c:pt idx="60">
                  <c:v>200</c:v>
                </c:pt>
                <c:pt idx="61">
                  <c:v>265</c:v>
                </c:pt>
                <c:pt idx="62">
                  <c:v>265</c:v>
                </c:pt>
                <c:pt idx="63">
                  <c:v>200</c:v>
                </c:pt>
                <c:pt idx="64">
                  <c:v>0</c:v>
                </c:pt>
                <c:pt idx="65">
                  <c:v>300</c:v>
                </c:pt>
                <c:pt idx="66">
                  <c:v>200</c:v>
                </c:pt>
                <c:pt idx="67">
                  <c:v>0</c:v>
                </c:pt>
                <c:pt idx="68">
                  <c:v>200</c:v>
                </c:pt>
                <c:pt idx="69">
                  <c:v>300</c:v>
                </c:pt>
                <c:pt idx="70">
                  <c:v>200</c:v>
                </c:pt>
                <c:pt idx="71">
                  <c:v>265</c:v>
                </c:pt>
                <c:pt idx="72">
                  <c:v>265</c:v>
                </c:pt>
                <c:pt idx="73">
                  <c:v>265</c:v>
                </c:pt>
                <c:pt idx="74">
                  <c:v>0</c:v>
                </c:pt>
                <c:pt idx="75">
                  <c:v>265</c:v>
                </c:pt>
                <c:pt idx="76">
                  <c:v>265</c:v>
                </c:pt>
                <c:pt idx="77">
                  <c:v>200</c:v>
                </c:pt>
                <c:pt idx="78">
                  <c:v>265</c:v>
                </c:pt>
                <c:pt idx="79">
                  <c:v>300</c:v>
                </c:pt>
                <c:pt idx="80">
                  <c:v>265</c:v>
                </c:pt>
                <c:pt idx="81">
                  <c:v>265</c:v>
                </c:pt>
                <c:pt idx="82">
                  <c:v>300</c:v>
                </c:pt>
                <c:pt idx="83">
                  <c:v>0</c:v>
                </c:pt>
                <c:pt idx="84">
                  <c:v>0</c:v>
                </c:pt>
                <c:pt idx="85">
                  <c:v>200</c:v>
                </c:pt>
                <c:pt idx="86">
                  <c:v>265</c:v>
                </c:pt>
                <c:pt idx="87">
                  <c:v>300</c:v>
                </c:pt>
                <c:pt idx="88">
                  <c:v>265</c:v>
                </c:pt>
                <c:pt idx="89">
                  <c:v>300</c:v>
                </c:pt>
                <c:pt idx="90">
                  <c:v>200</c:v>
                </c:pt>
                <c:pt idx="91">
                  <c:v>0</c:v>
                </c:pt>
                <c:pt idx="92">
                  <c:v>0</c:v>
                </c:pt>
                <c:pt idx="93">
                  <c:v>265</c:v>
                </c:pt>
                <c:pt idx="94">
                  <c:v>265</c:v>
                </c:pt>
                <c:pt idx="95">
                  <c:v>0</c:v>
                </c:pt>
                <c:pt idx="96">
                  <c:v>300</c:v>
                </c:pt>
                <c:pt idx="97">
                  <c:v>0</c:v>
                </c:pt>
                <c:pt idx="98">
                  <c:v>200</c:v>
                </c:pt>
                <c:pt idx="99">
                  <c:v>265</c:v>
                </c:pt>
                <c:pt idx="100">
                  <c:v>200</c:v>
                </c:pt>
                <c:pt idx="101">
                  <c:v>300</c:v>
                </c:pt>
                <c:pt idx="102">
                  <c:v>0</c:v>
                </c:pt>
                <c:pt idx="103">
                  <c:v>265</c:v>
                </c:pt>
                <c:pt idx="104">
                  <c:v>0</c:v>
                </c:pt>
                <c:pt idx="105">
                  <c:v>265</c:v>
                </c:pt>
                <c:pt idx="106">
                  <c:v>200</c:v>
                </c:pt>
                <c:pt idx="107">
                  <c:v>200</c:v>
                </c:pt>
                <c:pt idx="108">
                  <c:v>265</c:v>
                </c:pt>
                <c:pt idx="109">
                  <c:v>300</c:v>
                </c:pt>
                <c:pt idx="110">
                  <c:v>0</c:v>
                </c:pt>
                <c:pt idx="111">
                  <c:v>200</c:v>
                </c:pt>
                <c:pt idx="112">
                  <c:v>265</c:v>
                </c:pt>
                <c:pt idx="113">
                  <c:v>200</c:v>
                </c:pt>
                <c:pt idx="114">
                  <c:v>265</c:v>
                </c:pt>
                <c:pt idx="115">
                  <c:v>265</c:v>
                </c:pt>
                <c:pt idx="116">
                  <c:v>265</c:v>
                </c:pt>
                <c:pt idx="117">
                  <c:v>300</c:v>
                </c:pt>
                <c:pt idx="118">
                  <c:v>265</c:v>
                </c:pt>
                <c:pt idx="119">
                  <c:v>200</c:v>
                </c:pt>
                <c:pt idx="120">
                  <c:v>0</c:v>
                </c:pt>
                <c:pt idx="121">
                  <c:v>200</c:v>
                </c:pt>
                <c:pt idx="122">
                  <c:v>300</c:v>
                </c:pt>
                <c:pt idx="123">
                  <c:v>265</c:v>
                </c:pt>
                <c:pt idx="124">
                  <c:v>265</c:v>
                </c:pt>
                <c:pt idx="125">
                  <c:v>300</c:v>
                </c:pt>
                <c:pt idx="126">
                  <c:v>265</c:v>
                </c:pt>
                <c:pt idx="127">
                  <c:v>0</c:v>
                </c:pt>
                <c:pt idx="128">
                  <c:v>0</c:v>
                </c:pt>
                <c:pt idx="129">
                  <c:v>200</c:v>
                </c:pt>
                <c:pt idx="130">
                  <c:v>300</c:v>
                </c:pt>
                <c:pt idx="131">
                  <c:v>265</c:v>
                </c:pt>
                <c:pt idx="132">
                  <c:v>200</c:v>
                </c:pt>
                <c:pt idx="133">
                  <c:v>200</c:v>
                </c:pt>
                <c:pt idx="134">
                  <c:v>265</c:v>
                </c:pt>
                <c:pt idx="135">
                  <c:v>0</c:v>
                </c:pt>
                <c:pt idx="136">
                  <c:v>265</c:v>
                </c:pt>
                <c:pt idx="137">
                  <c:v>265</c:v>
                </c:pt>
                <c:pt idx="138">
                  <c:v>200</c:v>
                </c:pt>
                <c:pt idx="139">
                  <c:v>265</c:v>
                </c:pt>
                <c:pt idx="140">
                  <c:v>265</c:v>
                </c:pt>
                <c:pt idx="141">
                  <c:v>265</c:v>
                </c:pt>
                <c:pt idx="142">
                  <c:v>265</c:v>
                </c:pt>
                <c:pt idx="143">
                  <c:v>265</c:v>
                </c:pt>
                <c:pt idx="144">
                  <c:v>265</c:v>
                </c:pt>
                <c:pt idx="145">
                  <c:v>265</c:v>
                </c:pt>
                <c:pt idx="146">
                  <c:v>265</c:v>
                </c:pt>
                <c:pt idx="147">
                  <c:v>265</c:v>
                </c:pt>
                <c:pt idx="148">
                  <c:v>300</c:v>
                </c:pt>
                <c:pt idx="149">
                  <c:v>265</c:v>
                </c:pt>
                <c:pt idx="150">
                  <c:v>265</c:v>
                </c:pt>
                <c:pt idx="151">
                  <c:v>200</c:v>
                </c:pt>
                <c:pt idx="152">
                  <c:v>265</c:v>
                </c:pt>
                <c:pt idx="153">
                  <c:v>265</c:v>
                </c:pt>
                <c:pt idx="154">
                  <c:v>300</c:v>
                </c:pt>
                <c:pt idx="155">
                  <c:v>265</c:v>
                </c:pt>
                <c:pt idx="156">
                  <c:v>265</c:v>
                </c:pt>
                <c:pt idx="157">
                  <c:v>200</c:v>
                </c:pt>
                <c:pt idx="158">
                  <c:v>265</c:v>
                </c:pt>
                <c:pt idx="159">
                  <c:v>0</c:v>
                </c:pt>
                <c:pt idx="160">
                  <c:v>265</c:v>
                </c:pt>
                <c:pt idx="161">
                  <c:v>0</c:v>
                </c:pt>
                <c:pt idx="162">
                  <c:v>300</c:v>
                </c:pt>
                <c:pt idx="163">
                  <c:v>265</c:v>
                </c:pt>
                <c:pt idx="164">
                  <c:v>300</c:v>
                </c:pt>
                <c:pt idx="165">
                  <c:v>200</c:v>
                </c:pt>
                <c:pt idx="166">
                  <c:v>0</c:v>
                </c:pt>
                <c:pt idx="167">
                  <c:v>300</c:v>
                </c:pt>
                <c:pt idx="168">
                  <c:v>0</c:v>
                </c:pt>
                <c:pt idx="169">
                  <c:v>0</c:v>
                </c:pt>
                <c:pt idx="170">
                  <c:v>265</c:v>
                </c:pt>
                <c:pt idx="171">
                  <c:v>0</c:v>
                </c:pt>
                <c:pt idx="172">
                  <c:v>200</c:v>
                </c:pt>
                <c:pt idx="173">
                  <c:v>300</c:v>
                </c:pt>
                <c:pt idx="174">
                  <c:v>300</c:v>
                </c:pt>
                <c:pt idx="175">
                  <c:v>300</c:v>
                </c:pt>
                <c:pt idx="176">
                  <c:v>200</c:v>
                </c:pt>
                <c:pt idx="177">
                  <c:v>300</c:v>
                </c:pt>
                <c:pt idx="178">
                  <c:v>0</c:v>
                </c:pt>
                <c:pt idx="179">
                  <c:v>265</c:v>
                </c:pt>
                <c:pt idx="180">
                  <c:v>200</c:v>
                </c:pt>
                <c:pt idx="181">
                  <c:v>265</c:v>
                </c:pt>
                <c:pt idx="182">
                  <c:v>300</c:v>
                </c:pt>
                <c:pt idx="183">
                  <c:v>265</c:v>
                </c:pt>
                <c:pt idx="184">
                  <c:v>200</c:v>
                </c:pt>
                <c:pt idx="185">
                  <c:v>0</c:v>
                </c:pt>
                <c:pt idx="186">
                  <c:v>200</c:v>
                </c:pt>
                <c:pt idx="187">
                  <c:v>265</c:v>
                </c:pt>
                <c:pt idx="188">
                  <c:v>300</c:v>
                </c:pt>
                <c:pt idx="189">
                  <c:v>0</c:v>
                </c:pt>
                <c:pt idx="190">
                  <c:v>265</c:v>
                </c:pt>
                <c:pt idx="191">
                  <c:v>200</c:v>
                </c:pt>
                <c:pt idx="192">
                  <c:v>265</c:v>
                </c:pt>
                <c:pt idx="193">
                  <c:v>200</c:v>
                </c:pt>
                <c:pt idx="194">
                  <c:v>265</c:v>
                </c:pt>
                <c:pt idx="195">
                  <c:v>300</c:v>
                </c:pt>
                <c:pt idx="196">
                  <c:v>0</c:v>
                </c:pt>
                <c:pt idx="197">
                  <c:v>200</c:v>
                </c:pt>
                <c:pt idx="198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1A-804E-BB3C-583F91B79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94096"/>
        <c:axId val="50192336"/>
      </c:barChart>
      <c:catAx>
        <c:axId val="5009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92336"/>
        <c:crosses val="autoZero"/>
        <c:auto val="1"/>
        <c:lblAlgn val="ctr"/>
        <c:lblOffset val="100"/>
        <c:noMultiLvlLbl val="0"/>
      </c:catAx>
      <c:valAx>
        <c:axId val="5019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9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</c:v>
                </c:pt>
                <c:pt idx="1">
                  <c:v>0</c:v>
                </c:pt>
                <c:pt idx="2">
                  <c:v>255</c:v>
                </c:pt>
                <c:pt idx="3">
                  <c:v>300</c:v>
                </c:pt>
                <c:pt idx="4">
                  <c:v>300</c:v>
                </c:pt>
                <c:pt idx="5">
                  <c:v>320</c:v>
                </c:pt>
                <c:pt idx="6">
                  <c:v>265</c:v>
                </c:pt>
                <c:pt idx="7">
                  <c:v>240</c:v>
                </c:pt>
                <c:pt idx="8">
                  <c:v>280</c:v>
                </c:pt>
                <c:pt idx="9">
                  <c:v>560</c:v>
                </c:pt>
                <c:pt idx="10">
                  <c:v>480</c:v>
                </c:pt>
                <c:pt idx="11">
                  <c:v>500</c:v>
                </c:pt>
                <c:pt idx="12">
                  <c:v>150</c:v>
                </c:pt>
                <c:pt idx="1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66-4D8F-B84B-1E2AD943B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4469304"/>
        <c:axId val="334471096"/>
      </c:barChart>
      <c:catAx>
        <c:axId val="334469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34471096"/>
        <c:crosses val="autoZero"/>
        <c:auto val="1"/>
        <c:lblAlgn val="ctr"/>
        <c:lblOffset val="100"/>
        <c:noMultiLvlLbl val="0"/>
      </c:catAx>
      <c:valAx>
        <c:axId val="334471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446930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215900</xdr:colOff>
      <xdr:row>26</xdr:row>
      <xdr:rowOff>165100</xdr:rowOff>
    </xdr:from>
    <xdr:to>
      <xdr:col>21</xdr:col>
      <xdr:colOff>25400</xdr:colOff>
      <xdr:row>51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A3CBB1-1B3A-8642-90F6-1F9D6E16E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254000</xdr:colOff>
      <xdr:row>2</xdr:row>
      <xdr:rowOff>38100</xdr:rowOff>
    </xdr:from>
    <xdr:to>
      <xdr:col>21</xdr:col>
      <xdr:colOff>76200</xdr:colOff>
      <xdr:row>23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34F8D3-B708-B547-A4B3-20FBC7ACF4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165100</xdr:rowOff>
    </xdr:from>
    <xdr:to>
      <xdr:col>14</xdr:col>
      <xdr:colOff>330200</xdr:colOff>
      <xdr:row>30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602DE3-082D-CA45-AB3E-22259E9F3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</xdr:row>
      <xdr:rowOff>165100</xdr:rowOff>
    </xdr:from>
    <xdr:to>
      <xdr:col>13</xdr:col>
      <xdr:colOff>444500</xdr:colOff>
      <xdr:row>28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56315F-3B20-ED4E-AEC3-32E4C92570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1</xdr:row>
      <xdr:rowOff>190500</xdr:rowOff>
    </xdr:from>
    <xdr:to>
      <xdr:col>10</xdr:col>
      <xdr:colOff>876300</xdr:colOff>
      <xdr:row>38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F46169-C569-754E-9CB0-D7E5611E53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6350</xdr:rowOff>
    </xdr:from>
    <xdr:to>
      <xdr:col>33</xdr:col>
      <xdr:colOff>825500</xdr:colOff>
      <xdr:row>58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1FFE6D-52BB-3643-8A9E-5E30C5CF28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0</xdr:row>
      <xdr:rowOff>101600</xdr:rowOff>
    </xdr:from>
    <xdr:to>
      <xdr:col>11</xdr:col>
      <xdr:colOff>381000</xdr:colOff>
      <xdr:row>26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epmontri, Meme" refreshedDate="44129.68338761574" createdVersion="6" refreshedVersion="6" minRefreshableVersion="3" recordCount="199" xr:uid="{05C3FA2E-E208-4A94-835E-00DF3D09B87C}">
  <cacheSource type="worksheet">
    <worksheetSource ref="A1:M200" sheet="Basketball Game Sales"/>
  </cacheSource>
  <cacheFields count="13">
    <cacheField name="Item" numFmtId="0">
      <sharedItems count="20">
        <s v="Beer"/>
        <s v="Hamburger"/>
        <s v="Popcorn"/>
        <s v="Pizza"/>
        <s v="Bottled Water"/>
        <s v="Hot Dog"/>
        <s v="Chocolate Dipped Cone"/>
        <s v="Soda"/>
        <s v="Chocolate Bar"/>
        <s v="Licorce Rope"/>
        <s v="Nachos"/>
        <s v="Gumy Bears"/>
        <s v="Gummy Bears"/>
        <s v="Licorice Rope"/>
        <s v="Popcrn"/>
        <s v="Ice Cream Sandwich"/>
        <s v="Hmburger"/>
        <s v="Popsicle"/>
        <s v="Pizzaa"/>
        <s v="Popsile"/>
      </sharedItems>
    </cacheField>
    <cacheField name="Category" numFmtId="0">
      <sharedItems count="9">
        <s v="Beverages"/>
        <s v="Hot Food"/>
        <s v="Hot Fod"/>
        <s v="Frozen Treat"/>
        <s v="Candy"/>
        <s v="Beverags"/>
        <s v="Frozen Treats"/>
        <s v="Cand"/>
        <s v="Beerages"/>
      </sharedItems>
    </cacheField>
    <cacheField name="Price" numFmtId="0">
      <sharedItems containsSemiMixedTypes="0" containsString="0" containsNumber="1" minValue="1" maxValue="25"/>
    </cacheField>
    <cacheField name="Profit" numFmtId="9">
      <sharedItems containsSemiMixedTypes="0" containsString="0" containsNumber="1" minValue="0.25" maxValue="0.83333333333333337"/>
    </cacheField>
    <cacheField name="Actual Profit" numFmtId="44">
      <sharedItems containsSemiMixedTypes="0" containsString="0" containsNumber="1" minValue="0.25" maxValue="20"/>
    </cacheField>
    <cacheField name="Calories" numFmtId="0">
      <sharedItems containsString="0" containsBlank="1" containsNumber="1" containsInteger="1" minValue="0" maxValue="300"/>
    </cacheField>
    <cacheField name="Item Errors" numFmtId="0">
      <sharedItems containsSemiMixedTypes="0" containsString="0" containsNumber="1" containsInteger="1" minValue="0" maxValue="1" count="2">
        <n v="0"/>
        <n v="1"/>
      </sharedItems>
    </cacheField>
    <cacheField name="Category Errors" numFmtId="0">
      <sharedItems containsSemiMixedTypes="0" containsString="0" containsNumber="1" containsInteger="1" minValue="0" maxValue="1" count="2">
        <n v="0"/>
        <n v="1"/>
      </sharedItems>
    </cacheField>
    <cacheField name="Total Errors" numFmtId="0">
      <sharedItems containsSemiMixedTypes="0" containsString="0" containsNumber="1" containsInteger="1" minValue="0" maxValue="1"/>
    </cacheField>
    <cacheField name="Data Type Match" numFmtId="0">
      <sharedItems/>
    </cacheField>
    <cacheField name="Profit Amt" numFmtId="44">
      <sharedItems containsSemiMixedTypes="0" containsString="0" containsNumber="1" minValue="0.25" maxValue="20"/>
    </cacheField>
    <cacheField name="Correct Item Spelling" numFmtId="0">
      <sharedItems count="14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</sharedItems>
    </cacheField>
    <cacheField name="Correct Cat spelling" numFmtId="0">
      <sharedItems count="5">
        <s v="Beverages"/>
        <s v="Hot Food"/>
        <s v="Frozen Treats"/>
        <s v="Candy"/>
        <s v="Be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epmontri, Meme" refreshedDate="44129.705793055553" createdVersion="6" refreshedVersion="6" minRefreshableVersion="3" recordCount="199" xr:uid="{4DF9A917-F8A0-4E81-92C7-1766FFF30A29}">
  <cacheSource type="worksheet">
    <worksheetSource ref="A1:N200" sheet="Basketball Game Sales"/>
  </cacheSource>
  <cacheFields count="14">
    <cacheField name="Item" numFmtId="0">
      <sharedItems count="20">
        <s v="Beer"/>
        <s v="Hamburger"/>
        <s v="Popcorn"/>
        <s v="Pizza"/>
        <s v="Bottled Water"/>
        <s v="Hot Dog"/>
        <s v="Chocolate Dipped Cone"/>
        <s v="Soda"/>
        <s v="Chocolate Bar"/>
        <s v="Licorce Rope"/>
        <s v="Nachos"/>
        <s v="Gumy Bears"/>
        <s v="Gummy Bears"/>
        <s v="Licorice Rope"/>
        <s v="Popcrn"/>
        <s v="Ice Cream Sandwich"/>
        <s v="Hmburger"/>
        <s v="Popsicle"/>
        <s v="Pizzaa"/>
        <s v="Popsile"/>
      </sharedItems>
    </cacheField>
    <cacheField name="Category" numFmtId="0">
      <sharedItems count="9">
        <s v="Beverages"/>
        <s v="Hot Food"/>
        <s v="Hot Fod"/>
        <s v="Frozen Treat"/>
        <s v="Candy"/>
        <s v="Beverags"/>
        <s v="Frozen Treats"/>
        <s v="Cand"/>
        <s v="Beerages"/>
      </sharedItems>
    </cacheField>
    <cacheField name="Price" numFmtId="0">
      <sharedItems containsSemiMixedTypes="0" containsString="0" containsNumber="1" minValue="1" maxValue="25"/>
    </cacheField>
    <cacheField name="Profit" numFmtId="9">
      <sharedItems containsSemiMixedTypes="0" containsString="0" containsNumber="1" minValue="0.25" maxValue="0.83333333333333337"/>
    </cacheField>
    <cacheField name="Actual Profit" numFmtId="44">
      <sharedItems containsSemiMixedTypes="0" containsString="0" containsNumber="1" minValue="0.25" maxValue="20" count="9">
        <n v="2"/>
        <n v="4"/>
        <n v="0.5"/>
        <n v="2.5"/>
        <n v="1"/>
        <n v="1.5"/>
        <n v="0.25"/>
        <n v="20"/>
        <n v="10"/>
      </sharedItems>
    </cacheField>
    <cacheField name="Calories" numFmtId="0">
      <sharedItems containsSemiMixedTypes="0" containsString="0" containsNumber="1" containsInteger="1" minValue="0" maxValue="500" count="6">
        <n v="200"/>
        <n v="320"/>
        <n v="500"/>
        <n v="265"/>
        <n v="300"/>
        <n v="0"/>
      </sharedItems>
    </cacheField>
    <cacheField name="Item Errors" numFmtId="0">
      <sharedItems containsSemiMixedTypes="0" containsString="0" containsNumber="1" containsInteger="1" minValue="0" maxValue="1"/>
    </cacheField>
    <cacheField name="Category Errors" numFmtId="0">
      <sharedItems containsSemiMixedTypes="0" containsString="0" containsNumber="1" containsInteger="1" minValue="0" maxValue="1"/>
    </cacheField>
    <cacheField name="Total Errors" numFmtId="0">
      <sharedItems containsSemiMixedTypes="0" containsString="0" containsNumber="1" containsInteger="1" minValue="0" maxValue="1"/>
    </cacheField>
    <cacheField name="Data Type Match" numFmtId="0">
      <sharedItems count="2">
        <s v="Y"/>
        <s v="N"/>
      </sharedItems>
    </cacheField>
    <cacheField name="Profit Amt" numFmtId="44">
      <sharedItems containsSemiMixedTypes="0" containsString="0" containsNumber="1" minValue="0.25" maxValue="20"/>
    </cacheField>
    <cacheField name="Correct Item Spelling" numFmtId="0">
      <sharedItems/>
    </cacheField>
    <cacheField name="Correct Cat spelling" numFmtId="0">
      <sharedItems/>
    </cacheField>
    <cacheField name="Group" numFmtId="0">
      <sharedItems count="15">
        <s v="Beer Beverages"/>
        <s v="Hamburger Hot Food"/>
        <s v="Popcorn Hot Food"/>
        <s v="Pizza Hot Food"/>
        <s v="Bottled Water Beverages"/>
        <s v="Hot Dog Hot Food"/>
        <s v="Chocolate Dipped Cone Frozen Treats"/>
        <s v="Soda Beverages"/>
        <s v="Chocolate Bar Candy"/>
        <s v="Licorice Rope Candy"/>
        <s v="Nachos Hot Food"/>
        <s v="Gummy Bears Candy"/>
        <s v="Ice Cream Sandwich Frozen Treats"/>
        <s v="Beer Beer"/>
        <s v="Popsicle Frozen Trea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x v="0"/>
    <x v="0"/>
    <n v="4"/>
    <n v="0.5"/>
    <n v="2"/>
    <m/>
    <x v="0"/>
    <x v="0"/>
    <n v="0"/>
    <s v="Y"/>
    <n v="2"/>
    <x v="0"/>
    <x v="0"/>
  </r>
  <r>
    <x v="1"/>
    <x v="1"/>
    <n v="3"/>
    <n v="0.66666666666666663"/>
    <n v="2"/>
    <m/>
    <x v="0"/>
    <x v="0"/>
    <n v="0"/>
    <s v="Y"/>
    <n v="2"/>
    <x v="1"/>
    <x v="1"/>
  </r>
  <r>
    <x v="2"/>
    <x v="2"/>
    <n v="5"/>
    <n v="0.8"/>
    <n v="4"/>
    <m/>
    <x v="0"/>
    <x v="1"/>
    <n v="1"/>
    <s v="Y"/>
    <n v="4"/>
    <x v="2"/>
    <x v="1"/>
  </r>
  <r>
    <x v="3"/>
    <x v="1"/>
    <n v="2"/>
    <n v="0.25"/>
    <n v="0.5"/>
    <n v="265"/>
    <x v="0"/>
    <x v="0"/>
    <n v="0"/>
    <s v="Y"/>
    <n v="0.5"/>
    <x v="3"/>
    <x v="1"/>
  </r>
  <r>
    <x v="4"/>
    <x v="0"/>
    <n v="3"/>
    <n v="0.83333333333333337"/>
    <n v="2.5"/>
    <n v="200"/>
    <x v="0"/>
    <x v="0"/>
    <n v="0"/>
    <s v="Y"/>
    <n v="2.5"/>
    <x v="4"/>
    <x v="0"/>
  </r>
  <r>
    <x v="5"/>
    <x v="1"/>
    <n v="1.5"/>
    <n v="0.66666666666666663"/>
    <n v="1"/>
    <n v="265"/>
    <x v="0"/>
    <x v="0"/>
    <n v="0"/>
    <s v="Y"/>
    <n v="1"/>
    <x v="5"/>
    <x v="1"/>
  </r>
  <r>
    <x v="6"/>
    <x v="3"/>
    <n v="3"/>
    <n v="0.5"/>
    <n v="1.5"/>
    <n v="300"/>
    <x v="0"/>
    <x v="1"/>
    <n v="1"/>
    <s v="Y"/>
    <n v="1.5"/>
    <x v="6"/>
    <x v="2"/>
  </r>
  <r>
    <x v="7"/>
    <x v="0"/>
    <n v="2.5"/>
    <n v="0.8"/>
    <n v="2"/>
    <n v="200"/>
    <x v="0"/>
    <x v="0"/>
    <n v="0"/>
    <s v="Y"/>
    <n v="2"/>
    <x v="7"/>
    <x v="0"/>
  </r>
  <r>
    <x v="8"/>
    <x v="4"/>
    <n v="2"/>
    <n v="0.75"/>
    <n v="1.5"/>
    <n v="0"/>
    <x v="0"/>
    <x v="0"/>
    <n v="0"/>
    <s v="Y"/>
    <n v="1.5"/>
    <x v="8"/>
    <x v="3"/>
  </r>
  <r>
    <x v="1"/>
    <x v="1"/>
    <n v="3"/>
    <n v="0.66666666666666663"/>
    <n v="2"/>
    <n v="265"/>
    <x v="0"/>
    <x v="0"/>
    <n v="0"/>
    <s v="Y"/>
    <n v="2"/>
    <x v="1"/>
    <x v="1"/>
  </r>
  <r>
    <x v="0"/>
    <x v="5"/>
    <n v="2"/>
    <n v="0.5"/>
    <n v="1"/>
    <n v="200"/>
    <x v="0"/>
    <x v="1"/>
    <n v="1"/>
    <s v="Y"/>
    <n v="1"/>
    <x v="0"/>
    <x v="0"/>
  </r>
  <r>
    <x v="5"/>
    <x v="1"/>
    <n v="1.5"/>
    <n v="0.66666666666666663"/>
    <n v="1"/>
    <n v="265"/>
    <x v="0"/>
    <x v="0"/>
    <n v="0"/>
    <s v="Y"/>
    <n v="1"/>
    <x v="5"/>
    <x v="1"/>
  </r>
  <r>
    <x v="9"/>
    <x v="4"/>
    <n v="2"/>
    <n v="0.5"/>
    <n v="1"/>
    <n v="0"/>
    <x v="1"/>
    <x v="0"/>
    <n v="1"/>
    <s v="Y"/>
    <n v="1"/>
    <x v="9"/>
    <x v="3"/>
  </r>
  <r>
    <x v="6"/>
    <x v="6"/>
    <n v="3"/>
    <n v="0.5"/>
    <n v="1.5"/>
    <n v="300"/>
    <x v="0"/>
    <x v="0"/>
    <n v="0"/>
    <s v="Y"/>
    <n v="1.5"/>
    <x v="6"/>
    <x v="2"/>
  </r>
  <r>
    <x v="10"/>
    <x v="1"/>
    <n v="3"/>
    <n v="0.5"/>
    <n v="1.5"/>
    <n v="265"/>
    <x v="0"/>
    <x v="0"/>
    <n v="0"/>
    <s v="Y"/>
    <n v="1.5"/>
    <x v="10"/>
    <x v="1"/>
  </r>
  <r>
    <x v="3"/>
    <x v="1"/>
    <n v="1"/>
    <n v="0.25"/>
    <n v="0.25"/>
    <n v="265"/>
    <x v="0"/>
    <x v="0"/>
    <n v="0"/>
    <s v="Y"/>
    <n v="0.25"/>
    <x v="3"/>
    <x v="1"/>
  </r>
  <r>
    <x v="0"/>
    <x v="0"/>
    <n v="4"/>
    <n v="0.5"/>
    <n v="2"/>
    <n v="200"/>
    <x v="0"/>
    <x v="0"/>
    <n v="0"/>
    <s v="Y"/>
    <n v="2"/>
    <x v="0"/>
    <x v="0"/>
  </r>
  <r>
    <x v="7"/>
    <x v="0"/>
    <n v="2.5"/>
    <n v="0.8"/>
    <n v="2"/>
    <n v="200"/>
    <x v="0"/>
    <x v="0"/>
    <n v="0"/>
    <s v="Y"/>
    <n v="2"/>
    <x v="7"/>
    <x v="0"/>
  </r>
  <r>
    <x v="0"/>
    <x v="0"/>
    <n v="4"/>
    <n v="0.5"/>
    <n v="2"/>
    <n v="200"/>
    <x v="0"/>
    <x v="0"/>
    <n v="0"/>
    <s v="Y"/>
    <n v="2"/>
    <x v="0"/>
    <x v="0"/>
  </r>
  <r>
    <x v="1"/>
    <x v="1"/>
    <n v="3"/>
    <n v="0.66666666666666663"/>
    <n v="2"/>
    <n v="265"/>
    <x v="0"/>
    <x v="0"/>
    <n v="0"/>
    <s v="Y"/>
    <n v="2"/>
    <x v="1"/>
    <x v="1"/>
  </r>
  <r>
    <x v="11"/>
    <x v="4"/>
    <n v="2"/>
    <n v="0.5"/>
    <n v="1"/>
    <n v="0"/>
    <x v="1"/>
    <x v="0"/>
    <n v="1"/>
    <s v="Y"/>
    <n v="1"/>
    <x v="11"/>
    <x v="3"/>
  </r>
  <r>
    <x v="2"/>
    <x v="1"/>
    <n v="5"/>
    <n v="0.8"/>
    <n v="4"/>
    <n v="265"/>
    <x v="0"/>
    <x v="0"/>
    <n v="0"/>
    <s v="Y"/>
    <n v="4"/>
    <x v="2"/>
    <x v="1"/>
  </r>
  <r>
    <x v="1"/>
    <x v="1"/>
    <n v="3"/>
    <n v="0.66666666666666663"/>
    <n v="2"/>
    <n v="265"/>
    <x v="0"/>
    <x v="0"/>
    <n v="0"/>
    <s v="Y"/>
    <n v="2"/>
    <x v="1"/>
    <x v="1"/>
  </r>
  <r>
    <x v="10"/>
    <x v="1"/>
    <n v="3"/>
    <n v="0.5"/>
    <n v="1.5"/>
    <n v="265"/>
    <x v="0"/>
    <x v="0"/>
    <n v="0"/>
    <s v="Y"/>
    <n v="1.5"/>
    <x v="10"/>
    <x v="1"/>
  </r>
  <r>
    <x v="10"/>
    <x v="1"/>
    <n v="3"/>
    <n v="0.5"/>
    <n v="1.5"/>
    <n v="265"/>
    <x v="0"/>
    <x v="0"/>
    <n v="0"/>
    <s v="Y"/>
    <n v="1.5"/>
    <x v="10"/>
    <x v="1"/>
  </r>
  <r>
    <x v="6"/>
    <x v="6"/>
    <n v="3"/>
    <n v="0.5"/>
    <n v="1.5"/>
    <n v="300"/>
    <x v="0"/>
    <x v="0"/>
    <n v="0"/>
    <s v="Y"/>
    <n v="1.5"/>
    <x v="6"/>
    <x v="2"/>
  </r>
  <r>
    <x v="8"/>
    <x v="7"/>
    <n v="2"/>
    <n v="0.75"/>
    <n v="1.5"/>
    <n v="0"/>
    <x v="0"/>
    <x v="1"/>
    <n v="1"/>
    <s v="Y"/>
    <n v="1.5"/>
    <x v="8"/>
    <x v="3"/>
  </r>
  <r>
    <x v="1"/>
    <x v="1"/>
    <n v="3"/>
    <n v="0.66666666666666663"/>
    <n v="2"/>
    <n v="265"/>
    <x v="0"/>
    <x v="0"/>
    <n v="0"/>
    <s v="Y"/>
    <n v="2"/>
    <x v="1"/>
    <x v="1"/>
  </r>
  <r>
    <x v="0"/>
    <x v="0"/>
    <n v="4"/>
    <n v="0.5"/>
    <n v="2"/>
    <n v="200"/>
    <x v="0"/>
    <x v="0"/>
    <n v="0"/>
    <s v="Y"/>
    <n v="2"/>
    <x v="0"/>
    <x v="0"/>
  </r>
  <r>
    <x v="6"/>
    <x v="6"/>
    <n v="3"/>
    <n v="0.5"/>
    <n v="1.5"/>
    <n v="300"/>
    <x v="0"/>
    <x v="0"/>
    <n v="0"/>
    <s v="Y"/>
    <n v="1.5"/>
    <x v="6"/>
    <x v="2"/>
  </r>
  <r>
    <x v="7"/>
    <x v="0"/>
    <n v="2.5"/>
    <n v="0.8"/>
    <n v="2"/>
    <n v="200"/>
    <x v="0"/>
    <x v="0"/>
    <n v="0"/>
    <s v="Y"/>
    <n v="2"/>
    <x v="7"/>
    <x v="0"/>
  </r>
  <r>
    <x v="12"/>
    <x v="4"/>
    <n v="2"/>
    <n v="0.5"/>
    <n v="1"/>
    <n v="0"/>
    <x v="0"/>
    <x v="0"/>
    <n v="0"/>
    <s v="Y"/>
    <n v="1"/>
    <x v="11"/>
    <x v="3"/>
  </r>
  <r>
    <x v="6"/>
    <x v="6"/>
    <n v="3"/>
    <n v="0.5"/>
    <n v="1.5"/>
    <n v="300"/>
    <x v="0"/>
    <x v="0"/>
    <n v="0"/>
    <s v="Y"/>
    <n v="1.5"/>
    <x v="6"/>
    <x v="2"/>
  </r>
  <r>
    <x v="13"/>
    <x v="4"/>
    <n v="2"/>
    <n v="0.5"/>
    <n v="1"/>
    <n v="0"/>
    <x v="0"/>
    <x v="0"/>
    <n v="0"/>
    <s v="Y"/>
    <n v="1"/>
    <x v="9"/>
    <x v="3"/>
  </r>
  <r>
    <x v="10"/>
    <x v="1"/>
    <n v="3"/>
    <n v="0.5"/>
    <n v="1.5"/>
    <n v="265"/>
    <x v="0"/>
    <x v="0"/>
    <n v="0"/>
    <s v="Y"/>
    <n v="1.5"/>
    <x v="10"/>
    <x v="1"/>
  </r>
  <r>
    <x v="4"/>
    <x v="0"/>
    <n v="3"/>
    <n v="0.83333333333333337"/>
    <n v="2.5"/>
    <n v="200"/>
    <x v="0"/>
    <x v="0"/>
    <n v="0"/>
    <s v="Y"/>
    <n v="2.5"/>
    <x v="4"/>
    <x v="0"/>
  </r>
  <r>
    <x v="4"/>
    <x v="0"/>
    <n v="3"/>
    <n v="0.83333333333333337"/>
    <n v="2.5"/>
    <n v="200"/>
    <x v="0"/>
    <x v="0"/>
    <n v="0"/>
    <s v="Y"/>
    <n v="2.5"/>
    <x v="4"/>
    <x v="0"/>
  </r>
  <r>
    <x v="2"/>
    <x v="1"/>
    <n v="5"/>
    <n v="0.8"/>
    <n v="4"/>
    <n v="265"/>
    <x v="0"/>
    <x v="0"/>
    <n v="0"/>
    <s v="Y"/>
    <n v="4"/>
    <x v="2"/>
    <x v="1"/>
  </r>
  <r>
    <x v="8"/>
    <x v="4"/>
    <n v="2"/>
    <n v="0.75"/>
    <n v="1.5"/>
    <n v="0"/>
    <x v="0"/>
    <x v="0"/>
    <n v="0"/>
    <s v="Y"/>
    <n v="1.5"/>
    <x v="8"/>
    <x v="3"/>
  </r>
  <r>
    <x v="6"/>
    <x v="6"/>
    <n v="3"/>
    <n v="0.5"/>
    <n v="1.5"/>
    <n v="300"/>
    <x v="0"/>
    <x v="0"/>
    <n v="0"/>
    <s v="Y"/>
    <n v="1.5"/>
    <x v="6"/>
    <x v="2"/>
  </r>
  <r>
    <x v="13"/>
    <x v="4"/>
    <n v="2"/>
    <n v="0.5"/>
    <n v="1"/>
    <n v="0"/>
    <x v="0"/>
    <x v="0"/>
    <n v="0"/>
    <s v="Y"/>
    <n v="1"/>
    <x v="9"/>
    <x v="3"/>
  </r>
  <r>
    <x v="0"/>
    <x v="0"/>
    <n v="4"/>
    <n v="0.5"/>
    <n v="2"/>
    <n v="200"/>
    <x v="0"/>
    <x v="0"/>
    <n v="0"/>
    <s v="Y"/>
    <n v="2"/>
    <x v="0"/>
    <x v="0"/>
  </r>
  <r>
    <x v="5"/>
    <x v="1"/>
    <n v="1.5"/>
    <n v="0.66666666666666663"/>
    <n v="1"/>
    <n v="265"/>
    <x v="0"/>
    <x v="0"/>
    <n v="0"/>
    <s v="Y"/>
    <n v="1"/>
    <x v="5"/>
    <x v="1"/>
  </r>
  <r>
    <x v="8"/>
    <x v="4"/>
    <n v="2"/>
    <n v="0.75"/>
    <n v="1.5"/>
    <n v="0"/>
    <x v="0"/>
    <x v="0"/>
    <n v="0"/>
    <s v="Y"/>
    <n v="1.5"/>
    <x v="8"/>
    <x v="3"/>
  </r>
  <r>
    <x v="3"/>
    <x v="1"/>
    <n v="2"/>
    <n v="0.25"/>
    <n v="0.5"/>
    <n v="265"/>
    <x v="0"/>
    <x v="0"/>
    <n v="0"/>
    <s v="Y"/>
    <n v="0.5"/>
    <x v="3"/>
    <x v="1"/>
  </r>
  <r>
    <x v="1"/>
    <x v="1"/>
    <n v="3"/>
    <n v="0.66666666666666663"/>
    <n v="2"/>
    <n v="265"/>
    <x v="0"/>
    <x v="0"/>
    <n v="0"/>
    <s v="Y"/>
    <n v="2"/>
    <x v="1"/>
    <x v="1"/>
  </r>
  <r>
    <x v="6"/>
    <x v="6"/>
    <n v="3"/>
    <n v="0.5"/>
    <n v="1.5"/>
    <n v="300"/>
    <x v="0"/>
    <x v="0"/>
    <n v="0"/>
    <s v="Y"/>
    <n v="1.5"/>
    <x v="6"/>
    <x v="2"/>
  </r>
  <r>
    <x v="13"/>
    <x v="4"/>
    <n v="2"/>
    <n v="0.5"/>
    <n v="1"/>
    <n v="0"/>
    <x v="0"/>
    <x v="0"/>
    <n v="0"/>
    <s v="Y"/>
    <n v="1"/>
    <x v="9"/>
    <x v="3"/>
  </r>
  <r>
    <x v="10"/>
    <x v="1"/>
    <n v="3"/>
    <n v="0.5"/>
    <n v="1.5"/>
    <n v="265"/>
    <x v="0"/>
    <x v="0"/>
    <n v="0"/>
    <s v="Y"/>
    <n v="1.5"/>
    <x v="10"/>
    <x v="1"/>
  </r>
  <r>
    <x v="2"/>
    <x v="1"/>
    <n v="5"/>
    <n v="0.8"/>
    <n v="4"/>
    <n v="265"/>
    <x v="0"/>
    <x v="0"/>
    <n v="0"/>
    <s v="Y"/>
    <n v="4"/>
    <x v="2"/>
    <x v="1"/>
  </r>
  <r>
    <x v="8"/>
    <x v="4"/>
    <n v="2"/>
    <n v="0.75"/>
    <n v="1.5"/>
    <n v="0"/>
    <x v="0"/>
    <x v="0"/>
    <n v="0"/>
    <s v="Y"/>
    <n v="1.5"/>
    <x v="8"/>
    <x v="3"/>
  </r>
  <r>
    <x v="5"/>
    <x v="1"/>
    <n v="1.5"/>
    <n v="0.66666666666666663"/>
    <n v="1"/>
    <n v="265"/>
    <x v="0"/>
    <x v="0"/>
    <n v="0"/>
    <s v="Y"/>
    <n v="1"/>
    <x v="5"/>
    <x v="1"/>
  </r>
  <r>
    <x v="2"/>
    <x v="1"/>
    <n v="5"/>
    <n v="0.8"/>
    <n v="4"/>
    <n v="265"/>
    <x v="0"/>
    <x v="0"/>
    <n v="0"/>
    <s v="Y"/>
    <n v="4"/>
    <x v="2"/>
    <x v="1"/>
  </r>
  <r>
    <x v="0"/>
    <x v="0"/>
    <n v="4"/>
    <n v="0.5"/>
    <n v="2"/>
    <n v="200"/>
    <x v="0"/>
    <x v="0"/>
    <n v="0"/>
    <s v="Y"/>
    <n v="2"/>
    <x v="0"/>
    <x v="0"/>
  </r>
  <r>
    <x v="6"/>
    <x v="6"/>
    <n v="3"/>
    <n v="0.5"/>
    <n v="1.5"/>
    <n v="300"/>
    <x v="0"/>
    <x v="0"/>
    <n v="0"/>
    <s v="Y"/>
    <n v="1.5"/>
    <x v="6"/>
    <x v="2"/>
  </r>
  <r>
    <x v="12"/>
    <x v="4"/>
    <n v="2"/>
    <n v="0.5"/>
    <n v="1"/>
    <n v="0"/>
    <x v="0"/>
    <x v="0"/>
    <n v="0"/>
    <s v="Y"/>
    <n v="1"/>
    <x v="11"/>
    <x v="3"/>
  </r>
  <r>
    <x v="13"/>
    <x v="4"/>
    <n v="2"/>
    <n v="0.5"/>
    <n v="1"/>
    <n v="0"/>
    <x v="0"/>
    <x v="0"/>
    <n v="0"/>
    <s v="Y"/>
    <n v="1"/>
    <x v="9"/>
    <x v="3"/>
  </r>
  <r>
    <x v="0"/>
    <x v="0"/>
    <n v="4"/>
    <n v="0.5"/>
    <n v="2"/>
    <n v="200"/>
    <x v="0"/>
    <x v="0"/>
    <n v="0"/>
    <s v="Y"/>
    <n v="2"/>
    <x v="0"/>
    <x v="0"/>
  </r>
  <r>
    <x v="13"/>
    <x v="4"/>
    <n v="2"/>
    <n v="0.5"/>
    <n v="1"/>
    <n v="0"/>
    <x v="0"/>
    <x v="0"/>
    <n v="0"/>
    <s v="Y"/>
    <n v="1"/>
    <x v="9"/>
    <x v="3"/>
  </r>
  <r>
    <x v="0"/>
    <x v="0"/>
    <n v="4"/>
    <n v="0.5"/>
    <n v="2"/>
    <n v="200"/>
    <x v="0"/>
    <x v="0"/>
    <n v="0"/>
    <s v="Y"/>
    <n v="2"/>
    <x v="0"/>
    <x v="0"/>
  </r>
  <r>
    <x v="7"/>
    <x v="0"/>
    <n v="25"/>
    <n v="0.8"/>
    <n v="20"/>
    <n v="200"/>
    <x v="0"/>
    <x v="0"/>
    <n v="0"/>
    <s v="Y"/>
    <n v="20"/>
    <x v="7"/>
    <x v="0"/>
  </r>
  <r>
    <x v="5"/>
    <x v="1"/>
    <n v="1.5"/>
    <n v="0.66666666666666663"/>
    <n v="1"/>
    <n v="265"/>
    <x v="0"/>
    <x v="0"/>
    <n v="0"/>
    <s v="Y"/>
    <n v="1"/>
    <x v="5"/>
    <x v="1"/>
  </r>
  <r>
    <x v="3"/>
    <x v="1"/>
    <n v="2"/>
    <n v="0.25"/>
    <n v="0.5"/>
    <n v="265"/>
    <x v="0"/>
    <x v="0"/>
    <n v="0"/>
    <s v="Y"/>
    <n v="0.5"/>
    <x v="3"/>
    <x v="1"/>
  </r>
  <r>
    <x v="7"/>
    <x v="0"/>
    <n v="2.5"/>
    <n v="0.8"/>
    <n v="2"/>
    <n v="200"/>
    <x v="0"/>
    <x v="0"/>
    <n v="0"/>
    <s v="Y"/>
    <n v="2"/>
    <x v="7"/>
    <x v="0"/>
  </r>
  <r>
    <x v="12"/>
    <x v="4"/>
    <n v="2"/>
    <n v="0.5"/>
    <n v="1"/>
    <n v="0"/>
    <x v="0"/>
    <x v="0"/>
    <n v="0"/>
    <s v="Y"/>
    <n v="1"/>
    <x v="11"/>
    <x v="3"/>
  </r>
  <r>
    <x v="6"/>
    <x v="6"/>
    <n v="3"/>
    <n v="0.5"/>
    <n v="1.5"/>
    <n v="300"/>
    <x v="0"/>
    <x v="0"/>
    <n v="0"/>
    <s v="Y"/>
    <n v="1.5"/>
    <x v="6"/>
    <x v="2"/>
  </r>
  <r>
    <x v="7"/>
    <x v="0"/>
    <n v="2.5"/>
    <n v="0.8"/>
    <n v="2"/>
    <n v="200"/>
    <x v="0"/>
    <x v="0"/>
    <n v="0"/>
    <s v="Y"/>
    <n v="2"/>
    <x v="7"/>
    <x v="0"/>
  </r>
  <r>
    <x v="8"/>
    <x v="4"/>
    <n v="2"/>
    <n v="0.75"/>
    <n v="1.5"/>
    <n v="0"/>
    <x v="0"/>
    <x v="0"/>
    <n v="0"/>
    <s v="Y"/>
    <n v="1.5"/>
    <x v="8"/>
    <x v="3"/>
  </r>
  <r>
    <x v="0"/>
    <x v="0"/>
    <n v="4"/>
    <n v="0.5"/>
    <n v="2"/>
    <n v="200"/>
    <x v="0"/>
    <x v="0"/>
    <n v="0"/>
    <s v="Y"/>
    <n v="2"/>
    <x v="0"/>
    <x v="0"/>
  </r>
  <r>
    <x v="6"/>
    <x v="6"/>
    <n v="3"/>
    <n v="0.5"/>
    <n v="1.5"/>
    <n v="300"/>
    <x v="0"/>
    <x v="0"/>
    <n v="0"/>
    <s v="Y"/>
    <n v="1.5"/>
    <x v="6"/>
    <x v="2"/>
  </r>
  <r>
    <x v="0"/>
    <x v="0"/>
    <n v="4"/>
    <n v="0.5"/>
    <n v="2"/>
    <n v="200"/>
    <x v="0"/>
    <x v="0"/>
    <n v="0"/>
    <s v="Y"/>
    <n v="2"/>
    <x v="0"/>
    <x v="0"/>
  </r>
  <r>
    <x v="10"/>
    <x v="1"/>
    <n v="3"/>
    <n v="0.5"/>
    <n v="1.5"/>
    <n v="265"/>
    <x v="0"/>
    <x v="0"/>
    <n v="0"/>
    <s v="Y"/>
    <n v="1.5"/>
    <x v="10"/>
    <x v="1"/>
  </r>
  <r>
    <x v="10"/>
    <x v="1"/>
    <n v="3"/>
    <n v="0.5"/>
    <n v="1.5"/>
    <n v="265"/>
    <x v="0"/>
    <x v="0"/>
    <n v="0"/>
    <s v="Y"/>
    <n v="1.5"/>
    <x v="10"/>
    <x v="1"/>
  </r>
  <r>
    <x v="10"/>
    <x v="1"/>
    <n v="3"/>
    <n v="0.5"/>
    <n v="1.5"/>
    <n v="265"/>
    <x v="0"/>
    <x v="0"/>
    <n v="0"/>
    <s v="Y"/>
    <n v="1.5"/>
    <x v="10"/>
    <x v="1"/>
  </r>
  <r>
    <x v="12"/>
    <x v="4"/>
    <n v="2"/>
    <n v="0.5"/>
    <n v="1"/>
    <n v="0"/>
    <x v="0"/>
    <x v="0"/>
    <n v="0"/>
    <s v="Y"/>
    <n v="1"/>
    <x v="11"/>
    <x v="3"/>
  </r>
  <r>
    <x v="5"/>
    <x v="1"/>
    <n v="1.5"/>
    <n v="0.66666666666666663"/>
    <n v="1"/>
    <n v="265"/>
    <x v="0"/>
    <x v="0"/>
    <n v="0"/>
    <s v="Y"/>
    <n v="1"/>
    <x v="5"/>
    <x v="1"/>
  </r>
  <r>
    <x v="3"/>
    <x v="1"/>
    <n v="2"/>
    <n v="0.25"/>
    <n v="0.5"/>
    <n v="265"/>
    <x v="0"/>
    <x v="0"/>
    <n v="0"/>
    <s v="Y"/>
    <n v="0.5"/>
    <x v="3"/>
    <x v="1"/>
  </r>
  <r>
    <x v="4"/>
    <x v="0"/>
    <n v="3"/>
    <n v="0.83333333333333337"/>
    <n v="2.5"/>
    <n v="200"/>
    <x v="0"/>
    <x v="0"/>
    <n v="0"/>
    <s v="Y"/>
    <n v="2.5"/>
    <x v="4"/>
    <x v="0"/>
  </r>
  <r>
    <x v="1"/>
    <x v="1"/>
    <n v="3"/>
    <n v="0.66666666666666663"/>
    <n v="2"/>
    <n v="265"/>
    <x v="0"/>
    <x v="0"/>
    <n v="0"/>
    <s v="Y"/>
    <n v="2"/>
    <x v="1"/>
    <x v="1"/>
  </r>
  <r>
    <x v="6"/>
    <x v="6"/>
    <n v="3"/>
    <n v="0.5"/>
    <n v="1.5"/>
    <n v="300"/>
    <x v="0"/>
    <x v="0"/>
    <n v="0"/>
    <s v="Y"/>
    <n v="1.5"/>
    <x v="6"/>
    <x v="2"/>
  </r>
  <r>
    <x v="14"/>
    <x v="1"/>
    <n v="5"/>
    <n v="0.8"/>
    <n v="4"/>
    <n v="265"/>
    <x v="1"/>
    <x v="0"/>
    <n v="1"/>
    <s v="Y"/>
    <n v="4"/>
    <x v="2"/>
    <x v="1"/>
  </r>
  <r>
    <x v="5"/>
    <x v="1"/>
    <n v="1.5"/>
    <n v="0.66666666666666663"/>
    <n v="1"/>
    <n v="265"/>
    <x v="0"/>
    <x v="0"/>
    <n v="0"/>
    <s v="Y"/>
    <n v="1"/>
    <x v="5"/>
    <x v="1"/>
  </r>
  <r>
    <x v="15"/>
    <x v="6"/>
    <n v="3"/>
    <n v="0.66666666666666663"/>
    <n v="2"/>
    <n v="300"/>
    <x v="0"/>
    <x v="0"/>
    <n v="0"/>
    <s v="Y"/>
    <n v="2"/>
    <x v="12"/>
    <x v="2"/>
  </r>
  <r>
    <x v="8"/>
    <x v="4"/>
    <n v="2"/>
    <n v="0.75"/>
    <n v="1.5"/>
    <n v="0"/>
    <x v="0"/>
    <x v="0"/>
    <n v="0"/>
    <s v="Y"/>
    <n v="1.5"/>
    <x v="8"/>
    <x v="3"/>
  </r>
  <r>
    <x v="13"/>
    <x v="4"/>
    <n v="2"/>
    <n v="0.5"/>
    <n v="1"/>
    <n v="0"/>
    <x v="0"/>
    <x v="0"/>
    <n v="0"/>
    <s v="Y"/>
    <n v="1"/>
    <x v="9"/>
    <x v="3"/>
  </r>
  <r>
    <x v="0"/>
    <x v="0"/>
    <n v="4"/>
    <n v="0.5"/>
    <n v="2"/>
    <n v="200"/>
    <x v="0"/>
    <x v="0"/>
    <n v="0"/>
    <s v="Y"/>
    <n v="2"/>
    <x v="0"/>
    <x v="0"/>
  </r>
  <r>
    <x v="5"/>
    <x v="1"/>
    <n v="1.5"/>
    <n v="0.66666666666666663"/>
    <n v="1"/>
    <n v="265"/>
    <x v="0"/>
    <x v="0"/>
    <n v="0"/>
    <s v="Y"/>
    <n v="1"/>
    <x v="5"/>
    <x v="1"/>
  </r>
  <r>
    <x v="15"/>
    <x v="6"/>
    <n v="3"/>
    <n v="0.66666666666666663"/>
    <n v="2"/>
    <n v="300"/>
    <x v="0"/>
    <x v="0"/>
    <n v="0"/>
    <s v="Y"/>
    <n v="2"/>
    <x v="12"/>
    <x v="2"/>
  </r>
  <r>
    <x v="5"/>
    <x v="1"/>
    <n v="1.5"/>
    <n v="0.66666666666666663"/>
    <n v="1"/>
    <n v="265"/>
    <x v="0"/>
    <x v="0"/>
    <n v="0"/>
    <s v="Y"/>
    <n v="1"/>
    <x v="5"/>
    <x v="1"/>
  </r>
  <r>
    <x v="15"/>
    <x v="6"/>
    <n v="3"/>
    <n v="0.66666666666666663"/>
    <n v="2"/>
    <n v="300"/>
    <x v="0"/>
    <x v="0"/>
    <n v="0"/>
    <s v="Y"/>
    <n v="2"/>
    <x v="12"/>
    <x v="2"/>
  </r>
  <r>
    <x v="7"/>
    <x v="0"/>
    <n v="2.5"/>
    <n v="0.8"/>
    <n v="2"/>
    <n v="200"/>
    <x v="0"/>
    <x v="0"/>
    <n v="0"/>
    <s v="Y"/>
    <n v="2"/>
    <x v="7"/>
    <x v="0"/>
  </r>
  <r>
    <x v="8"/>
    <x v="4"/>
    <n v="2"/>
    <n v="0.75"/>
    <n v="1.5"/>
    <n v="0"/>
    <x v="0"/>
    <x v="0"/>
    <n v="0"/>
    <s v="Y"/>
    <n v="1.5"/>
    <x v="8"/>
    <x v="3"/>
  </r>
  <r>
    <x v="12"/>
    <x v="4"/>
    <n v="2"/>
    <n v="0.5"/>
    <n v="1"/>
    <n v="0"/>
    <x v="0"/>
    <x v="0"/>
    <n v="0"/>
    <s v="Y"/>
    <n v="1"/>
    <x v="11"/>
    <x v="3"/>
  </r>
  <r>
    <x v="3"/>
    <x v="1"/>
    <n v="2"/>
    <n v="0.25"/>
    <n v="0.5"/>
    <n v="265"/>
    <x v="0"/>
    <x v="0"/>
    <n v="0"/>
    <s v="Y"/>
    <n v="0.5"/>
    <x v="3"/>
    <x v="1"/>
  </r>
  <r>
    <x v="5"/>
    <x v="1"/>
    <n v="1.5"/>
    <n v="0.66666666666666663"/>
    <n v="1"/>
    <n v="265"/>
    <x v="0"/>
    <x v="0"/>
    <n v="0"/>
    <s v="Y"/>
    <n v="1"/>
    <x v="5"/>
    <x v="1"/>
  </r>
  <r>
    <x v="12"/>
    <x v="4"/>
    <n v="2"/>
    <n v="0.5"/>
    <n v="1"/>
    <n v="0"/>
    <x v="0"/>
    <x v="0"/>
    <n v="0"/>
    <s v="Y"/>
    <n v="1"/>
    <x v="11"/>
    <x v="3"/>
  </r>
  <r>
    <x v="15"/>
    <x v="6"/>
    <n v="3"/>
    <n v="0.66666666666666663"/>
    <n v="2"/>
    <n v="300"/>
    <x v="0"/>
    <x v="0"/>
    <n v="0"/>
    <s v="Y"/>
    <n v="2"/>
    <x v="12"/>
    <x v="2"/>
  </r>
  <r>
    <x v="13"/>
    <x v="4"/>
    <n v="2"/>
    <n v="0.5"/>
    <n v="1"/>
    <n v="0"/>
    <x v="0"/>
    <x v="0"/>
    <n v="0"/>
    <s v="Y"/>
    <n v="1"/>
    <x v="9"/>
    <x v="3"/>
  </r>
  <r>
    <x v="0"/>
    <x v="0"/>
    <n v="3"/>
    <n v="0.5"/>
    <n v="1.5"/>
    <n v="200"/>
    <x v="0"/>
    <x v="0"/>
    <n v="0"/>
    <s v="Y"/>
    <n v="1.5"/>
    <x v="0"/>
    <x v="0"/>
  </r>
  <r>
    <x v="1"/>
    <x v="1"/>
    <n v="3"/>
    <n v="0.66666666666666663"/>
    <n v="2"/>
    <n v="265"/>
    <x v="0"/>
    <x v="0"/>
    <n v="0"/>
    <s v="Y"/>
    <n v="2"/>
    <x v="1"/>
    <x v="1"/>
  </r>
  <r>
    <x v="0"/>
    <x v="0"/>
    <n v="4"/>
    <n v="0.5"/>
    <n v="2"/>
    <n v="200"/>
    <x v="0"/>
    <x v="0"/>
    <n v="0"/>
    <s v="Y"/>
    <n v="2"/>
    <x v="0"/>
    <x v="0"/>
  </r>
  <r>
    <x v="15"/>
    <x v="6"/>
    <n v="3"/>
    <n v="0.66666666666666663"/>
    <n v="2"/>
    <n v="300"/>
    <x v="0"/>
    <x v="0"/>
    <n v="0"/>
    <s v="Y"/>
    <n v="2"/>
    <x v="12"/>
    <x v="2"/>
  </r>
  <r>
    <x v="12"/>
    <x v="4"/>
    <n v="2"/>
    <n v="0.5"/>
    <n v="1"/>
    <n v="0"/>
    <x v="0"/>
    <x v="0"/>
    <n v="0"/>
    <s v="Y"/>
    <n v="1"/>
    <x v="11"/>
    <x v="3"/>
  </r>
  <r>
    <x v="16"/>
    <x v="1"/>
    <n v="3"/>
    <n v="0.66666666666666663"/>
    <n v="2"/>
    <n v="265"/>
    <x v="1"/>
    <x v="0"/>
    <n v="1"/>
    <s v="Y"/>
    <n v="2"/>
    <x v="1"/>
    <x v="1"/>
  </r>
  <r>
    <x v="13"/>
    <x v="4"/>
    <n v="20"/>
    <n v="0.5"/>
    <n v="10"/>
    <n v="0"/>
    <x v="0"/>
    <x v="0"/>
    <n v="0"/>
    <s v="Y"/>
    <n v="10"/>
    <x v="9"/>
    <x v="3"/>
  </r>
  <r>
    <x v="1"/>
    <x v="1"/>
    <n v="3"/>
    <n v="0.66666666666666663"/>
    <n v="2"/>
    <n v="265"/>
    <x v="0"/>
    <x v="0"/>
    <n v="0"/>
    <s v="Y"/>
    <n v="2"/>
    <x v="1"/>
    <x v="1"/>
  </r>
  <r>
    <x v="7"/>
    <x v="0"/>
    <n v="2.5"/>
    <n v="0.8"/>
    <n v="2"/>
    <n v="200"/>
    <x v="0"/>
    <x v="0"/>
    <n v="0"/>
    <s v="Y"/>
    <n v="2"/>
    <x v="7"/>
    <x v="0"/>
  </r>
  <r>
    <x v="4"/>
    <x v="0"/>
    <n v="3"/>
    <n v="0.83333333333333337"/>
    <n v="2.5"/>
    <n v="200"/>
    <x v="0"/>
    <x v="0"/>
    <n v="0"/>
    <s v="Y"/>
    <n v="2.5"/>
    <x v="4"/>
    <x v="0"/>
  </r>
  <r>
    <x v="1"/>
    <x v="1"/>
    <n v="3"/>
    <n v="0.66666666666666663"/>
    <n v="2"/>
    <n v="265"/>
    <x v="0"/>
    <x v="0"/>
    <n v="0"/>
    <s v="Y"/>
    <n v="2"/>
    <x v="1"/>
    <x v="1"/>
  </r>
  <r>
    <x v="15"/>
    <x v="6"/>
    <n v="3"/>
    <n v="0.66666666666666663"/>
    <n v="2"/>
    <n v="300"/>
    <x v="0"/>
    <x v="0"/>
    <n v="0"/>
    <s v="Y"/>
    <n v="2"/>
    <x v="12"/>
    <x v="2"/>
  </r>
  <r>
    <x v="12"/>
    <x v="4"/>
    <n v="2"/>
    <n v="0.5"/>
    <n v="1"/>
    <n v="0"/>
    <x v="0"/>
    <x v="0"/>
    <n v="0"/>
    <s v="Y"/>
    <n v="1"/>
    <x v="11"/>
    <x v="3"/>
  </r>
  <r>
    <x v="4"/>
    <x v="0"/>
    <n v="3"/>
    <n v="0.83333333333333337"/>
    <n v="2.5"/>
    <n v="200"/>
    <x v="0"/>
    <x v="0"/>
    <n v="0"/>
    <s v="Y"/>
    <n v="2.5"/>
    <x v="4"/>
    <x v="0"/>
  </r>
  <r>
    <x v="5"/>
    <x v="1"/>
    <n v="1.5"/>
    <n v="0.66666666666666663"/>
    <n v="1"/>
    <n v="265"/>
    <x v="0"/>
    <x v="0"/>
    <n v="0"/>
    <s v="Y"/>
    <n v="1"/>
    <x v="5"/>
    <x v="1"/>
  </r>
  <r>
    <x v="7"/>
    <x v="0"/>
    <n v="2.5"/>
    <n v="0.8"/>
    <n v="2"/>
    <n v="200"/>
    <x v="0"/>
    <x v="0"/>
    <n v="0"/>
    <s v="Y"/>
    <n v="2"/>
    <x v="7"/>
    <x v="0"/>
  </r>
  <r>
    <x v="3"/>
    <x v="1"/>
    <n v="2"/>
    <n v="0.25"/>
    <n v="0.5"/>
    <n v="265"/>
    <x v="0"/>
    <x v="0"/>
    <n v="0"/>
    <s v="Y"/>
    <n v="0.5"/>
    <x v="3"/>
    <x v="1"/>
  </r>
  <r>
    <x v="2"/>
    <x v="1"/>
    <n v="5"/>
    <n v="0.8"/>
    <n v="4"/>
    <n v="265"/>
    <x v="0"/>
    <x v="0"/>
    <n v="0"/>
    <s v="Y"/>
    <n v="4"/>
    <x v="2"/>
    <x v="1"/>
  </r>
  <r>
    <x v="2"/>
    <x v="1"/>
    <n v="5"/>
    <n v="0.8"/>
    <n v="4"/>
    <n v="265"/>
    <x v="0"/>
    <x v="0"/>
    <n v="0"/>
    <s v="Y"/>
    <n v="4"/>
    <x v="2"/>
    <x v="1"/>
  </r>
  <r>
    <x v="15"/>
    <x v="6"/>
    <n v="3"/>
    <n v="0.66666666666666663"/>
    <n v="2"/>
    <n v="300"/>
    <x v="0"/>
    <x v="0"/>
    <n v="0"/>
    <s v="Y"/>
    <n v="2"/>
    <x v="12"/>
    <x v="2"/>
  </r>
  <r>
    <x v="2"/>
    <x v="1"/>
    <n v="5"/>
    <n v="0.8"/>
    <n v="4"/>
    <n v="265"/>
    <x v="0"/>
    <x v="0"/>
    <n v="0"/>
    <s v="Y"/>
    <n v="4"/>
    <x v="2"/>
    <x v="1"/>
  </r>
  <r>
    <x v="4"/>
    <x v="0"/>
    <n v="3"/>
    <n v="0.83333333333333337"/>
    <n v="2.5"/>
    <n v="200"/>
    <x v="0"/>
    <x v="0"/>
    <n v="0"/>
    <s v="Y"/>
    <n v="2.5"/>
    <x v="4"/>
    <x v="0"/>
  </r>
  <r>
    <x v="13"/>
    <x v="4"/>
    <n v="2"/>
    <n v="0.5"/>
    <n v="1"/>
    <n v="0"/>
    <x v="0"/>
    <x v="0"/>
    <n v="0"/>
    <s v="Y"/>
    <n v="1"/>
    <x v="9"/>
    <x v="3"/>
  </r>
  <r>
    <x v="4"/>
    <x v="0"/>
    <n v="3"/>
    <n v="0.83333333333333337"/>
    <n v="2.5"/>
    <n v="200"/>
    <x v="0"/>
    <x v="0"/>
    <n v="0"/>
    <s v="Y"/>
    <n v="2.5"/>
    <x v="4"/>
    <x v="0"/>
  </r>
  <r>
    <x v="15"/>
    <x v="6"/>
    <n v="3"/>
    <n v="0.66666666666666663"/>
    <n v="2"/>
    <n v="300"/>
    <x v="0"/>
    <x v="0"/>
    <n v="0"/>
    <s v="Y"/>
    <n v="2"/>
    <x v="12"/>
    <x v="2"/>
  </r>
  <r>
    <x v="3"/>
    <x v="1"/>
    <n v="2"/>
    <n v="0.25"/>
    <n v="0.5"/>
    <n v="265"/>
    <x v="0"/>
    <x v="0"/>
    <n v="0"/>
    <s v="Y"/>
    <n v="0.5"/>
    <x v="3"/>
    <x v="1"/>
  </r>
  <r>
    <x v="3"/>
    <x v="1"/>
    <n v="2"/>
    <n v="0.25"/>
    <n v="0.5"/>
    <n v="265"/>
    <x v="0"/>
    <x v="0"/>
    <n v="0"/>
    <s v="Y"/>
    <n v="0.5"/>
    <x v="3"/>
    <x v="1"/>
  </r>
  <r>
    <x v="15"/>
    <x v="6"/>
    <n v="3"/>
    <n v="0.66666666666666663"/>
    <n v="2"/>
    <n v="300"/>
    <x v="0"/>
    <x v="0"/>
    <n v="0"/>
    <s v="Y"/>
    <n v="2"/>
    <x v="12"/>
    <x v="2"/>
  </r>
  <r>
    <x v="3"/>
    <x v="1"/>
    <n v="2"/>
    <n v="0.25"/>
    <n v="0.5"/>
    <n v="265"/>
    <x v="0"/>
    <x v="0"/>
    <n v="0"/>
    <s v="Y"/>
    <n v="0.5"/>
    <x v="3"/>
    <x v="1"/>
  </r>
  <r>
    <x v="12"/>
    <x v="4"/>
    <n v="2"/>
    <n v="0.5"/>
    <n v="1"/>
    <n v="0"/>
    <x v="0"/>
    <x v="0"/>
    <n v="0"/>
    <s v="Y"/>
    <n v="1"/>
    <x v="11"/>
    <x v="3"/>
  </r>
  <r>
    <x v="8"/>
    <x v="4"/>
    <n v="2"/>
    <n v="0.75"/>
    <n v="1.5"/>
    <n v="0"/>
    <x v="0"/>
    <x v="0"/>
    <n v="0"/>
    <s v="Y"/>
    <n v="1.5"/>
    <x v="8"/>
    <x v="3"/>
  </r>
  <r>
    <x v="0"/>
    <x v="0"/>
    <n v="4"/>
    <n v="0.5"/>
    <n v="2"/>
    <n v="200"/>
    <x v="0"/>
    <x v="0"/>
    <n v="0"/>
    <s v="Y"/>
    <n v="2"/>
    <x v="0"/>
    <x v="0"/>
  </r>
  <r>
    <x v="15"/>
    <x v="6"/>
    <n v="3"/>
    <n v="0.66666666666666663"/>
    <n v="2"/>
    <n v="300"/>
    <x v="0"/>
    <x v="0"/>
    <n v="0"/>
    <s v="Y"/>
    <n v="2"/>
    <x v="12"/>
    <x v="2"/>
  </r>
  <r>
    <x v="10"/>
    <x v="1"/>
    <n v="3"/>
    <n v="0.5"/>
    <n v="1.5"/>
    <n v="265"/>
    <x v="0"/>
    <x v="0"/>
    <n v="0"/>
    <s v="Y"/>
    <n v="1.5"/>
    <x v="10"/>
    <x v="1"/>
  </r>
  <r>
    <x v="4"/>
    <x v="0"/>
    <n v="3"/>
    <n v="0.83333333333333337"/>
    <n v="2.5"/>
    <n v="200"/>
    <x v="0"/>
    <x v="0"/>
    <n v="0"/>
    <s v="Y"/>
    <n v="2.5"/>
    <x v="4"/>
    <x v="0"/>
  </r>
  <r>
    <x v="0"/>
    <x v="8"/>
    <n v="4"/>
    <n v="0.5"/>
    <n v="2"/>
    <n v="200"/>
    <x v="0"/>
    <x v="1"/>
    <n v="1"/>
    <s v="Y"/>
    <n v="2"/>
    <x v="0"/>
    <x v="4"/>
  </r>
  <r>
    <x v="1"/>
    <x v="1"/>
    <n v="3"/>
    <n v="0.66666666666666663"/>
    <n v="2"/>
    <n v="265"/>
    <x v="0"/>
    <x v="0"/>
    <n v="0"/>
    <s v="Y"/>
    <n v="2"/>
    <x v="1"/>
    <x v="1"/>
  </r>
  <r>
    <x v="8"/>
    <x v="4"/>
    <n v="2"/>
    <n v="0.75"/>
    <n v="1.5"/>
    <n v="0"/>
    <x v="0"/>
    <x v="0"/>
    <n v="0"/>
    <s v="Y"/>
    <n v="1.5"/>
    <x v="8"/>
    <x v="3"/>
  </r>
  <r>
    <x v="2"/>
    <x v="1"/>
    <n v="5"/>
    <n v="0.8"/>
    <n v="4"/>
    <n v="265"/>
    <x v="0"/>
    <x v="0"/>
    <n v="0"/>
    <s v="Y"/>
    <n v="4"/>
    <x v="2"/>
    <x v="1"/>
  </r>
  <r>
    <x v="1"/>
    <x v="1"/>
    <n v="3"/>
    <n v="0.66666666666666663"/>
    <n v="2"/>
    <n v="265"/>
    <x v="0"/>
    <x v="0"/>
    <n v="0"/>
    <s v="Y"/>
    <n v="2"/>
    <x v="1"/>
    <x v="1"/>
  </r>
  <r>
    <x v="7"/>
    <x v="0"/>
    <n v="2.5"/>
    <n v="0.8"/>
    <n v="2"/>
    <n v="200"/>
    <x v="0"/>
    <x v="0"/>
    <n v="0"/>
    <s v="Y"/>
    <n v="2"/>
    <x v="7"/>
    <x v="0"/>
  </r>
  <r>
    <x v="3"/>
    <x v="1"/>
    <n v="2"/>
    <n v="0.25"/>
    <n v="0.5"/>
    <n v="265"/>
    <x v="0"/>
    <x v="0"/>
    <n v="0"/>
    <s v="Y"/>
    <n v="0.5"/>
    <x v="3"/>
    <x v="1"/>
  </r>
  <r>
    <x v="5"/>
    <x v="1"/>
    <n v="1.5"/>
    <n v="0.66666666666666663"/>
    <n v="1"/>
    <n v="265"/>
    <x v="0"/>
    <x v="0"/>
    <n v="0"/>
    <s v="Y"/>
    <n v="1"/>
    <x v="5"/>
    <x v="1"/>
  </r>
  <r>
    <x v="5"/>
    <x v="1"/>
    <n v="1.5"/>
    <n v="0.66666666666666663"/>
    <n v="1"/>
    <n v="265"/>
    <x v="0"/>
    <x v="0"/>
    <n v="0"/>
    <s v="Y"/>
    <n v="1"/>
    <x v="5"/>
    <x v="1"/>
  </r>
  <r>
    <x v="10"/>
    <x v="1"/>
    <n v="3"/>
    <n v="0.5"/>
    <n v="1.5"/>
    <n v="265"/>
    <x v="0"/>
    <x v="0"/>
    <n v="0"/>
    <s v="Y"/>
    <n v="1.5"/>
    <x v="10"/>
    <x v="1"/>
  </r>
  <r>
    <x v="1"/>
    <x v="1"/>
    <n v="3"/>
    <n v="0.66666666666666663"/>
    <n v="2"/>
    <n v="265"/>
    <x v="0"/>
    <x v="0"/>
    <n v="0"/>
    <s v="Y"/>
    <n v="2"/>
    <x v="1"/>
    <x v="1"/>
  </r>
  <r>
    <x v="10"/>
    <x v="1"/>
    <n v="3"/>
    <n v="0.5"/>
    <n v="1.5"/>
    <n v="265"/>
    <x v="0"/>
    <x v="0"/>
    <n v="0"/>
    <s v="Y"/>
    <n v="1.5"/>
    <x v="10"/>
    <x v="1"/>
  </r>
  <r>
    <x v="1"/>
    <x v="1"/>
    <n v="3"/>
    <n v="0.66666666666666663"/>
    <n v="2"/>
    <n v="265"/>
    <x v="0"/>
    <x v="0"/>
    <n v="0"/>
    <s v="Y"/>
    <n v="2"/>
    <x v="1"/>
    <x v="1"/>
  </r>
  <r>
    <x v="5"/>
    <x v="1"/>
    <n v="1.5"/>
    <n v="0.66666666666666663"/>
    <n v="1"/>
    <n v="265"/>
    <x v="0"/>
    <x v="0"/>
    <n v="0"/>
    <s v="Y"/>
    <n v="1"/>
    <x v="5"/>
    <x v="1"/>
  </r>
  <r>
    <x v="10"/>
    <x v="1"/>
    <n v="3"/>
    <n v="0.5"/>
    <n v="1.5"/>
    <n v="265"/>
    <x v="0"/>
    <x v="0"/>
    <n v="0"/>
    <s v="Y"/>
    <n v="1.5"/>
    <x v="10"/>
    <x v="1"/>
  </r>
  <r>
    <x v="17"/>
    <x v="6"/>
    <n v="3"/>
    <n v="0.83333333333333337"/>
    <n v="2.5"/>
    <n v="300"/>
    <x v="0"/>
    <x v="0"/>
    <n v="0"/>
    <s v="Y"/>
    <n v="2.5"/>
    <x v="13"/>
    <x v="2"/>
  </r>
  <r>
    <x v="2"/>
    <x v="1"/>
    <n v="5"/>
    <n v="0.8"/>
    <n v="4"/>
    <n v="265"/>
    <x v="0"/>
    <x v="0"/>
    <n v="0"/>
    <s v="Y"/>
    <n v="4"/>
    <x v="2"/>
    <x v="1"/>
  </r>
  <r>
    <x v="2"/>
    <x v="1"/>
    <n v="5"/>
    <n v="0.8"/>
    <n v="4"/>
    <n v="265"/>
    <x v="0"/>
    <x v="0"/>
    <n v="0"/>
    <s v="Y"/>
    <n v="4"/>
    <x v="2"/>
    <x v="1"/>
  </r>
  <r>
    <x v="4"/>
    <x v="0"/>
    <n v="3"/>
    <n v="0.83333333333333337"/>
    <n v="2.5"/>
    <n v="200"/>
    <x v="0"/>
    <x v="0"/>
    <n v="0"/>
    <s v="Y"/>
    <n v="2.5"/>
    <x v="4"/>
    <x v="0"/>
  </r>
  <r>
    <x v="1"/>
    <x v="1"/>
    <n v="3"/>
    <n v="0.66666666666666663"/>
    <n v="2"/>
    <n v="265"/>
    <x v="0"/>
    <x v="0"/>
    <n v="0"/>
    <s v="Y"/>
    <n v="2"/>
    <x v="1"/>
    <x v="1"/>
  </r>
  <r>
    <x v="3"/>
    <x v="1"/>
    <n v="2"/>
    <n v="0.25"/>
    <n v="0.5"/>
    <n v="265"/>
    <x v="0"/>
    <x v="0"/>
    <n v="0"/>
    <s v="Y"/>
    <n v="0.5"/>
    <x v="3"/>
    <x v="1"/>
  </r>
  <r>
    <x v="17"/>
    <x v="6"/>
    <n v="3"/>
    <n v="0.83333333333333337"/>
    <n v="2.5"/>
    <n v="300"/>
    <x v="0"/>
    <x v="0"/>
    <n v="0"/>
    <s v="Y"/>
    <n v="2.5"/>
    <x v="13"/>
    <x v="2"/>
  </r>
  <r>
    <x v="18"/>
    <x v="1"/>
    <n v="2"/>
    <n v="0.25"/>
    <n v="0.5"/>
    <n v="265"/>
    <x v="1"/>
    <x v="0"/>
    <n v="1"/>
    <s v="Y"/>
    <n v="0.5"/>
    <x v="3"/>
    <x v="1"/>
  </r>
  <r>
    <x v="2"/>
    <x v="1"/>
    <n v="5"/>
    <n v="0.8"/>
    <n v="4"/>
    <n v="265"/>
    <x v="0"/>
    <x v="0"/>
    <n v="0"/>
    <s v="Y"/>
    <n v="4"/>
    <x v="2"/>
    <x v="1"/>
  </r>
  <r>
    <x v="7"/>
    <x v="0"/>
    <n v="2.5"/>
    <n v="0.8"/>
    <n v="2"/>
    <n v="200"/>
    <x v="0"/>
    <x v="0"/>
    <n v="0"/>
    <s v="Y"/>
    <n v="2"/>
    <x v="7"/>
    <x v="0"/>
  </r>
  <r>
    <x v="10"/>
    <x v="1"/>
    <n v="3"/>
    <n v="0.5"/>
    <n v="1.5"/>
    <n v="265"/>
    <x v="0"/>
    <x v="0"/>
    <n v="0"/>
    <s v="Y"/>
    <n v="1.5"/>
    <x v="10"/>
    <x v="1"/>
  </r>
  <r>
    <x v="12"/>
    <x v="4"/>
    <n v="2"/>
    <n v="0.5"/>
    <n v="1"/>
    <n v="0"/>
    <x v="0"/>
    <x v="0"/>
    <n v="0"/>
    <s v="Y"/>
    <n v="1"/>
    <x v="11"/>
    <x v="3"/>
  </r>
  <r>
    <x v="10"/>
    <x v="1"/>
    <n v="3"/>
    <n v="0.5"/>
    <n v="1.5"/>
    <n v="265"/>
    <x v="0"/>
    <x v="0"/>
    <n v="0"/>
    <s v="Y"/>
    <n v="1.5"/>
    <x v="10"/>
    <x v="1"/>
  </r>
  <r>
    <x v="13"/>
    <x v="4"/>
    <n v="2"/>
    <n v="0.5"/>
    <n v="1"/>
    <n v="0"/>
    <x v="0"/>
    <x v="0"/>
    <n v="0"/>
    <s v="Y"/>
    <n v="1"/>
    <x v="9"/>
    <x v="3"/>
  </r>
  <r>
    <x v="17"/>
    <x v="6"/>
    <n v="3"/>
    <n v="0.83333333333333337"/>
    <n v="2.5"/>
    <n v="300"/>
    <x v="0"/>
    <x v="0"/>
    <n v="0"/>
    <s v="Y"/>
    <n v="2.5"/>
    <x v="13"/>
    <x v="2"/>
  </r>
  <r>
    <x v="2"/>
    <x v="1"/>
    <n v="5"/>
    <n v="0.8"/>
    <n v="4"/>
    <n v="265"/>
    <x v="0"/>
    <x v="0"/>
    <n v="0"/>
    <s v="Y"/>
    <n v="4"/>
    <x v="2"/>
    <x v="1"/>
  </r>
  <r>
    <x v="17"/>
    <x v="6"/>
    <n v="3"/>
    <n v="0.83333333333333337"/>
    <n v="2.5"/>
    <n v="300"/>
    <x v="0"/>
    <x v="0"/>
    <n v="0"/>
    <s v="Y"/>
    <n v="2.5"/>
    <x v="13"/>
    <x v="2"/>
  </r>
  <r>
    <x v="7"/>
    <x v="0"/>
    <n v="2.5"/>
    <n v="0.8"/>
    <n v="2"/>
    <n v="200"/>
    <x v="0"/>
    <x v="0"/>
    <n v="0"/>
    <s v="Y"/>
    <n v="2"/>
    <x v="7"/>
    <x v="0"/>
  </r>
  <r>
    <x v="8"/>
    <x v="4"/>
    <n v="2"/>
    <n v="0.75"/>
    <n v="1.5"/>
    <n v="0"/>
    <x v="0"/>
    <x v="0"/>
    <n v="0"/>
    <s v="Y"/>
    <n v="1.5"/>
    <x v="8"/>
    <x v="3"/>
  </r>
  <r>
    <x v="17"/>
    <x v="6"/>
    <n v="3"/>
    <n v="0.83333333333333337"/>
    <n v="2.5"/>
    <n v="300"/>
    <x v="0"/>
    <x v="0"/>
    <n v="0"/>
    <s v="Y"/>
    <n v="2.5"/>
    <x v="13"/>
    <x v="2"/>
  </r>
  <r>
    <x v="12"/>
    <x v="4"/>
    <n v="2"/>
    <n v="0.5"/>
    <n v="1"/>
    <n v="0"/>
    <x v="0"/>
    <x v="0"/>
    <n v="0"/>
    <s v="Y"/>
    <n v="1"/>
    <x v="11"/>
    <x v="3"/>
  </r>
  <r>
    <x v="8"/>
    <x v="4"/>
    <n v="2"/>
    <n v="0.75"/>
    <n v="1.5"/>
    <n v="0"/>
    <x v="0"/>
    <x v="0"/>
    <n v="0"/>
    <s v="Y"/>
    <n v="1.5"/>
    <x v="8"/>
    <x v="3"/>
  </r>
  <r>
    <x v="10"/>
    <x v="1"/>
    <n v="3"/>
    <n v="0.5"/>
    <n v="1.5"/>
    <n v="265"/>
    <x v="0"/>
    <x v="0"/>
    <n v="0"/>
    <s v="Y"/>
    <n v="1.5"/>
    <x v="10"/>
    <x v="1"/>
  </r>
  <r>
    <x v="13"/>
    <x v="4"/>
    <n v="2"/>
    <n v="0.5"/>
    <n v="1"/>
    <n v="0"/>
    <x v="0"/>
    <x v="0"/>
    <n v="0"/>
    <s v="Y"/>
    <n v="1"/>
    <x v="9"/>
    <x v="3"/>
  </r>
  <r>
    <x v="0"/>
    <x v="0"/>
    <n v="4"/>
    <n v="0.5"/>
    <n v="2"/>
    <n v="200"/>
    <x v="0"/>
    <x v="0"/>
    <n v="0"/>
    <s v="Y"/>
    <n v="2"/>
    <x v="0"/>
    <x v="0"/>
  </r>
  <r>
    <x v="17"/>
    <x v="6"/>
    <n v="3"/>
    <n v="0.83333333333333337"/>
    <n v="2.5"/>
    <n v="300"/>
    <x v="0"/>
    <x v="0"/>
    <n v="0"/>
    <s v="Y"/>
    <n v="2.5"/>
    <x v="13"/>
    <x v="2"/>
  </r>
  <r>
    <x v="17"/>
    <x v="6"/>
    <n v="3"/>
    <n v="0.83333333333333337"/>
    <n v="2.5"/>
    <n v="300"/>
    <x v="0"/>
    <x v="0"/>
    <n v="0"/>
    <s v="Y"/>
    <n v="2.5"/>
    <x v="13"/>
    <x v="2"/>
  </r>
  <r>
    <x v="17"/>
    <x v="6"/>
    <n v="3"/>
    <n v="0.83333333333333337"/>
    <n v="2.5"/>
    <n v="300"/>
    <x v="0"/>
    <x v="0"/>
    <n v="0"/>
    <s v="Y"/>
    <n v="2.5"/>
    <x v="13"/>
    <x v="2"/>
  </r>
  <r>
    <x v="0"/>
    <x v="0"/>
    <n v="4"/>
    <n v="0.5"/>
    <n v="2"/>
    <n v="200"/>
    <x v="0"/>
    <x v="0"/>
    <n v="0"/>
    <s v="N"/>
    <n v="2"/>
    <x v="0"/>
    <x v="0"/>
  </r>
  <r>
    <x v="17"/>
    <x v="6"/>
    <n v="3"/>
    <n v="0.83333333333333337"/>
    <n v="2.5"/>
    <n v="300"/>
    <x v="0"/>
    <x v="0"/>
    <n v="0"/>
    <s v="N"/>
    <n v="2.5"/>
    <x v="13"/>
    <x v="2"/>
  </r>
  <r>
    <x v="12"/>
    <x v="4"/>
    <n v="2"/>
    <n v="0.5"/>
    <n v="1"/>
    <n v="0"/>
    <x v="0"/>
    <x v="0"/>
    <n v="0"/>
    <s v="N"/>
    <n v="1"/>
    <x v="11"/>
    <x v="3"/>
  </r>
  <r>
    <x v="3"/>
    <x v="1"/>
    <n v="2"/>
    <n v="0.25"/>
    <n v="0.5"/>
    <n v="265"/>
    <x v="0"/>
    <x v="0"/>
    <n v="0"/>
    <s v="N"/>
    <n v="0.5"/>
    <x v="3"/>
    <x v="1"/>
  </r>
  <r>
    <x v="0"/>
    <x v="0"/>
    <n v="4"/>
    <n v="0.5"/>
    <n v="2"/>
    <n v="200"/>
    <x v="0"/>
    <x v="0"/>
    <n v="0"/>
    <s v="N"/>
    <n v="2"/>
    <x v="0"/>
    <x v="0"/>
  </r>
  <r>
    <x v="2"/>
    <x v="1"/>
    <n v="5"/>
    <n v="0.8"/>
    <n v="4"/>
    <n v="265"/>
    <x v="0"/>
    <x v="0"/>
    <n v="0"/>
    <s v="Y"/>
    <n v="4"/>
    <x v="2"/>
    <x v="1"/>
  </r>
  <r>
    <x v="17"/>
    <x v="6"/>
    <n v="3"/>
    <n v="0.83333333333333337"/>
    <n v="2.5"/>
    <n v="300"/>
    <x v="0"/>
    <x v="0"/>
    <n v="0"/>
    <s v="Y"/>
    <n v="2.5"/>
    <x v="13"/>
    <x v="2"/>
  </r>
  <r>
    <x v="5"/>
    <x v="1"/>
    <n v="1.5"/>
    <n v="0.66666666666666663"/>
    <n v="1"/>
    <n v="265"/>
    <x v="0"/>
    <x v="0"/>
    <n v="0"/>
    <s v="Y"/>
    <n v="1"/>
    <x v="5"/>
    <x v="1"/>
  </r>
  <r>
    <x v="7"/>
    <x v="0"/>
    <n v="2.5"/>
    <n v="0.8"/>
    <n v="2"/>
    <n v="200"/>
    <x v="0"/>
    <x v="0"/>
    <n v="0"/>
    <s v="Y"/>
    <n v="2"/>
    <x v="7"/>
    <x v="0"/>
  </r>
  <r>
    <x v="13"/>
    <x v="4"/>
    <n v="2"/>
    <n v="0.5"/>
    <n v="1"/>
    <n v="0"/>
    <x v="0"/>
    <x v="0"/>
    <n v="0"/>
    <s v="Y"/>
    <n v="1"/>
    <x v="9"/>
    <x v="3"/>
  </r>
  <r>
    <x v="4"/>
    <x v="0"/>
    <n v="3"/>
    <n v="0.83333333333333337"/>
    <n v="2.5"/>
    <n v="200"/>
    <x v="0"/>
    <x v="0"/>
    <n v="0"/>
    <s v="Y"/>
    <n v="2.5"/>
    <x v="4"/>
    <x v="0"/>
  </r>
  <r>
    <x v="3"/>
    <x v="1"/>
    <n v="2"/>
    <n v="0.25"/>
    <n v="0.5"/>
    <n v="265"/>
    <x v="0"/>
    <x v="0"/>
    <n v="0"/>
    <s v="Y"/>
    <n v="0.5"/>
    <x v="3"/>
    <x v="1"/>
  </r>
  <r>
    <x v="17"/>
    <x v="6"/>
    <n v="3"/>
    <n v="0.83333333333333337"/>
    <n v="2.5"/>
    <n v="300"/>
    <x v="0"/>
    <x v="0"/>
    <n v="0"/>
    <s v="Y"/>
    <n v="2.5"/>
    <x v="13"/>
    <x v="2"/>
  </r>
  <r>
    <x v="12"/>
    <x v="4"/>
    <n v="2"/>
    <n v="0.5"/>
    <n v="1"/>
    <n v="0"/>
    <x v="0"/>
    <x v="0"/>
    <n v="0"/>
    <s v="Y"/>
    <n v="1"/>
    <x v="11"/>
    <x v="3"/>
  </r>
  <r>
    <x v="3"/>
    <x v="1"/>
    <n v="2"/>
    <n v="0.25"/>
    <n v="0.5"/>
    <n v="265"/>
    <x v="0"/>
    <x v="0"/>
    <n v="0"/>
    <s v="Y"/>
    <n v="0.5"/>
    <x v="3"/>
    <x v="1"/>
  </r>
  <r>
    <x v="4"/>
    <x v="0"/>
    <n v="3"/>
    <n v="0.83333333333333337"/>
    <n v="2.5"/>
    <n v="200"/>
    <x v="0"/>
    <x v="0"/>
    <n v="0"/>
    <s v="Y"/>
    <n v="2.5"/>
    <x v="4"/>
    <x v="0"/>
  </r>
  <r>
    <x v="2"/>
    <x v="1"/>
    <n v="5"/>
    <n v="0.8"/>
    <n v="4"/>
    <n v="265"/>
    <x v="0"/>
    <x v="0"/>
    <n v="0"/>
    <s v="Y"/>
    <n v="4"/>
    <x v="2"/>
    <x v="1"/>
  </r>
  <r>
    <x v="0"/>
    <x v="0"/>
    <n v="4"/>
    <n v="0.5"/>
    <n v="2"/>
    <n v="200"/>
    <x v="0"/>
    <x v="0"/>
    <n v="0"/>
    <s v="Y"/>
    <n v="2"/>
    <x v="0"/>
    <x v="0"/>
  </r>
  <r>
    <x v="3"/>
    <x v="1"/>
    <n v="2"/>
    <n v="0.25"/>
    <n v="0.5"/>
    <n v="265"/>
    <x v="0"/>
    <x v="0"/>
    <n v="0"/>
    <s v="Y"/>
    <n v="0.5"/>
    <x v="3"/>
    <x v="1"/>
  </r>
  <r>
    <x v="17"/>
    <x v="6"/>
    <n v="3"/>
    <n v="0.83333333333333337"/>
    <n v="2.5"/>
    <n v="300"/>
    <x v="0"/>
    <x v="0"/>
    <n v="0"/>
    <s v="N"/>
    <n v="2.5"/>
    <x v="13"/>
    <x v="2"/>
  </r>
  <r>
    <x v="8"/>
    <x v="4"/>
    <n v="2"/>
    <n v="0.75"/>
    <n v="1.5"/>
    <n v="0"/>
    <x v="0"/>
    <x v="0"/>
    <n v="0"/>
    <s v="N"/>
    <n v="1.5"/>
    <x v="8"/>
    <x v="3"/>
  </r>
  <r>
    <x v="4"/>
    <x v="0"/>
    <n v="3"/>
    <n v="0.83333333333333337"/>
    <n v="2.5"/>
    <n v="200"/>
    <x v="0"/>
    <x v="0"/>
    <n v="0"/>
    <s v="N"/>
    <n v="2.5"/>
    <x v="4"/>
    <x v="0"/>
  </r>
  <r>
    <x v="19"/>
    <x v="6"/>
    <n v="3"/>
    <n v="0.83333333333333337"/>
    <n v="2.5"/>
    <n v="300"/>
    <x v="1"/>
    <x v="0"/>
    <n v="1"/>
    <s v="Y"/>
    <n v="2.5"/>
    <x v="13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x v="0"/>
    <x v="0"/>
    <n v="4"/>
    <n v="0.5"/>
    <x v="0"/>
    <x v="0"/>
    <n v="0"/>
    <n v="0"/>
    <n v="0"/>
    <x v="0"/>
    <n v="2"/>
    <s v="Beer"/>
    <s v="Beverages"/>
    <x v="0"/>
  </r>
  <r>
    <x v="1"/>
    <x v="1"/>
    <n v="3"/>
    <n v="0.66666666666666663"/>
    <x v="0"/>
    <x v="1"/>
    <n v="0"/>
    <n v="0"/>
    <n v="0"/>
    <x v="0"/>
    <n v="2"/>
    <s v="Hamburger"/>
    <s v="Hot Food"/>
    <x v="1"/>
  </r>
  <r>
    <x v="2"/>
    <x v="2"/>
    <n v="5"/>
    <n v="0.8"/>
    <x v="1"/>
    <x v="2"/>
    <n v="0"/>
    <n v="1"/>
    <n v="1"/>
    <x v="0"/>
    <n v="4"/>
    <s v="Popcorn"/>
    <s v="Hot Food"/>
    <x v="2"/>
  </r>
  <r>
    <x v="3"/>
    <x v="1"/>
    <n v="2"/>
    <n v="0.25"/>
    <x v="2"/>
    <x v="3"/>
    <n v="0"/>
    <n v="0"/>
    <n v="0"/>
    <x v="0"/>
    <n v="0.5"/>
    <s v="Pizza"/>
    <s v="Hot Food"/>
    <x v="3"/>
  </r>
  <r>
    <x v="4"/>
    <x v="0"/>
    <n v="3"/>
    <n v="0.83333333333333337"/>
    <x v="3"/>
    <x v="0"/>
    <n v="0"/>
    <n v="0"/>
    <n v="0"/>
    <x v="0"/>
    <n v="2.5"/>
    <s v="Bottled Water"/>
    <s v="Beverages"/>
    <x v="4"/>
  </r>
  <r>
    <x v="5"/>
    <x v="1"/>
    <n v="1.5"/>
    <n v="0.66666666666666663"/>
    <x v="4"/>
    <x v="3"/>
    <n v="0"/>
    <n v="0"/>
    <n v="0"/>
    <x v="0"/>
    <n v="1"/>
    <s v="Hot Dog"/>
    <s v="Hot Food"/>
    <x v="5"/>
  </r>
  <r>
    <x v="6"/>
    <x v="3"/>
    <n v="3"/>
    <n v="0.5"/>
    <x v="5"/>
    <x v="4"/>
    <n v="0"/>
    <n v="1"/>
    <n v="1"/>
    <x v="0"/>
    <n v="1.5"/>
    <s v="Chocolate Dipped Cone"/>
    <s v="Frozen Treats"/>
    <x v="6"/>
  </r>
  <r>
    <x v="7"/>
    <x v="0"/>
    <n v="2.5"/>
    <n v="0.8"/>
    <x v="0"/>
    <x v="0"/>
    <n v="0"/>
    <n v="0"/>
    <n v="0"/>
    <x v="0"/>
    <n v="2"/>
    <s v="Soda"/>
    <s v="Beverages"/>
    <x v="7"/>
  </r>
  <r>
    <x v="8"/>
    <x v="4"/>
    <n v="2"/>
    <n v="0.75"/>
    <x v="5"/>
    <x v="5"/>
    <n v="0"/>
    <n v="0"/>
    <n v="0"/>
    <x v="0"/>
    <n v="1.5"/>
    <s v="Chocolate Bar"/>
    <s v="Candy"/>
    <x v="8"/>
  </r>
  <r>
    <x v="1"/>
    <x v="1"/>
    <n v="3"/>
    <n v="0.66666666666666663"/>
    <x v="0"/>
    <x v="3"/>
    <n v="0"/>
    <n v="0"/>
    <n v="0"/>
    <x v="0"/>
    <n v="2"/>
    <s v="Hamburger"/>
    <s v="Hot Food"/>
    <x v="1"/>
  </r>
  <r>
    <x v="0"/>
    <x v="5"/>
    <n v="2"/>
    <n v="0.5"/>
    <x v="4"/>
    <x v="0"/>
    <n v="0"/>
    <n v="1"/>
    <n v="1"/>
    <x v="0"/>
    <n v="1"/>
    <s v="Beer"/>
    <s v="Beverages"/>
    <x v="0"/>
  </r>
  <r>
    <x v="5"/>
    <x v="1"/>
    <n v="1.5"/>
    <n v="0.66666666666666663"/>
    <x v="4"/>
    <x v="3"/>
    <n v="0"/>
    <n v="0"/>
    <n v="0"/>
    <x v="0"/>
    <n v="1"/>
    <s v="Hot Dog"/>
    <s v="Hot Food"/>
    <x v="5"/>
  </r>
  <r>
    <x v="9"/>
    <x v="4"/>
    <n v="2"/>
    <n v="0.5"/>
    <x v="4"/>
    <x v="5"/>
    <n v="1"/>
    <n v="0"/>
    <n v="1"/>
    <x v="0"/>
    <n v="1"/>
    <s v="Licorice Rope"/>
    <s v="Candy"/>
    <x v="9"/>
  </r>
  <r>
    <x v="6"/>
    <x v="6"/>
    <n v="3"/>
    <n v="0.5"/>
    <x v="5"/>
    <x v="4"/>
    <n v="0"/>
    <n v="0"/>
    <n v="0"/>
    <x v="0"/>
    <n v="1.5"/>
    <s v="Chocolate Dipped Cone"/>
    <s v="Frozen Treats"/>
    <x v="6"/>
  </r>
  <r>
    <x v="10"/>
    <x v="1"/>
    <n v="3"/>
    <n v="0.5"/>
    <x v="5"/>
    <x v="3"/>
    <n v="0"/>
    <n v="0"/>
    <n v="0"/>
    <x v="0"/>
    <n v="1.5"/>
    <s v="Nachos"/>
    <s v="Hot Food"/>
    <x v="10"/>
  </r>
  <r>
    <x v="3"/>
    <x v="1"/>
    <n v="1"/>
    <n v="0.25"/>
    <x v="6"/>
    <x v="3"/>
    <n v="0"/>
    <n v="0"/>
    <n v="0"/>
    <x v="0"/>
    <n v="0.25"/>
    <s v="Pizza"/>
    <s v="Hot Food"/>
    <x v="3"/>
  </r>
  <r>
    <x v="0"/>
    <x v="0"/>
    <n v="4"/>
    <n v="0.5"/>
    <x v="0"/>
    <x v="0"/>
    <n v="0"/>
    <n v="0"/>
    <n v="0"/>
    <x v="0"/>
    <n v="2"/>
    <s v="Beer"/>
    <s v="Beverages"/>
    <x v="0"/>
  </r>
  <r>
    <x v="7"/>
    <x v="0"/>
    <n v="2.5"/>
    <n v="0.8"/>
    <x v="0"/>
    <x v="0"/>
    <n v="0"/>
    <n v="0"/>
    <n v="0"/>
    <x v="0"/>
    <n v="2"/>
    <s v="Soda"/>
    <s v="Beverages"/>
    <x v="7"/>
  </r>
  <r>
    <x v="0"/>
    <x v="0"/>
    <n v="4"/>
    <n v="0.5"/>
    <x v="0"/>
    <x v="0"/>
    <n v="0"/>
    <n v="0"/>
    <n v="0"/>
    <x v="0"/>
    <n v="2"/>
    <s v="Beer"/>
    <s v="Beverages"/>
    <x v="0"/>
  </r>
  <r>
    <x v="1"/>
    <x v="1"/>
    <n v="3"/>
    <n v="0.66666666666666663"/>
    <x v="0"/>
    <x v="3"/>
    <n v="0"/>
    <n v="0"/>
    <n v="0"/>
    <x v="0"/>
    <n v="2"/>
    <s v="Hamburger"/>
    <s v="Hot Food"/>
    <x v="1"/>
  </r>
  <r>
    <x v="11"/>
    <x v="4"/>
    <n v="2"/>
    <n v="0.5"/>
    <x v="4"/>
    <x v="5"/>
    <n v="1"/>
    <n v="0"/>
    <n v="1"/>
    <x v="0"/>
    <n v="1"/>
    <s v="Gummy Bears"/>
    <s v="Candy"/>
    <x v="11"/>
  </r>
  <r>
    <x v="2"/>
    <x v="1"/>
    <n v="5"/>
    <n v="0.8"/>
    <x v="1"/>
    <x v="3"/>
    <n v="0"/>
    <n v="0"/>
    <n v="0"/>
    <x v="0"/>
    <n v="4"/>
    <s v="Popcorn"/>
    <s v="Hot Food"/>
    <x v="2"/>
  </r>
  <r>
    <x v="1"/>
    <x v="1"/>
    <n v="3"/>
    <n v="0.66666666666666663"/>
    <x v="0"/>
    <x v="3"/>
    <n v="0"/>
    <n v="0"/>
    <n v="0"/>
    <x v="0"/>
    <n v="2"/>
    <s v="Hamburger"/>
    <s v="Hot Food"/>
    <x v="1"/>
  </r>
  <r>
    <x v="10"/>
    <x v="1"/>
    <n v="3"/>
    <n v="0.5"/>
    <x v="5"/>
    <x v="3"/>
    <n v="0"/>
    <n v="0"/>
    <n v="0"/>
    <x v="0"/>
    <n v="1.5"/>
    <s v="Nachos"/>
    <s v="Hot Food"/>
    <x v="10"/>
  </r>
  <r>
    <x v="10"/>
    <x v="1"/>
    <n v="3"/>
    <n v="0.5"/>
    <x v="5"/>
    <x v="3"/>
    <n v="0"/>
    <n v="0"/>
    <n v="0"/>
    <x v="0"/>
    <n v="1.5"/>
    <s v="Nachos"/>
    <s v="Hot Food"/>
    <x v="10"/>
  </r>
  <r>
    <x v="6"/>
    <x v="6"/>
    <n v="3"/>
    <n v="0.5"/>
    <x v="5"/>
    <x v="4"/>
    <n v="0"/>
    <n v="0"/>
    <n v="0"/>
    <x v="0"/>
    <n v="1.5"/>
    <s v="Chocolate Dipped Cone"/>
    <s v="Frozen Treats"/>
    <x v="6"/>
  </r>
  <r>
    <x v="8"/>
    <x v="7"/>
    <n v="2"/>
    <n v="0.75"/>
    <x v="5"/>
    <x v="5"/>
    <n v="0"/>
    <n v="1"/>
    <n v="1"/>
    <x v="0"/>
    <n v="1.5"/>
    <s v="Chocolate Bar"/>
    <s v="Candy"/>
    <x v="8"/>
  </r>
  <r>
    <x v="1"/>
    <x v="1"/>
    <n v="3"/>
    <n v="0.66666666666666663"/>
    <x v="0"/>
    <x v="3"/>
    <n v="0"/>
    <n v="0"/>
    <n v="0"/>
    <x v="0"/>
    <n v="2"/>
    <s v="Hamburger"/>
    <s v="Hot Food"/>
    <x v="1"/>
  </r>
  <r>
    <x v="0"/>
    <x v="0"/>
    <n v="4"/>
    <n v="0.5"/>
    <x v="0"/>
    <x v="0"/>
    <n v="0"/>
    <n v="0"/>
    <n v="0"/>
    <x v="0"/>
    <n v="2"/>
    <s v="Beer"/>
    <s v="Beverages"/>
    <x v="0"/>
  </r>
  <r>
    <x v="6"/>
    <x v="6"/>
    <n v="3"/>
    <n v="0.5"/>
    <x v="5"/>
    <x v="4"/>
    <n v="0"/>
    <n v="0"/>
    <n v="0"/>
    <x v="0"/>
    <n v="1.5"/>
    <s v="Chocolate Dipped Cone"/>
    <s v="Frozen Treats"/>
    <x v="6"/>
  </r>
  <r>
    <x v="7"/>
    <x v="0"/>
    <n v="2.5"/>
    <n v="0.8"/>
    <x v="0"/>
    <x v="0"/>
    <n v="0"/>
    <n v="0"/>
    <n v="0"/>
    <x v="0"/>
    <n v="2"/>
    <s v="Soda"/>
    <s v="Beverages"/>
    <x v="7"/>
  </r>
  <r>
    <x v="12"/>
    <x v="4"/>
    <n v="2"/>
    <n v="0.5"/>
    <x v="4"/>
    <x v="5"/>
    <n v="0"/>
    <n v="0"/>
    <n v="0"/>
    <x v="0"/>
    <n v="1"/>
    <s v="Gummy Bears"/>
    <s v="Candy"/>
    <x v="11"/>
  </r>
  <r>
    <x v="6"/>
    <x v="6"/>
    <n v="3"/>
    <n v="0.5"/>
    <x v="5"/>
    <x v="4"/>
    <n v="0"/>
    <n v="0"/>
    <n v="0"/>
    <x v="0"/>
    <n v="1.5"/>
    <s v="Chocolate Dipped Cone"/>
    <s v="Frozen Treats"/>
    <x v="6"/>
  </r>
  <r>
    <x v="13"/>
    <x v="4"/>
    <n v="2"/>
    <n v="0.5"/>
    <x v="4"/>
    <x v="5"/>
    <n v="0"/>
    <n v="0"/>
    <n v="0"/>
    <x v="0"/>
    <n v="1"/>
    <s v="Licorice Rope"/>
    <s v="Candy"/>
    <x v="9"/>
  </r>
  <r>
    <x v="10"/>
    <x v="1"/>
    <n v="3"/>
    <n v="0.5"/>
    <x v="5"/>
    <x v="3"/>
    <n v="0"/>
    <n v="0"/>
    <n v="0"/>
    <x v="0"/>
    <n v="1.5"/>
    <s v="Nachos"/>
    <s v="Hot Food"/>
    <x v="10"/>
  </r>
  <r>
    <x v="4"/>
    <x v="0"/>
    <n v="3"/>
    <n v="0.83333333333333337"/>
    <x v="3"/>
    <x v="0"/>
    <n v="0"/>
    <n v="0"/>
    <n v="0"/>
    <x v="0"/>
    <n v="2.5"/>
    <s v="Bottled Water"/>
    <s v="Beverages"/>
    <x v="4"/>
  </r>
  <r>
    <x v="4"/>
    <x v="0"/>
    <n v="3"/>
    <n v="0.83333333333333337"/>
    <x v="3"/>
    <x v="0"/>
    <n v="0"/>
    <n v="0"/>
    <n v="0"/>
    <x v="0"/>
    <n v="2.5"/>
    <s v="Bottled Water"/>
    <s v="Beverages"/>
    <x v="4"/>
  </r>
  <r>
    <x v="2"/>
    <x v="1"/>
    <n v="5"/>
    <n v="0.8"/>
    <x v="1"/>
    <x v="3"/>
    <n v="0"/>
    <n v="0"/>
    <n v="0"/>
    <x v="0"/>
    <n v="4"/>
    <s v="Popcorn"/>
    <s v="Hot Food"/>
    <x v="2"/>
  </r>
  <r>
    <x v="8"/>
    <x v="4"/>
    <n v="2"/>
    <n v="0.75"/>
    <x v="5"/>
    <x v="5"/>
    <n v="0"/>
    <n v="0"/>
    <n v="0"/>
    <x v="0"/>
    <n v="1.5"/>
    <s v="Chocolate Bar"/>
    <s v="Candy"/>
    <x v="8"/>
  </r>
  <r>
    <x v="6"/>
    <x v="6"/>
    <n v="3"/>
    <n v="0.5"/>
    <x v="5"/>
    <x v="4"/>
    <n v="0"/>
    <n v="0"/>
    <n v="0"/>
    <x v="0"/>
    <n v="1.5"/>
    <s v="Chocolate Dipped Cone"/>
    <s v="Frozen Treats"/>
    <x v="6"/>
  </r>
  <r>
    <x v="13"/>
    <x v="4"/>
    <n v="2"/>
    <n v="0.5"/>
    <x v="4"/>
    <x v="5"/>
    <n v="0"/>
    <n v="0"/>
    <n v="0"/>
    <x v="0"/>
    <n v="1"/>
    <s v="Licorice Rope"/>
    <s v="Candy"/>
    <x v="9"/>
  </r>
  <r>
    <x v="0"/>
    <x v="0"/>
    <n v="4"/>
    <n v="0.5"/>
    <x v="0"/>
    <x v="0"/>
    <n v="0"/>
    <n v="0"/>
    <n v="0"/>
    <x v="0"/>
    <n v="2"/>
    <s v="Beer"/>
    <s v="Beverages"/>
    <x v="0"/>
  </r>
  <r>
    <x v="5"/>
    <x v="1"/>
    <n v="1.5"/>
    <n v="0.66666666666666663"/>
    <x v="4"/>
    <x v="3"/>
    <n v="0"/>
    <n v="0"/>
    <n v="0"/>
    <x v="0"/>
    <n v="1"/>
    <s v="Hot Dog"/>
    <s v="Hot Food"/>
    <x v="5"/>
  </r>
  <r>
    <x v="8"/>
    <x v="4"/>
    <n v="2"/>
    <n v="0.75"/>
    <x v="5"/>
    <x v="5"/>
    <n v="0"/>
    <n v="0"/>
    <n v="0"/>
    <x v="0"/>
    <n v="1.5"/>
    <s v="Chocolate Bar"/>
    <s v="Candy"/>
    <x v="8"/>
  </r>
  <r>
    <x v="3"/>
    <x v="1"/>
    <n v="2"/>
    <n v="0.25"/>
    <x v="2"/>
    <x v="3"/>
    <n v="0"/>
    <n v="0"/>
    <n v="0"/>
    <x v="0"/>
    <n v="0.5"/>
    <s v="Pizza"/>
    <s v="Hot Food"/>
    <x v="3"/>
  </r>
  <r>
    <x v="1"/>
    <x v="1"/>
    <n v="3"/>
    <n v="0.66666666666666663"/>
    <x v="0"/>
    <x v="3"/>
    <n v="0"/>
    <n v="0"/>
    <n v="0"/>
    <x v="0"/>
    <n v="2"/>
    <s v="Hamburger"/>
    <s v="Hot Food"/>
    <x v="1"/>
  </r>
  <r>
    <x v="6"/>
    <x v="6"/>
    <n v="3"/>
    <n v="0.5"/>
    <x v="5"/>
    <x v="4"/>
    <n v="0"/>
    <n v="0"/>
    <n v="0"/>
    <x v="0"/>
    <n v="1.5"/>
    <s v="Chocolate Dipped Cone"/>
    <s v="Frozen Treats"/>
    <x v="6"/>
  </r>
  <r>
    <x v="13"/>
    <x v="4"/>
    <n v="2"/>
    <n v="0.5"/>
    <x v="4"/>
    <x v="5"/>
    <n v="0"/>
    <n v="0"/>
    <n v="0"/>
    <x v="0"/>
    <n v="1"/>
    <s v="Licorice Rope"/>
    <s v="Candy"/>
    <x v="9"/>
  </r>
  <r>
    <x v="10"/>
    <x v="1"/>
    <n v="3"/>
    <n v="0.5"/>
    <x v="5"/>
    <x v="3"/>
    <n v="0"/>
    <n v="0"/>
    <n v="0"/>
    <x v="0"/>
    <n v="1.5"/>
    <s v="Nachos"/>
    <s v="Hot Food"/>
    <x v="10"/>
  </r>
  <r>
    <x v="2"/>
    <x v="1"/>
    <n v="5"/>
    <n v="0.8"/>
    <x v="1"/>
    <x v="3"/>
    <n v="0"/>
    <n v="0"/>
    <n v="0"/>
    <x v="0"/>
    <n v="4"/>
    <s v="Popcorn"/>
    <s v="Hot Food"/>
    <x v="2"/>
  </r>
  <r>
    <x v="8"/>
    <x v="4"/>
    <n v="2"/>
    <n v="0.75"/>
    <x v="5"/>
    <x v="5"/>
    <n v="0"/>
    <n v="0"/>
    <n v="0"/>
    <x v="0"/>
    <n v="1.5"/>
    <s v="Chocolate Bar"/>
    <s v="Candy"/>
    <x v="8"/>
  </r>
  <r>
    <x v="5"/>
    <x v="1"/>
    <n v="1.5"/>
    <n v="0.66666666666666663"/>
    <x v="4"/>
    <x v="3"/>
    <n v="0"/>
    <n v="0"/>
    <n v="0"/>
    <x v="0"/>
    <n v="1"/>
    <s v="Hot Dog"/>
    <s v="Hot Food"/>
    <x v="5"/>
  </r>
  <r>
    <x v="2"/>
    <x v="1"/>
    <n v="5"/>
    <n v="0.8"/>
    <x v="1"/>
    <x v="3"/>
    <n v="0"/>
    <n v="0"/>
    <n v="0"/>
    <x v="0"/>
    <n v="4"/>
    <s v="Popcorn"/>
    <s v="Hot Food"/>
    <x v="2"/>
  </r>
  <r>
    <x v="0"/>
    <x v="0"/>
    <n v="4"/>
    <n v="0.5"/>
    <x v="0"/>
    <x v="0"/>
    <n v="0"/>
    <n v="0"/>
    <n v="0"/>
    <x v="0"/>
    <n v="2"/>
    <s v="Beer"/>
    <s v="Beverages"/>
    <x v="0"/>
  </r>
  <r>
    <x v="6"/>
    <x v="6"/>
    <n v="3"/>
    <n v="0.5"/>
    <x v="5"/>
    <x v="4"/>
    <n v="0"/>
    <n v="0"/>
    <n v="0"/>
    <x v="0"/>
    <n v="1.5"/>
    <s v="Chocolate Dipped Cone"/>
    <s v="Frozen Treats"/>
    <x v="6"/>
  </r>
  <r>
    <x v="12"/>
    <x v="4"/>
    <n v="2"/>
    <n v="0.5"/>
    <x v="4"/>
    <x v="5"/>
    <n v="0"/>
    <n v="0"/>
    <n v="0"/>
    <x v="0"/>
    <n v="1"/>
    <s v="Gummy Bears"/>
    <s v="Candy"/>
    <x v="11"/>
  </r>
  <r>
    <x v="13"/>
    <x v="4"/>
    <n v="2"/>
    <n v="0.5"/>
    <x v="4"/>
    <x v="5"/>
    <n v="0"/>
    <n v="0"/>
    <n v="0"/>
    <x v="0"/>
    <n v="1"/>
    <s v="Licorice Rope"/>
    <s v="Candy"/>
    <x v="9"/>
  </r>
  <r>
    <x v="0"/>
    <x v="0"/>
    <n v="4"/>
    <n v="0.5"/>
    <x v="0"/>
    <x v="0"/>
    <n v="0"/>
    <n v="0"/>
    <n v="0"/>
    <x v="0"/>
    <n v="2"/>
    <s v="Beer"/>
    <s v="Beverages"/>
    <x v="0"/>
  </r>
  <r>
    <x v="13"/>
    <x v="4"/>
    <n v="2"/>
    <n v="0.5"/>
    <x v="4"/>
    <x v="5"/>
    <n v="0"/>
    <n v="0"/>
    <n v="0"/>
    <x v="0"/>
    <n v="1"/>
    <s v="Licorice Rope"/>
    <s v="Candy"/>
    <x v="9"/>
  </r>
  <r>
    <x v="0"/>
    <x v="0"/>
    <n v="4"/>
    <n v="0.5"/>
    <x v="0"/>
    <x v="0"/>
    <n v="0"/>
    <n v="0"/>
    <n v="0"/>
    <x v="0"/>
    <n v="2"/>
    <s v="Beer"/>
    <s v="Beverages"/>
    <x v="0"/>
  </r>
  <r>
    <x v="7"/>
    <x v="0"/>
    <n v="25"/>
    <n v="0.8"/>
    <x v="7"/>
    <x v="0"/>
    <n v="0"/>
    <n v="0"/>
    <n v="0"/>
    <x v="0"/>
    <n v="20"/>
    <s v="Soda"/>
    <s v="Beverages"/>
    <x v="7"/>
  </r>
  <r>
    <x v="5"/>
    <x v="1"/>
    <n v="1.5"/>
    <n v="0.66666666666666663"/>
    <x v="4"/>
    <x v="3"/>
    <n v="0"/>
    <n v="0"/>
    <n v="0"/>
    <x v="0"/>
    <n v="1"/>
    <s v="Hot Dog"/>
    <s v="Hot Food"/>
    <x v="5"/>
  </r>
  <r>
    <x v="3"/>
    <x v="1"/>
    <n v="2"/>
    <n v="0.25"/>
    <x v="2"/>
    <x v="3"/>
    <n v="0"/>
    <n v="0"/>
    <n v="0"/>
    <x v="0"/>
    <n v="0.5"/>
    <s v="Pizza"/>
    <s v="Hot Food"/>
    <x v="3"/>
  </r>
  <r>
    <x v="7"/>
    <x v="0"/>
    <n v="2.5"/>
    <n v="0.8"/>
    <x v="0"/>
    <x v="0"/>
    <n v="0"/>
    <n v="0"/>
    <n v="0"/>
    <x v="0"/>
    <n v="2"/>
    <s v="Soda"/>
    <s v="Beverages"/>
    <x v="7"/>
  </r>
  <r>
    <x v="12"/>
    <x v="4"/>
    <n v="2"/>
    <n v="0.5"/>
    <x v="4"/>
    <x v="5"/>
    <n v="0"/>
    <n v="0"/>
    <n v="0"/>
    <x v="0"/>
    <n v="1"/>
    <s v="Gummy Bears"/>
    <s v="Candy"/>
    <x v="11"/>
  </r>
  <r>
    <x v="6"/>
    <x v="6"/>
    <n v="3"/>
    <n v="0.5"/>
    <x v="5"/>
    <x v="4"/>
    <n v="0"/>
    <n v="0"/>
    <n v="0"/>
    <x v="0"/>
    <n v="1.5"/>
    <s v="Chocolate Dipped Cone"/>
    <s v="Frozen Treats"/>
    <x v="6"/>
  </r>
  <r>
    <x v="7"/>
    <x v="0"/>
    <n v="2.5"/>
    <n v="0.8"/>
    <x v="0"/>
    <x v="0"/>
    <n v="0"/>
    <n v="0"/>
    <n v="0"/>
    <x v="0"/>
    <n v="2"/>
    <s v="Soda"/>
    <s v="Beverages"/>
    <x v="7"/>
  </r>
  <r>
    <x v="8"/>
    <x v="4"/>
    <n v="2"/>
    <n v="0.75"/>
    <x v="5"/>
    <x v="5"/>
    <n v="0"/>
    <n v="0"/>
    <n v="0"/>
    <x v="0"/>
    <n v="1.5"/>
    <s v="Chocolate Bar"/>
    <s v="Candy"/>
    <x v="8"/>
  </r>
  <r>
    <x v="0"/>
    <x v="0"/>
    <n v="4"/>
    <n v="0.5"/>
    <x v="0"/>
    <x v="0"/>
    <n v="0"/>
    <n v="0"/>
    <n v="0"/>
    <x v="0"/>
    <n v="2"/>
    <s v="Beer"/>
    <s v="Beverages"/>
    <x v="0"/>
  </r>
  <r>
    <x v="6"/>
    <x v="6"/>
    <n v="3"/>
    <n v="0.5"/>
    <x v="5"/>
    <x v="4"/>
    <n v="0"/>
    <n v="0"/>
    <n v="0"/>
    <x v="0"/>
    <n v="1.5"/>
    <s v="Chocolate Dipped Cone"/>
    <s v="Frozen Treats"/>
    <x v="6"/>
  </r>
  <r>
    <x v="0"/>
    <x v="0"/>
    <n v="4"/>
    <n v="0.5"/>
    <x v="0"/>
    <x v="0"/>
    <n v="0"/>
    <n v="0"/>
    <n v="0"/>
    <x v="0"/>
    <n v="2"/>
    <s v="Beer"/>
    <s v="Beverages"/>
    <x v="0"/>
  </r>
  <r>
    <x v="10"/>
    <x v="1"/>
    <n v="3"/>
    <n v="0.5"/>
    <x v="5"/>
    <x v="3"/>
    <n v="0"/>
    <n v="0"/>
    <n v="0"/>
    <x v="0"/>
    <n v="1.5"/>
    <s v="Nachos"/>
    <s v="Hot Food"/>
    <x v="10"/>
  </r>
  <r>
    <x v="10"/>
    <x v="1"/>
    <n v="3"/>
    <n v="0.5"/>
    <x v="5"/>
    <x v="3"/>
    <n v="0"/>
    <n v="0"/>
    <n v="0"/>
    <x v="0"/>
    <n v="1.5"/>
    <s v="Nachos"/>
    <s v="Hot Food"/>
    <x v="10"/>
  </r>
  <r>
    <x v="10"/>
    <x v="1"/>
    <n v="3"/>
    <n v="0.5"/>
    <x v="5"/>
    <x v="3"/>
    <n v="0"/>
    <n v="0"/>
    <n v="0"/>
    <x v="0"/>
    <n v="1.5"/>
    <s v="Nachos"/>
    <s v="Hot Food"/>
    <x v="10"/>
  </r>
  <r>
    <x v="12"/>
    <x v="4"/>
    <n v="2"/>
    <n v="0.5"/>
    <x v="4"/>
    <x v="5"/>
    <n v="0"/>
    <n v="0"/>
    <n v="0"/>
    <x v="0"/>
    <n v="1"/>
    <s v="Gummy Bears"/>
    <s v="Candy"/>
    <x v="11"/>
  </r>
  <r>
    <x v="5"/>
    <x v="1"/>
    <n v="1.5"/>
    <n v="0.66666666666666663"/>
    <x v="4"/>
    <x v="3"/>
    <n v="0"/>
    <n v="0"/>
    <n v="0"/>
    <x v="0"/>
    <n v="1"/>
    <s v="Hot Dog"/>
    <s v="Hot Food"/>
    <x v="5"/>
  </r>
  <r>
    <x v="3"/>
    <x v="1"/>
    <n v="2"/>
    <n v="0.25"/>
    <x v="2"/>
    <x v="3"/>
    <n v="0"/>
    <n v="0"/>
    <n v="0"/>
    <x v="0"/>
    <n v="0.5"/>
    <s v="Pizza"/>
    <s v="Hot Food"/>
    <x v="3"/>
  </r>
  <r>
    <x v="4"/>
    <x v="0"/>
    <n v="3"/>
    <n v="0.83333333333333337"/>
    <x v="3"/>
    <x v="0"/>
    <n v="0"/>
    <n v="0"/>
    <n v="0"/>
    <x v="0"/>
    <n v="2.5"/>
    <s v="Bottled Water"/>
    <s v="Beverages"/>
    <x v="4"/>
  </r>
  <r>
    <x v="1"/>
    <x v="1"/>
    <n v="3"/>
    <n v="0.66666666666666663"/>
    <x v="0"/>
    <x v="3"/>
    <n v="0"/>
    <n v="0"/>
    <n v="0"/>
    <x v="0"/>
    <n v="2"/>
    <s v="Hamburger"/>
    <s v="Hot Food"/>
    <x v="1"/>
  </r>
  <r>
    <x v="6"/>
    <x v="6"/>
    <n v="3"/>
    <n v="0.5"/>
    <x v="5"/>
    <x v="4"/>
    <n v="0"/>
    <n v="0"/>
    <n v="0"/>
    <x v="0"/>
    <n v="1.5"/>
    <s v="Chocolate Dipped Cone"/>
    <s v="Frozen Treats"/>
    <x v="6"/>
  </r>
  <r>
    <x v="14"/>
    <x v="1"/>
    <n v="5"/>
    <n v="0.8"/>
    <x v="1"/>
    <x v="3"/>
    <n v="1"/>
    <n v="0"/>
    <n v="1"/>
    <x v="0"/>
    <n v="4"/>
    <s v="Popcorn"/>
    <s v="Hot Food"/>
    <x v="2"/>
  </r>
  <r>
    <x v="5"/>
    <x v="1"/>
    <n v="1.5"/>
    <n v="0.66666666666666663"/>
    <x v="4"/>
    <x v="3"/>
    <n v="0"/>
    <n v="0"/>
    <n v="0"/>
    <x v="0"/>
    <n v="1"/>
    <s v="Hot Dog"/>
    <s v="Hot Food"/>
    <x v="5"/>
  </r>
  <r>
    <x v="15"/>
    <x v="6"/>
    <n v="3"/>
    <n v="0.66666666666666663"/>
    <x v="0"/>
    <x v="4"/>
    <n v="0"/>
    <n v="0"/>
    <n v="0"/>
    <x v="0"/>
    <n v="2"/>
    <s v="Ice Cream Sandwich"/>
    <s v="Frozen Treats"/>
    <x v="12"/>
  </r>
  <r>
    <x v="8"/>
    <x v="4"/>
    <n v="2"/>
    <n v="0.75"/>
    <x v="5"/>
    <x v="5"/>
    <n v="0"/>
    <n v="0"/>
    <n v="0"/>
    <x v="0"/>
    <n v="1.5"/>
    <s v="Chocolate Bar"/>
    <s v="Candy"/>
    <x v="8"/>
  </r>
  <r>
    <x v="13"/>
    <x v="4"/>
    <n v="2"/>
    <n v="0.5"/>
    <x v="4"/>
    <x v="5"/>
    <n v="0"/>
    <n v="0"/>
    <n v="0"/>
    <x v="0"/>
    <n v="1"/>
    <s v="Licorice Rope"/>
    <s v="Candy"/>
    <x v="9"/>
  </r>
  <r>
    <x v="0"/>
    <x v="0"/>
    <n v="4"/>
    <n v="0.5"/>
    <x v="0"/>
    <x v="0"/>
    <n v="0"/>
    <n v="0"/>
    <n v="0"/>
    <x v="0"/>
    <n v="2"/>
    <s v="Beer"/>
    <s v="Beverages"/>
    <x v="0"/>
  </r>
  <r>
    <x v="5"/>
    <x v="1"/>
    <n v="1.5"/>
    <n v="0.66666666666666663"/>
    <x v="4"/>
    <x v="3"/>
    <n v="0"/>
    <n v="0"/>
    <n v="0"/>
    <x v="0"/>
    <n v="1"/>
    <s v="Hot Dog"/>
    <s v="Hot Food"/>
    <x v="5"/>
  </r>
  <r>
    <x v="15"/>
    <x v="6"/>
    <n v="3"/>
    <n v="0.66666666666666663"/>
    <x v="0"/>
    <x v="4"/>
    <n v="0"/>
    <n v="0"/>
    <n v="0"/>
    <x v="0"/>
    <n v="2"/>
    <s v="Ice Cream Sandwich"/>
    <s v="Frozen Treats"/>
    <x v="12"/>
  </r>
  <r>
    <x v="5"/>
    <x v="1"/>
    <n v="1.5"/>
    <n v="0.66666666666666663"/>
    <x v="4"/>
    <x v="3"/>
    <n v="0"/>
    <n v="0"/>
    <n v="0"/>
    <x v="0"/>
    <n v="1"/>
    <s v="Hot Dog"/>
    <s v="Hot Food"/>
    <x v="5"/>
  </r>
  <r>
    <x v="15"/>
    <x v="6"/>
    <n v="3"/>
    <n v="0.66666666666666663"/>
    <x v="0"/>
    <x v="4"/>
    <n v="0"/>
    <n v="0"/>
    <n v="0"/>
    <x v="0"/>
    <n v="2"/>
    <s v="Ice Cream Sandwich"/>
    <s v="Frozen Treats"/>
    <x v="12"/>
  </r>
  <r>
    <x v="7"/>
    <x v="0"/>
    <n v="2.5"/>
    <n v="0.8"/>
    <x v="0"/>
    <x v="0"/>
    <n v="0"/>
    <n v="0"/>
    <n v="0"/>
    <x v="0"/>
    <n v="2"/>
    <s v="Soda"/>
    <s v="Beverages"/>
    <x v="7"/>
  </r>
  <r>
    <x v="8"/>
    <x v="4"/>
    <n v="2"/>
    <n v="0.75"/>
    <x v="5"/>
    <x v="5"/>
    <n v="0"/>
    <n v="0"/>
    <n v="0"/>
    <x v="0"/>
    <n v="1.5"/>
    <s v="Chocolate Bar"/>
    <s v="Candy"/>
    <x v="8"/>
  </r>
  <r>
    <x v="12"/>
    <x v="4"/>
    <n v="2"/>
    <n v="0.5"/>
    <x v="4"/>
    <x v="5"/>
    <n v="0"/>
    <n v="0"/>
    <n v="0"/>
    <x v="0"/>
    <n v="1"/>
    <s v="Gummy Bears"/>
    <s v="Candy"/>
    <x v="11"/>
  </r>
  <r>
    <x v="3"/>
    <x v="1"/>
    <n v="2"/>
    <n v="0.25"/>
    <x v="2"/>
    <x v="3"/>
    <n v="0"/>
    <n v="0"/>
    <n v="0"/>
    <x v="0"/>
    <n v="0.5"/>
    <s v="Pizza"/>
    <s v="Hot Food"/>
    <x v="3"/>
  </r>
  <r>
    <x v="5"/>
    <x v="1"/>
    <n v="1.5"/>
    <n v="0.66666666666666663"/>
    <x v="4"/>
    <x v="3"/>
    <n v="0"/>
    <n v="0"/>
    <n v="0"/>
    <x v="0"/>
    <n v="1"/>
    <s v="Hot Dog"/>
    <s v="Hot Food"/>
    <x v="5"/>
  </r>
  <r>
    <x v="12"/>
    <x v="4"/>
    <n v="2"/>
    <n v="0.5"/>
    <x v="4"/>
    <x v="5"/>
    <n v="0"/>
    <n v="0"/>
    <n v="0"/>
    <x v="0"/>
    <n v="1"/>
    <s v="Gummy Bears"/>
    <s v="Candy"/>
    <x v="11"/>
  </r>
  <r>
    <x v="15"/>
    <x v="6"/>
    <n v="3"/>
    <n v="0.66666666666666663"/>
    <x v="0"/>
    <x v="4"/>
    <n v="0"/>
    <n v="0"/>
    <n v="0"/>
    <x v="0"/>
    <n v="2"/>
    <s v="Ice Cream Sandwich"/>
    <s v="Frozen Treats"/>
    <x v="12"/>
  </r>
  <r>
    <x v="13"/>
    <x v="4"/>
    <n v="2"/>
    <n v="0.5"/>
    <x v="4"/>
    <x v="5"/>
    <n v="0"/>
    <n v="0"/>
    <n v="0"/>
    <x v="0"/>
    <n v="1"/>
    <s v="Licorice Rope"/>
    <s v="Candy"/>
    <x v="9"/>
  </r>
  <r>
    <x v="0"/>
    <x v="0"/>
    <n v="3"/>
    <n v="0.5"/>
    <x v="5"/>
    <x v="0"/>
    <n v="0"/>
    <n v="0"/>
    <n v="0"/>
    <x v="0"/>
    <n v="1.5"/>
    <s v="Beer"/>
    <s v="Beverages"/>
    <x v="0"/>
  </r>
  <r>
    <x v="1"/>
    <x v="1"/>
    <n v="3"/>
    <n v="0.66666666666666663"/>
    <x v="0"/>
    <x v="3"/>
    <n v="0"/>
    <n v="0"/>
    <n v="0"/>
    <x v="0"/>
    <n v="2"/>
    <s v="Hamburger"/>
    <s v="Hot Food"/>
    <x v="1"/>
  </r>
  <r>
    <x v="0"/>
    <x v="0"/>
    <n v="4"/>
    <n v="0.5"/>
    <x v="0"/>
    <x v="0"/>
    <n v="0"/>
    <n v="0"/>
    <n v="0"/>
    <x v="0"/>
    <n v="2"/>
    <s v="Beer"/>
    <s v="Beverages"/>
    <x v="0"/>
  </r>
  <r>
    <x v="15"/>
    <x v="6"/>
    <n v="3"/>
    <n v="0.66666666666666663"/>
    <x v="0"/>
    <x v="4"/>
    <n v="0"/>
    <n v="0"/>
    <n v="0"/>
    <x v="0"/>
    <n v="2"/>
    <s v="Ice Cream Sandwich"/>
    <s v="Frozen Treats"/>
    <x v="12"/>
  </r>
  <r>
    <x v="12"/>
    <x v="4"/>
    <n v="2"/>
    <n v="0.5"/>
    <x v="4"/>
    <x v="5"/>
    <n v="0"/>
    <n v="0"/>
    <n v="0"/>
    <x v="0"/>
    <n v="1"/>
    <s v="Gummy Bears"/>
    <s v="Candy"/>
    <x v="11"/>
  </r>
  <r>
    <x v="16"/>
    <x v="1"/>
    <n v="3"/>
    <n v="0.66666666666666663"/>
    <x v="0"/>
    <x v="3"/>
    <n v="1"/>
    <n v="0"/>
    <n v="1"/>
    <x v="0"/>
    <n v="2"/>
    <s v="Hamburger"/>
    <s v="Hot Food"/>
    <x v="1"/>
  </r>
  <r>
    <x v="13"/>
    <x v="4"/>
    <n v="20"/>
    <n v="0.5"/>
    <x v="8"/>
    <x v="5"/>
    <n v="0"/>
    <n v="0"/>
    <n v="0"/>
    <x v="0"/>
    <n v="10"/>
    <s v="Licorice Rope"/>
    <s v="Candy"/>
    <x v="9"/>
  </r>
  <r>
    <x v="1"/>
    <x v="1"/>
    <n v="3"/>
    <n v="0.66666666666666663"/>
    <x v="0"/>
    <x v="3"/>
    <n v="0"/>
    <n v="0"/>
    <n v="0"/>
    <x v="0"/>
    <n v="2"/>
    <s v="Hamburger"/>
    <s v="Hot Food"/>
    <x v="1"/>
  </r>
  <r>
    <x v="7"/>
    <x v="0"/>
    <n v="2.5"/>
    <n v="0.8"/>
    <x v="0"/>
    <x v="0"/>
    <n v="0"/>
    <n v="0"/>
    <n v="0"/>
    <x v="0"/>
    <n v="2"/>
    <s v="Soda"/>
    <s v="Beverages"/>
    <x v="7"/>
  </r>
  <r>
    <x v="4"/>
    <x v="0"/>
    <n v="3"/>
    <n v="0.83333333333333337"/>
    <x v="3"/>
    <x v="0"/>
    <n v="0"/>
    <n v="0"/>
    <n v="0"/>
    <x v="0"/>
    <n v="2.5"/>
    <s v="Bottled Water"/>
    <s v="Beverages"/>
    <x v="4"/>
  </r>
  <r>
    <x v="1"/>
    <x v="1"/>
    <n v="3"/>
    <n v="0.66666666666666663"/>
    <x v="0"/>
    <x v="3"/>
    <n v="0"/>
    <n v="0"/>
    <n v="0"/>
    <x v="0"/>
    <n v="2"/>
    <s v="Hamburger"/>
    <s v="Hot Food"/>
    <x v="1"/>
  </r>
  <r>
    <x v="15"/>
    <x v="6"/>
    <n v="3"/>
    <n v="0.66666666666666663"/>
    <x v="0"/>
    <x v="4"/>
    <n v="0"/>
    <n v="0"/>
    <n v="0"/>
    <x v="0"/>
    <n v="2"/>
    <s v="Ice Cream Sandwich"/>
    <s v="Frozen Treats"/>
    <x v="12"/>
  </r>
  <r>
    <x v="12"/>
    <x v="4"/>
    <n v="2"/>
    <n v="0.5"/>
    <x v="4"/>
    <x v="5"/>
    <n v="0"/>
    <n v="0"/>
    <n v="0"/>
    <x v="0"/>
    <n v="1"/>
    <s v="Gummy Bears"/>
    <s v="Candy"/>
    <x v="11"/>
  </r>
  <r>
    <x v="4"/>
    <x v="0"/>
    <n v="3"/>
    <n v="0.83333333333333337"/>
    <x v="3"/>
    <x v="0"/>
    <n v="0"/>
    <n v="0"/>
    <n v="0"/>
    <x v="0"/>
    <n v="2.5"/>
    <s v="Bottled Water"/>
    <s v="Beverages"/>
    <x v="4"/>
  </r>
  <r>
    <x v="5"/>
    <x v="1"/>
    <n v="1.5"/>
    <n v="0.66666666666666663"/>
    <x v="4"/>
    <x v="3"/>
    <n v="0"/>
    <n v="0"/>
    <n v="0"/>
    <x v="0"/>
    <n v="1"/>
    <s v="Hot Dog"/>
    <s v="Hot Food"/>
    <x v="5"/>
  </r>
  <r>
    <x v="7"/>
    <x v="0"/>
    <n v="2.5"/>
    <n v="0.8"/>
    <x v="0"/>
    <x v="0"/>
    <n v="0"/>
    <n v="0"/>
    <n v="0"/>
    <x v="0"/>
    <n v="2"/>
    <s v="Soda"/>
    <s v="Beverages"/>
    <x v="7"/>
  </r>
  <r>
    <x v="3"/>
    <x v="1"/>
    <n v="2"/>
    <n v="0.25"/>
    <x v="2"/>
    <x v="3"/>
    <n v="0"/>
    <n v="0"/>
    <n v="0"/>
    <x v="0"/>
    <n v="0.5"/>
    <s v="Pizza"/>
    <s v="Hot Food"/>
    <x v="3"/>
  </r>
  <r>
    <x v="2"/>
    <x v="1"/>
    <n v="5"/>
    <n v="0.8"/>
    <x v="1"/>
    <x v="3"/>
    <n v="0"/>
    <n v="0"/>
    <n v="0"/>
    <x v="0"/>
    <n v="4"/>
    <s v="Popcorn"/>
    <s v="Hot Food"/>
    <x v="2"/>
  </r>
  <r>
    <x v="2"/>
    <x v="1"/>
    <n v="5"/>
    <n v="0.8"/>
    <x v="1"/>
    <x v="3"/>
    <n v="0"/>
    <n v="0"/>
    <n v="0"/>
    <x v="0"/>
    <n v="4"/>
    <s v="Popcorn"/>
    <s v="Hot Food"/>
    <x v="2"/>
  </r>
  <r>
    <x v="15"/>
    <x v="6"/>
    <n v="3"/>
    <n v="0.66666666666666663"/>
    <x v="0"/>
    <x v="4"/>
    <n v="0"/>
    <n v="0"/>
    <n v="0"/>
    <x v="0"/>
    <n v="2"/>
    <s v="Ice Cream Sandwich"/>
    <s v="Frozen Treats"/>
    <x v="12"/>
  </r>
  <r>
    <x v="2"/>
    <x v="1"/>
    <n v="5"/>
    <n v="0.8"/>
    <x v="1"/>
    <x v="3"/>
    <n v="0"/>
    <n v="0"/>
    <n v="0"/>
    <x v="0"/>
    <n v="4"/>
    <s v="Popcorn"/>
    <s v="Hot Food"/>
    <x v="2"/>
  </r>
  <r>
    <x v="4"/>
    <x v="0"/>
    <n v="3"/>
    <n v="0.83333333333333337"/>
    <x v="3"/>
    <x v="0"/>
    <n v="0"/>
    <n v="0"/>
    <n v="0"/>
    <x v="0"/>
    <n v="2.5"/>
    <s v="Bottled Water"/>
    <s v="Beverages"/>
    <x v="4"/>
  </r>
  <r>
    <x v="13"/>
    <x v="4"/>
    <n v="2"/>
    <n v="0.5"/>
    <x v="4"/>
    <x v="5"/>
    <n v="0"/>
    <n v="0"/>
    <n v="0"/>
    <x v="0"/>
    <n v="1"/>
    <s v="Licorice Rope"/>
    <s v="Candy"/>
    <x v="9"/>
  </r>
  <r>
    <x v="4"/>
    <x v="0"/>
    <n v="3"/>
    <n v="0.83333333333333337"/>
    <x v="3"/>
    <x v="0"/>
    <n v="0"/>
    <n v="0"/>
    <n v="0"/>
    <x v="0"/>
    <n v="2.5"/>
    <s v="Bottled Water"/>
    <s v="Beverages"/>
    <x v="4"/>
  </r>
  <r>
    <x v="15"/>
    <x v="6"/>
    <n v="3"/>
    <n v="0.66666666666666663"/>
    <x v="0"/>
    <x v="4"/>
    <n v="0"/>
    <n v="0"/>
    <n v="0"/>
    <x v="0"/>
    <n v="2"/>
    <s v="Ice Cream Sandwich"/>
    <s v="Frozen Treats"/>
    <x v="12"/>
  </r>
  <r>
    <x v="3"/>
    <x v="1"/>
    <n v="2"/>
    <n v="0.25"/>
    <x v="2"/>
    <x v="3"/>
    <n v="0"/>
    <n v="0"/>
    <n v="0"/>
    <x v="0"/>
    <n v="0.5"/>
    <s v="Pizza"/>
    <s v="Hot Food"/>
    <x v="3"/>
  </r>
  <r>
    <x v="3"/>
    <x v="1"/>
    <n v="2"/>
    <n v="0.25"/>
    <x v="2"/>
    <x v="3"/>
    <n v="0"/>
    <n v="0"/>
    <n v="0"/>
    <x v="0"/>
    <n v="0.5"/>
    <s v="Pizza"/>
    <s v="Hot Food"/>
    <x v="3"/>
  </r>
  <r>
    <x v="15"/>
    <x v="6"/>
    <n v="3"/>
    <n v="0.66666666666666663"/>
    <x v="0"/>
    <x v="4"/>
    <n v="0"/>
    <n v="0"/>
    <n v="0"/>
    <x v="0"/>
    <n v="2"/>
    <s v="Ice Cream Sandwich"/>
    <s v="Frozen Treats"/>
    <x v="12"/>
  </r>
  <r>
    <x v="3"/>
    <x v="1"/>
    <n v="2"/>
    <n v="0.25"/>
    <x v="2"/>
    <x v="3"/>
    <n v="0"/>
    <n v="0"/>
    <n v="0"/>
    <x v="0"/>
    <n v="0.5"/>
    <s v="Pizza"/>
    <s v="Hot Food"/>
    <x v="3"/>
  </r>
  <r>
    <x v="12"/>
    <x v="4"/>
    <n v="2"/>
    <n v="0.5"/>
    <x v="4"/>
    <x v="5"/>
    <n v="0"/>
    <n v="0"/>
    <n v="0"/>
    <x v="0"/>
    <n v="1"/>
    <s v="Gummy Bears"/>
    <s v="Candy"/>
    <x v="11"/>
  </r>
  <r>
    <x v="8"/>
    <x v="4"/>
    <n v="2"/>
    <n v="0.75"/>
    <x v="5"/>
    <x v="5"/>
    <n v="0"/>
    <n v="0"/>
    <n v="0"/>
    <x v="0"/>
    <n v="1.5"/>
    <s v="Chocolate Bar"/>
    <s v="Candy"/>
    <x v="8"/>
  </r>
  <r>
    <x v="0"/>
    <x v="0"/>
    <n v="4"/>
    <n v="0.5"/>
    <x v="0"/>
    <x v="0"/>
    <n v="0"/>
    <n v="0"/>
    <n v="0"/>
    <x v="0"/>
    <n v="2"/>
    <s v="Beer"/>
    <s v="Beverages"/>
    <x v="0"/>
  </r>
  <r>
    <x v="15"/>
    <x v="6"/>
    <n v="3"/>
    <n v="0.66666666666666663"/>
    <x v="0"/>
    <x v="4"/>
    <n v="0"/>
    <n v="0"/>
    <n v="0"/>
    <x v="0"/>
    <n v="2"/>
    <s v="Ice Cream Sandwich"/>
    <s v="Frozen Treats"/>
    <x v="12"/>
  </r>
  <r>
    <x v="10"/>
    <x v="1"/>
    <n v="3"/>
    <n v="0.5"/>
    <x v="5"/>
    <x v="3"/>
    <n v="0"/>
    <n v="0"/>
    <n v="0"/>
    <x v="0"/>
    <n v="1.5"/>
    <s v="Nachos"/>
    <s v="Hot Food"/>
    <x v="10"/>
  </r>
  <r>
    <x v="4"/>
    <x v="0"/>
    <n v="3"/>
    <n v="0.83333333333333337"/>
    <x v="3"/>
    <x v="0"/>
    <n v="0"/>
    <n v="0"/>
    <n v="0"/>
    <x v="0"/>
    <n v="2.5"/>
    <s v="Bottled Water"/>
    <s v="Beverages"/>
    <x v="4"/>
  </r>
  <r>
    <x v="0"/>
    <x v="8"/>
    <n v="4"/>
    <n v="0.5"/>
    <x v="0"/>
    <x v="0"/>
    <n v="0"/>
    <n v="1"/>
    <n v="1"/>
    <x v="0"/>
    <n v="2"/>
    <s v="Beer"/>
    <s v="Beer"/>
    <x v="13"/>
  </r>
  <r>
    <x v="1"/>
    <x v="1"/>
    <n v="3"/>
    <n v="0.66666666666666663"/>
    <x v="0"/>
    <x v="3"/>
    <n v="0"/>
    <n v="0"/>
    <n v="0"/>
    <x v="0"/>
    <n v="2"/>
    <s v="Hamburger"/>
    <s v="Hot Food"/>
    <x v="1"/>
  </r>
  <r>
    <x v="8"/>
    <x v="4"/>
    <n v="2"/>
    <n v="0.75"/>
    <x v="5"/>
    <x v="5"/>
    <n v="0"/>
    <n v="0"/>
    <n v="0"/>
    <x v="0"/>
    <n v="1.5"/>
    <s v="Chocolate Bar"/>
    <s v="Candy"/>
    <x v="8"/>
  </r>
  <r>
    <x v="2"/>
    <x v="1"/>
    <n v="5"/>
    <n v="0.8"/>
    <x v="1"/>
    <x v="3"/>
    <n v="0"/>
    <n v="0"/>
    <n v="0"/>
    <x v="0"/>
    <n v="4"/>
    <s v="Popcorn"/>
    <s v="Hot Food"/>
    <x v="2"/>
  </r>
  <r>
    <x v="1"/>
    <x v="1"/>
    <n v="3"/>
    <n v="0.66666666666666663"/>
    <x v="0"/>
    <x v="3"/>
    <n v="0"/>
    <n v="0"/>
    <n v="0"/>
    <x v="0"/>
    <n v="2"/>
    <s v="Hamburger"/>
    <s v="Hot Food"/>
    <x v="1"/>
  </r>
  <r>
    <x v="7"/>
    <x v="0"/>
    <n v="2.5"/>
    <n v="0.8"/>
    <x v="0"/>
    <x v="0"/>
    <n v="0"/>
    <n v="0"/>
    <n v="0"/>
    <x v="0"/>
    <n v="2"/>
    <s v="Soda"/>
    <s v="Beverages"/>
    <x v="7"/>
  </r>
  <r>
    <x v="3"/>
    <x v="1"/>
    <n v="2"/>
    <n v="0.25"/>
    <x v="2"/>
    <x v="3"/>
    <n v="0"/>
    <n v="0"/>
    <n v="0"/>
    <x v="0"/>
    <n v="0.5"/>
    <s v="Pizza"/>
    <s v="Hot Food"/>
    <x v="3"/>
  </r>
  <r>
    <x v="5"/>
    <x v="1"/>
    <n v="1.5"/>
    <n v="0.66666666666666663"/>
    <x v="4"/>
    <x v="3"/>
    <n v="0"/>
    <n v="0"/>
    <n v="0"/>
    <x v="0"/>
    <n v="1"/>
    <s v="Hot Dog"/>
    <s v="Hot Food"/>
    <x v="5"/>
  </r>
  <r>
    <x v="5"/>
    <x v="1"/>
    <n v="1.5"/>
    <n v="0.66666666666666663"/>
    <x v="4"/>
    <x v="3"/>
    <n v="0"/>
    <n v="0"/>
    <n v="0"/>
    <x v="0"/>
    <n v="1"/>
    <s v="Hot Dog"/>
    <s v="Hot Food"/>
    <x v="5"/>
  </r>
  <r>
    <x v="10"/>
    <x v="1"/>
    <n v="3"/>
    <n v="0.5"/>
    <x v="5"/>
    <x v="3"/>
    <n v="0"/>
    <n v="0"/>
    <n v="0"/>
    <x v="0"/>
    <n v="1.5"/>
    <s v="Nachos"/>
    <s v="Hot Food"/>
    <x v="10"/>
  </r>
  <r>
    <x v="1"/>
    <x v="1"/>
    <n v="3"/>
    <n v="0.66666666666666663"/>
    <x v="0"/>
    <x v="3"/>
    <n v="0"/>
    <n v="0"/>
    <n v="0"/>
    <x v="0"/>
    <n v="2"/>
    <s v="Hamburger"/>
    <s v="Hot Food"/>
    <x v="1"/>
  </r>
  <r>
    <x v="10"/>
    <x v="1"/>
    <n v="3"/>
    <n v="0.5"/>
    <x v="5"/>
    <x v="3"/>
    <n v="0"/>
    <n v="0"/>
    <n v="0"/>
    <x v="0"/>
    <n v="1.5"/>
    <s v="Nachos"/>
    <s v="Hot Food"/>
    <x v="10"/>
  </r>
  <r>
    <x v="1"/>
    <x v="1"/>
    <n v="3"/>
    <n v="0.66666666666666663"/>
    <x v="0"/>
    <x v="3"/>
    <n v="0"/>
    <n v="0"/>
    <n v="0"/>
    <x v="0"/>
    <n v="2"/>
    <s v="Hamburger"/>
    <s v="Hot Food"/>
    <x v="1"/>
  </r>
  <r>
    <x v="5"/>
    <x v="1"/>
    <n v="1.5"/>
    <n v="0.66666666666666663"/>
    <x v="4"/>
    <x v="3"/>
    <n v="0"/>
    <n v="0"/>
    <n v="0"/>
    <x v="0"/>
    <n v="1"/>
    <s v="Hot Dog"/>
    <s v="Hot Food"/>
    <x v="5"/>
  </r>
  <r>
    <x v="10"/>
    <x v="1"/>
    <n v="3"/>
    <n v="0.5"/>
    <x v="5"/>
    <x v="3"/>
    <n v="0"/>
    <n v="0"/>
    <n v="0"/>
    <x v="0"/>
    <n v="1.5"/>
    <s v="Nachos"/>
    <s v="Hot Food"/>
    <x v="10"/>
  </r>
  <r>
    <x v="17"/>
    <x v="6"/>
    <n v="3"/>
    <n v="0.83333333333333337"/>
    <x v="3"/>
    <x v="4"/>
    <n v="0"/>
    <n v="0"/>
    <n v="0"/>
    <x v="0"/>
    <n v="2.5"/>
    <s v="Popsicle"/>
    <s v="Frozen Treats"/>
    <x v="14"/>
  </r>
  <r>
    <x v="2"/>
    <x v="1"/>
    <n v="5"/>
    <n v="0.8"/>
    <x v="1"/>
    <x v="3"/>
    <n v="0"/>
    <n v="0"/>
    <n v="0"/>
    <x v="0"/>
    <n v="4"/>
    <s v="Popcorn"/>
    <s v="Hot Food"/>
    <x v="2"/>
  </r>
  <r>
    <x v="2"/>
    <x v="1"/>
    <n v="5"/>
    <n v="0.8"/>
    <x v="1"/>
    <x v="3"/>
    <n v="0"/>
    <n v="0"/>
    <n v="0"/>
    <x v="0"/>
    <n v="4"/>
    <s v="Popcorn"/>
    <s v="Hot Food"/>
    <x v="2"/>
  </r>
  <r>
    <x v="4"/>
    <x v="0"/>
    <n v="3"/>
    <n v="0.83333333333333337"/>
    <x v="3"/>
    <x v="0"/>
    <n v="0"/>
    <n v="0"/>
    <n v="0"/>
    <x v="0"/>
    <n v="2.5"/>
    <s v="Bottled Water"/>
    <s v="Beverages"/>
    <x v="4"/>
  </r>
  <r>
    <x v="1"/>
    <x v="1"/>
    <n v="3"/>
    <n v="0.66666666666666663"/>
    <x v="0"/>
    <x v="3"/>
    <n v="0"/>
    <n v="0"/>
    <n v="0"/>
    <x v="0"/>
    <n v="2"/>
    <s v="Hamburger"/>
    <s v="Hot Food"/>
    <x v="1"/>
  </r>
  <r>
    <x v="3"/>
    <x v="1"/>
    <n v="2"/>
    <n v="0.25"/>
    <x v="2"/>
    <x v="3"/>
    <n v="0"/>
    <n v="0"/>
    <n v="0"/>
    <x v="0"/>
    <n v="0.5"/>
    <s v="Pizza"/>
    <s v="Hot Food"/>
    <x v="3"/>
  </r>
  <r>
    <x v="17"/>
    <x v="6"/>
    <n v="3"/>
    <n v="0.83333333333333337"/>
    <x v="3"/>
    <x v="4"/>
    <n v="0"/>
    <n v="0"/>
    <n v="0"/>
    <x v="0"/>
    <n v="2.5"/>
    <s v="Popsicle"/>
    <s v="Frozen Treats"/>
    <x v="14"/>
  </r>
  <r>
    <x v="18"/>
    <x v="1"/>
    <n v="2"/>
    <n v="0.25"/>
    <x v="2"/>
    <x v="3"/>
    <n v="1"/>
    <n v="0"/>
    <n v="1"/>
    <x v="0"/>
    <n v="0.5"/>
    <s v="Pizza"/>
    <s v="Hot Food"/>
    <x v="3"/>
  </r>
  <r>
    <x v="2"/>
    <x v="1"/>
    <n v="5"/>
    <n v="0.8"/>
    <x v="1"/>
    <x v="3"/>
    <n v="0"/>
    <n v="0"/>
    <n v="0"/>
    <x v="0"/>
    <n v="4"/>
    <s v="Popcorn"/>
    <s v="Hot Food"/>
    <x v="2"/>
  </r>
  <r>
    <x v="7"/>
    <x v="0"/>
    <n v="2.5"/>
    <n v="0.8"/>
    <x v="0"/>
    <x v="0"/>
    <n v="0"/>
    <n v="0"/>
    <n v="0"/>
    <x v="0"/>
    <n v="2"/>
    <s v="Soda"/>
    <s v="Beverages"/>
    <x v="7"/>
  </r>
  <r>
    <x v="10"/>
    <x v="1"/>
    <n v="3"/>
    <n v="0.5"/>
    <x v="5"/>
    <x v="3"/>
    <n v="0"/>
    <n v="0"/>
    <n v="0"/>
    <x v="0"/>
    <n v="1.5"/>
    <s v="Nachos"/>
    <s v="Hot Food"/>
    <x v="10"/>
  </r>
  <r>
    <x v="12"/>
    <x v="4"/>
    <n v="2"/>
    <n v="0.5"/>
    <x v="4"/>
    <x v="5"/>
    <n v="0"/>
    <n v="0"/>
    <n v="0"/>
    <x v="0"/>
    <n v="1"/>
    <s v="Gummy Bears"/>
    <s v="Candy"/>
    <x v="11"/>
  </r>
  <r>
    <x v="10"/>
    <x v="1"/>
    <n v="3"/>
    <n v="0.5"/>
    <x v="5"/>
    <x v="3"/>
    <n v="0"/>
    <n v="0"/>
    <n v="0"/>
    <x v="0"/>
    <n v="1.5"/>
    <s v="Nachos"/>
    <s v="Hot Food"/>
    <x v="10"/>
  </r>
  <r>
    <x v="13"/>
    <x v="4"/>
    <n v="2"/>
    <n v="0.5"/>
    <x v="4"/>
    <x v="5"/>
    <n v="0"/>
    <n v="0"/>
    <n v="0"/>
    <x v="0"/>
    <n v="1"/>
    <s v="Licorice Rope"/>
    <s v="Candy"/>
    <x v="9"/>
  </r>
  <r>
    <x v="17"/>
    <x v="6"/>
    <n v="3"/>
    <n v="0.83333333333333337"/>
    <x v="3"/>
    <x v="4"/>
    <n v="0"/>
    <n v="0"/>
    <n v="0"/>
    <x v="0"/>
    <n v="2.5"/>
    <s v="Popsicle"/>
    <s v="Frozen Treats"/>
    <x v="14"/>
  </r>
  <r>
    <x v="2"/>
    <x v="1"/>
    <n v="5"/>
    <n v="0.8"/>
    <x v="1"/>
    <x v="3"/>
    <n v="0"/>
    <n v="0"/>
    <n v="0"/>
    <x v="0"/>
    <n v="4"/>
    <s v="Popcorn"/>
    <s v="Hot Food"/>
    <x v="2"/>
  </r>
  <r>
    <x v="17"/>
    <x v="6"/>
    <n v="3"/>
    <n v="0.83333333333333337"/>
    <x v="3"/>
    <x v="4"/>
    <n v="0"/>
    <n v="0"/>
    <n v="0"/>
    <x v="0"/>
    <n v="2.5"/>
    <s v="Popsicle"/>
    <s v="Frozen Treats"/>
    <x v="14"/>
  </r>
  <r>
    <x v="7"/>
    <x v="0"/>
    <n v="2.5"/>
    <n v="0.8"/>
    <x v="0"/>
    <x v="0"/>
    <n v="0"/>
    <n v="0"/>
    <n v="0"/>
    <x v="0"/>
    <n v="2"/>
    <s v="Soda"/>
    <s v="Beverages"/>
    <x v="7"/>
  </r>
  <r>
    <x v="8"/>
    <x v="4"/>
    <n v="2"/>
    <n v="0.75"/>
    <x v="5"/>
    <x v="5"/>
    <n v="0"/>
    <n v="0"/>
    <n v="0"/>
    <x v="0"/>
    <n v="1.5"/>
    <s v="Chocolate Bar"/>
    <s v="Candy"/>
    <x v="8"/>
  </r>
  <r>
    <x v="17"/>
    <x v="6"/>
    <n v="3"/>
    <n v="0.83333333333333337"/>
    <x v="3"/>
    <x v="4"/>
    <n v="0"/>
    <n v="0"/>
    <n v="0"/>
    <x v="0"/>
    <n v="2.5"/>
    <s v="Popsicle"/>
    <s v="Frozen Treats"/>
    <x v="14"/>
  </r>
  <r>
    <x v="12"/>
    <x v="4"/>
    <n v="2"/>
    <n v="0.5"/>
    <x v="4"/>
    <x v="5"/>
    <n v="0"/>
    <n v="0"/>
    <n v="0"/>
    <x v="0"/>
    <n v="1"/>
    <s v="Gummy Bears"/>
    <s v="Candy"/>
    <x v="11"/>
  </r>
  <r>
    <x v="8"/>
    <x v="4"/>
    <n v="2"/>
    <n v="0.75"/>
    <x v="5"/>
    <x v="5"/>
    <n v="0"/>
    <n v="0"/>
    <n v="0"/>
    <x v="0"/>
    <n v="1.5"/>
    <s v="Chocolate Bar"/>
    <s v="Candy"/>
    <x v="8"/>
  </r>
  <r>
    <x v="10"/>
    <x v="1"/>
    <n v="3"/>
    <n v="0.5"/>
    <x v="5"/>
    <x v="3"/>
    <n v="0"/>
    <n v="0"/>
    <n v="0"/>
    <x v="0"/>
    <n v="1.5"/>
    <s v="Nachos"/>
    <s v="Hot Food"/>
    <x v="10"/>
  </r>
  <r>
    <x v="13"/>
    <x v="4"/>
    <n v="2"/>
    <n v="0.5"/>
    <x v="4"/>
    <x v="5"/>
    <n v="0"/>
    <n v="0"/>
    <n v="0"/>
    <x v="0"/>
    <n v="1"/>
    <s v="Licorice Rope"/>
    <s v="Candy"/>
    <x v="9"/>
  </r>
  <r>
    <x v="0"/>
    <x v="0"/>
    <n v="4"/>
    <n v="0.5"/>
    <x v="0"/>
    <x v="0"/>
    <n v="0"/>
    <n v="0"/>
    <n v="0"/>
    <x v="0"/>
    <n v="2"/>
    <s v="Beer"/>
    <s v="Beverages"/>
    <x v="0"/>
  </r>
  <r>
    <x v="17"/>
    <x v="6"/>
    <n v="3"/>
    <n v="0.83333333333333337"/>
    <x v="3"/>
    <x v="4"/>
    <n v="0"/>
    <n v="0"/>
    <n v="0"/>
    <x v="0"/>
    <n v="2.5"/>
    <s v="Popsicle"/>
    <s v="Frozen Treats"/>
    <x v="14"/>
  </r>
  <r>
    <x v="17"/>
    <x v="6"/>
    <n v="3"/>
    <n v="0.83333333333333337"/>
    <x v="3"/>
    <x v="4"/>
    <n v="0"/>
    <n v="0"/>
    <n v="0"/>
    <x v="0"/>
    <n v="2.5"/>
    <s v="Popsicle"/>
    <s v="Frozen Treats"/>
    <x v="14"/>
  </r>
  <r>
    <x v="17"/>
    <x v="6"/>
    <n v="3"/>
    <n v="0.83333333333333337"/>
    <x v="3"/>
    <x v="4"/>
    <n v="0"/>
    <n v="0"/>
    <n v="0"/>
    <x v="0"/>
    <n v="2.5"/>
    <s v="Popsicle"/>
    <s v="Frozen Treats"/>
    <x v="14"/>
  </r>
  <r>
    <x v="0"/>
    <x v="0"/>
    <n v="4"/>
    <n v="0.5"/>
    <x v="0"/>
    <x v="0"/>
    <n v="0"/>
    <n v="0"/>
    <n v="0"/>
    <x v="1"/>
    <n v="2"/>
    <s v="Beer"/>
    <s v="Beverages"/>
    <x v="0"/>
  </r>
  <r>
    <x v="17"/>
    <x v="6"/>
    <n v="3"/>
    <n v="0.83333333333333337"/>
    <x v="3"/>
    <x v="4"/>
    <n v="0"/>
    <n v="0"/>
    <n v="0"/>
    <x v="1"/>
    <n v="2.5"/>
    <s v="Popsicle"/>
    <s v="Frozen Treats"/>
    <x v="14"/>
  </r>
  <r>
    <x v="12"/>
    <x v="4"/>
    <n v="2"/>
    <n v="0.5"/>
    <x v="4"/>
    <x v="5"/>
    <n v="0"/>
    <n v="0"/>
    <n v="0"/>
    <x v="1"/>
    <n v="1"/>
    <s v="Gummy Bears"/>
    <s v="Candy"/>
    <x v="11"/>
  </r>
  <r>
    <x v="3"/>
    <x v="1"/>
    <n v="2"/>
    <n v="0.25"/>
    <x v="2"/>
    <x v="3"/>
    <n v="0"/>
    <n v="0"/>
    <n v="0"/>
    <x v="1"/>
    <n v="0.5"/>
    <s v="Pizza"/>
    <s v="Hot Food"/>
    <x v="3"/>
  </r>
  <r>
    <x v="0"/>
    <x v="0"/>
    <n v="4"/>
    <n v="0.5"/>
    <x v="0"/>
    <x v="0"/>
    <n v="0"/>
    <n v="0"/>
    <n v="0"/>
    <x v="1"/>
    <n v="2"/>
    <s v="Beer"/>
    <s v="Beverages"/>
    <x v="0"/>
  </r>
  <r>
    <x v="2"/>
    <x v="1"/>
    <n v="5"/>
    <n v="0.8"/>
    <x v="1"/>
    <x v="3"/>
    <n v="0"/>
    <n v="0"/>
    <n v="0"/>
    <x v="0"/>
    <n v="4"/>
    <s v="Popcorn"/>
    <s v="Hot Food"/>
    <x v="2"/>
  </r>
  <r>
    <x v="17"/>
    <x v="6"/>
    <n v="3"/>
    <n v="0.83333333333333337"/>
    <x v="3"/>
    <x v="4"/>
    <n v="0"/>
    <n v="0"/>
    <n v="0"/>
    <x v="0"/>
    <n v="2.5"/>
    <s v="Popsicle"/>
    <s v="Frozen Treats"/>
    <x v="14"/>
  </r>
  <r>
    <x v="5"/>
    <x v="1"/>
    <n v="1.5"/>
    <n v="0.66666666666666663"/>
    <x v="4"/>
    <x v="3"/>
    <n v="0"/>
    <n v="0"/>
    <n v="0"/>
    <x v="0"/>
    <n v="1"/>
    <s v="Hot Dog"/>
    <s v="Hot Food"/>
    <x v="5"/>
  </r>
  <r>
    <x v="7"/>
    <x v="0"/>
    <n v="2.5"/>
    <n v="0.8"/>
    <x v="0"/>
    <x v="0"/>
    <n v="0"/>
    <n v="0"/>
    <n v="0"/>
    <x v="0"/>
    <n v="2"/>
    <s v="Soda"/>
    <s v="Beverages"/>
    <x v="7"/>
  </r>
  <r>
    <x v="13"/>
    <x v="4"/>
    <n v="2"/>
    <n v="0.5"/>
    <x v="4"/>
    <x v="5"/>
    <n v="0"/>
    <n v="0"/>
    <n v="0"/>
    <x v="0"/>
    <n v="1"/>
    <s v="Licorice Rope"/>
    <s v="Candy"/>
    <x v="9"/>
  </r>
  <r>
    <x v="4"/>
    <x v="0"/>
    <n v="3"/>
    <n v="0.83333333333333337"/>
    <x v="3"/>
    <x v="0"/>
    <n v="0"/>
    <n v="0"/>
    <n v="0"/>
    <x v="0"/>
    <n v="2.5"/>
    <s v="Bottled Water"/>
    <s v="Beverages"/>
    <x v="4"/>
  </r>
  <r>
    <x v="3"/>
    <x v="1"/>
    <n v="2"/>
    <n v="0.25"/>
    <x v="2"/>
    <x v="3"/>
    <n v="0"/>
    <n v="0"/>
    <n v="0"/>
    <x v="0"/>
    <n v="0.5"/>
    <s v="Pizza"/>
    <s v="Hot Food"/>
    <x v="3"/>
  </r>
  <r>
    <x v="17"/>
    <x v="6"/>
    <n v="3"/>
    <n v="0.83333333333333337"/>
    <x v="3"/>
    <x v="4"/>
    <n v="0"/>
    <n v="0"/>
    <n v="0"/>
    <x v="0"/>
    <n v="2.5"/>
    <s v="Popsicle"/>
    <s v="Frozen Treats"/>
    <x v="14"/>
  </r>
  <r>
    <x v="12"/>
    <x v="4"/>
    <n v="2"/>
    <n v="0.5"/>
    <x v="4"/>
    <x v="5"/>
    <n v="0"/>
    <n v="0"/>
    <n v="0"/>
    <x v="0"/>
    <n v="1"/>
    <s v="Gummy Bears"/>
    <s v="Candy"/>
    <x v="11"/>
  </r>
  <r>
    <x v="3"/>
    <x v="1"/>
    <n v="2"/>
    <n v="0.25"/>
    <x v="2"/>
    <x v="3"/>
    <n v="0"/>
    <n v="0"/>
    <n v="0"/>
    <x v="0"/>
    <n v="0.5"/>
    <s v="Pizza"/>
    <s v="Hot Food"/>
    <x v="3"/>
  </r>
  <r>
    <x v="4"/>
    <x v="0"/>
    <n v="3"/>
    <n v="0.83333333333333337"/>
    <x v="3"/>
    <x v="0"/>
    <n v="0"/>
    <n v="0"/>
    <n v="0"/>
    <x v="0"/>
    <n v="2.5"/>
    <s v="Bottled Water"/>
    <s v="Beverages"/>
    <x v="4"/>
  </r>
  <r>
    <x v="2"/>
    <x v="1"/>
    <n v="5"/>
    <n v="0.8"/>
    <x v="1"/>
    <x v="3"/>
    <n v="0"/>
    <n v="0"/>
    <n v="0"/>
    <x v="0"/>
    <n v="4"/>
    <s v="Popcorn"/>
    <s v="Hot Food"/>
    <x v="2"/>
  </r>
  <r>
    <x v="0"/>
    <x v="0"/>
    <n v="4"/>
    <n v="0.5"/>
    <x v="0"/>
    <x v="0"/>
    <n v="0"/>
    <n v="0"/>
    <n v="0"/>
    <x v="0"/>
    <n v="2"/>
    <s v="Beer"/>
    <s v="Beverages"/>
    <x v="0"/>
  </r>
  <r>
    <x v="3"/>
    <x v="1"/>
    <n v="2"/>
    <n v="0.25"/>
    <x v="2"/>
    <x v="3"/>
    <n v="0"/>
    <n v="0"/>
    <n v="0"/>
    <x v="0"/>
    <n v="0.5"/>
    <s v="Pizza"/>
    <s v="Hot Food"/>
    <x v="3"/>
  </r>
  <r>
    <x v="17"/>
    <x v="6"/>
    <n v="3"/>
    <n v="0.83333333333333337"/>
    <x v="3"/>
    <x v="4"/>
    <n v="0"/>
    <n v="0"/>
    <n v="0"/>
    <x v="1"/>
    <n v="2.5"/>
    <s v="Popsicle"/>
    <s v="Frozen Treats"/>
    <x v="14"/>
  </r>
  <r>
    <x v="8"/>
    <x v="4"/>
    <n v="2"/>
    <n v="0.75"/>
    <x v="5"/>
    <x v="5"/>
    <n v="0"/>
    <n v="0"/>
    <n v="0"/>
    <x v="1"/>
    <n v="1.5"/>
    <s v="Chocolate Bar"/>
    <s v="Candy"/>
    <x v="8"/>
  </r>
  <r>
    <x v="4"/>
    <x v="0"/>
    <n v="3"/>
    <n v="0.83333333333333337"/>
    <x v="3"/>
    <x v="0"/>
    <n v="0"/>
    <n v="0"/>
    <n v="0"/>
    <x v="1"/>
    <n v="2.5"/>
    <s v="Bottled Water"/>
    <s v="Beverages"/>
    <x v="4"/>
  </r>
  <r>
    <x v="19"/>
    <x v="6"/>
    <n v="3"/>
    <n v="0.83333333333333337"/>
    <x v="3"/>
    <x v="4"/>
    <n v="1"/>
    <n v="0"/>
    <n v="1"/>
    <x v="0"/>
    <n v="2.5"/>
    <s v="Popsicle"/>
    <s v="Frozen Treats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42B4BF-80A9-1D47-8D62-D533297DF656}" name="PivotTable18" cacheId="10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E3:F24" firstHeaderRow="1" firstDataRow="1" firstDataCol="1"/>
  <pivotFields count="13">
    <pivotField axis="axisRow" showAll="0">
      <items count="21">
        <item x="0"/>
        <item x="4"/>
        <item x="8"/>
        <item x="6"/>
        <item x="12"/>
        <item x="11"/>
        <item x="1"/>
        <item x="16"/>
        <item x="5"/>
        <item x="15"/>
        <item x="9"/>
        <item x="13"/>
        <item x="10"/>
        <item x="3"/>
        <item x="18"/>
        <item x="2"/>
        <item x="14"/>
        <item x="17"/>
        <item x="19"/>
        <item x="7"/>
        <item t="default"/>
      </items>
    </pivotField>
    <pivotField showAll="0">
      <items count="10">
        <item x="8"/>
        <item x="0"/>
        <item x="5"/>
        <item x="7"/>
        <item x="4"/>
        <item x="3"/>
        <item x="6"/>
        <item x="2"/>
        <item x="1"/>
        <item t="default"/>
      </items>
    </pivotField>
    <pivotField showAll="0"/>
    <pivotField numFmtId="9" showAll="0"/>
    <pivotField numFmtId="44" showAll="0"/>
    <pivotField showAll="0"/>
    <pivotField dataField="1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numFmtId="44" showAll="0"/>
    <pivotField showAll="0"/>
    <pivotField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Sum of Item Errors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63C507-BF4A-45D1-B70C-6E6708CC867B}" name="PivotTable3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3" firstHeaderRow="1" firstDataRow="1" firstDataCol="1"/>
  <pivotFields count="13">
    <pivotField showAll="0"/>
    <pivotField axis="axisRow" showAll="0">
      <items count="10">
        <item x="8"/>
        <item x="0"/>
        <item x="5"/>
        <item x="7"/>
        <item x="4"/>
        <item x="3"/>
        <item x="6"/>
        <item x="2"/>
        <item x="1"/>
        <item t="default"/>
      </items>
    </pivotField>
    <pivotField showAll="0"/>
    <pivotField numFmtId="9" showAll="0"/>
    <pivotField numFmtId="44" showAll="0"/>
    <pivotField showAll="0"/>
    <pivotField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showAll="0"/>
    <pivotField showAll="0"/>
    <pivotField numFmtId="44" showAll="0"/>
    <pivotField showAll="0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default"/>
      </items>
    </pivotField>
    <pivotField showAll="0">
      <items count="6">
        <item x="4"/>
        <item x="0"/>
        <item x="3"/>
        <item x="2"/>
        <item x="1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tegory Errors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871870-1E45-8246-8035-BD67B1756AAC}" name="PivotTable16" cacheId="10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4" firstHeaderRow="1" firstDataRow="1" firstDataCol="1"/>
  <pivotFields count="13">
    <pivotField axis="axisRow" showAll="0">
      <items count="21">
        <item x="0"/>
        <item x="4"/>
        <item x="8"/>
        <item x="6"/>
        <item x="12"/>
        <item x="11"/>
        <item x="1"/>
        <item x="16"/>
        <item x="5"/>
        <item x="15"/>
        <item x="9"/>
        <item x="13"/>
        <item x="10"/>
        <item x="3"/>
        <item x="18"/>
        <item x="2"/>
        <item x="14"/>
        <item x="17"/>
        <item x="19"/>
        <item x="7"/>
        <item t="default"/>
      </items>
    </pivotField>
    <pivotField showAll="0">
      <items count="10">
        <item x="8"/>
        <item x="0"/>
        <item x="5"/>
        <item x="7"/>
        <item x="4"/>
        <item x="3"/>
        <item x="6"/>
        <item x="2"/>
        <item x="1"/>
        <item t="default"/>
      </items>
    </pivotField>
    <pivotField showAll="0"/>
    <pivotField numFmtId="9" showAll="0"/>
    <pivotField numFmtId="44" showAll="0"/>
    <pivotField showAll="0"/>
    <pivotField dataField="1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numFmtId="44" showAll="0"/>
    <pivotField showAll="0"/>
    <pivotField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Sum of Item Errors" fld="6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F340E1-B20C-48E6-A8C8-F7808E9C3A4C}" name="PivotTable6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19" firstHeaderRow="1" firstDataRow="1" firstDataCol="1"/>
  <pivotFields count="14">
    <pivotField showAll="0"/>
    <pivotField showAll="0"/>
    <pivotField showAll="0"/>
    <pivotField numFmtId="9" showAll="0"/>
    <pivotField numFmtId="44" showAll="0"/>
    <pivotField showAll="0"/>
    <pivotField showAll="0"/>
    <pivotField showAll="0"/>
    <pivotField showAll="0"/>
    <pivotField showAll="0"/>
    <pivotField numFmtId="44" showAll="0"/>
    <pivotField showAll="0"/>
    <pivotField showAll="0"/>
    <pivotField axis="axisRow" dataField="1" showAll="0">
      <items count="16">
        <item x="13"/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4"/>
        <item x="7"/>
        <item t="default"/>
      </items>
    </pivotField>
  </pivotFields>
  <rowFields count="1">
    <field x="13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unt of Group" fld="13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2505EF-C474-924B-89B5-BB1A353834E1}" name="PivotTable1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24" firstHeaderRow="1" firstDataRow="1" firstDataCol="1"/>
  <pivotFields count="14">
    <pivotField axis="axisRow" showAll="0">
      <items count="21">
        <item x="0"/>
        <item x="4"/>
        <item x="8"/>
        <item x="6"/>
        <item x="12"/>
        <item x="11"/>
        <item x="1"/>
        <item x="16"/>
        <item x="5"/>
        <item x="15"/>
        <item x="9"/>
        <item x="13"/>
        <item x="10"/>
        <item x="3"/>
        <item x="18"/>
        <item x="2"/>
        <item x="14"/>
        <item x="17"/>
        <item x="19"/>
        <item x="7"/>
        <item t="default"/>
      </items>
    </pivotField>
    <pivotField showAll="0">
      <items count="10">
        <item x="8"/>
        <item x="0"/>
        <item x="5"/>
        <item x="7"/>
        <item x="4"/>
        <item x="3"/>
        <item x="6"/>
        <item x="2"/>
        <item x="1"/>
        <item t="default"/>
      </items>
    </pivotField>
    <pivotField showAll="0"/>
    <pivotField numFmtId="9" showAll="0"/>
    <pivotField dataField="1" numFmtId="44" showAll="0">
      <items count="10">
        <item x="6"/>
        <item x="2"/>
        <item x="4"/>
        <item x="5"/>
        <item x="0"/>
        <item x="3"/>
        <item x="1"/>
        <item x="8"/>
        <item x="7"/>
        <item t="default"/>
      </items>
    </pivotField>
    <pivotField showAll="0"/>
    <pivotField showAll="0"/>
    <pivotField showAll="0"/>
    <pivotField showAll="0"/>
    <pivotField showAll="0"/>
    <pivotField numFmtId="44" showAll="0"/>
    <pivotField showAll="0"/>
    <pivotField showAll="0"/>
    <pivotField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Sum of Actual Profit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3DEE94-5C76-2B4D-875C-C8D8F2E001EC}" name="PivotTable2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D25" firstHeaderRow="1" firstDataRow="2" firstDataCol="1"/>
  <pivotFields count="14">
    <pivotField axis="axisRow" showAll="0">
      <items count="21">
        <item x="0"/>
        <item x="4"/>
        <item x="8"/>
        <item x="6"/>
        <item x="12"/>
        <item x="11"/>
        <item x="1"/>
        <item x="16"/>
        <item x="5"/>
        <item x="15"/>
        <item x="9"/>
        <item x="13"/>
        <item x="10"/>
        <item x="3"/>
        <item x="18"/>
        <item x="2"/>
        <item x="14"/>
        <item x="17"/>
        <item x="19"/>
        <item x="7"/>
        <item t="default"/>
      </items>
    </pivotField>
    <pivotField showAll="0">
      <items count="10">
        <item x="8"/>
        <item x="0"/>
        <item x="5"/>
        <item x="7"/>
        <item x="4"/>
        <item x="3"/>
        <item x="6"/>
        <item x="2"/>
        <item x="1"/>
        <item t="default"/>
      </items>
    </pivotField>
    <pivotField showAll="0"/>
    <pivotField numFmtId="9" showAll="0"/>
    <pivotField numFmtId="44"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  <pivotField numFmtId="44" showAll="0"/>
    <pivotField showAll="0"/>
    <pivotField showAll="0"/>
    <pivotField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Data Type Match" fld="9" subtotal="count" baseField="0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AF65-15F4-41F7-AE08-B48FC05F4BE1}">
  <dimension ref="A3:G24"/>
  <sheetViews>
    <sheetView workbookViewId="0">
      <selection activeCell="B42" sqref="B42"/>
    </sheetView>
  </sheetViews>
  <sheetFormatPr baseColWidth="10" defaultColWidth="8.83203125" defaultRowHeight="16" x14ac:dyDescent="0.2"/>
  <cols>
    <col min="1" max="1" width="13" bestFit="1" customWidth="1"/>
    <col min="2" max="2" width="20.1640625" bestFit="1" customWidth="1"/>
    <col min="3" max="3" width="9.33203125" bestFit="1" customWidth="1"/>
    <col min="4" max="4" width="6.1640625" bestFit="1" customWidth="1"/>
    <col min="5" max="5" width="12.1640625" bestFit="1" customWidth="1"/>
    <col min="6" max="6" width="12.83203125" customWidth="1"/>
    <col min="7" max="7" width="10.83203125" bestFit="1" customWidth="1"/>
  </cols>
  <sheetData>
    <row r="3" spans="1:7" x14ac:dyDescent="0.2">
      <c r="A3" s="12" t="s">
        <v>23</v>
      </c>
      <c r="B3" t="s">
        <v>56</v>
      </c>
      <c r="E3" s="12" t="s">
        <v>23</v>
      </c>
      <c r="F3" t="s">
        <v>57</v>
      </c>
      <c r="G3" s="12"/>
    </row>
    <row r="4" spans="1:7" x14ac:dyDescent="0.2">
      <c r="A4" s="13" t="s">
        <v>36</v>
      </c>
      <c r="B4" s="11">
        <v>1</v>
      </c>
      <c r="E4" s="13" t="s">
        <v>10</v>
      </c>
      <c r="F4" s="11">
        <v>0</v>
      </c>
    </row>
    <row r="5" spans="1:7" x14ac:dyDescent="0.2">
      <c r="A5" s="13" t="s">
        <v>16</v>
      </c>
      <c r="B5" s="11">
        <v>0</v>
      </c>
      <c r="E5" s="13" t="s">
        <v>12</v>
      </c>
      <c r="F5" s="11">
        <v>0</v>
      </c>
    </row>
    <row r="6" spans="1:7" x14ac:dyDescent="0.2">
      <c r="A6" s="13" t="s">
        <v>35</v>
      </c>
      <c r="B6" s="11">
        <v>1</v>
      </c>
      <c r="E6" s="13" t="s">
        <v>14</v>
      </c>
      <c r="F6" s="11">
        <v>0</v>
      </c>
    </row>
    <row r="7" spans="1:7" x14ac:dyDescent="0.2">
      <c r="A7" s="13" t="s">
        <v>40</v>
      </c>
      <c r="B7" s="11">
        <v>1</v>
      </c>
      <c r="E7" s="13" t="s">
        <v>19</v>
      </c>
      <c r="F7" s="11">
        <v>0</v>
      </c>
    </row>
    <row r="8" spans="1:7" x14ac:dyDescent="0.2">
      <c r="A8" s="13" t="s">
        <v>17</v>
      </c>
      <c r="B8" s="11">
        <v>0</v>
      </c>
      <c r="E8" s="13" t="s">
        <v>15</v>
      </c>
      <c r="F8" s="11">
        <v>0</v>
      </c>
    </row>
    <row r="9" spans="1:7" x14ac:dyDescent="0.2">
      <c r="A9" s="13" t="s">
        <v>37</v>
      </c>
      <c r="B9" s="11">
        <v>1</v>
      </c>
      <c r="E9" s="13" t="s">
        <v>41</v>
      </c>
      <c r="F9" s="11">
        <v>1</v>
      </c>
    </row>
    <row r="10" spans="1:7" x14ac:dyDescent="0.2">
      <c r="A10" s="13" t="s">
        <v>21</v>
      </c>
      <c r="B10" s="11">
        <v>0</v>
      </c>
      <c r="E10" s="13" t="s">
        <v>8</v>
      </c>
      <c r="F10" s="11">
        <v>0</v>
      </c>
    </row>
    <row r="11" spans="1:7" x14ac:dyDescent="0.2">
      <c r="A11" s="13" t="s">
        <v>39</v>
      </c>
      <c r="B11" s="11">
        <v>1</v>
      </c>
      <c r="E11" s="13" t="s">
        <v>43</v>
      </c>
      <c r="F11" s="11">
        <v>1</v>
      </c>
    </row>
    <row r="12" spans="1:7" x14ac:dyDescent="0.2">
      <c r="A12" s="13" t="s">
        <v>5</v>
      </c>
      <c r="B12" s="11">
        <v>0</v>
      </c>
      <c r="E12" s="13" t="s">
        <v>4</v>
      </c>
      <c r="F12" s="11">
        <v>0</v>
      </c>
    </row>
    <row r="13" spans="1:7" x14ac:dyDescent="0.2">
      <c r="A13" s="13" t="s">
        <v>46</v>
      </c>
      <c r="B13" s="11">
        <v>5</v>
      </c>
      <c r="E13" s="13" t="s">
        <v>18</v>
      </c>
      <c r="F13" s="11">
        <v>0</v>
      </c>
    </row>
    <row r="14" spans="1:7" x14ac:dyDescent="0.2">
      <c r="E14" s="13" t="s">
        <v>38</v>
      </c>
      <c r="F14" s="11">
        <v>1</v>
      </c>
    </row>
    <row r="15" spans="1:7" x14ac:dyDescent="0.2">
      <c r="E15" s="13" t="s">
        <v>13</v>
      </c>
      <c r="F15" s="11">
        <v>0</v>
      </c>
    </row>
    <row r="16" spans="1:7" x14ac:dyDescent="0.2">
      <c r="E16" s="13" t="s">
        <v>6</v>
      </c>
      <c r="F16" s="11">
        <v>0</v>
      </c>
    </row>
    <row r="17" spans="5:6" x14ac:dyDescent="0.2">
      <c r="E17" s="13" t="s">
        <v>7</v>
      </c>
      <c r="F17" s="11">
        <v>0</v>
      </c>
    </row>
    <row r="18" spans="5:6" x14ac:dyDescent="0.2">
      <c r="E18" s="13" t="s">
        <v>44</v>
      </c>
      <c r="F18" s="11">
        <v>1</v>
      </c>
    </row>
    <row r="19" spans="5:6" x14ac:dyDescent="0.2">
      <c r="E19" s="13" t="s">
        <v>9</v>
      </c>
      <c r="F19" s="11">
        <v>0</v>
      </c>
    </row>
    <row r="20" spans="5:6" x14ac:dyDescent="0.2">
      <c r="E20" s="13" t="s">
        <v>42</v>
      </c>
      <c r="F20" s="11">
        <v>1</v>
      </c>
    </row>
    <row r="21" spans="5:6" x14ac:dyDescent="0.2">
      <c r="E21" s="13" t="s">
        <v>20</v>
      </c>
      <c r="F21" s="11">
        <v>0</v>
      </c>
    </row>
    <row r="22" spans="5:6" x14ac:dyDescent="0.2">
      <c r="E22" s="13" t="s">
        <v>45</v>
      </c>
      <c r="F22" s="11">
        <v>1</v>
      </c>
    </row>
    <row r="23" spans="5:6" x14ac:dyDescent="0.2">
      <c r="E23" s="13" t="s">
        <v>11</v>
      </c>
      <c r="F23" s="11">
        <v>0</v>
      </c>
    </row>
    <row r="24" spans="5:6" x14ac:dyDescent="0.2">
      <c r="E24" s="13" t="s">
        <v>46</v>
      </c>
      <c r="F24" s="11">
        <v>6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E4F8-ABE1-5A49-90F9-54D61682D16A}">
  <dimension ref="A3:B24"/>
  <sheetViews>
    <sheetView workbookViewId="0">
      <selection activeCell="A3" sqref="A3:B24"/>
    </sheetView>
  </sheetViews>
  <sheetFormatPr baseColWidth="10" defaultColWidth="11.1640625" defaultRowHeight="16" x14ac:dyDescent="0.2"/>
  <cols>
    <col min="1" max="1" width="20" bestFit="1" customWidth="1"/>
    <col min="2" max="2" width="16.83203125" bestFit="1" customWidth="1"/>
  </cols>
  <sheetData>
    <row r="3" spans="1:2" x14ac:dyDescent="0.2">
      <c r="A3" s="12" t="s">
        <v>23</v>
      </c>
      <c r="B3" t="s">
        <v>57</v>
      </c>
    </row>
    <row r="4" spans="1:2" x14ac:dyDescent="0.2">
      <c r="A4" s="13" t="s">
        <v>10</v>
      </c>
      <c r="B4" s="11">
        <v>0</v>
      </c>
    </row>
    <row r="5" spans="1:2" x14ac:dyDescent="0.2">
      <c r="A5" s="13" t="s">
        <v>12</v>
      </c>
      <c r="B5" s="11">
        <v>0</v>
      </c>
    </row>
    <row r="6" spans="1:2" x14ac:dyDescent="0.2">
      <c r="A6" s="13" t="s">
        <v>14</v>
      </c>
      <c r="B6" s="11">
        <v>0</v>
      </c>
    </row>
    <row r="7" spans="1:2" x14ac:dyDescent="0.2">
      <c r="A7" s="13" t="s">
        <v>19</v>
      </c>
      <c r="B7" s="11">
        <v>0</v>
      </c>
    </row>
    <row r="8" spans="1:2" x14ac:dyDescent="0.2">
      <c r="A8" s="13" t="s">
        <v>15</v>
      </c>
      <c r="B8" s="11">
        <v>0</v>
      </c>
    </row>
    <row r="9" spans="1:2" x14ac:dyDescent="0.2">
      <c r="A9" s="13" t="s">
        <v>41</v>
      </c>
      <c r="B9" s="11">
        <v>1</v>
      </c>
    </row>
    <row r="10" spans="1:2" x14ac:dyDescent="0.2">
      <c r="A10" s="13" t="s">
        <v>8</v>
      </c>
      <c r="B10" s="11">
        <v>0</v>
      </c>
    </row>
    <row r="11" spans="1:2" x14ac:dyDescent="0.2">
      <c r="A11" s="13" t="s">
        <v>43</v>
      </c>
      <c r="B11" s="11">
        <v>1</v>
      </c>
    </row>
    <row r="12" spans="1:2" x14ac:dyDescent="0.2">
      <c r="A12" s="13" t="s">
        <v>4</v>
      </c>
      <c r="B12" s="11">
        <v>0</v>
      </c>
    </row>
    <row r="13" spans="1:2" x14ac:dyDescent="0.2">
      <c r="A13" s="13" t="s">
        <v>18</v>
      </c>
      <c r="B13" s="11">
        <v>0</v>
      </c>
    </row>
    <row r="14" spans="1:2" x14ac:dyDescent="0.2">
      <c r="A14" s="13" t="s">
        <v>38</v>
      </c>
      <c r="B14" s="11">
        <v>1</v>
      </c>
    </row>
    <row r="15" spans="1:2" x14ac:dyDescent="0.2">
      <c r="A15" s="13" t="s">
        <v>13</v>
      </c>
      <c r="B15" s="11">
        <v>0</v>
      </c>
    </row>
    <row r="16" spans="1:2" x14ac:dyDescent="0.2">
      <c r="A16" s="13" t="s">
        <v>6</v>
      </c>
      <c r="B16" s="11">
        <v>0</v>
      </c>
    </row>
    <row r="17" spans="1:2" x14ac:dyDescent="0.2">
      <c r="A17" s="13" t="s">
        <v>7</v>
      </c>
      <c r="B17" s="11">
        <v>0</v>
      </c>
    </row>
    <row r="18" spans="1:2" x14ac:dyDescent="0.2">
      <c r="A18" s="13" t="s">
        <v>44</v>
      </c>
      <c r="B18" s="11">
        <v>1</v>
      </c>
    </row>
    <row r="19" spans="1:2" x14ac:dyDescent="0.2">
      <c r="A19" s="13" t="s">
        <v>9</v>
      </c>
      <c r="B19" s="11">
        <v>0</v>
      </c>
    </row>
    <row r="20" spans="1:2" x14ac:dyDescent="0.2">
      <c r="A20" s="13" t="s">
        <v>42</v>
      </c>
      <c r="B20" s="11">
        <v>1</v>
      </c>
    </row>
    <row r="21" spans="1:2" x14ac:dyDescent="0.2">
      <c r="A21" s="13" t="s">
        <v>20</v>
      </c>
      <c r="B21" s="11">
        <v>0</v>
      </c>
    </row>
    <row r="22" spans="1:2" x14ac:dyDescent="0.2">
      <c r="A22" s="13" t="s">
        <v>45</v>
      </c>
      <c r="B22" s="11">
        <v>1</v>
      </c>
    </row>
    <row r="23" spans="1:2" x14ac:dyDescent="0.2">
      <c r="A23" s="13" t="s">
        <v>11</v>
      </c>
      <c r="B23" s="11">
        <v>0</v>
      </c>
    </row>
    <row r="24" spans="1:2" x14ac:dyDescent="0.2">
      <c r="A24" s="13" t="s">
        <v>46</v>
      </c>
      <c r="B24" s="1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28F1-F184-4736-88E0-A0AB8A217DD4}">
  <dimension ref="A3:B19"/>
  <sheetViews>
    <sheetView workbookViewId="0">
      <selection activeCell="S19" sqref="S19"/>
    </sheetView>
  </sheetViews>
  <sheetFormatPr baseColWidth="10" defaultColWidth="8.83203125" defaultRowHeight="16" x14ac:dyDescent="0.2"/>
  <cols>
    <col min="1" max="1" width="32.83203125" bestFit="1" customWidth="1"/>
    <col min="2" max="2" width="14.1640625" bestFit="1" customWidth="1"/>
  </cols>
  <sheetData>
    <row r="3" spans="1:2" x14ac:dyDescent="0.2">
      <c r="A3" s="12" t="s">
        <v>23</v>
      </c>
      <c r="B3" t="s">
        <v>74</v>
      </c>
    </row>
    <row r="4" spans="1:2" x14ac:dyDescent="0.2">
      <c r="A4" s="13" t="s">
        <v>59</v>
      </c>
      <c r="B4" s="11">
        <v>1</v>
      </c>
    </row>
    <row r="5" spans="1:2" x14ac:dyDescent="0.2">
      <c r="A5" s="13" t="s">
        <v>60</v>
      </c>
      <c r="B5" s="11">
        <v>19</v>
      </c>
    </row>
    <row r="6" spans="1:2" x14ac:dyDescent="0.2">
      <c r="A6" s="13" t="s">
        <v>61</v>
      </c>
      <c r="B6" s="11">
        <v>13</v>
      </c>
    </row>
    <row r="7" spans="1:2" x14ac:dyDescent="0.2">
      <c r="A7" s="13" t="s">
        <v>62</v>
      </c>
      <c r="B7" s="11">
        <v>13</v>
      </c>
    </row>
    <row r="8" spans="1:2" x14ac:dyDescent="0.2">
      <c r="A8" s="13" t="s">
        <v>63</v>
      </c>
      <c r="B8" s="11">
        <v>11</v>
      </c>
    </row>
    <row r="9" spans="1:2" x14ac:dyDescent="0.2">
      <c r="A9" s="13" t="s">
        <v>64</v>
      </c>
      <c r="B9" s="11">
        <v>14</v>
      </c>
    </row>
    <row r="10" spans="1:2" x14ac:dyDescent="0.2">
      <c r="A10" s="13" t="s">
        <v>65</v>
      </c>
      <c r="B10" s="11">
        <v>16</v>
      </c>
    </row>
    <row r="11" spans="1:2" x14ac:dyDescent="0.2">
      <c r="A11" s="13" t="s">
        <v>66</v>
      </c>
      <c r="B11" s="11">
        <v>15</v>
      </c>
    </row>
    <row r="12" spans="1:2" x14ac:dyDescent="0.2">
      <c r="A12" s="13" t="s">
        <v>67</v>
      </c>
      <c r="B12" s="11">
        <v>10</v>
      </c>
    </row>
    <row r="13" spans="1:2" x14ac:dyDescent="0.2">
      <c r="A13" s="13" t="s">
        <v>68</v>
      </c>
      <c r="B13" s="11">
        <v>13</v>
      </c>
    </row>
    <row r="14" spans="1:2" x14ac:dyDescent="0.2">
      <c r="A14" s="13" t="s">
        <v>69</v>
      </c>
      <c r="B14" s="11">
        <v>15</v>
      </c>
    </row>
    <row r="15" spans="1:2" x14ac:dyDescent="0.2">
      <c r="A15" s="13" t="s">
        <v>70</v>
      </c>
      <c r="B15" s="11">
        <v>17</v>
      </c>
    </row>
    <row r="16" spans="1:2" x14ac:dyDescent="0.2">
      <c r="A16" s="13" t="s">
        <v>71</v>
      </c>
      <c r="B16" s="11">
        <v>16</v>
      </c>
    </row>
    <row r="17" spans="1:2" x14ac:dyDescent="0.2">
      <c r="A17" s="13" t="s">
        <v>72</v>
      </c>
      <c r="B17" s="11">
        <v>13</v>
      </c>
    </row>
    <row r="18" spans="1:2" x14ac:dyDescent="0.2">
      <c r="A18" s="13" t="s">
        <v>73</v>
      </c>
      <c r="B18" s="11">
        <v>13</v>
      </c>
    </row>
    <row r="19" spans="1:2" x14ac:dyDescent="0.2">
      <c r="A19" s="13" t="s">
        <v>46</v>
      </c>
      <c r="B19" s="11">
        <v>199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38AB-BC37-274A-842F-52D9C99991CC}">
  <dimension ref="A3:B24"/>
  <sheetViews>
    <sheetView workbookViewId="0">
      <selection activeCell="S25" sqref="S25"/>
    </sheetView>
  </sheetViews>
  <sheetFormatPr baseColWidth="10" defaultRowHeight="16" x14ac:dyDescent="0.2"/>
  <cols>
    <col min="1" max="1" width="20" bestFit="1" customWidth="1"/>
    <col min="2" max="2" width="17.83203125" bestFit="1" customWidth="1"/>
    <col min="3" max="3" width="9.6640625" bestFit="1" customWidth="1"/>
    <col min="4" max="4" width="8.6640625" bestFit="1" customWidth="1"/>
    <col min="5" max="5" width="5.1640625" bestFit="1" customWidth="1"/>
    <col min="6" max="6" width="6" bestFit="1" customWidth="1"/>
    <col min="7" max="7" width="11.5" bestFit="1" customWidth="1"/>
    <col min="8" max="8" width="12.33203125" bestFit="1" customWidth="1"/>
    <col min="9" max="9" width="7.5" bestFit="1" customWidth="1"/>
    <col min="10" max="10" width="8.5" bestFit="1" customWidth="1"/>
    <col min="11" max="11" width="10.83203125" bestFit="1" customWidth="1"/>
  </cols>
  <sheetData>
    <row r="3" spans="1:2" x14ac:dyDescent="0.2">
      <c r="A3" s="12" t="s">
        <v>23</v>
      </c>
      <c r="B3" t="s">
        <v>75</v>
      </c>
    </row>
    <row r="4" spans="1:2" x14ac:dyDescent="0.2">
      <c r="A4" s="13" t="s">
        <v>10</v>
      </c>
      <c r="B4" s="11">
        <v>38.5</v>
      </c>
    </row>
    <row r="5" spans="1:2" x14ac:dyDescent="0.2">
      <c r="A5" s="13" t="s">
        <v>12</v>
      </c>
      <c r="B5" s="11">
        <v>32.5</v>
      </c>
    </row>
    <row r="6" spans="1:2" x14ac:dyDescent="0.2">
      <c r="A6" s="13" t="s">
        <v>14</v>
      </c>
      <c r="B6" s="11">
        <v>19.5</v>
      </c>
    </row>
    <row r="7" spans="1:2" x14ac:dyDescent="0.2">
      <c r="A7" s="13" t="s">
        <v>19</v>
      </c>
      <c r="B7" s="11">
        <v>16.5</v>
      </c>
    </row>
    <row r="8" spans="1:2" x14ac:dyDescent="0.2">
      <c r="A8" s="13" t="s">
        <v>15</v>
      </c>
      <c r="B8" s="11">
        <v>13</v>
      </c>
    </row>
    <row r="9" spans="1:2" x14ac:dyDescent="0.2">
      <c r="A9" s="13" t="s">
        <v>41</v>
      </c>
      <c r="B9" s="11">
        <v>1</v>
      </c>
    </row>
    <row r="10" spans="1:2" x14ac:dyDescent="0.2">
      <c r="A10" s="13" t="s">
        <v>8</v>
      </c>
      <c r="B10" s="11">
        <v>30</v>
      </c>
    </row>
    <row r="11" spans="1:2" x14ac:dyDescent="0.2">
      <c r="A11" s="13" t="s">
        <v>43</v>
      </c>
      <c r="B11" s="11">
        <v>2</v>
      </c>
    </row>
    <row r="12" spans="1:2" x14ac:dyDescent="0.2">
      <c r="A12" s="13" t="s">
        <v>4</v>
      </c>
      <c r="B12" s="11">
        <v>15</v>
      </c>
    </row>
    <row r="13" spans="1:2" x14ac:dyDescent="0.2">
      <c r="A13" s="13" t="s">
        <v>18</v>
      </c>
      <c r="B13" s="11">
        <v>20</v>
      </c>
    </row>
    <row r="14" spans="1:2" x14ac:dyDescent="0.2">
      <c r="A14" s="13" t="s">
        <v>38</v>
      </c>
      <c r="B14" s="11">
        <v>1</v>
      </c>
    </row>
    <row r="15" spans="1:2" x14ac:dyDescent="0.2">
      <c r="A15" s="13" t="s">
        <v>13</v>
      </c>
      <c r="B15" s="11">
        <v>21</v>
      </c>
    </row>
    <row r="16" spans="1:2" x14ac:dyDescent="0.2">
      <c r="A16" s="13" t="s">
        <v>6</v>
      </c>
      <c r="B16" s="11">
        <v>22.5</v>
      </c>
    </row>
    <row r="17" spans="1:2" x14ac:dyDescent="0.2">
      <c r="A17" s="13" t="s">
        <v>7</v>
      </c>
      <c r="B17" s="11">
        <v>7.75</v>
      </c>
    </row>
    <row r="18" spans="1:2" x14ac:dyDescent="0.2">
      <c r="A18" s="13" t="s">
        <v>44</v>
      </c>
      <c r="B18" s="11">
        <v>0.5</v>
      </c>
    </row>
    <row r="19" spans="1:2" x14ac:dyDescent="0.2">
      <c r="A19" s="13" t="s">
        <v>9</v>
      </c>
      <c r="B19" s="11">
        <v>60</v>
      </c>
    </row>
    <row r="20" spans="1:2" x14ac:dyDescent="0.2">
      <c r="A20" s="13" t="s">
        <v>42</v>
      </c>
      <c r="B20" s="11">
        <v>4</v>
      </c>
    </row>
    <row r="21" spans="1:2" x14ac:dyDescent="0.2">
      <c r="A21" s="13" t="s">
        <v>20</v>
      </c>
      <c r="B21" s="11">
        <v>30</v>
      </c>
    </row>
    <row r="22" spans="1:2" x14ac:dyDescent="0.2">
      <c r="A22" s="13" t="s">
        <v>45</v>
      </c>
      <c r="B22" s="11">
        <v>2.5</v>
      </c>
    </row>
    <row r="23" spans="1:2" x14ac:dyDescent="0.2">
      <c r="A23" s="13" t="s">
        <v>11</v>
      </c>
      <c r="B23" s="11">
        <v>44</v>
      </c>
    </row>
    <row r="24" spans="1:2" x14ac:dyDescent="0.2">
      <c r="A24" s="13" t="s">
        <v>46</v>
      </c>
      <c r="B24" s="11">
        <v>381.25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D133-E22A-FB45-B6BF-4EF339A82A1D}">
  <dimension ref="A3:D25"/>
  <sheetViews>
    <sheetView workbookViewId="0">
      <selection activeCell="D36" sqref="D36"/>
    </sheetView>
  </sheetViews>
  <sheetFormatPr baseColWidth="10" defaultRowHeight="16" x14ac:dyDescent="0.2"/>
  <cols>
    <col min="1" max="1" width="23" bestFit="1" customWidth="1"/>
    <col min="2" max="2" width="15.5" bestFit="1" customWidth="1"/>
    <col min="3" max="3" width="9.33203125" customWidth="1"/>
    <col min="4" max="4" width="18.6640625" customWidth="1"/>
    <col min="5" max="20" width="20" bestFit="1" customWidth="1"/>
    <col min="21" max="22" width="10.83203125" bestFit="1" customWidth="1"/>
    <col min="23" max="23" width="6.33203125" bestFit="1" customWidth="1"/>
    <col min="24" max="24" width="7.6640625" bestFit="1" customWidth="1"/>
    <col min="25" max="25" width="6.6640625" bestFit="1" customWidth="1"/>
    <col min="26" max="26" width="7.83203125" bestFit="1" customWidth="1"/>
    <col min="27" max="27" width="7" bestFit="1" customWidth="1"/>
    <col min="28" max="28" width="5.1640625" bestFit="1" customWidth="1"/>
    <col min="29" max="29" width="6.83203125" bestFit="1" customWidth="1"/>
  </cols>
  <sheetData>
    <row r="3" spans="1:4" x14ac:dyDescent="0.2">
      <c r="A3" s="12" t="s">
        <v>77</v>
      </c>
      <c r="B3" s="12" t="s">
        <v>76</v>
      </c>
    </row>
    <row r="4" spans="1:4" x14ac:dyDescent="0.2">
      <c r="A4" s="12" t="s">
        <v>23</v>
      </c>
      <c r="B4" t="s">
        <v>51</v>
      </c>
      <c r="C4" t="s">
        <v>50</v>
      </c>
      <c r="D4" t="s">
        <v>46</v>
      </c>
    </row>
    <row r="5" spans="1:4" x14ac:dyDescent="0.2">
      <c r="A5" s="13" t="s">
        <v>10</v>
      </c>
      <c r="B5" s="11">
        <v>2</v>
      </c>
      <c r="C5" s="11">
        <v>18</v>
      </c>
      <c r="D5" s="11">
        <v>20</v>
      </c>
    </row>
    <row r="6" spans="1:4" x14ac:dyDescent="0.2">
      <c r="A6" s="13" t="s">
        <v>12</v>
      </c>
      <c r="B6" s="11">
        <v>1</v>
      </c>
      <c r="C6" s="11">
        <v>12</v>
      </c>
      <c r="D6" s="11">
        <v>13</v>
      </c>
    </row>
    <row r="7" spans="1:4" x14ac:dyDescent="0.2">
      <c r="A7" s="13" t="s">
        <v>14</v>
      </c>
      <c r="B7" s="11">
        <v>1</v>
      </c>
      <c r="C7" s="11">
        <v>12</v>
      </c>
      <c r="D7" s="11">
        <v>13</v>
      </c>
    </row>
    <row r="8" spans="1:4" x14ac:dyDescent="0.2">
      <c r="A8" s="13" t="s">
        <v>19</v>
      </c>
      <c r="B8" s="11"/>
      <c r="C8" s="11">
        <v>11</v>
      </c>
      <c r="D8" s="11">
        <v>11</v>
      </c>
    </row>
    <row r="9" spans="1:4" x14ac:dyDescent="0.2">
      <c r="A9" s="13" t="s">
        <v>15</v>
      </c>
      <c r="B9" s="11">
        <v>1</v>
      </c>
      <c r="C9" s="11">
        <v>12</v>
      </c>
      <c r="D9" s="11">
        <v>13</v>
      </c>
    </row>
    <row r="10" spans="1:4" x14ac:dyDescent="0.2">
      <c r="A10" s="13" t="s">
        <v>41</v>
      </c>
      <c r="B10" s="11"/>
      <c r="C10" s="11">
        <v>1</v>
      </c>
      <c r="D10" s="11">
        <v>1</v>
      </c>
    </row>
    <row r="11" spans="1:4" x14ac:dyDescent="0.2">
      <c r="A11" s="13" t="s">
        <v>8</v>
      </c>
      <c r="B11" s="11"/>
      <c r="C11" s="11">
        <v>15</v>
      </c>
      <c r="D11" s="11">
        <v>15</v>
      </c>
    </row>
    <row r="12" spans="1:4" x14ac:dyDescent="0.2">
      <c r="A12" s="13" t="s">
        <v>43</v>
      </c>
      <c r="B12" s="11"/>
      <c r="C12" s="11">
        <v>1</v>
      </c>
      <c r="D12" s="11">
        <v>1</v>
      </c>
    </row>
    <row r="13" spans="1:4" x14ac:dyDescent="0.2">
      <c r="A13" s="13" t="s">
        <v>4</v>
      </c>
      <c r="B13" s="11"/>
      <c r="C13" s="11">
        <v>15</v>
      </c>
      <c r="D13" s="11">
        <v>15</v>
      </c>
    </row>
    <row r="14" spans="1:4" x14ac:dyDescent="0.2">
      <c r="A14" s="13" t="s">
        <v>18</v>
      </c>
      <c r="B14" s="11"/>
      <c r="C14" s="11">
        <v>10</v>
      </c>
      <c r="D14" s="11">
        <v>10</v>
      </c>
    </row>
    <row r="15" spans="1:4" x14ac:dyDescent="0.2">
      <c r="A15" s="13" t="s">
        <v>38</v>
      </c>
      <c r="B15" s="11"/>
      <c r="C15" s="11">
        <v>1</v>
      </c>
      <c r="D15" s="11">
        <v>1</v>
      </c>
    </row>
    <row r="16" spans="1:4" x14ac:dyDescent="0.2">
      <c r="A16" s="13" t="s">
        <v>13</v>
      </c>
      <c r="B16" s="11"/>
      <c r="C16" s="11">
        <v>12</v>
      </c>
      <c r="D16" s="11">
        <v>12</v>
      </c>
    </row>
    <row r="17" spans="1:4" x14ac:dyDescent="0.2">
      <c r="A17" s="13" t="s">
        <v>6</v>
      </c>
      <c r="B17" s="11"/>
      <c r="C17" s="11">
        <v>15</v>
      </c>
      <c r="D17" s="11">
        <v>15</v>
      </c>
    </row>
    <row r="18" spans="1:4" x14ac:dyDescent="0.2">
      <c r="A18" s="13" t="s">
        <v>7</v>
      </c>
      <c r="B18" s="11">
        <v>1</v>
      </c>
      <c r="C18" s="11">
        <v>15</v>
      </c>
      <c r="D18" s="11">
        <v>16</v>
      </c>
    </row>
    <row r="19" spans="1:4" x14ac:dyDescent="0.2">
      <c r="A19" s="13" t="s">
        <v>44</v>
      </c>
      <c r="B19" s="11"/>
      <c r="C19" s="11">
        <v>1</v>
      </c>
      <c r="D19" s="11">
        <v>1</v>
      </c>
    </row>
    <row r="20" spans="1:4" x14ac:dyDescent="0.2">
      <c r="A20" s="13" t="s">
        <v>9</v>
      </c>
      <c r="B20" s="11"/>
      <c r="C20" s="11">
        <v>15</v>
      </c>
      <c r="D20" s="11">
        <v>15</v>
      </c>
    </row>
    <row r="21" spans="1:4" x14ac:dyDescent="0.2">
      <c r="A21" s="13" t="s">
        <v>42</v>
      </c>
      <c r="B21" s="11"/>
      <c r="C21" s="11">
        <v>1</v>
      </c>
      <c r="D21" s="11">
        <v>1</v>
      </c>
    </row>
    <row r="22" spans="1:4" x14ac:dyDescent="0.2">
      <c r="A22" s="13" t="s">
        <v>20</v>
      </c>
      <c r="B22" s="11">
        <v>2</v>
      </c>
      <c r="C22" s="11">
        <v>10</v>
      </c>
      <c r="D22" s="11">
        <v>12</v>
      </c>
    </row>
    <row r="23" spans="1:4" x14ac:dyDescent="0.2">
      <c r="A23" s="13" t="s">
        <v>45</v>
      </c>
      <c r="B23" s="11"/>
      <c r="C23" s="11">
        <v>1</v>
      </c>
      <c r="D23" s="11">
        <v>1</v>
      </c>
    </row>
    <row r="24" spans="1:4" x14ac:dyDescent="0.2">
      <c r="A24" s="13" t="s">
        <v>11</v>
      </c>
      <c r="B24" s="11"/>
      <c r="C24" s="11">
        <v>13</v>
      </c>
      <c r="D24" s="11">
        <v>13</v>
      </c>
    </row>
    <row r="25" spans="1:4" x14ac:dyDescent="0.2">
      <c r="A25" s="13" t="s">
        <v>46</v>
      </c>
      <c r="B25" s="11">
        <v>8</v>
      </c>
      <c r="C25" s="11">
        <v>191</v>
      </c>
      <c r="D25" s="11">
        <v>199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5059-634B-C441-8431-C17AA8C4F35E}">
  <dimension ref="A1:N202"/>
  <sheetViews>
    <sheetView tabSelected="1" workbookViewId="0">
      <selection activeCell="I21" sqref="I21"/>
    </sheetView>
  </sheetViews>
  <sheetFormatPr baseColWidth="10" defaultColWidth="11" defaultRowHeight="16" x14ac:dyDescent="0.2"/>
  <cols>
    <col min="1" max="1" width="20.33203125" bestFit="1" customWidth="1"/>
    <col min="2" max="2" width="17.33203125" customWidth="1"/>
    <col min="5" max="5" width="24.83203125" customWidth="1"/>
    <col min="6" max="6" width="13.6640625" bestFit="1" customWidth="1"/>
    <col min="8" max="8" width="25.6640625" bestFit="1" customWidth="1"/>
    <col min="10" max="10" width="28.5" customWidth="1"/>
    <col min="11" max="11" width="11" style="2"/>
    <col min="13" max="13" width="16.5" customWidth="1"/>
  </cols>
  <sheetData>
    <row r="1" spans="1:14" s="25" customFormat="1" ht="29" x14ac:dyDescent="0.35">
      <c r="A1" s="21" t="s">
        <v>0</v>
      </c>
      <c r="B1" s="21" t="s">
        <v>1</v>
      </c>
      <c r="C1" s="21" t="s">
        <v>2</v>
      </c>
      <c r="D1" s="21" t="s">
        <v>3</v>
      </c>
      <c r="E1" s="22" t="s">
        <v>22</v>
      </c>
      <c r="F1" s="26" t="s">
        <v>24</v>
      </c>
      <c r="G1" s="22" t="s">
        <v>47</v>
      </c>
      <c r="H1" s="23" t="s">
        <v>48</v>
      </c>
      <c r="I1" s="23" t="s">
        <v>49</v>
      </c>
      <c r="J1" s="23" t="s">
        <v>52</v>
      </c>
      <c r="K1" s="24" t="s">
        <v>53</v>
      </c>
      <c r="L1" s="23" t="s">
        <v>55</v>
      </c>
      <c r="M1" s="23" t="s">
        <v>54</v>
      </c>
      <c r="N1" s="23" t="s">
        <v>58</v>
      </c>
    </row>
    <row r="2" spans="1:14" x14ac:dyDescent="0.2">
      <c r="A2" t="s">
        <v>10</v>
      </c>
      <c r="B2" t="s">
        <v>16</v>
      </c>
      <c r="C2" s="2">
        <v>4</v>
      </c>
      <c r="D2" s="1">
        <v>0.5</v>
      </c>
      <c r="E2" s="19">
        <f>C2*D2</f>
        <v>2</v>
      </c>
      <c r="F2" s="16">
        <f>VLOOKUP(L2,Calories!A2:B15,2)</f>
        <v>200</v>
      </c>
      <c r="G2">
        <v>0</v>
      </c>
      <c r="H2">
        <v>0</v>
      </c>
      <c r="I2">
        <f>COUNTIF(G2:H2,"&lt;&gt;0")</f>
        <v>0</v>
      </c>
      <c r="J2" s="20" t="s">
        <v>50</v>
      </c>
      <c r="K2" s="2">
        <f>C2*D2</f>
        <v>2</v>
      </c>
      <c r="L2" t="s">
        <v>10</v>
      </c>
      <c r="M2" t="s">
        <v>16</v>
      </c>
      <c r="N2" t="str">
        <f>CONCATENATE(L2," ",M2)</f>
        <v>Beer Beverages</v>
      </c>
    </row>
    <row r="3" spans="1:14" x14ac:dyDescent="0.2">
      <c r="A3" t="s">
        <v>8</v>
      </c>
      <c r="B3" t="s">
        <v>5</v>
      </c>
      <c r="C3" s="2">
        <v>3</v>
      </c>
      <c r="D3" s="1">
        <v>0.66666666666666663</v>
      </c>
      <c r="E3" s="19">
        <f t="shared" ref="E3:E66" si="0">C3*D3</f>
        <v>2</v>
      </c>
      <c r="F3" s="16">
        <f>VLOOKUP(L3,Calories!A3:B16,2)</f>
        <v>320</v>
      </c>
      <c r="G3">
        <v>0</v>
      </c>
      <c r="H3">
        <v>0</v>
      </c>
      <c r="I3">
        <f t="shared" ref="I3:I66" si="1">COUNTIF(G3:H3,"&lt;&gt;0")</f>
        <v>0</v>
      </c>
      <c r="J3" s="20" t="s">
        <v>50</v>
      </c>
      <c r="K3" s="2">
        <f t="shared" ref="K3:K66" si="2">C3*D3</f>
        <v>2</v>
      </c>
      <c r="L3" t="s">
        <v>8</v>
      </c>
      <c r="M3" t="s">
        <v>5</v>
      </c>
      <c r="N3" t="str">
        <f t="shared" ref="N3:N66" si="3">CONCATENATE(L3," ",M3)</f>
        <v>Hamburger Hot Food</v>
      </c>
    </row>
    <row r="4" spans="1:14" x14ac:dyDescent="0.2">
      <c r="A4" t="s">
        <v>9</v>
      </c>
      <c r="B4" t="s">
        <v>39</v>
      </c>
      <c r="C4" s="2">
        <v>5</v>
      </c>
      <c r="D4" s="1">
        <v>0.8</v>
      </c>
      <c r="E4" s="19">
        <f t="shared" si="0"/>
        <v>4</v>
      </c>
      <c r="F4" s="16">
        <f>VLOOKUP(L4,Calories!A4:B17,2)</f>
        <v>500</v>
      </c>
      <c r="G4">
        <v>0</v>
      </c>
      <c r="H4">
        <v>1</v>
      </c>
      <c r="I4">
        <f t="shared" si="1"/>
        <v>1</v>
      </c>
      <c r="J4" s="20" t="s">
        <v>50</v>
      </c>
      <c r="K4" s="2">
        <f t="shared" si="2"/>
        <v>4</v>
      </c>
      <c r="L4" t="s">
        <v>9</v>
      </c>
      <c r="M4" t="s">
        <v>5</v>
      </c>
      <c r="N4" t="str">
        <f t="shared" si="3"/>
        <v>Popcorn Hot Food</v>
      </c>
    </row>
    <row r="5" spans="1:14" x14ac:dyDescent="0.2">
      <c r="A5" t="s">
        <v>7</v>
      </c>
      <c r="B5" t="s">
        <v>5</v>
      </c>
      <c r="C5" s="2">
        <v>2</v>
      </c>
      <c r="D5" s="1">
        <v>0.25</v>
      </c>
      <c r="E5" s="19">
        <f t="shared" si="0"/>
        <v>0.5</v>
      </c>
      <c r="F5" s="16" cm="1">
        <f t="array" ref="F5:F200">VLOOKUP(M5:M200,Calories!A2:B15,2)</f>
        <v>265</v>
      </c>
      <c r="G5">
        <v>0</v>
      </c>
      <c r="H5">
        <v>0</v>
      </c>
      <c r="I5">
        <f t="shared" si="1"/>
        <v>0</v>
      </c>
      <c r="J5" s="20" t="s">
        <v>50</v>
      </c>
      <c r="K5" s="2">
        <f t="shared" si="2"/>
        <v>0.5</v>
      </c>
      <c r="L5" t="s">
        <v>7</v>
      </c>
      <c r="M5" t="s">
        <v>5</v>
      </c>
      <c r="N5" t="str">
        <f t="shared" si="3"/>
        <v>Pizza Hot Food</v>
      </c>
    </row>
    <row r="6" spans="1:14" x14ac:dyDescent="0.2">
      <c r="A6" t="s">
        <v>12</v>
      </c>
      <c r="B6" t="s">
        <v>16</v>
      </c>
      <c r="C6" s="2">
        <v>3</v>
      </c>
      <c r="D6" s="1">
        <v>0.83333333333333337</v>
      </c>
      <c r="E6" s="19">
        <f t="shared" si="0"/>
        <v>2.5</v>
      </c>
      <c r="F6" s="16">
        <v>200</v>
      </c>
      <c r="G6">
        <v>0</v>
      </c>
      <c r="H6">
        <v>0</v>
      </c>
      <c r="I6">
        <f t="shared" si="1"/>
        <v>0</v>
      </c>
      <c r="J6" s="20" t="s">
        <v>50</v>
      </c>
      <c r="K6" s="2">
        <f t="shared" si="2"/>
        <v>2.5</v>
      </c>
      <c r="L6" t="s">
        <v>12</v>
      </c>
      <c r="M6" t="s">
        <v>16</v>
      </c>
      <c r="N6" t="str">
        <f t="shared" si="3"/>
        <v>Bottled Water Beverages</v>
      </c>
    </row>
    <row r="7" spans="1:14" x14ac:dyDescent="0.2">
      <c r="A7" t="s">
        <v>4</v>
      </c>
      <c r="B7" t="s">
        <v>5</v>
      </c>
      <c r="C7" s="2">
        <v>1.5</v>
      </c>
      <c r="D7" s="1">
        <v>0.66666666666666663</v>
      </c>
      <c r="E7" s="19">
        <f t="shared" si="0"/>
        <v>1</v>
      </c>
      <c r="F7" s="16">
        <v>265</v>
      </c>
      <c r="G7">
        <v>0</v>
      </c>
      <c r="H7">
        <v>0</v>
      </c>
      <c r="I7">
        <f t="shared" si="1"/>
        <v>0</v>
      </c>
      <c r="J7" s="20" t="s">
        <v>50</v>
      </c>
      <c r="K7" s="2">
        <f t="shared" si="2"/>
        <v>1</v>
      </c>
      <c r="L7" t="s">
        <v>4</v>
      </c>
      <c r="M7" t="s">
        <v>5</v>
      </c>
      <c r="N7" t="str">
        <f t="shared" si="3"/>
        <v>Hot Dog Hot Food</v>
      </c>
    </row>
    <row r="8" spans="1:14" x14ac:dyDescent="0.2">
      <c r="A8" t="s">
        <v>19</v>
      </c>
      <c r="B8" t="s">
        <v>37</v>
      </c>
      <c r="C8" s="2">
        <v>3</v>
      </c>
      <c r="D8" s="1">
        <v>0.5</v>
      </c>
      <c r="E8" s="19">
        <f t="shared" si="0"/>
        <v>1.5</v>
      </c>
      <c r="F8" s="16">
        <v>300</v>
      </c>
      <c r="G8">
        <v>0</v>
      </c>
      <c r="H8">
        <v>1</v>
      </c>
      <c r="I8">
        <f t="shared" si="1"/>
        <v>1</v>
      </c>
      <c r="J8" s="20" t="s">
        <v>50</v>
      </c>
      <c r="K8" s="2">
        <f t="shared" si="2"/>
        <v>1.5</v>
      </c>
      <c r="L8" t="s">
        <v>19</v>
      </c>
      <c r="M8" t="s">
        <v>21</v>
      </c>
      <c r="N8" t="str">
        <f t="shared" si="3"/>
        <v>Chocolate Dipped Cone Frozen Treats</v>
      </c>
    </row>
    <row r="9" spans="1:14" x14ac:dyDescent="0.2">
      <c r="A9" t="s">
        <v>11</v>
      </c>
      <c r="B9" t="s">
        <v>16</v>
      </c>
      <c r="C9" s="2">
        <v>2.5</v>
      </c>
      <c r="D9" s="1">
        <v>0.8</v>
      </c>
      <c r="E9" s="19">
        <f t="shared" si="0"/>
        <v>2</v>
      </c>
      <c r="F9" s="16">
        <v>200</v>
      </c>
      <c r="G9">
        <v>0</v>
      </c>
      <c r="H9">
        <v>0</v>
      </c>
      <c r="I9">
        <f t="shared" si="1"/>
        <v>0</v>
      </c>
      <c r="J9" s="20" t="s">
        <v>50</v>
      </c>
      <c r="K9" s="2">
        <f t="shared" si="2"/>
        <v>2</v>
      </c>
      <c r="L9" t="s">
        <v>11</v>
      </c>
      <c r="M9" t="s">
        <v>16</v>
      </c>
      <c r="N9" t="str">
        <f t="shared" si="3"/>
        <v>Soda Beverages</v>
      </c>
    </row>
    <row r="10" spans="1:14" x14ac:dyDescent="0.2">
      <c r="A10" t="s">
        <v>14</v>
      </c>
      <c r="B10" t="s">
        <v>17</v>
      </c>
      <c r="C10" s="2">
        <v>2</v>
      </c>
      <c r="D10" s="1">
        <v>0.75</v>
      </c>
      <c r="E10" s="19">
        <f t="shared" si="0"/>
        <v>1.5</v>
      </c>
      <c r="F10" s="16">
        <v>0</v>
      </c>
      <c r="G10">
        <v>0</v>
      </c>
      <c r="H10">
        <v>0</v>
      </c>
      <c r="I10">
        <f t="shared" si="1"/>
        <v>0</v>
      </c>
      <c r="J10" s="20" t="s">
        <v>50</v>
      </c>
      <c r="K10" s="2">
        <f t="shared" si="2"/>
        <v>1.5</v>
      </c>
      <c r="L10" t="s">
        <v>14</v>
      </c>
      <c r="M10" t="s">
        <v>17</v>
      </c>
      <c r="N10" t="str">
        <f t="shared" si="3"/>
        <v>Chocolate Bar Candy</v>
      </c>
    </row>
    <row r="11" spans="1:14" x14ac:dyDescent="0.2">
      <c r="A11" t="s">
        <v>8</v>
      </c>
      <c r="B11" t="s">
        <v>5</v>
      </c>
      <c r="C11" s="2">
        <v>3</v>
      </c>
      <c r="D11" s="1">
        <v>0.66666666666666663</v>
      </c>
      <c r="E11" s="19">
        <f t="shared" si="0"/>
        <v>2</v>
      </c>
      <c r="F11" s="16">
        <v>265</v>
      </c>
      <c r="G11">
        <v>0</v>
      </c>
      <c r="H11">
        <v>0</v>
      </c>
      <c r="I11">
        <f t="shared" si="1"/>
        <v>0</v>
      </c>
      <c r="J11" s="20" t="s">
        <v>50</v>
      </c>
      <c r="K11" s="2">
        <f t="shared" si="2"/>
        <v>2</v>
      </c>
      <c r="L11" t="s">
        <v>8</v>
      </c>
      <c r="M11" t="s">
        <v>5</v>
      </c>
      <c r="N11" t="str">
        <f t="shared" si="3"/>
        <v>Hamburger Hot Food</v>
      </c>
    </row>
    <row r="12" spans="1:14" x14ac:dyDescent="0.2">
      <c r="A12" t="s">
        <v>10</v>
      </c>
      <c r="B12" t="s">
        <v>35</v>
      </c>
      <c r="C12" s="2">
        <v>2</v>
      </c>
      <c r="D12" s="1">
        <v>0.5</v>
      </c>
      <c r="E12" s="19">
        <f t="shared" si="0"/>
        <v>1</v>
      </c>
      <c r="F12" s="16">
        <v>200</v>
      </c>
      <c r="G12">
        <v>0</v>
      </c>
      <c r="H12">
        <v>1</v>
      </c>
      <c r="I12">
        <f t="shared" si="1"/>
        <v>1</v>
      </c>
      <c r="J12" s="20" t="s">
        <v>50</v>
      </c>
      <c r="K12" s="2">
        <f t="shared" si="2"/>
        <v>1</v>
      </c>
      <c r="L12" t="s">
        <v>10</v>
      </c>
      <c r="M12" t="s">
        <v>16</v>
      </c>
      <c r="N12" t="str">
        <f t="shared" si="3"/>
        <v>Beer Beverages</v>
      </c>
    </row>
    <row r="13" spans="1:14" x14ac:dyDescent="0.2">
      <c r="A13" t="s">
        <v>4</v>
      </c>
      <c r="B13" t="s">
        <v>5</v>
      </c>
      <c r="C13" s="2">
        <v>1.5</v>
      </c>
      <c r="D13" s="1">
        <v>0.66666666666666663</v>
      </c>
      <c r="E13" s="19">
        <f t="shared" si="0"/>
        <v>1</v>
      </c>
      <c r="F13" s="16">
        <v>265</v>
      </c>
      <c r="G13">
        <v>0</v>
      </c>
      <c r="H13">
        <v>0</v>
      </c>
      <c r="I13">
        <f t="shared" si="1"/>
        <v>0</v>
      </c>
      <c r="J13" s="20" t="s">
        <v>50</v>
      </c>
      <c r="K13" s="2">
        <f t="shared" si="2"/>
        <v>1</v>
      </c>
      <c r="L13" t="s">
        <v>4</v>
      </c>
      <c r="M13" t="s">
        <v>5</v>
      </c>
      <c r="N13" t="str">
        <f t="shared" si="3"/>
        <v>Hot Dog Hot Food</v>
      </c>
    </row>
    <row r="14" spans="1:14" x14ac:dyDescent="0.2">
      <c r="A14" t="s">
        <v>38</v>
      </c>
      <c r="B14" t="s">
        <v>17</v>
      </c>
      <c r="C14" s="2">
        <v>2</v>
      </c>
      <c r="D14" s="1">
        <v>0.5</v>
      </c>
      <c r="E14" s="19">
        <f t="shared" si="0"/>
        <v>1</v>
      </c>
      <c r="F14" s="16">
        <v>0</v>
      </c>
      <c r="G14">
        <f>1</f>
        <v>1</v>
      </c>
      <c r="H14">
        <v>0</v>
      </c>
      <c r="I14">
        <f t="shared" si="1"/>
        <v>1</v>
      </c>
      <c r="J14" s="20" t="s">
        <v>50</v>
      </c>
      <c r="K14" s="2">
        <f t="shared" si="2"/>
        <v>1</v>
      </c>
      <c r="L14" t="s">
        <v>13</v>
      </c>
      <c r="M14" t="s">
        <v>17</v>
      </c>
      <c r="N14" t="str">
        <f t="shared" si="3"/>
        <v>Licorice Rope Candy</v>
      </c>
    </row>
    <row r="15" spans="1:14" x14ac:dyDescent="0.2">
      <c r="A15" t="s">
        <v>19</v>
      </c>
      <c r="B15" t="s">
        <v>21</v>
      </c>
      <c r="C15" s="2">
        <v>3</v>
      </c>
      <c r="D15" s="1">
        <v>0.5</v>
      </c>
      <c r="E15" s="19">
        <f t="shared" si="0"/>
        <v>1.5</v>
      </c>
      <c r="F15" s="16">
        <v>300</v>
      </c>
      <c r="G15">
        <v>0</v>
      </c>
      <c r="H15">
        <v>0</v>
      </c>
      <c r="I15">
        <f t="shared" si="1"/>
        <v>0</v>
      </c>
      <c r="J15" s="20" t="s">
        <v>50</v>
      </c>
      <c r="K15" s="2">
        <f t="shared" si="2"/>
        <v>1.5</v>
      </c>
      <c r="L15" t="s">
        <v>19</v>
      </c>
      <c r="M15" t="s">
        <v>21</v>
      </c>
      <c r="N15" t="str">
        <f t="shared" si="3"/>
        <v>Chocolate Dipped Cone Frozen Treats</v>
      </c>
    </row>
    <row r="16" spans="1:14" x14ac:dyDescent="0.2">
      <c r="A16" t="s">
        <v>6</v>
      </c>
      <c r="B16" t="s">
        <v>5</v>
      </c>
      <c r="C16" s="2">
        <v>3</v>
      </c>
      <c r="D16" s="1">
        <v>0.5</v>
      </c>
      <c r="E16" s="19">
        <f t="shared" si="0"/>
        <v>1.5</v>
      </c>
      <c r="F16" s="16">
        <v>265</v>
      </c>
      <c r="G16">
        <v>0</v>
      </c>
      <c r="H16">
        <v>0</v>
      </c>
      <c r="I16">
        <f t="shared" si="1"/>
        <v>0</v>
      </c>
      <c r="J16" s="20" t="s">
        <v>50</v>
      </c>
      <c r="K16" s="2">
        <f t="shared" si="2"/>
        <v>1.5</v>
      </c>
      <c r="L16" t="s">
        <v>6</v>
      </c>
      <c r="M16" t="s">
        <v>5</v>
      </c>
      <c r="N16" t="str">
        <f t="shared" si="3"/>
        <v>Nachos Hot Food</v>
      </c>
    </row>
    <row r="17" spans="1:14" x14ac:dyDescent="0.2">
      <c r="A17" t="s">
        <v>7</v>
      </c>
      <c r="B17" t="s">
        <v>5</v>
      </c>
      <c r="C17" s="2">
        <v>1</v>
      </c>
      <c r="D17" s="1">
        <v>0.25</v>
      </c>
      <c r="E17" s="19">
        <f t="shared" si="0"/>
        <v>0.25</v>
      </c>
      <c r="F17" s="16">
        <v>265</v>
      </c>
      <c r="G17">
        <v>0</v>
      </c>
      <c r="H17">
        <v>0</v>
      </c>
      <c r="I17">
        <f t="shared" si="1"/>
        <v>0</v>
      </c>
      <c r="J17" s="20" t="s">
        <v>50</v>
      </c>
      <c r="K17" s="2">
        <f t="shared" si="2"/>
        <v>0.25</v>
      </c>
      <c r="L17" t="s">
        <v>7</v>
      </c>
      <c r="M17" t="s">
        <v>5</v>
      </c>
      <c r="N17" t="str">
        <f t="shared" si="3"/>
        <v>Pizza Hot Food</v>
      </c>
    </row>
    <row r="18" spans="1:14" x14ac:dyDescent="0.2">
      <c r="A18" t="s">
        <v>10</v>
      </c>
      <c r="B18" t="s">
        <v>16</v>
      </c>
      <c r="C18" s="2">
        <v>4</v>
      </c>
      <c r="D18" s="1">
        <v>0.5</v>
      </c>
      <c r="E18" s="19">
        <f t="shared" si="0"/>
        <v>2</v>
      </c>
      <c r="F18" s="16">
        <v>200</v>
      </c>
      <c r="G18">
        <v>0</v>
      </c>
      <c r="H18">
        <v>0</v>
      </c>
      <c r="I18">
        <f t="shared" si="1"/>
        <v>0</v>
      </c>
      <c r="J18" s="20" t="s">
        <v>50</v>
      </c>
      <c r="K18" s="2">
        <f t="shared" si="2"/>
        <v>2</v>
      </c>
      <c r="L18" t="s">
        <v>10</v>
      </c>
      <c r="M18" t="s">
        <v>16</v>
      </c>
      <c r="N18" t="str">
        <f t="shared" si="3"/>
        <v>Beer Beverages</v>
      </c>
    </row>
    <row r="19" spans="1:14" x14ac:dyDescent="0.2">
      <c r="A19" t="s">
        <v>11</v>
      </c>
      <c r="B19" t="s">
        <v>16</v>
      </c>
      <c r="C19" s="2">
        <v>2.5</v>
      </c>
      <c r="D19" s="1">
        <v>0.8</v>
      </c>
      <c r="E19" s="19">
        <f t="shared" si="0"/>
        <v>2</v>
      </c>
      <c r="F19" s="16">
        <v>200</v>
      </c>
      <c r="G19">
        <v>0</v>
      </c>
      <c r="H19">
        <v>0</v>
      </c>
      <c r="I19">
        <f t="shared" si="1"/>
        <v>0</v>
      </c>
      <c r="J19" s="20" t="s">
        <v>50</v>
      </c>
      <c r="K19" s="2">
        <f t="shared" si="2"/>
        <v>2</v>
      </c>
      <c r="L19" t="s">
        <v>11</v>
      </c>
      <c r="M19" t="s">
        <v>16</v>
      </c>
      <c r="N19" t="str">
        <f t="shared" si="3"/>
        <v>Soda Beverages</v>
      </c>
    </row>
    <row r="20" spans="1:14" x14ac:dyDescent="0.2">
      <c r="A20" t="s">
        <v>10</v>
      </c>
      <c r="B20" t="s">
        <v>16</v>
      </c>
      <c r="C20" s="2">
        <v>4</v>
      </c>
      <c r="D20" s="1">
        <v>0.5</v>
      </c>
      <c r="E20" s="19">
        <f t="shared" si="0"/>
        <v>2</v>
      </c>
      <c r="F20" s="16">
        <v>200</v>
      </c>
      <c r="G20">
        <v>0</v>
      </c>
      <c r="H20">
        <v>0</v>
      </c>
      <c r="I20">
        <f t="shared" si="1"/>
        <v>0</v>
      </c>
      <c r="J20" s="20" t="s">
        <v>50</v>
      </c>
      <c r="K20" s="2">
        <f t="shared" si="2"/>
        <v>2</v>
      </c>
      <c r="L20" t="s">
        <v>10</v>
      </c>
      <c r="M20" t="s">
        <v>16</v>
      </c>
      <c r="N20" t="str">
        <f t="shared" si="3"/>
        <v>Beer Beverages</v>
      </c>
    </row>
    <row r="21" spans="1:14" x14ac:dyDescent="0.2">
      <c r="A21" t="s">
        <v>8</v>
      </c>
      <c r="B21" t="s">
        <v>5</v>
      </c>
      <c r="C21" s="2">
        <v>3</v>
      </c>
      <c r="D21" s="1">
        <v>0.66666666666666663</v>
      </c>
      <c r="E21" s="19">
        <f t="shared" si="0"/>
        <v>2</v>
      </c>
      <c r="F21" s="16">
        <v>265</v>
      </c>
      <c r="G21">
        <v>0</v>
      </c>
      <c r="H21">
        <v>0</v>
      </c>
      <c r="I21">
        <f t="shared" si="1"/>
        <v>0</v>
      </c>
      <c r="J21" s="20" t="s">
        <v>50</v>
      </c>
      <c r="K21" s="2">
        <f t="shared" si="2"/>
        <v>2</v>
      </c>
      <c r="L21" t="s">
        <v>8</v>
      </c>
      <c r="M21" t="s">
        <v>5</v>
      </c>
      <c r="N21" t="str">
        <f t="shared" si="3"/>
        <v>Hamburger Hot Food</v>
      </c>
    </row>
    <row r="22" spans="1:14" x14ac:dyDescent="0.2">
      <c r="A22" t="s">
        <v>41</v>
      </c>
      <c r="B22" t="s">
        <v>17</v>
      </c>
      <c r="C22" s="2">
        <v>2</v>
      </c>
      <c r="D22" s="1">
        <v>0.5</v>
      </c>
      <c r="E22" s="19">
        <f t="shared" si="0"/>
        <v>1</v>
      </c>
      <c r="F22" s="16">
        <v>0</v>
      </c>
      <c r="G22">
        <f>1</f>
        <v>1</v>
      </c>
      <c r="H22">
        <v>0</v>
      </c>
      <c r="I22">
        <f t="shared" si="1"/>
        <v>1</v>
      </c>
      <c r="J22" s="20" t="s">
        <v>50</v>
      </c>
      <c r="K22" s="2">
        <f t="shared" si="2"/>
        <v>1</v>
      </c>
      <c r="L22" t="s">
        <v>15</v>
      </c>
      <c r="M22" t="s">
        <v>17</v>
      </c>
      <c r="N22" t="str">
        <f t="shared" si="3"/>
        <v>Gummy Bears Candy</v>
      </c>
    </row>
    <row r="23" spans="1:14" x14ac:dyDescent="0.2">
      <c r="A23" t="s">
        <v>9</v>
      </c>
      <c r="B23" t="s">
        <v>5</v>
      </c>
      <c r="C23" s="2">
        <v>5</v>
      </c>
      <c r="D23" s="1">
        <v>0.8</v>
      </c>
      <c r="E23" s="19">
        <f t="shared" si="0"/>
        <v>4</v>
      </c>
      <c r="F23" s="16">
        <v>265</v>
      </c>
      <c r="G23">
        <v>0</v>
      </c>
      <c r="H23">
        <v>0</v>
      </c>
      <c r="I23">
        <f t="shared" si="1"/>
        <v>0</v>
      </c>
      <c r="J23" s="20" t="s">
        <v>50</v>
      </c>
      <c r="K23" s="2">
        <f t="shared" si="2"/>
        <v>4</v>
      </c>
      <c r="L23" t="s">
        <v>9</v>
      </c>
      <c r="M23" t="s">
        <v>5</v>
      </c>
      <c r="N23" t="str">
        <f t="shared" si="3"/>
        <v>Popcorn Hot Food</v>
      </c>
    </row>
    <row r="24" spans="1:14" x14ac:dyDescent="0.2">
      <c r="A24" t="s">
        <v>8</v>
      </c>
      <c r="B24" t="s">
        <v>5</v>
      </c>
      <c r="C24" s="2">
        <v>3</v>
      </c>
      <c r="D24" s="1">
        <v>0.66666666666666663</v>
      </c>
      <c r="E24" s="19">
        <f t="shared" si="0"/>
        <v>2</v>
      </c>
      <c r="F24" s="16">
        <v>265</v>
      </c>
      <c r="G24">
        <v>0</v>
      </c>
      <c r="H24">
        <v>0</v>
      </c>
      <c r="I24">
        <f t="shared" si="1"/>
        <v>0</v>
      </c>
      <c r="J24" s="20" t="s">
        <v>50</v>
      </c>
      <c r="K24" s="2">
        <f t="shared" si="2"/>
        <v>2</v>
      </c>
      <c r="L24" t="s">
        <v>8</v>
      </c>
      <c r="M24" t="s">
        <v>5</v>
      </c>
      <c r="N24" t="str">
        <f t="shared" si="3"/>
        <v>Hamburger Hot Food</v>
      </c>
    </row>
    <row r="25" spans="1:14" x14ac:dyDescent="0.2">
      <c r="A25" t="s">
        <v>6</v>
      </c>
      <c r="B25" t="s">
        <v>5</v>
      </c>
      <c r="C25" s="2">
        <v>3</v>
      </c>
      <c r="D25" s="1">
        <v>0.5</v>
      </c>
      <c r="E25" s="19">
        <f t="shared" si="0"/>
        <v>1.5</v>
      </c>
      <c r="F25" s="16">
        <v>265</v>
      </c>
      <c r="G25">
        <v>0</v>
      </c>
      <c r="H25">
        <v>0</v>
      </c>
      <c r="I25">
        <f t="shared" si="1"/>
        <v>0</v>
      </c>
      <c r="J25" s="20" t="s">
        <v>50</v>
      </c>
      <c r="K25" s="2">
        <f t="shared" si="2"/>
        <v>1.5</v>
      </c>
      <c r="L25" t="s">
        <v>6</v>
      </c>
      <c r="M25" t="s">
        <v>5</v>
      </c>
      <c r="N25" t="str">
        <f t="shared" si="3"/>
        <v>Nachos Hot Food</v>
      </c>
    </row>
    <row r="26" spans="1:14" x14ac:dyDescent="0.2">
      <c r="A26" t="s">
        <v>6</v>
      </c>
      <c r="B26" t="s">
        <v>5</v>
      </c>
      <c r="C26" s="2">
        <v>3</v>
      </c>
      <c r="D26" s="1">
        <v>0.5</v>
      </c>
      <c r="E26" s="19">
        <f t="shared" si="0"/>
        <v>1.5</v>
      </c>
      <c r="F26" s="16">
        <v>265</v>
      </c>
      <c r="G26">
        <v>0</v>
      </c>
      <c r="H26">
        <v>0</v>
      </c>
      <c r="I26">
        <f t="shared" si="1"/>
        <v>0</v>
      </c>
      <c r="J26" s="20" t="s">
        <v>50</v>
      </c>
      <c r="K26" s="2">
        <f t="shared" si="2"/>
        <v>1.5</v>
      </c>
      <c r="L26" t="s">
        <v>6</v>
      </c>
      <c r="M26" t="s">
        <v>5</v>
      </c>
      <c r="N26" t="str">
        <f t="shared" si="3"/>
        <v>Nachos Hot Food</v>
      </c>
    </row>
    <row r="27" spans="1:14" x14ac:dyDescent="0.2">
      <c r="A27" t="s">
        <v>19</v>
      </c>
      <c r="B27" t="s">
        <v>21</v>
      </c>
      <c r="C27" s="2">
        <v>3</v>
      </c>
      <c r="D27" s="1">
        <v>0.5</v>
      </c>
      <c r="E27" s="19">
        <f t="shared" si="0"/>
        <v>1.5</v>
      </c>
      <c r="F27" s="16">
        <v>300</v>
      </c>
      <c r="G27">
        <v>0</v>
      </c>
      <c r="H27">
        <v>0</v>
      </c>
      <c r="I27">
        <f t="shared" si="1"/>
        <v>0</v>
      </c>
      <c r="J27" s="20" t="s">
        <v>50</v>
      </c>
      <c r="K27" s="2">
        <f t="shared" si="2"/>
        <v>1.5</v>
      </c>
      <c r="L27" t="s">
        <v>19</v>
      </c>
      <c r="M27" t="s">
        <v>21</v>
      </c>
      <c r="N27" t="str">
        <f t="shared" si="3"/>
        <v>Chocolate Dipped Cone Frozen Treats</v>
      </c>
    </row>
    <row r="28" spans="1:14" x14ac:dyDescent="0.2">
      <c r="A28" t="s">
        <v>14</v>
      </c>
      <c r="B28" t="s">
        <v>40</v>
      </c>
      <c r="C28" s="2">
        <v>2</v>
      </c>
      <c r="D28" s="1">
        <v>0.75</v>
      </c>
      <c r="E28" s="19">
        <f t="shared" si="0"/>
        <v>1.5</v>
      </c>
      <c r="F28" s="16">
        <v>0</v>
      </c>
      <c r="G28">
        <v>0</v>
      </c>
      <c r="H28">
        <v>1</v>
      </c>
      <c r="I28">
        <f t="shared" si="1"/>
        <v>1</v>
      </c>
      <c r="J28" s="20" t="s">
        <v>50</v>
      </c>
      <c r="K28" s="2">
        <f t="shared" si="2"/>
        <v>1.5</v>
      </c>
      <c r="L28" t="s">
        <v>14</v>
      </c>
      <c r="M28" t="s">
        <v>17</v>
      </c>
      <c r="N28" t="str">
        <f t="shared" si="3"/>
        <v>Chocolate Bar Candy</v>
      </c>
    </row>
    <row r="29" spans="1:14" x14ac:dyDescent="0.2">
      <c r="A29" t="s">
        <v>8</v>
      </c>
      <c r="B29" t="s">
        <v>5</v>
      </c>
      <c r="C29" s="2">
        <v>3</v>
      </c>
      <c r="D29" s="1">
        <v>0.66666666666666663</v>
      </c>
      <c r="E29" s="19">
        <f t="shared" si="0"/>
        <v>2</v>
      </c>
      <c r="F29" s="16">
        <v>265</v>
      </c>
      <c r="G29">
        <v>0</v>
      </c>
      <c r="H29">
        <v>0</v>
      </c>
      <c r="I29">
        <f t="shared" si="1"/>
        <v>0</v>
      </c>
      <c r="J29" s="20" t="s">
        <v>50</v>
      </c>
      <c r="K29" s="2">
        <f t="shared" si="2"/>
        <v>2</v>
      </c>
      <c r="L29" t="s">
        <v>8</v>
      </c>
      <c r="M29" t="s">
        <v>5</v>
      </c>
      <c r="N29" t="str">
        <f t="shared" si="3"/>
        <v>Hamburger Hot Food</v>
      </c>
    </row>
    <row r="30" spans="1:14" x14ac:dyDescent="0.2">
      <c r="A30" t="s">
        <v>10</v>
      </c>
      <c r="B30" t="s">
        <v>16</v>
      </c>
      <c r="C30" s="2">
        <v>4</v>
      </c>
      <c r="D30" s="1">
        <v>0.5</v>
      </c>
      <c r="E30" s="19">
        <f t="shared" si="0"/>
        <v>2</v>
      </c>
      <c r="F30" s="16">
        <v>200</v>
      </c>
      <c r="G30">
        <v>0</v>
      </c>
      <c r="H30">
        <v>0</v>
      </c>
      <c r="I30">
        <f t="shared" si="1"/>
        <v>0</v>
      </c>
      <c r="J30" s="20" t="s">
        <v>50</v>
      </c>
      <c r="K30" s="2">
        <f t="shared" si="2"/>
        <v>2</v>
      </c>
      <c r="L30" t="s">
        <v>10</v>
      </c>
      <c r="M30" t="s">
        <v>16</v>
      </c>
      <c r="N30" t="str">
        <f t="shared" si="3"/>
        <v>Beer Beverages</v>
      </c>
    </row>
    <row r="31" spans="1:14" x14ac:dyDescent="0.2">
      <c r="A31" t="s">
        <v>19</v>
      </c>
      <c r="B31" t="s">
        <v>21</v>
      </c>
      <c r="C31" s="2">
        <v>3</v>
      </c>
      <c r="D31" s="1">
        <v>0.5</v>
      </c>
      <c r="E31" s="19">
        <f t="shared" si="0"/>
        <v>1.5</v>
      </c>
      <c r="F31" s="16">
        <v>300</v>
      </c>
      <c r="G31">
        <v>0</v>
      </c>
      <c r="H31">
        <v>0</v>
      </c>
      <c r="I31">
        <f t="shared" si="1"/>
        <v>0</v>
      </c>
      <c r="J31" s="20" t="s">
        <v>50</v>
      </c>
      <c r="K31" s="2">
        <f t="shared" si="2"/>
        <v>1.5</v>
      </c>
      <c r="L31" t="s">
        <v>19</v>
      </c>
      <c r="M31" t="s">
        <v>21</v>
      </c>
      <c r="N31" t="str">
        <f t="shared" si="3"/>
        <v>Chocolate Dipped Cone Frozen Treats</v>
      </c>
    </row>
    <row r="32" spans="1:14" x14ac:dyDescent="0.2">
      <c r="A32" t="s">
        <v>11</v>
      </c>
      <c r="B32" t="s">
        <v>16</v>
      </c>
      <c r="C32" s="2">
        <v>2.5</v>
      </c>
      <c r="D32" s="1">
        <v>0.8</v>
      </c>
      <c r="E32" s="19">
        <f t="shared" si="0"/>
        <v>2</v>
      </c>
      <c r="F32" s="16">
        <v>200</v>
      </c>
      <c r="G32">
        <v>0</v>
      </c>
      <c r="H32">
        <v>0</v>
      </c>
      <c r="I32">
        <f t="shared" si="1"/>
        <v>0</v>
      </c>
      <c r="J32" s="20" t="s">
        <v>50</v>
      </c>
      <c r="K32" s="2">
        <f t="shared" si="2"/>
        <v>2</v>
      </c>
      <c r="L32" t="s">
        <v>11</v>
      </c>
      <c r="M32" t="s">
        <v>16</v>
      </c>
      <c r="N32" t="str">
        <f t="shared" si="3"/>
        <v>Soda Beverages</v>
      </c>
    </row>
    <row r="33" spans="1:14" x14ac:dyDescent="0.2">
      <c r="A33" t="s">
        <v>15</v>
      </c>
      <c r="B33" t="s">
        <v>17</v>
      </c>
      <c r="C33" s="2">
        <v>2</v>
      </c>
      <c r="D33" s="1">
        <v>0.5</v>
      </c>
      <c r="E33" s="19">
        <f t="shared" si="0"/>
        <v>1</v>
      </c>
      <c r="F33" s="16">
        <v>0</v>
      </c>
      <c r="G33">
        <v>0</v>
      </c>
      <c r="H33">
        <v>0</v>
      </c>
      <c r="I33">
        <f t="shared" si="1"/>
        <v>0</v>
      </c>
      <c r="J33" s="20" t="s">
        <v>50</v>
      </c>
      <c r="K33" s="2">
        <f t="shared" si="2"/>
        <v>1</v>
      </c>
      <c r="L33" t="s">
        <v>15</v>
      </c>
      <c r="M33" t="s">
        <v>17</v>
      </c>
      <c r="N33" t="str">
        <f t="shared" si="3"/>
        <v>Gummy Bears Candy</v>
      </c>
    </row>
    <row r="34" spans="1:14" x14ac:dyDescent="0.2">
      <c r="A34" t="s">
        <v>19</v>
      </c>
      <c r="B34" t="s">
        <v>21</v>
      </c>
      <c r="C34" s="2">
        <v>3</v>
      </c>
      <c r="D34" s="1">
        <v>0.5</v>
      </c>
      <c r="E34" s="19">
        <f t="shared" si="0"/>
        <v>1.5</v>
      </c>
      <c r="F34" s="16">
        <v>300</v>
      </c>
      <c r="G34">
        <v>0</v>
      </c>
      <c r="H34">
        <v>0</v>
      </c>
      <c r="I34">
        <f t="shared" si="1"/>
        <v>0</v>
      </c>
      <c r="J34" s="20" t="s">
        <v>50</v>
      </c>
      <c r="K34" s="2">
        <f t="shared" si="2"/>
        <v>1.5</v>
      </c>
      <c r="L34" t="s">
        <v>19</v>
      </c>
      <c r="M34" t="s">
        <v>21</v>
      </c>
      <c r="N34" t="str">
        <f t="shared" si="3"/>
        <v>Chocolate Dipped Cone Frozen Treats</v>
      </c>
    </row>
    <row r="35" spans="1:14" x14ac:dyDescent="0.2">
      <c r="A35" t="s">
        <v>13</v>
      </c>
      <c r="B35" t="s">
        <v>17</v>
      </c>
      <c r="C35" s="2">
        <v>2</v>
      </c>
      <c r="D35" s="1">
        <v>0.5</v>
      </c>
      <c r="E35" s="19">
        <f t="shared" si="0"/>
        <v>1</v>
      </c>
      <c r="F35" s="16">
        <v>0</v>
      </c>
      <c r="G35">
        <v>0</v>
      </c>
      <c r="H35">
        <v>0</v>
      </c>
      <c r="I35">
        <f t="shared" si="1"/>
        <v>0</v>
      </c>
      <c r="J35" s="20" t="s">
        <v>50</v>
      </c>
      <c r="K35" s="2">
        <f t="shared" si="2"/>
        <v>1</v>
      </c>
      <c r="L35" t="s">
        <v>13</v>
      </c>
      <c r="M35" t="s">
        <v>17</v>
      </c>
      <c r="N35" t="str">
        <f t="shared" si="3"/>
        <v>Licorice Rope Candy</v>
      </c>
    </row>
    <row r="36" spans="1:14" x14ac:dyDescent="0.2">
      <c r="A36" t="s">
        <v>6</v>
      </c>
      <c r="B36" t="s">
        <v>5</v>
      </c>
      <c r="C36" s="2">
        <v>3</v>
      </c>
      <c r="D36" s="1">
        <v>0.5</v>
      </c>
      <c r="E36" s="19">
        <f t="shared" si="0"/>
        <v>1.5</v>
      </c>
      <c r="F36" s="16">
        <v>265</v>
      </c>
      <c r="G36">
        <v>0</v>
      </c>
      <c r="H36">
        <v>0</v>
      </c>
      <c r="I36">
        <f t="shared" si="1"/>
        <v>0</v>
      </c>
      <c r="J36" s="20" t="s">
        <v>50</v>
      </c>
      <c r="K36" s="2">
        <f t="shared" si="2"/>
        <v>1.5</v>
      </c>
      <c r="L36" t="s">
        <v>6</v>
      </c>
      <c r="M36" t="s">
        <v>5</v>
      </c>
      <c r="N36" t="str">
        <f t="shared" si="3"/>
        <v>Nachos Hot Food</v>
      </c>
    </row>
    <row r="37" spans="1:14" x14ac:dyDescent="0.2">
      <c r="A37" t="s">
        <v>12</v>
      </c>
      <c r="B37" t="s">
        <v>16</v>
      </c>
      <c r="C37" s="2">
        <v>3</v>
      </c>
      <c r="D37" s="1">
        <v>0.83333333333333337</v>
      </c>
      <c r="E37" s="19">
        <f t="shared" si="0"/>
        <v>2.5</v>
      </c>
      <c r="F37" s="16">
        <v>200</v>
      </c>
      <c r="G37">
        <v>0</v>
      </c>
      <c r="H37">
        <v>0</v>
      </c>
      <c r="I37">
        <f t="shared" si="1"/>
        <v>0</v>
      </c>
      <c r="J37" s="20" t="s">
        <v>50</v>
      </c>
      <c r="K37" s="2">
        <f t="shared" si="2"/>
        <v>2.5</v>
      </c>
      <c r="L37" t="s">
        <v>12</v>
      </c>
      <c r="M37" t="s">
        <v>16</v>
      </c>
      <c r="N37" t="str">
        <f t="shared" si="3"/>
        <v>Bottled Water Beverages</v>
      </c>
    </row>
    <row r="38" spans="1:14" x14ac:dyDescent="0.2">
      <c r="A38" t="s">
        <v>12</v>
      </c>
      <c r="B38" t="s">
        <v>16</v>
      </c>
      <c r="C38" s="2">
        <v>3</v>
      </c>
      <c r="D38" s="1">
        <v>0.83333333333333337</v>
      </c>
      <c r="E38" s="19">
        <f t="shared" si="0"/>
        <v>2.5</v>
      </c>
      <c r="F38" s="16">
        <v>200</v>
      </c>
      <c r="G38">
        <v>0</v>
      </c>
      <c r="H38">
        <v>0</v>
      </c>
      <c r="I38">
        <f t="shared" si="1"/>
        <v>0</v>
      </c>
      <c r="J38" s="20" t="s">
        <v>50</v>
      </c>
      <c r="K38" s="2">
        <f t="shared" si="2"/>
        <v>2.5</v>
      </c>
      <c r="L38" t="s">
        <v>12</v>
      </c>
      <c r="M38" t="s">
        <v>16</v>
      </c>
      <c r="N38" t="str">
        <f t="shared" si="3"/>
        <v>Bottled Water Beverages</v>
      </c>
    </row>
    <row r="39" spans="1:14" x14ac:dyDescent="0.2">
      <c r="A39" t="s">
        <v>9</v>
      </c>
      <c r="B39" t="s">
        <v>5</v>
      </c>
      <c r="C39" s="2">
        <v>5</v>
      </c>
      <c r="D39" s="1">
        <v>0.8</v>
      </c>
      <c r="E39" s="19">
        <f t="shared" si="0"/>
        <v>4</v>
      </c>
      <c r="F39" s="16">
        <v>265</v>
      </c>
      <c r="G39">
        <v>0</v>
      </c>
      <c r="H39">
        <v>0</v>
      </c>
      <c r="I39">
        <f t="shared" si="1"/>
        <v>0</v>
      </c>
      <c r="J39" s="20" t="s">
        <v>50</v>
      </c>
      <c r="K39" s="2">
        <f t="shared" si="2"/>
        <v>4</v>
      </c>
      <c r="L39" t="s">
        <v>9</v>
      </c>
      <c r="M39" t="s">
        <v>5</v>
      </c>
      <c r="N39" t="str">
        <f t="shared" si="3"/>
        <v>Popcorn Hot Food</v>
      </c>
    </row>
    <row r="40" spans="1:14" x14ac:dyDescent="0.2">
      <c r="A40" t="s">
        <v>14</v>
      </c>
      <c r="B40" t="s">
        <v>17</v>
      </c>
      <c r="C40" s="2">
        <v>2</v>
      </c>
      <c r="D40" s="1">
        <v>0.75</v>
      </c>
      <c r="E40" s="19">
        <f t="shared" si="0"/>
        <v>1.5</v>
      </c>
      <c r="F40" s="16">
        <v>0</v>
      </c>
      <c r="G40">
        <v>0</v>
      </c>
      <c r="H40">
        <v>0</v>
      </c>
      <c r="I40">
        <f t="shared" si="1"/>
        <v>0</v>
      </c>
      <c r="J40" s="20" t="s">
        <v>50</v>
      </c>
      <c r="K40" s="2">
        <f t="shared" si="2"/>
        <v>1.5</v>
      </c>
      <c r="L40" t="s">
        <v>14</v>
      </c>
      <c r="M40" t="s">
        <v>17</v>
      </c>
      <c r="N40" t="str">
        <f t="shared" si="3"/>
        <v>Chocolate Bar Candy</v>
      </c>
    </row>
    <row r="41" spans="1:14" x14ac:dyDescent="0.2">
      <c r="A41" t="s">
        <v>19</v>
      </c>
      <c r="B41" t="s">
        <v>21</v>
      </c>
      <c r="C41" s="2">
        <v>3</v>
      </c>
      <c r="D41" s="1">
        <v>0.5</v>
      </c>
      <c r="E41" s="19">
        <f t="shared" si="0"/>
        <v>1.5</v>
      </c>
      <c r="F41" s="16">
        <v>300</v>
      </c>
      <c r="G41">
        <v>0</v>
      </c>
      <c r="H41">
        <v>0</v>
      </c>
      <c r="I41">
        <f t="shared" si="1"/>
        <v>0</v>
      </c>
      <c r="J41" s="20" t="s">
        <v>50</v>
      </c>
      <c r="K41" s="2">
        <f t="shared" si="2"/>
        <v>1.5</v>
      </c>
      <c r="L41" t="s">
        <v>19</v>
      </c>
      <c r="M41" t="s">
        <v>21</v>
      </c>
      <c r="N41" t="str">
        <f t="shared" si="3"/>
        <v>Chocolate Dipped Cone Frozen Treats</v>
      </c>
    </row>
    <row r="42" spans="1:14" x14ac:dyDescent="0.2">
      <c r="A42" t="s">
        <v>13</v>
      </c>
      <c r="B42" t="s">
        <v>17</v>
      </c>
      <c r="C42" s="2">
        <v>2</v>
      </c>
      <c r="D42" s="1">
        <v>0.5</v>
      </c>
      <c r="E42" s="19">
        <f t="shared" si="0"/>
        <v>1</v>
      </c>
      <c r="F42" s="16">
        <v>0</v>
      </c>
      <c r="G42">
        <v>0</v>
      </c>
      <c r="H42">
        <v>0</v>
      </c>
      <c r="I42">
        <f t="shared" si="1"/>
        <v>0</v>
      </c>
      <c r="J42" s="20" t="s">
        <v>50</v>
      </c>
      <c r="K42" s="2">
        <f t="shared" si="2"/>
        <v>1</v>
      </c>
      <c r="L42" t="s">
        <v>13</v>
      </c>
      <c r="M42" t="s">
        <v>17</v>
      </c>
      <c r="N42" t="str">
        <f t="shared" si="3"/>
        <v>Licorice Rope Candy</v>
      </c>
    </row>
    <row r="43" spans="1:14" x14ac:dyDescent="0.2">
      <c r="A43" t="s">
        <v>10</v>
      </c>
      <c r="B43" t="s">
        <v>16</v>
      </c>
      <c r="C43" s="2">
        <v>4</v>
      </c>
      <c r="D43" s="1">
        <v>0.5</v>
      </c>
      <c r="E43" s="19">
        <f t="shared" si="0"/>
        <v>2</v>
      </c>
      <c r="F43" s="16">
        <v>200</v>
      </c>
      <c r="G43">
        <v>0</v>
      </c>
      <c r="H43">
        <v>0</v>
      </c>
      <c r="I43">
        <f t="shared" si="1"/>
        <v>0</v>
      </c>
      <c r="J43" s="20" t="s">
        <v>50</v>
      </c>
      <c r="K43" s="2">
        <f t="shared" si="2"/>
        <v>2</v>
      </c>
      <c r="L43" t="s">
        <v>10</v>
      </c>
      <c r="M43" t="s">
        <v>16</v>
      </c>
      <c r="N43" t="str">
        <f t="shared" si="3"/>
        <v>Beer Beverages</v>
      </c>
    </row>
    <row r="44" spans="1:14" x14ac:dyDescent="0.2">
      <c r="A44" t="s">
        <v>4</v>
      </c>
      <c r="B44" t="s">
        <v>5</v>
      </c>
      <c r="C44" s="2">
        <v>1.5</v>
      </c>
      <c r="D44" s="1">
        <v>0.66666666666666663</v>
      </c>
      <c r="E44" s="19">
        <f t="shared" si="0"/>
        <v>1</v>
      </c>
      <c r="F44" s="16">
        <v>265</v>
      </c>
      <c r="G44">
        <v>0</v>
      </c>
      <c r="H44">
        <v>0</v>
      </c>
      <c r="I44">
        <f t="shared" si="1"/>
        <v>0</v>
      </c>
      <c r="J44" s="20" t="s">
        <v>50</v>
      </c>
      <c r="K44" s="2">
        <f t="shared" si="2"/>
        <v>1</v>
      </c>
      <c r="L44" t="s">
        <v>4</v>
      </c>
      <c r="M44" t="s">
        <v>5</v>
      </c>
      <c r="N44" t="str">
        <f t="shared" si="3"/>
        <v>Hot Dog Hot Food</v>
      </c>
    </row>
    <row r="45" spans="1:14" x14ac:dyDescent="0.2">
      <c r="A45" t="s">
        <v>14</v>
      </c>
      <c r="B45" t="s">
        <v>17</v>
      </c>
      <c r="C45" s="2">
        <v>2</v>
      </c>
      <c r="D45" s="1">
        <v>0.75</v>
      </c>
      <c r="E45" s="19">
        <f t="shared" si="0"/>
        <v>1.5</v>
      </c>
      <c r="F45" s="16">
        <v>0</v>
      </c>
      <c r="G45">
        <v>0</v>
      </c>
      <c r="H45">
        <v>0</v>
      </c>
      <c r="I45">
        <f t="shared" si="1"/>
        <v>0</v>
      </c>
      <c r="J45" s="20" t="s">
        <v>50</v>
      </c>
      <c r="K45" s="2">
        <f t="shared" si="2"/>
        <v>1.5</v>
      </c>
      <c r="L45" t="s">
        <v>14</v>
      </c>
      <c r="M45" t="s">
        <v>17</v>
      </c>
      <c r="N45" t="str">
        <f t="shared" si="3"/>
        <v>Chocolate Bar Candy</v>
      </c>
    </row>
    <row r="46" spans="1:14" x14ac:dyDescent="0.2">
      <c r="A46" t="s">
        <v>7</v>
      </c>
      <c r="B46" t="s">
        <v>5</v>
      </c>
      <c r="C46" s="2">
        <v>2</v>
      </c>
      <c r="D46" s="1">
        <v>0.25</v>
      </c>
      <c r="E46" s="19">
        <f t="shared" si="0"/>
        <v>0.5</v>
      </c>
      <c r="F46" s="16">
        <v>265</v>
      </c>
      <c r="G46">
        <v>0</v>
      </c>
      <c r="H46">
        <v>0</v>
      </c>
      <c r="I46">
        <f t="shared" si="1"/>
        <v>0</v>
      </c>
      <c r="J46" s="20" t="s">
        <v>50</v>
      </c>
      <c r="K46" s="2">
        <f t="shared" si="2"/>
        <v>0.5</v>
      </c>
      <c r="L46" t="s">
        <v>7</v>
      </c>
      <c r="M46" t="s">
        <v>5</v>
      </c>
      <c r="N46" t="str">
        <f t="shared" si="3"/>
        <v>Pizza Hot Food</v>
      </c>
    </row>
    <row r="47" spans="1:14" x14ac:dyDescent="0.2">
      <c r="A47" t="s">
        <v>8</v>
      </c>
      <c r="B47" t="s">
        <v>5</v>
      </c>
      <c r="C47" s="2">
        <v>3</v>
      </c>
      <c r="D47" s="1">
        <v>0.66666666666666663</v>
      </c>
      <c r="E47" s="19">
        <f t="shared" si="0"/>
        <v>2</v>
      </c>
      <c r="F47" s="16">
        <v>265</v>
      </c>
      <c r="G47">
        <v>0</v>
      </c>
      <c r="H47">
        <v>0</v>
      </c>
      <c r="I47">
        <f t="shared" si="1"/>
        <v>0</v>
      </c>
      <c r="J47" s="20" t="s">
        <v>50</v>
      </c>
      <c r="K47" s="2">
        <f t="shared" si="2"/>
        <v>2</v>
      </c>
      <c r="L47" t="s">
        <v>8</v>
      </c>
      <c r="M47" t="s">
        <v>5</v>
      </c>
      <c r="N47" t="str">
        <f t="shared" si="3"/>
        <v>Hamburger Hot Food</v>
      </c>
    </row>
    <row r="48" spans="1:14" x14ac:dyDescent="0.2">
      <c r="A48" t="s">
        <v>19</v>
      </c>
      <c r="B48" t="s">
        <v>21</v>
      </c>
      <c r="C48" s="2">
        <v>3</v>
      </c>
      <c r="D48" s="1">
        <v>0.5</v>
      </c>
      <c r="E48" s="19">
        <f t="shared" si="0"/>
        <v>1.5</v>
      </c>
      <c r="F48" s="16">
        <v>300</v>
      </c>
      <c r="G48">
        <v>0</v>
      </c>
      <c r="H48">
        <v>0</v>
      </c>
      <c r="I48">
        <f t="shared" si="1"/>
        <v>0</v>
      </c>
      <c r="J48" s="20" t="s">
        <v>50</v>
      </c>
      <c r="K48" s="2">
        <f t="shared" si="2"/>
        <v>1.5</v>
      </c>
      <c r="L48" t="s">
        <v>19</v>
      </c>
      <c r="M48" t="s">
        <v>21</v>
      </c>
      <c r="N48" t="str">
        <f t="shared" si="3"/>
        <v>Chocolate Dipped Cone Frozen Treats</v>
      </c>
    </row>
    <row r="49" spans="1:14" x14ac:dyDescent="0.2">
      <c r="A49" t="s">
        <v>13</v>
      </c>
      <c r="B49" t="s">
        <v>17</v>
      </c>
      <c r="C49" s="2">
        <v>2</v>
      </c>
      <c r="D49" s="1">
        <v>0.5</v>
      </c>
      <c r="E49" s="19">
        <f t="shared" si="0"/>
        <v>1</v>
      </c>
      <c r="F49" s="16">
        <v>0</v>
      </c>
      <c r="G49">
        <v>0</v>
      </c>
      <c r="H49">
        <v>0</v>
      </c>
      <c r="I49">
        <f t="shared" si="1"/>
        <v>0</v>
      </c>
      <c r="J49" s="20" t="s">
        <v>50</v>
      </c>
      <c r="K49" s="2">
        <f t="shared" si="2"/>
        <v>1</v>
      </c>
      <c r="L49" t="s">
        <v>13</v>
      </c>
      <c r="M49" t="s">
        <v>17</v>
      </c>
      <c r="N49" t="str">
        <f t="shared" si="3"/>
        <v>Licorice Rope Candy</v>
      </c>
    </row>
    <row r="50" spans="1:14" x14ac:dyDescent="0.2">
      <c r="A50" t="s">
        <v>6</v>
      </c>
      <c r="B50" t="s">
        <v>5</v>
      </c>
      <c r="C50" s="2">
        <v>3</v>
      </c>
      <c r="D50" s="1">
        <v>0.5</v>
      </c>
      <c r="E50" s="19">
        <f t="shared" si="0"/>
        <v>1.5</v>
      </c>
      <c r="F50" s="16">
        <v>265</v>
      </c>
      <c r="G50">
        <v>0</v>
      </c>
      <c r="H50">
        <v>0</v>
      </c>
      <c r="I50">
        <f t="shared" si="1"/>
        <v>0</v>
      </c>
      <c r="J50" s="20" t="s">
        <v>50</v>
      </c>
      <c r="K50" s="2">
        <f t="shared" si="2"/>
        <v>1.5</v>
      </c>
      <c r="L50" t="s">
        <v>6</v>
      </c>
      <c r="M50" t="s">
        <v>5</v>
      </c>
      <c r="N50" t="str">
        <f t="shared" si="3"/>
        <v>Nachos Hot Food</v>
      </c>
    </row>
    <row r="51" spans="1:14" x14ac:dyDescent="0.2">
      <c r="A51" t="s">
        <v>9</v>
      </c>
      <c r="B51" t="s">
        <v>5</v>
      </c>
      <c r="C51" s="2">
        <v>5</v>
      </c>
      <c r="D51" s="1">
        <v>0.8</v>
      </c>
      <c r="E51" s="19">
        <f t="shared" si="0"/>
        <v>4</v>
      </c>
      <c r="F51" s="16">
        <v>265</v>
      </c>
      <c r="G51">
        <v>0</v>
      </c>
      <c r="H51">
        <v>0</v>
      </c>
      <c r="I51">
        <f t="shared" si="1"/>
        <v>0</v>
      </c>
      <c r="J51" s="20" t="s">
        <v>50</v>
      </c>
      <c r="K51" s="2">
        <f t="shared" si="2"/>
        <v>4</v>
      </c>
      <c r="L51" t="s">
        <v>9</v>
      </c>
      <c r="M51" t="s">
        <v>5</v>
      </c>
      <c r="N51" t="str">
        <f t="shared" si="3"/>
        <v>Popcorn Hot Food</v>
      </c>
    </row>
    <row r="52" spans="1:14" x14ac:dyDescent="0.2">
      <c r="A52" t="s">
        <v>14</v>
      </c>
      <c r="B52" t="s">
        <v>17</v>
      </c>
      <c r="C52" s="2">
        <v>2</v>
      </c>
      <c r="D52" s="1">
        <v>0.75</v>
      </c>
      <c r="E52" s="19">
        <f t="shared" si="0"/>
        <v>1.5</v>
      </c>
      <c r="F52" s="16">
        <v>0</v>
      </c>
      <c r="G52">
        <v>0</v>
      </c>
      <c r="H52">
        <v>0</v>
      </c>
      <c r="I52">
        <f t="shared" si="1"/>
        <v>0</v>
      </c>
      <c r="J52" s="20" t="s">
        <v>50</v>
      </c>
      <c r="K52" s="2">
        <f t="shared" si="2"/>
        <v>1.5</v>
      </c>
      <c r="L52" t="s">
        <v>14</v>
      </c>
      <c r="M52" t="s">
        <v>17</v>
      </c>
      <c r="N52" t="str">
        <f t="shared" si="3"/>
        <v>Chocolate Bar Candy</v>
      </c>
    </row>
    <row r="53" spans="1:14" x14ac:dyDescent="0.2">
      <c r="A53" t="s">
        <v>4</v>
      </c>
      <c r="B53" t="s">
        <v>5</v>
      </c>
      <c r="C53" s="2">
        <v>1.5</v>
      </c>
      <c r="D53" s="1">
        <v>0.66666666666666663</v>
      </c>
      <c r="E53" s="19">
        <f t="shared" si="0"/>
        <v>1</v>
      </c>
      <c r="F53" s="16">
        <v>265</v>
      </c>
      <c r="G53">
        <v>0</v>
      </c>
      <c r="H53">
        <v>0</v>
      </c>
      <c r="I53">
        <f t="shared" si="1"/>
        <v>0</v>
      </c>
      <c r="J53" s="20" t="s">
        <v>50</v>
      </c>
      <c r="K53" s="2">
        <f t="shared" si="2"/>
        <v>1</v>
      </c>
      <c r="L53" t="s">
        <v>4</v>
      </c>
      <c r="M53" t="s">
        <v>5</v>
      </c>
      <c r="N53" t="str">
        <f t="shared" si="3"/>
        <v>Hot Dog Hot Food</v>
      </c>
    </row>
    <row r="54" spans="1:14" x14ac:dyDescent="0.2">
      <c r="A54" t="s">
        <v>9</v>
      </c>
      <c r="B54" t="s">
        <v>5</v>
      </c>
      <c r="C54" s="2">
        <v>5</v>
      </c>
      <c r="D54" s="1">
        <v>0.8</v>
      </c>
      <c r="E54" s="19">
        <f t="shared" si="0"/>
        <v>4</v>
      </c>
      <c r="F54" s="16">
        <v>265</v>
      </c>
      <c r="G54">
        <v>0</v>
      </c>
      <c r="H54">
        <v>0</v>
      </c>
      <c r="I54">
        <f t="shared" si="1"/>
        <v>0</v>
      </c>
      <c r="J54" s="20" t="s">
        <v>50</v>
      </c>
      <c r="K54" s="2">
        <f t="shared" si="2"/>
        <v>4</v>
      </c>
      <c r="L54" t="s">
        <v>9</v>
      </c>
      <c r="M54" t="s">
        <v>5</v>
      </c>
      <c r="N54" t="str">
        <f t="shared" si="3"/>
        <v>Popcorn Hot Food</v>
      </c>
    </row>
    <row r="55" spans="1:14" x14ac:dyDescent="0.2">
      <c r="A55" t="s">
        <v>10</v>
      </c>
      <c r="B55" t="s">
        <v>16</v>
      </c>
      <c r="C55" s="2">
        <v>4</v>
      </c>
      <c r="D55" s="1">
        <v>0.5</v>
      </c>
      <c r="E55" s="19">
        <f t="shared" si="0"/>
        <v>2</v>
      </c>
      <c r="F55" s="16">
        <v>200</v>
      </c>
      <c r="G55">
        <v>0</v>
      </c>
      <c r="H55">
        <v>0</v>
      </c>
      <c r="I55">
        <f t="shared" si="1"/>
        <v>0</v>
      </c>
      <c r="J55" s="20" t="s">
        <v>50</v>
      </c>
      <c r="K55" s="2">
        <f t="shared" si="2"/>
        <v>2</v>
      </c>
      <c r="L55" t="s">
        <v>10</v>
      </c>
      <c r="M55" t="s">
        <v>16</v>
      </c>
      <c r="N55" t="str">
        <f t="shared" si="3"/>
        <v>Beer Beverages</v>
      </c>
    </row>
    <row r="56" spans="1:14" x14ac:dyDescent="0.2">
      <c r="A56" t="s">
        <v>19</v>
      </c>
      <c r="B56" t="s">
        <v>21</v>
      </c>
      <c r="C56" s="2">
        <v>3</v>
      </c>
      <c r="D56" s="1">
        <v>0.5</v>
      </c>
      <c r="E56" s="19">
        <f t="shared" si="0"/>
        <v>1.5</v>
      </c>
      <c r="F56" s="16">
        <v>300</v>
      </c>
      <c r="G56">
        <v>0</v>
      </c>
      <c r="H56">
        <v>0</v>
      </c>
      <c r="I56">
        <f t="shared" si="1"/>
        <v>0</v>
      </c>
      <c r="J56" s="20" t="s">
        <v>50</v>
      </c>
      <c r="K56" s="2">
        <f t="shared" si="2"/>
        <v>1.5</v>
      </c>
      <c r="L56" t="s">
        <v>19</v>
      </c>
      <c r="M56" t="s">
        <v>21</v>
      </c>
      <c r="N56" t="str">
        <f t="shared" si="3"/>
        <v>Chocolate Dipped Cone Frozen Treats</v>
      </c>
    </row>
    <row r="57" spans="1:14" x14ac:dyDescent="0.2">
      <c r="A57" t="s">
        <v>15</v>
      </c>
      <c r="B57" t="s">
        <v>17</v>
      </c>
      <c r="C57" s="2">
        <v>2</v>
      </c>
      <c r="D57" s="1">
        <v>0.5</v>
      </c>
      <c r="E57" s="19">
        <f t="shared" si="0"/>
        <v>1</v>
      </c>
      <c r="F57" s="16">
        <v>0</v>
      </c>
      <c r="G57">
        <v>0</v>
      </c>
      <c r="H57">
        <v>0</v>
      </c>
      <c r="I57">
        <f t="shared" si="1"/>
        <v>0</v>
      </c>
      <c r="J57" s="20" t="s">
        <v>50</v>
      </c>
      <c r="K57" s="2">
        <f t="shared" si="2"/>
        <v>1</v>
      </c>
      <c r="L57" t="s">
        <v>15</v>
      </c>
      <c r="M57" t="s">
        <v>17</v>
      </c>
      <c r="N57" t="str">
        <f t="shared" si="3"/>
        <v>Gummy Bears Candy</v>
      </c>
    </row>
    <row r="58" spans="1:14" x14ac:dyDescent="0.2">
      <c r="A58" t="s">
        <v>13</v>
      </c>
      <c r="B58" t="s">
        <v>17</v>
      </c>
      <c r="C58" s="2">
        <v>2</v>
      </c>
      <c r="D58" s="1">
        <v>0.5</v>
      </c>
      <c r="E58" s="19">
        <f t="shared" si="0"/>
        <v>1</v>
      </c>
      <c r="F58" s="16">
        <v>0</v>
      </c>
      <c r="G58">
        <v>0</v>
      </c>
      <c r="H58">
        <v>0</v>
      </c>
      <c r="I58">
        <f t="shared" si="1"/>
        <v>0</v>
      </c>
      <c r="J58" s="20" t="s">
        <v>50</v>
      </c>
      <c r="K58" s="2">
        <f t="shared" si="2"/>
        <v>1</v>
      </c>
      <c r="L58" t="s">
        <v>13</v>
      </c>
      <c r="M58" t="s">
        <v>17</v>
      </c>
      <c r="N58" t="str">
        <f t="shared" si="3"/>
        <v>Licorice Rope Candy</v>
      </c>
    </row>
    <row r="59" spans="1:14" x14ac:dyDescent="0.2">
      <c r="A59" t="s">
        <v>10</v>
      </c>
      <c r="B59" t="s">
        <v>16</v>
      </c>
      <c r="C59" s="2">
        <v>4</v>
      </c>
      <c r="D59" s="1">
        <v>0.5</v>
      </c>
      <c r="E59" s="19">
        <f t="shared" si="0"/>
        <v>2</v>
      </c>
      <c r="F59" s="16">
        <v>200</v>
      </c>
      <c r="G59">
        <v>0</v>
      </c>
      <c r="H59">
        <v>0</v>
      </c>
      <c r="I59">
        <f t="shared" si="1"/>
        <v>0</v>
      </c>
      <c r="J59" s="20" t="s">
        <v>50</v>
      </c>
      <c r="K59" s="2">
        <f t="shared" si="2"/>
        <v>2</v>
      </c>
      <c r="L59" t="s">
        <v>10</v>
      </c>
      <c r="M59" t="s">
        <v>16</v>
      </c>
      <c r="N59" t="str">
        <f t="shared" si="3"/>
        <v>Beer Beverages</v>
      </c>
    </row>
    <row r="60" spans="1:14" x14ac:dyDescent="0.2">
      <c r="A60" t="s">
        <v>13</v>
      </c>
      <c r="B60" t="s">
        <v>17</v>
      </c>
      <c r="C60" s="2">
        <v>2</v>
      </c>
      <c r="D60" s="1">
        <v>0.5</v>
      </c>
      <c r="E60" s="19">
        <f t="shared" si="0"/>
        <v>1</v>
      </c>
      <c r="F60" s="16">
        <v>0</v>
      </c>
      <c r="G60">
        <v>0</v>
      </c>
      <c r="H60">
        <v>0</v>
      </c>
      <c r="I60">
        <f t="shared" si="1"/>
        <v>0</v>
      </c>
      <c r="J60" s="20" t="s">
        <v>50</v>
      </c>
      <c r="K60" s="2">
        <f t="shared" si="2"/>
        <v>1</v>
      </c>
      <c r="L60" t="s">
        <v>13</v>
      </c>
      <c r="M60" t="s">
        <v>17</v>
      </c>
      <c r="N60" t="str">
        <f t="shared" si="3"/>
        <v>Licorice Rope Candy</v>
      </c>
    </row>
    <row r="61" spans="1:14" x14ac:dyDescent="0.2">
      <c r="A61" t="s">
        <v>10</v>
      </c>
      <c r="B61" t="s">
        <v>16</v>
      </c>
      <c r="C61" s="2">
        <v>4</v>
      </c>
      <c r="D61" s="1">
        <v>0.5</v>
      </c>
      <c r="E61" s="19">
        <f t="shared" si="0"/>
        <v>2</v>
      </c>
      <c r="F61" s="16">
        <v>200</v>
      </c>
      <c r="G61">
        <v>0</v>
      </c>
      <c r="H61">
        <v>0</v>
      </c>
      <c r="I61">
        <f t="shared" si="1"/>
        <v>0</v>
      </c>
      <c r="J61" s="20" t="s">
        <v>50</v>
      </c>
      <c r="K61" s="2">
        <f t="shared" si="2"/>
        <v>2</v>
      </c>
      <c r="L61" t="s">
        <v>10</v>
      </c>
      <c r="M61" t="s">
        <v>16</v>
      </c>
      <c r="N61" t="str">
        <f t="shared" si="3"/>
        <v>Beer Beverages</v>
      </c>
    </row>
    <row r="62" spans="1:14" x14ac:dyDescent="0.2">
      <c r="A62" t="s">
        <v>11</v>
      </c>
      <c r="B62" t="s">
        <v>16</v>
      </c>
      <c r="C62" s="2">
        <v>25</v>
      </c>
      <c r="D62" s="1">
        <v>0.8</v>
      </c>
      <c r="E62" s="19">
        <f t="shared" si="0"/>
        <v>20</v>
      </c>
      <c r="F62" s="16">
        <v>200</v>
      </c>
      <c r="G62">
        <v>0</v>
      </c>
      <c r="H62">
        <v>0</v>
      </c>
      <c r="I62">
        <f t="shared" si="1"/>
        <v>0</v>
      </c>
      <c r="J62" s="20" t="s">
        <v>50</v>
      </c>
      <c r="K62" s="2">
        <f t="shared" si="2"/>
        <v>20</v>
      </c>
      <c r="L62" t="s">
        <v>11</v>
      </c>
      <c r="M62" t="s">
        <v>16</v>
      </c>
      <c r="N62" t="str">
        <f t="shared" si="3"/>
        <v>Soda Beverages</v>
      </c>
    </row>
    <row r="63" spans="1:14" x14ac:dyDescent="0.2">
      <c r="A63" t="s">
        <v>4</v>
      </c>
      <c r="B63" t="s">
        <v>5</v>
      </c>
      <c r="C63" s="2">
        <v>1.5</v>
      </c>
      <c r="D63" s="1">
        <v>0.66666666666666663</v>
      </c>
      <c r="E63" s="19">
        <f t="shared" si="0"/>
        <v>1</v>
      </c>
      <c r="F63" s="16">
        <v>265</v>
      </c>
      <c r="G63">
        <v>0</v>
      </c>
      <c r="H63">
        <v>0</v>
      </c>
      <c r="I63">
        <f t="shared" si="1"/>
        <v>0</v>
      </c>
      <c r="J63" s="20" t="s">
        <v>50</v>
      </c>
      <c r="K63" s="2">
        <f t="shared" si="2"/>
        <v>1</v>
      </c>
      <c r="L63" t="s">
        <v>4</v>
      </c>
      <c r="M63" t="s">
        <v>5</v>
      </c>
      <c r="N63" t="str">
        <f t="shared" si="3"/>
        <v>Hot Dog Hot Food</v>
      </c>
    </row>
    <row r="64" spans="1:14" x14ac:dyDescent="0.2">
      <c r="A64" t="s">
        <v>7</v>
      </c>
      <c r="B64" t="s">
        <v>5</v>
      </c>
      <c r="C64" s="2">
        <v>2</v>
      </c>
      <c r="D64" s="1">
        <v>0.25</v>
      </c>
      <c r="E64" s="19">
        <f t="shared" si="0"/>
        <v>0.5</v>
      </c>
      <c r="F64" s="16">
        <v>265</v>
      </c>
      <c r="G64">
        <v>0</v>
      </c>
      <c r="H64">
        <v>0</v>
      </c>
      <c r="I64">
        <f t="shared" si="1"/>
        <v>0</v>
      </c>
      <c r="J64" s="20" t="s">
        <v>50</v>
      </c>
      <c r="K64" s="2">
        <f t="shared" si="2"/>
        <v>0.5</v>
      </c>
      <c r="L64" t="s">
        <v>7</v>
      </c>
      <c r="M64" t="s">
        <v>5</v>
      </c>
      <c r="N64" t="str">
        <f t="shared" si="3"/>
        <v>Pizza Hot Food</v>
      </c>
    </row>
    <row r="65" spans="1:14" x14ac:dyDescent="0.2">
      <c r="A65" t="s">
        <v>11</v>
      </c>
      <c r="B65" t="s">
        <v>16</v>
      </c>
      <c r="C65" s="2">
        <v>2.5</v>
      </c>
      <c r="D65" s="1">
        <v>0.8</v>
      </c>
      <c r="E65" s="19">
        <f t="shared" si="0"/>
        <v>2</v>
      </c>
      <c r="F65" s="16">
        <v>200</v>
      </c>
      <c r="G65">
        <v>0</v>
      </c>
      <c r="H65">
        <v>0</v>
      </c>
      <c r="I65">
        <f t="shared" si="1"/>
        <v>0</v>
      </c>
      <c r="J65" s="20" t="s">
        <v>50</v>
      </c>
      <c r="K65" s="2">
        <f t="shared" si="2"/>
        <v>2</v>
      </c>
      <c r="L65" t="s">
        <v>11</v>
      </c>
      <c r="M65" t="s">
        <v>16</v>
      </c>
      <c r="N65" t="str">
        <f t="shared" si="3"/>
        <v>Soda Beverages</v>
      </c>
    </row>
    <row r="66" spans="1:14" x14ac:dyDescent="0.2">
      <c r="A66" t="s">
        <v>15</v>
      </c>
      <c r="B66" t="s">
        <v>17</v>
      </c>
      <c r="C66" s="2">
        <v>2</v>
      </c>
      <c r="D66" s="1">
        <v>0.5</v>
      </c>
      <c r="E66" s="19">
        <f t="shared" si="0"/>
        <v>1</v>
      </c>
      <c r="F66" s="16">
        <v>0</v>
      </c>
      <c r="G66">
        <v>0</v>
      </c>
      <c r="H66">
        <v>0</v>
      </c>
      <c r="I66">
        <f t="shared" si="1"/>
        <v>0</v>
      </c>
      <c r="J66" s="20" t="s">
        <v>50</v>
      </c>
      <c r="K66" s="2">
        <f t="shared" si="2"/>
        <v>1</v>
      </c>
      <c r="L66" t="s">
        <v>15</v>
      </c>
      <c r="M66" t="s">
        <v>17</v>
      </c>
      <c r="N66" t="str">
        <f t="shared" si="3"/>
        <v>Gummy Bears Candy</v>
      </c>
    </row>
    <row r="67" spans="1:14" x14ac:dyDescent="0.2">
      <c r="A67" t="s">
        <v>19</v>
      </c>
      <c r="B67" t="s">
        <v>21</v>
      </c>
      <c r="C67" s="2">
        <v>3</v>
      </c>
      <c r="D67" s="1">
        <v>0.5</v>
      </c>
      <c r="E67" s="19">
        <f t="shared" ref="E67:E130" si="4">C67*D67</f>
        <v>1.5</v>
      </c>
      <c r="F67" s="16">
        <v>300</v>
      </c>
      <c r="G67">
        <v>0</v>
      </c>
      <c r="H67">
        <v>0</v>
      </c>
      <c r="I67">
        <f t="shared" ref="I67:I130" si="5">COUNTIF(G67:H67,"&lt;&gt;0")</f>
        <v>0</v>
      </c>
      <c r="J67" s="20" t="s">
        <v>50</v>
      </c>
      <c r="K67" s="2">
        <f t="shared" ref="K67:K130" si="6">C67*D67</f>
        <v>1.5</v>
      </c>
      <c r="L67" t="s">
        <v>19</v>
      </c>
      <c r="M67" t="s">
        <v>21</v>
      </c>
      <c r="N67" t="str">
        <f t="shared" ref="N67:N130" si="7">CONCATENATE(L67," ",M67)</f>
        <v>Chocolate Dipped Cone Frozen Treats</v>
      </c>
    </row>
    <row r="68" spans="1:14" x14ac:dyDescent="0.2">
      <c r="A68" t="s">
        <v>11</v>
      </c>
      <c r="B68" t="s">
        <v>16</v>
      </c>
      <c r="C68" s="2">
        <v>2.5</v>
      </c>
      <c r="D68" s="1">
        <v>0.8</v>
      </c>
      <c r="E68" s="19">
        <f t="shared" si="4"/>
        <v>2</v>
      </c>
      <c r="F68" s="16">
        <v>200</v>
      </c>
      <c r="G68">
        <v>0</v>
      </c>
      <c r="H68">
        <v>0</v>
      </c>
      <c r="I68">
        <f t="shared" si="5"/>
        <v>0</v>
      </c>
      <c r="J68" s="20" t="s">
        <v>50</v>
      </c>
      <c r="K68" s="2">
        <f t="shared" si="6"/>
        <v>2</v>
      </c>
      <c r="L68" t="s">
        <v>11</v>
      </c>
      <c r="M68" t="s">
        <v>16</v>
      </c>
      <c r="N68" t="str">
        <f t="shared" si="7"/>
        <v>Soda Beverages</v>
      </c>
    </row>
    <row r="69" spans="1:14" x14ac:dyDescent="0.2">
      <c r="A69" t="s">
        <v>14</v>
      </c>
      <c r="B69" t="s">
        <v>17</v>
      </c>
      <c r="C69" s="2">
        <v>2</v>
      </c>
      <c r="D69" s="1">
        <v>0.75</v>
      </c>
      <c r="E69" s="19">
        <f t="shared" si="4"/>
        <v>1.5</v>
      </c>
      <c r="F69" s="16">
        <v>0</v>
      </c>
      <c r="G69">
        <v>0</v>
      </c>
      <c r="H69">
        <v>0</v>
      </c>
      <c r="I69">
        <f t="shared" si="5"/>
        <v>0</v>
      </c>
      <c r="J69" s="20" t="s">
        <v>50</v>
      </c>
      <c r="K69" s="2">
        <f t="shared" si="6"/>
        <v>1.5</v>
      </c>
      <c r="L69" t="s">
        <v>14</v>
      </c>
      <c r="M69" t="s">
        <v>17</v>
      </c>
      <c r="N69" t="str">
        <f t="shared" si="7"/>
        <v>Chocolate Bar Candy</v>
      </c>
    </row>
    <row r="70" spans="1:14" x14ac:dyDescent="0.2">
      <c r="A70" t="s">
        <v>10</v>
      </c>
      <c r="B70" t="s">
        <v>16</v>
      </c>
      <c r="C70" s="2">
        <v>4</v>
      </c>
      <c r="D70" s="1">
        <v>0.5</v>
      </c>
      <c r="E70" s="19">
        <f t="shared" si="4"/>
        <v>2</v>
      </c>
      <c r="F70" s="16">
        <v>200</v>
      </c>
      <c r="G70">
        <v>0</v>
      </c>
      <c r="H70">
        <v>0</v>
      </c>
      <c r="I70">
        <f t="shared" si="5"/>
        <v>0</v>
      </c>
      <c r="J70" s="20" t="s">
        <v>50</v>
      </c>
      <c r="K70" s="2">
        <f t="shared" si="6"/>
        <v>2</v>
      </c>
      <c r="L70" t="s">
        <v>10</v>
      </c>
      <c r="M70" t="s">
        <v>16</v>
      </c>
      <c r="N70" t="str">
        <f t="shared" si="7"/>
        <v>Beer Beverages</v>
      </c>
    </row>
    <row r="71" spans="1:14" x14ac:dyDescent="0.2">
      <c r="A71" t="s">
        <v>19</v>
      </c>
      <c r="B71" t="s">
        <v>21</v>
      </c>
      <c r="C71" s="2">
        <v>3</v>
      </c>
      <c r="D71" s="1">
        <v>0.5</v>
      </c>
      <c r="E71" s="19">
        <f t="shared" si="4"/>
        <v>1.5</v>
      </c>
      <c r="F71" s="16">
        <v>300</v>
      </c>
      <c r="G71">
        <v>0</v>
      </c>
      <c r="H71">
        <v>0</v>
      </c>
      <c r="I71">
        <f t="shared" si="5"/>
        <v>0</v>
      </c>
      <c r="J71" s="20" t="s">
        <v>50</v>
      </c>
      <c r="K71" s="2">
        <f t="shared" si="6"/>
        <v>1.5</v>
      </c>
      <c r="L71" t="s">
        <v>19</v>
      </c>
      <c r="M71" t="s">
        <v>21</v>
      </c>
      <c r="N71" t="str">
        <f t="shared" si="7"/>
        <v>Chocolate Dipped Cone Frozen Treats</v>
      </c>
    </row>
    <row r="72" spans="1:14" x14ac:dyDescent="0.2">
      <c r="A72" t="s">
        <v>10</v>
      </c>
      <c r="B72" t="s">
        <v>16</v>
      </c>
      <c r="C72" s="2">
        <v>4</v>
      </c>
      <c r="D72" s="1">
        <v>0.5</v>
      </c>
      <c r="E72" s="19">
        <f t="shared" si="4"/>
        <v>2</v>
      </c>
      <c r="F72" s="16">
        <v>200</v>
      </c>
      <c r="G72">
        <v>0</v>
      </c>
      <c r="H72">
        <v>0</v>
      </c>
      <c r="I72">
        <f t="shared" si="5"/>
        <v>0</v>
      </c>
      <c r="J72" s="20" t="s">
        <v>50</v>
      </c>
      <c r="K72" s="2">
        <f t="shared" si="6"/>
        <v>2</v>
      </c>
      <c r="L72" t="s">
        <v>10</v>
      </c>
      <c r="M72" t="s">
        <v>16</v>
      </c>
      <c r="N72" t="str">
        <f t="shared" si="7"/>
        <v>Beer Beverages</v>
      </c>
    </row>
    <row r="73" spans="1:14" x14ac:dyDescent="0.2">
      <c r="A73" t="s">
        <v>6</v>
      </c>
      <c r="B73" t="s">
        <v>5</v>
      </c>
      <c r="C73" s="2">
        <v>3</v>
      </c>
      <c r="D73" s="1">
        <v>0.5</v>
      </c>
      <c r="E73" s="19">
        <f t="shared" si="4"/>
        <v>1.5</v>
      </c>
      <c r="F73" s="16">
        <v>265</v>
      </c>
      <c r="G73">
        <v>0</v>
      </c>
      <c r="H73">
        <v>0</v>
      </c>
      <c r="I73">
        <f t="shared" si="5"/>
        <v>0</v>
      </c>
      <c r="J73" s="20" t="s">
        <v>50</v>
      </c>
      <c r="K73" s="2">
        <f t="shared" si="6"/>
        <v>1.5</v>
      </c>
      <c r="L73" t="s">
        <v>6</v>
      </c>
      <c r="M73" t="s">
        <v>5</v>
      </c>
      <c r="N73" t="str">
        <f t="shared" si="7"/>
        <v>Nachos Hot Food</v>
      </c>
    </row>
    <row r="74" spans="1:14" x14ac:dyDescent="0.2">
      <c r="A74" t="s">
        <v>6</v>
      </c>
      <c r="B74" t="s">
        <v>5</v>
      </c>
      <c r="C74" s="2">
        <v>3</v>
      </c>
      <c r="D74" s="1">
        <v>0.5</v>
      </c>
      <c r="E74" s="19">
        <f t="shared" si="4"/>
        <v>1.5</v>
      </c>
      <c r="F74" s="16">
        <v>265</v>
      </c>
      <c r="G74">
        <v>0</v>
      </c>
      <c r="H74">
        <v>0</v>
      </c>
      <c r="I74">
        <f t="shared" si="5"/>
        <v>0</v>
      </c>
      <c r="J74" s="20" t="s">
        <v>50</v>
      </c>
      <c r="K74" s="2">
        <f t="shared" si="6"/>
        <v>1.5</v>
      </c>
      <c r="L74" t="s">
        <v>6</v>
      </c>
      <c r="M74" t="s">
        <v>5</v>
      </c>
      <c r="N74" t="str">
        <f t="shared" si="7"/>
        <v>Nachos Hot Food</v>
      </c>
    </row>
    <row r="75" spans="1:14" x14ac:dyDescent="0.2">
      <c r="A75" t="s">
        <v>6</v>
      </c>
      <c r="B75" t="s">
        <v>5</v>
      </c>
      <c r="C75" s="2">
        <v>3</v>
      </c>
      <c r="D75" s="1">
        <v>0.5</v>
      </c>
      <c r="E75" s="19">
        <f t="shared" si="4"/>
        <v>1.5</v>
      </c>
      <c r="F75" s="16">
        <v>265</v>
      </c>
      <c r="G75">
        <v>0</v>
      </c>
      <c r="H75">
        <v>0</v>
      </c>
      <c r="I75">
        <f t="shared" si="5"/>
        <v>0</v>
      </c>
      <c r="J75" s="20" t="s">
        <v>50</v>
      </c>
      <c r="K75" s="2">
        <f t="shared" si="6"/>
        <v>1.5</v>
      </c>
      <c r="L75" t="s">
        <v>6</v>
      </c>
      <c r="M75" t="s">
        <v>5</v>
      </c>
      <c r="N75" t="str">
        <f t="shared" si="7"/>
        <v>Nachos Hot Food</v>
      </c>
    </row>
    <row r="76" spans="1:14" x14ac:dyDescent="0.2">
      <c r="A76" t="s">
        <v>15</v>
      </c>
      <c r="B76" t="s">
        <v>17</v>
      </c>
      <c r="C76" s="2">
        <v>2</v>
      </c>
      <c r="D76" s="1">
        <v>0.5</v>
      </c>
      <c r="E76" s="19">
        <f t="shared" si="4"/>
        <v>1</v>
      </c>
      <c r="F76" s="16">
        <v>0</v>
      </c>
      <c r="G76">
        <v>0</v>
      </c>
      <c r="H76">
        <v>0</v>
      </c>
      <c r="I76">
        <f t="shared" si="5"/>
        <v>0</v>
      </c>
      <c r="J76" s="20" t="s">
        <v>50</v>
      </c>
      <c r="K76" s="2">
        <f t="shared" si="6"/>
        <v>1</v>
      </c>
      <c r="L76" t="s">
        <v>15</v>
      </c>
      <c r="M76" t="s">
        <v>17</v>
      </c>
      <c r="N76" t="str">
        <f t="shared" si="7"/>
        <v>Gummy Bears Candy</v>
      </c>
    </row>
    <row r="77" spans="1:14" x14ac:dyDescent="0.2">
      <c r="A77" t="s">
        <v>4</v>
      </c>
      <c r="B77" t="s">
        <v>5</v>
      </c>
      <c r="C77" s="2">
        <v>1.5</v>
      </c>
      <c r="D77" s="1">
        <v>0.66666666666666663</v>
      </c>
      <c r="E77" s="19">
        <f t="shared" si="4"/>
        <v>1</v>
      </c>
      <c r="F77" s="16">
        <v>265</v>
      </c>
      <c r="G77">
        <v>0</v>
      </c>
      <c r="H77">
        <v>0</v>
      </c>
      <c r="I77">
        <f t="shared" si="5"/>
        <v>0</v>
      </c>
      <c r="J77" s="20" t="s">
        <v>50</v>
      </c>
      <c r="K77" s="2">
        <f t="shared" si="6"/>
        <v>1</v>
      </c>
      <c r="L77" t="s">
        <v>4</v>
      </c>
      <c r="M77" t="s">
        <v>5</v>
      </c>
      <c r="N77" t="str">
        <f t="shared" si="7"/>
        <v>Hot Dog Hot Food</v>
      </c>
    </row>
    <row r="78" spans="1:14" x14ac:dyDescent="0.2">
      <c r="A78" t="s">
        <v>7</v>
      </c>
      <c r="B78" t="s">
        <v>5</v>
      </c>
      <c r="C78" s="2">
        <v>2</v>
      </c>
      <c r="D78" s="1">
        <v>0.25</v>
      </c>
      <c r="E78" s="19">
        <f t="shared" si="4"/>
        <v>0.5</v>
      </c>
      <c r="F78" s="16">
        <v>265</v>
      </c>
      <c r="G78">
        <v>0</v>
      </c>
      <c r="H78">
        <v>0</v>
      </c>
      <c r="I78">
        <f t="shared" si="5"/>
        <v>0</v>
      </c>
      <c r="J78" s="20" t="s">
        <v>50</v>
      </c>
      <c r="K78" s="2">
        <f t="shared" si="6"/>
        <v>0.5</v>
      </c>
      <c r="L78" t="s">
        <v>7</v>
      </c>
      <c r="M78" t="s">
        <v>5</v>
      </c>
      <c r="N78" t="str">
        <f t="shared" si="7"/>
        <v>Pizza Hot Food</v>
      </c>
    </row>
    <row r="79" spans="1:14" x14ac:dyDescent="0.2">
      <c r="A79" t="s">
        <v>12</v>
      </c>
      <c r="B79" t="s">
        <v>16</v>
      </c>
      <c r="C79" s="2">
        <v>3</v>
      </c>
      <c r="D79" s="1">
        <v>0.83333333333333337</v>
      </c>
      <c r="E79" s="19">
        <f t="shared" si="4"/>
        <v>2.5</v>
      </c>
      <c r="F79" s="16">
        <v>200</v>
      </c>
      <c r="G79">
        <v>0</v>
      </c>
      <c r="H79">
        <v>0</v>
      </c>
      <c r="I79">
        <f t="shared" si="5"/>
        <v>0</v>
      </c>
      <c r="J79" s="20" t="s">
        <v>50</v>
      </c>
      <c r="K79" s="2">
        <f t="shared" si="6"/>
        <v>2.5</v>
      </c>
      <c r="L79" t="s">
        <v>12</v>
      </c>
      <c r="M79" t="s">
        <v>16</v>
      </c>
      <c r="N79" t="str">
        <f t="shared" si="7"/>
        <v>Bottled Water Beverages</v>
      </c>
    </row>
    <row r="80" spans="1:14" x14ac:dyDescent="0.2">
      <c r="A80" t="s">
        <v>8</v>
      </c>
      <c r="B80" t="s">
        <v>5</v>
      </c>
      <c r="C80" s="2">
        <v>3</v>
      </c>
      <c r="D80" s="1">
        <v>0.66666666666666663</v>
      </c>
      <c r="E80" s="19">
        <f t="shared" si="4"/>
        <v>2</v>
      </c>
      <c r="F80" s="16">
        <v>265</v>
      </c>
      <c r="G80">
        <v>0</v>
      </c>
      <c r="H80">
        <v>0</v>
      </c>
      <c r="I80">
        <f t="shared" si="5"/>
        <v>0</v>
      </c>
      <c r="J80" s="20" t="s">
        <v>50</v>
      </c>
      <c r="K80" s="2">
        <f t="shared" si="6"/>
        <v>2</v>
      </c>
      <c r="L80" t="s">
        <v>8</v>
      </c>
      <c r="M80" t="s">
        <v>5</v>
      </c>
      <c r="N80" t="str">
        <f t="shared" si="7"/>
        <v>Hamburger Hot Food</v>
      </c>
    </row>
    <row r="81" spans="1:14" x14ac:dyDescent="0.2">
      <c r="A81" t="s">
        <v>19</v>
      </c>
      <c r="B81" t="s">
        <v>21</v>
      </c>
      <c r="C81" s="2">
        <v>3</v>
      </c>
      <c r="D81" s="1">
        <v>0.5</v>
      </c>
      <c r="E81" s="19">
        <f t="shared" si="4"/>
        <v>1.5</v>
      </c>
      <c r="F81" s="16">
        <v>300</v>
      </c>
      <c r="G81">
        <v>0</v>
      </c>
      <c r="H81">
        <v>0</v>
      </c>
      <c r="I81">
        <f t="shared" si="5"/>
        <v>0</v>
      </c>
      <c r="J81" s="20" t="s">
        <v>50</v>
      </c>
      <c r="K81" s="2">
        <f t="shared" si="6"/>
        <v>1.5</v>
      </c>
      <c r="L81" t="s">
        <v>19</v>
      </c>
      <c r="M81" t="s">
        <v>21</v>
      </c>
      <c r="N81" t="str">
        <f t="shared" si="7"/>
        <v>Chocolate Dipped Cone Frozen Treats</v>
      </c>
    </row>
    <row r="82" spans="1:14" x14ac:dyDescent="0.2">
      <c r="A82" t="s">
        <v>42</v>
      </c>
      <c r="B82" t="s">
        <v>5</v>
      </c>
      <c r="C82" s="2">
        <v>5</v>
      </c>
      <c r="D82" s="1">
        <v>0.8</v>
      </c>
      <c r="E82" s="19">
        <f t="shared" si="4"/>
        <v>4</v>
      </c>
      <c r="F82" s="16">
        <v>265</v>
      </c>
      <c r="G82">
        <f>1</f>
        <v>1</v>
      </c>
      <c r="H82">
        <v>0</v>
      </c>
      <c r="I82">
        <f t="shared" si="5"/>
        <v>1</v>
      </c>
      <c r="J82" s="20" t="s">
        <v>50</v>
      </c>
      <c r="K82" s="2">
        <f t="shared" si="6"/>
        <v>4</v>
      </c>
      <c r="L82" t="s">
        <v>9</v>
      </c>
      <c r="M82" t="s">
        <v>5</v>
      </c>
      <c r="N82" t="str">
        <f t="shared" si="7"/>
        <v>Popcorn Hot Food</v>
      </c>
    </row>
    <row r="83" spans="1:14" x14ac:dyDescent="0.2">
      <c r="A83" t="s">
        <v>4</v>
      </c>
      <c r="B83" t="s">
        <v>5</v>
      </c>
      <c r="C83" s="2">
        <v>1.5</v>
      </c>
      <c r="D83" s="1">
        <v>0.66666666666666663</v>
      </c>
      <c r="E83" s="19">
        <f t="shared" si="4"/>
        <v>1</v>
      </c>
      <c r="F83" s="16">
        <v>265</v>
      </c>
      <c r="G83">
        <v>0</v>
      </c>
      <c r="H83">
        <v>0</v>
      </c>
      <c r="I83">
        <f t="shared" si="5"/>
        <v>0</v>
      </c>
      <c r="J83" s="20" t="s">
        <v>50</v>
      </c>
      <c r="K83" s="2">
        <f t="shared" si="6"/>
        <v>1</v>
      </c>
      <c r="L83" t="s">
        <v>4</v>
      </c>
      <c r="M83" t="s">
        <v>5</v>
      </c>
      <c r="N83" t="str">
        <f t="shared" si="7"/>
        <v>Hot Dog Hot Food</v>
      </c>
    </row>
    <row r="84" spans="1:14" x14ac:dyDescent="0.2">
      <c r="A84" t="s">
        <v>18</v>
      </c>
      <c r="B84" t="s">
        <v>21</v>
      </c>
      <c r="C84" s="2">
        <v>3</v>
      </c>
      <c r="D84" s="1">
        <v>0.66666666666666663</v>
      </c>
      <c r="E84" s="19">
        <f t="shared" si="4"/>
        <v>2</v>
      </c>
      <c r="F84" s="16">
        <v>300</v>
      </c>
      <c r="G84">
        <v>0</v>
      </c>
      <c r="H84">
        <v>0</v>
      </c>
      <c r="I84">
        <f t="shared" si="5"/>
        <v>0</v>
      </c>
      <c r="J84" s="20" t="s">
        <v>50</v>
      </c>
      <c r="K84" s="2">
        <f t="shared" si="6"/>
        <v>2</v>
      </c>
      <c r="L84" t="s">
        <v>18</v>
      </c>
      <c r="M84" t="s">
        <v>21</v>
      </c>
      <c r="N84" t="str">
        <f t="shared" si="7"/>
        <v>Ice Cream Sandwich Frozen Treats</v>
      </c>
    </row>
    <row r="85" spans="1:14" x14ac:dyDescent="0.2">
      <c r="A85" t="s">
        <v>14</v>
      </c>
      <c r="B85" t="s">
        <v>17</v>
      </c>
      <c r="C85" s="2">
        <v>2</v>
      </c>
      <c r="D85" s="1">
        <v>0.75</v>
      </c>
      <c r="E85" s="19">
        <f t="shared" si="4"/>
        <v>1.5</v>
      </c>
      <c r="F85" s="16">
        <v>0</v>
      </c>
      <c r="G85">
        <v>0</v>
      </c>
      <c r="H85">
        <v>0</v>
      </c>
      <c r="I85">
        <f t="shared" si="5"/>
        <v>0</v>
      </c>
      <c r="J85" s="20" t="s">
        <v>50</v>
      </c>
      <c r="K85" s="2">
        <f t="shared" si="6"/>
        <v>1.5</v>
      </c>
      <c r="L85" t="s">
        <v>14</v>
      </c>
      <c r="M85" t="s">
        <v>17</v>
      </c>
      <c r="N85" t="str">
        <f t="shared" si="7"/>
        <v>Chocolate Bar Candy</v>
      </c>
    </row>
    <row r="86" spans="1:14" x14ac:dyDescent="0.2">
      <c r="A86" t="s">
        <v>13</v>
      </c>
      <c r="B86" t="s">
        <v>17</v>
      </c>
      <c r="C86" s="2">
        <v>2</v>
      </c>
      <c r="D86" s="1">
        <v>0.5</v>
      </c>
      <c r="E86" s="19">
        <f t="shared" si="4"/>
        <v>1</v>
      </c>
      <c r="F86" s="16">
        <v>0</v>
      </c>
      <c r="G86">
        <v>0</v>
      </c>
      <c r="H86">
        <v>0</v>
      </c>
      <c r="I86">
        <f t="shared" si="5"/>
        <v>0</v>
      </c>
      <c r="J86" s="20" t="s">
        <v>50</v>
      </c>
      <c r="K86" s="2">
        <f t="shared" si="6"/>
        <v>1</v>
      </c>
      <c r="L86" t="s">
        <v>13</v>
      </c>
      <c r="M86" t="s">
        <v>17</v>
      </c>
      <c r="N86" t="str">
        <f t="shared" si="7"/>
        <v>Licorice Rope Candy</v>
      </c>
    </row>
    <row r="87" spans="1:14" x14ac:dyDescent="0.2">
      <c r="A87" t="s">
        <v>10</v>
      </c>
      <c r="B87" t="s">
        <v>16</v>
      </c>
      <c r="C87" s="2">
        <v>4</v>
      </c>
      <c r="D87" s="1">
        <v>0.5</v>
      </c>
      <c r="E87" s="19">
        <f t="shared" si="4"/>
        <v>2</v>
      </c>
      <c r="F87" s="16">
        <v>200</v>
      </c>
      <c r="G87">
        <v>0</v>
      </c>
      <c r="H87">
        <v>0</v>
      </c>
      <c r="I87">
        <f t="shared" si="5"/>
        <v>0</v>
      </c>
      <c r="J87" s="20" t="s">
        <v>50</v>
      </c>
      <c r="K87" s="2">
        <f t="shared" si="6"/>
        <v>2</v>
      </c>
      <c r="L87" t="s">
        <v>10</v>
      </c>
      <c r="M87" t="s">
        <v>16</v>
      </c>
      <c r="N87" t="str">
        <f t="shared" si="7"/>
        <v>Beer Beverages</v>
      </c>
    </row>
    <row r="88" spans="1:14" x14ac:dyDescent="0.2">
      <c r="A88" t="s">
        <v>4</v>
      </c>
      <c r="B88" t="s">
        <v>5</v>
      </c>
      <c r="C88" s="2">
        <v>1.5</v>
      </c>
      <c r="D88" s="1">
        <v>0.66666666666666663</v>
      </c>
      <c r="E88" s="19">
        <f t="shared" si="4"/>
        <v>1</v>
      </c>
      <c r="F88" s="16">
        <v>265</v>
      </c>
      <c r="G88">
        <v>0</v>
      </c>
      <c r="H88">
        <v>0</v>
      </c>
      <c r="I88">
        <f t="shared" si="5"/>
        <v>0</v>
      </c>
      <c r="J88" s="20" t="s">
        <v>50</v>
      </c>
      <c r="K88" s="2">
        <f t="shared" si="6"/>
        <v>1</v>
      </c>
      <c r="L88" t="s">
        <v>4</v>
      </c>
      <c r="M88" t="s">
        <v>5</v>
      </c>
      <c r="N88" t="str">
        <f t="shared" si="7"/>
        <v>Hot Dog Hot Food</v>
      </c>
    </row>
    <row r="89" spans="1:14" x14ac:dyDescent="0.2">
      <c r="A89" t="s">
        <v>18</v>
      </c>
      <c r="B89" t="s">
        <v>21</v>
      </c>
      <c r="C89" s="2">
        <v>3</v>
      </c>
      <c r="D89" s="1">
        <v>0.66666666666666663</v>
      </c>
      <c r="E89" s="19">
        <f t="shared" si="4"/>
        <v>2</v>
      </c>
      <c r="F89" s="16">
        <v>300</v>
      </c>
      <c r="G89">
        <v>0</v>
      </c>
      <c r="H89">
        <v>0</v>
      </c>
      <c r="I89">
        <f t="shared" si="5"/>
        <v>0</v>
      </c>
      <c r="J89" s="20" t="s">
        <v>50</v>
      </c>
      <c r="K89" s="2">
        <f t="shared" si="6"/>
        <v>2</v>
      </c>
      <c r="L89" t="s">
        <v>18</v>
      </c>
      <c r="M89" t="s">
        <v>21</v>
      </c>
      <c r="N89" t="str">
        <f t="shared" si="7"/>
        <v>Ice Cream Sandwich Frozen Treats</v>
      </c>
    </row>
    <row r="90" spans="1:14" x14ac:dyDescent="0.2">
      <c r="A90" t="s">
        <v>4</v>
      </c>
      <c r="B90" t="s">
        <v>5</v>
      </c>
      <c r="C90" s="2">
        <v>1.5</v>
      </c>
      <c r="D90" s="1">
        <v>0.66666666666666663</v>
      </c>
      <c r="E90" s="19">
        <f t="shared" si="4"/>
        <v>1</v>
      </c>
      <c r="F90" s="16">
        <v>265</v>
      </c>
      <c r="G90">
        <v>0</v>
      </c>
      <c r="H90">
        <v>0</v>
      </c>
      <c r="I90">
        <f t="shared" si="5"/>
        <v>0</v>
      </c>
      <c r="J90" s="20" t="s">
        <v>50</v>
      </c>
      <c r="K90" s="2">
        <f t="shared" si="6"/>
        <v>1</v>
      </c>
      <c r="L90" t="s">
        <v>4</v>
      </c>
      <c r="M90" t="s">
        <v>5</v>
      </c>
      <c r="N90" t="str">
        <f t="shared" si="7"/>
        <v>Hot Dog Hot Food</v>
      </c>
    </row>
    <row r="91" spans="1:14" x14ac:dyDescent="0.2">
      <c r="A91" t="s">
        <v>18</v>
      </c>
      <c r="B91" t="s">
        <v>21</v>
      </c>
      <c r="C91" s="2">
        <v>3</v>
      </c>
      <c r="D91" s="1">
        <v>0.66666666666666663</v>
      </c>
      <c r="E91" s="19">
        <f t="shared" si="4"/>
        <v>2</v>
      </c>
      <c r="F91" s="16">
        <v>300</v>
      </c>
      <c r="G91">
        <v>0</v>
      </c>
      <c r="H91">
        <v>0</v>
      </c>
      <c r="I91">
        <f t="shared" si="5"/>
        <v>0</v>
      </c>
      <c r="J91" s="20" t="s">
        <v>50</v>
      </c>
      <c r="K91" s="2">
        <f t="shared" si="6"/>
        <v>2</v>
      </c>
      <c r="L91" t="s">
        <v>18</v>
      </c>
      <c r="M91" t="s">
        <v>21</v>
      </c>
      <c r="N91" t="str">
        <f t="shared" si="7"/>
        <v>Ice Cream Sandwich Frozen Treats</v>
      </c>
    </row>
    <row r="92" spans="1:14" x14ac:dyDescent="0.2">
      <c r="A92" t="s">
        <v>11</v>
      </c>
      <c r="B92" t="s">
        <v>16</v>
      </c>
      <c r="C92" s="2">
        <v>2.5</v>
      </c>
      <c r="D92" s="1">
        <v>0.8</v>
      </c>
      <c r="E92" s="19">
        <f t="shared" si="4"/>
        <v>2</v>
      </c>
      <c r="F92" s="16">
        <v>200</v>
      </c>
      <c r="G92">
        <v>0</v>
      </c>
      <c r="H92">
        <v>0</v>
      </c>
      <c r="I92">
        <f t="shared" si="5"/>
        <v>0</v>
      </c>
      <c r="J92" s="20" t="s">
        <v>50</v>
      </c>
      <c r="K92" s="2">
        <f t="shared" si="6"/>
        <v>2</v>
      </c>
      <c r="L92" t="s">
        <v>11</v>
      </c>
      <c r="M92" t="s">
        <v>16</v>
      </c>
      <c r="N92" t="str">
        <f t="shared" si="7"/>
        <v>Soda Beverages</v>
      </c>
    </row>
    <row r="93" spans="1:14" x14ac:dyDescent="0.2">
      <c r="A93" t="s">
        <v>14</v>
      </c>
      <c r="B93" t="s">
        <v>17</v>
      </c>
      <c r="C93" s="2">
        <v>2</v>
      </c>
      <c r="D93" s="1">
        <v>0.75</v>
      </c>
      <c r="E93" s="19">
        <f t="shared" si="4"/>
        <v>1.5</v>
      </c>
      <c r="F93" s="16">
        <v>0</v>
      </c>
      <c r="G93">
        <v>0</v>
      </c>
      <c r="H93">
        <v>0</v>
      </c>
      <c r="I93">
        <f t="shared" si="5"/>
        <v>0</v>
      </c>
      <c r="J93" s="20" t="s">
        <v>50</v>
      </c>
      <c r="K93" s="2">
        <f t="shared" si="6"/>
        <v>1.5</v>
      </c>
      <c r="L93" t="s">
        <v>14</v>
      </c>
      <c r="M93" t="s">
        <v>17</v>
      </c>
      <c r="N93" t="str">
        <f t="shared" si="7"/>
        <v>Chocolate Bar Candy</v>
      </c>
    </row>
    <row r="94" spans="1:14" x14ac:dyDescent="0.2">
      <c r="A94" t="s">
        <v>15</v>
      </c>
      <c r="B94" t="s">
        <v>17</v>
      </c>
      <c r="C94" s="2">
        <v>2</v>
      </c>
      <c r="D94" s="1">
        <v>0.5</v>
      </c>
      <c r="E94" s="19">
        <f t="shared" si="4"/>
        <v>1</v>
      </c>
      <c r="F94" s="16">
        <v>0</v>
      </c>
      <c r="G94">
        <v>0</v>
      </c>
      <c r="H94">
        <v>0</v>
      </c>
      <c r="I94">
        <f t="shared" si="5"/>
        <v>0</v>
      </c>
      <c r="J94" s="20" t="s">
        <v>50</v>
      </c>
      <c r="K94" s="2">
        <f t="shared" si="6"/>
        <v>1</v>
      </c>
      <c r="L94" t="s">
        <v>15</v>
      </c>
      <c r="M94" t="s">
        <v>17</v>
      </c>
      <c r="N94" t="str">
        <f t="shared" si="7"/>
        <v>Gummy Bears Candy</v>
      </c>
    </row>
    <row r="95" spans="1:14" x14ac:dyDescent="0.2">
      <c r="A95" t="s">
        <v>7</v>
      </c>
      <c r="B95" t="s">
        <v>5</v>
      </c>
      <c r="C95" s="2">
        <v>2</v>
      </c>
      <c r="D95" s="1">
        <v>0.25</v>
      </c>
      <c r="E95" s="19">
        <f t="shared" si="4"/>
        <v>0.5</v>
      </c>
      <c r="F95" s="16">
        <v>265</v>
      </c>
      <c r="G95">
        <v>0</v>
      </c>
      <c r="H95">
        <v>0</v>
      </c>
      <c r="I95">
        <f t="shared" si="5"/>
        <v>0</v>
      </c>
      <c r="J95" s="20" t="s">
        <v>50</v>
      </c>
      <c r="K95" s="2">
        <f t="shared" si="6"/>
        <v>0.5</v>
      </c>
      <c r="L95" t="s">
        <v>7</v>
      </c>
      <c r="M95" t="s">
        <v>5</v>
      </c>
      <c r="N95" t="str">
        <f t="shared" si="7"/>
        <v>Pizza Hot Food</v>
      </c>
    </row>
    <row r="96" spans="1:14" x14ac:dyDescent="0.2">
      <c r="A96" t="s">
        <v>4</v>
      </c>
      <c r="B96" t="s">
        <v>5</v>
      </c>
      <c r="C96" s="2">
        <v>1.5</v>
      </c>
      <c r="D96" s="1">
        <v>0.66666666666666663</v>
      </c>
      <c r="E96" s="19">
        <f t="shared" si="4"/>
        <v>1</v>
      </c>
      <c r="F96" s="16">
        <v>265</v>
      </c>
      <c r="G96">
        <v>0</v>
      </c>
      <c r="H96">
        <v>0</v>
      </c>
      <c r="I96">
        <f t="shared" si="5"/>
        <v>0</v>
      </c>
      <c r="J96" s="20" t="s">
        <v>50</v>
      </c>
      <c r="K96" s="2">
        <f t="shared" si="6"/>
        <v>1</v>
      </c>
      <c r="L96" t="s">
        <v>4</v>
      </c>
      <c r="M96" t="s">
        <v>5</v>
      </c>
      <c r="N96" t="str">
        <f t="shared" si="7"/>
        <v>Hot Dog Hot Food</v>
      </c>
    </row>
    <row r="97" spans="1:14" x14ac:dyDescent="0.2">
      <c r="A97" t="s">
        <v>15</v>
      </c>
      <c r="B97" t="s">
        <v>17</v>
      </c>
      <c r="C97" s="2">
        <v>2</v>
      </c>
      <c r="D97" s="1">
        <v>0.5</v>
      </c>
      <c r="E97" s="19">
        <f t="shared" si="4"/>
        <v>1</v>
      </c>
      <c r="F97" s="16">
        <v>0</v>
      </c>
      <c r="G97">
        <v>0</v>
      </c>
      <c r="H97">
        <v>0</v>
      </c>
      <c r="I97">
        <f t="shared" si="5"/>
        <v>0</v>
      </c>
      <c r="J97" s="20" t="s">
        <v>50</v>
      </c>
      <c r="K97" s="2">
        <f t="shared" si="6"/>
        <v>1</v>
      </c>
      <c r="L97" t="s">
        <v>15</v>
      </c>
      <c r="M97" t="s">
        <v>17</v>
      </c>
      <c r="N97" t="str">
        <f t="shared" si="7"/>
        <v>Gummy Bears Candy</v>
      </c>
    </row>
    <row r="98" spans="1:14" x14ac:dyDescent="0.2">
      <c r="A98" t="s">
        <v>18</v>
      </c>
      <c r="B98" t="s">
        <v>21</v>
      </c>
      <c r="C98" s="2">
        <v>3</v>
      </c>
      <c r="D98" s="1">
        <v>0.66666666666666663</v>
      </c>
      <c r="E98" s="19">
        <f t="shared" si="4"/>
        <v>2</v>
      </c>
      <c r="F98" s="16">
        <v>300</v>
      </c>
      <c r="G98">
        <v>0</v>
      </c>
      <c r="H98">
        <v>0</v>
      </c>
      <c r="I98">
        <f t="shared" si="5"/>
        <v>0</v>
      </c>
      <c r="J98" s="20" t="s">
        <v>50</v>
      </c>
      <c r="K98" s="2">
        <f t="shared" si="6"/>
        <v>2</v>
      </c>
      <c r="L98" t="s">
        <v>18</v>
      </c>
      <c r="M98" t="s">
        <v>21</v>
      </c>
      <c r="N98" t="str">
        <f t="shared" si="7"/>
        <v>Ice Cream Sandwich Frozen Treats</v>
      </c>
    </row>
    <row r="99" spans="1:14" x14ac:dyDescent="0.2">
      <c r="A99" t="s">
        <v>13</v>
      </c>
      <c r="B99" t="s">
        <v>17</v>
      </c>
      <c r="C99" s="2">
        <v>2</v>
      </c>
      <c r="D99" s="1">
        <v>0.5</v>
      </c>
      <c r="E99" s="19">
        <f t="shared" si="4"/>
        <v>1</v>
      </c>
      <c r="F99" s="16">
        <v>0</v>
      </c>
      <c r="G99">
        <v>0</v>
      </c>
      <c r="H99">
        <v>0</v>
      </c>
      <c r="I99">
        <f t="shared" si="5"/>
        <v>0</v>
      </c>
      <c r="J99" s="20" t="s">
        <v>50</v>
      </c>
      <c r="K99" s="2">
        <f t="shared" si="6"/>
        <v>1</v>
      </c>
      <c r="L99" t="s">
        <v>13</v>
      </c>
      <c r="M99" t="s">
        <v>17</v>
      </c>
      <c r="N99" t="str">
        <f t="shared" si="7"/>
        <v>Licorice Rope Candy</v>
      </c>
    </row>
    <row r="100" spans="1:14" x14ac:dyDescent="0.2">
      <c r="A100" t="s">
        <v>10</v>
      </c>
      <c r="B100" t="s">
        <v>16</v>
      </c>
      <c r="C100" s="2">
        <v>3</v>
      </c>
      <c r="D100" s="1">
        <v>0.5</v>
      </c>
      <c r="E100" s="19">
        <f t="shared" si="4"/>
        <v>1.5</v>
      </c>
      <c r="F100" s="16">
        <v>200</v>
      </c>
      <c r="G100">
        <v>0</v>
      </c>
      <c r="H100">
        <v>0</v>
      </c>
      <c r="I100">
        <f t="shared" si="5"/>
        <v>0</v>
      </c>
      <c r="J100" s="20" t="s">
        <v>50</v>
      </c>
      <c r="K100" s="2">
        <f t="shared" si="6"/>
        <v>1.5</v>
      </c>
      <c r="L100" t="s">
        <v>10</v>
      </c>
      <c r="M100" t="s">
        <v>16</v>
      </c>
      <c r="N100" t="str">
        <f t="shared" si="7"/>
        <v>Beer Beverages</v>
      </c>
    </row>
    <row r="101" spans="1:14" x14ac:dyDescent="0.2">
      <c r="A101" t="s">
        <v>8</v>
      </c>
      <c r="B101" t="s">
        <v>5</v>
      </c>
      <c r="C101" s="2">
        <v>3</v>
      </c>
      <c r="D101" s="1">
        <v>0.66666666666666663</v>
      </c>
      <c r="E101" s="19">
        <f t="shared" si="4"/>
        <v>2</v>
      </c>
      <c r="F101" s="16">
        <v>265</v>
      </c>
      <c r="G101">
        <v>0</v>
      </c>
      <c r="H101">
        <v>0</v>
      </c>
      <c r="I101">
        <f t="shared" si="5"/>
        <v>0</v>
      </c>
      <c r="J101" s="20" t="s">
        <v>50</v>
      </c>
      <c r="K101" s="2">
        <f t="shared" si="6"/>
        <v>2</v>
      </c>
      <c r="L101" t="s">
        <v>8</v>
      </c>
      <c r="M101" t="s">
        <v>5</v>
      </c>
      <c r="N101" t="str">
        <f t="shared" si="7"/>
        <v>Hamburger Hot Food</v>
      </c>
    </row>
    <row r="102" spans="1:14" x14ac:dyDescent="0.2">
      <c r="A102" t="s">
        <v>10</v>
      </c>
      <c r="B102" t="s">
        <v>16</v>
      </c>
      <c r="C102" s="2">
        <v>4</v>
      </c>
      <c r="D102" s="1">
        <v>0.5</v>
      </c>
      <c r="E102" s="19">
        <f t="shared" si="4"/>
        <v>2</v>
      </c>
      <c r="F102" s="16">
        <v>200</v>
      </c>
      <c r="G102">
        <v>0</v>
      </c>
      <c r="H102">
        <v>0</v>
      </c>
      <c r="I102">
        <f t="shared" si="5"/>
        <v>0</v>
      </c>
      <c r="J102" s="20" t="s">
        <v>50</v>
      </c>
      <c r="K102" s="2">
        <f t="shared" si="6"/>
        <v>2</v>
      </c>
      <c r="L102" t="s">
        <v>10</v>
      </c>
      <c r="M102" t="s">
        <v>16</v>
      </c>
      <c r="N102" t="str">
        <f t="shared" si="7"/>
        <v>Beer Beverages</v>
      </c>
    </row>
    <row r="103" spans="1:14" x14ac:dyDescent="0.2">
      <c r="A103" t="s">
        <v>18</v>
      </c>
      <c r="B103" t="s">
        <v>21</v>
      </c>
      <c r="C103" s="2">
        <v>3</v>
      </c>
      <c r="D103" s="1">
        <v>0.66666666666666663</v>
      </c>
      <c r="E103" s="19">
        <f t="shared" si="4"/>
        <v>2</v>
      </c>
      <c r="F103" s="16">
        <v>300</v>
      </c>
      <c r="G103">
        <v>0</v>
      </c>
      <c r="H103">
        <v>0</v>
      </c>
      <c r="I103">
        <f t="shared" si="5"/>
        <v>0</v>
      </c>
      <c r="J103" s="20" t="s">
        <v>50</v>
      </c>
      <c r="K103" s="2">
        <f t="shared" si="6"/>
        <v>2</v>
      </c>
      <c r="L103" t="s">
        <v>18</v>
      </c>
      <c r="M103" t="s">
        <v>21</v>
      </c>
      <c r="N103" t="str">
        <f t="shared" si="7"/>
        <v>Ice Cream Sandwich Frozen Treats</v>
      </c>
    </row>
    <row r="104" spans="1:14" x14ac:dyDescent="0.2">
      <c r="A104" t="s">
        <v>15</v>
      </c>
      <c r="B104" t="s">
        <v>17</v>
      </c>
      <c r="C104" s="2">
        <v>2</v>
      </c>
      <c r="D104" s="1">
        <v>0.5</v>
      </c>
      <c r="E104" s="19">
        <f t="shared" si="4"/>
        <v>1</v>
      </c>
      <c r="F104" s="16">
        <v>0</v>
      </c>
      <c r="G104">
        <v>0</v>
      </c>
      <c r="H104">
        <v>0</v>
      </c>
      <c r="I104">
        <f t="shared" si="5"/>
        <v>0</v>
      </c>
      <c r="J104" s="20" t="s">
        <v>50</v>
      </c>
      <c r="K104" s="2">
        <f t="shared" si="6"/>
        <v>1</v>
      </c>
      <c r="L104" t="s">
        <v>15</v>
      </c>
      <c r="M104" t="s">
        <v>17</v>
      </c>
      <c r="N104" t="str">
        <f t="shared" si="7"/>
        <v>Gummy Bears Candy</v>
      </c>
    </row>
    <row r="105" spans="1:14" x14ac:dyDescent="0.2">
      <c r="A105" t="s">
        <v>43</v>
      </c>
      <c r="B105" t="s">
        <v>5</v>
      </c>
      <c r="C105" s="2">
        <v>3</v>
      </c>
      <c r="D105" s="1">
        <v>0.66666666666666663</v>
      </c>
      <c r="E105" s="19">
        <f t="shared" si="4"/>
        <v>2</v>
      </c>
      <c r="F105" s="16">
        <v>265</v>
      </c>
      <c r="G105">
        <f>1</f>
        <v>1</v>
      </c>
      <c r="H105">
        <v>0</v>
      </c>
      <c r="I105">
        <f t="shared" si="5"/>
        <v>1</v>
      </c>
      <c r="J105" s="20" t="s">
        <v>50</v>
      </c>
      <c r="K105" s="2">
        <f t="shared" si="6"/>
        <v>2</v>
      </c>
      <c r="L105" t="s">
        <v>8</v>
      </c>
      <c r="M105" t="s">
        <v>5</v>
      </c>
      <c r="N105" t="str">
        <f t="shared" si="7"/>
        <v>Hamburger Hot Food</v>
      </c>
    </row>
    <row r="106" spans="1:14" x14ac:dyDescent="0.2">
      <c r="A106" t="s">
        <v>13</v>
      </c>
      <c r="B106" t="s">
        <v>17</v>
      </c>
      <c r="C106" s="2">
        <v>20</v>
      </c>
      <c r="D106" s="1">
        <v>0.5</v>
      </c>
      <c r="E106" s="19">
        <f t="shared" si="4"/>
        <v>10</v>
      </c>
      <c r="F106" s="16">
        <v>0</v>
      </c>
      <c r="G106">
        <v>0</v>
      </c>
      <c r="H106">
        <v>0</v>
      </c>
      <c r="I106">
        <f t="shared" si="5"/>
        <v>0</v>
      </c>
      <c r="J106" s="20" t="s">
        <v>50</v>
      </c>
      <c r="K106" s="2">
        <f t="shared" si="6"/>
        <v>10</v>
      </c>
      <c r="L106" t="s">
        <v>13</v>
      </c>
      <c r="M106" t="s">
        <v>17</v>
      </c>
      <c r="N106" t="str">
        <f t="shared" si="7"/>
        <v>Licorice Rope Candy</v>
      </c>
    </row>
    <row r="107" spans="1:14" x14ac:dyDescent="0.2">
      <c r="A107" t="s">
        <v>8</v>
      </c>
      <c r="B107" t="s">
        <v>5</v>
      </c>
      <c r="C107" s="2">
        <v>3</v>
      </c>
      <c r="D107" s="1">
        <v>0.66666666666666663</v>
      </c>
      <c r="E107" s="19">
        <f t="shared" si="4"/>
        <v>2</v>
      </c>
      <c r="F107" s="16">
        <v>265</v>
      </c>
      <c r="G107">
        <v>0</v>
      </c>
      <c r="H107">
        <v>0</v>
      </c>
      <c r="I107">
        <f t="shared" si="5"/>
        <v>0</v>
      </c>
      <c r="J107" s="20" t="s">
        <v>50</v>
      </c>
      <c r="K107" s="2">
        <f t="shared" si="6"/>
        <v>2</v>
      </c>
      <c r="L107" t="s">
        <v>8</v>
      </c>
      <c r="M107" t="s">
        <v>5</v>
      </c>
      <c r="N107" t="str">
        <f t="shared" si="7"/>
        <v>Hamburger Hot Food</v>
      </c>
    </row>
    <row r="108" spans="1:14" x14ac:dyDescent="0.2">
      <c r="A108" t="s">
        <v>11</v>
      </c>
      <c r="B108" t="s">
        <v>16</v>
      </c>
      <c r="C108" s="2">
        <v>2.5</v>
      </c>
      <c r="D108" s="1">
        <v>0.8</v>
      </c>
      <c r="E108" s="19">
        <f t="shared" si="4"/>
        <v>2</v>
      </c>
      <c r="F108" s="16">
        <v>200</v>
      </c>
      <c r="G108">
        <v>0</v>
      </c>
      <c r="H108">
        <v>0</v>
      </c>
      <c r="I108">
        <f t="shared" si="5"/>
        <v>0</v>
      </c>
      <c r="J108" s="20" t="s">
        <v>50</v>
      </c>
      <c r="K108" s="2">
        <f t="shared" si="6"/>
        <v>2</v>
      </c>
      <c r="L108" t="s">
        <v>11</v>
      </c>
      <c r="M108" t="s">
        <v>16</v>
      </c>
      <c r="N108" t="str">
        <f t="shared" si="7"/>
        <v>Soda Beverages</v>
      </c>
    </row>
    <row r="109" spans="1:14" x14ac:dyDescent="0.2">
      <c r="A109" t="s">
        <v>12</v>
      </c>
      <c r="B109" t="s">
        <v>16</v>
      </c>
      <c r="C109" s="2">
        <v>3</v>
      </c>
      <c r="D109" s="1">
        <v>0.83333333333333337</v>
      </c>
      <c r="E109" s="19">
        <f t="shared" si="4"/>
        <v>2.5</v>
      </c>
      <c r="F109" s="16">
        <v>200</v>
      </c>
      <c r="G109">
        <v>0</v>
      </c>
      <c r="H109">
        <v>0</v>
      </c>
      <c r="I109">
        <f t="shared" si="5"/>
        <v>0</v>
      </c>
      <c r="J109" s="20" t="s">
        <v>50</v>
      </c>
      <c r="K109" s="2">
        <f t="shared" si="6"/>
        <v>2.5</v>
      </c>
      <c r="L109" t="s">
        <v>12</v>
      </c>
      <c r="M109" t="s">
        <v>16</v>
      </c>
      <c r="N109" t="str">
        <f t="shared" si="7"/>
        <v>Bottled Water Beverages</v>
      </c>
    </row>
    <row r="110" spans="1:14" x14ac:dyDescent="0.2">
      <c r="A110" t="s">
        <v>8</v>
      </c>
      <c r="B110" t="s">
        <v>5</v>
      </c>
      <c r="C110" s="2">
        <v>3</v>
      </c>
      <c r="D110" s="1">
        <v>0.66666666666666663</v>
      </c>
      <c r="E110" s="19">
        <f t="shared" si="4"/>
        <v>2</v>
      </c>
      <c r="F110" s="16">
        <v>265</v>
      </c>
      <c r="G110">
        <v>0</v>
      </c>
      <c r="H110">
        <v>0</v>
      </c>
      <c r="I110">
        <f t="shared" si="5"/>
        <v>0</v>
      </c>
      <c r="J110" s="20" t="s">
        <v>50</v>
      </c>
      <c r="K110" s="2">
        <f t="shared" si="6"/>
        <v>2</v>
      </c>
      <c r="L110" t="s">
        <v>8</v>
      </c>
      <c r="M110" t="s">
        <v>5</v>
      </c>
      <c r="N110" t="str">
        <f t="shared" si="7"/>
        <v>Hamburger Hot Food</v>
      </c>
    </row>
    <row r="111" spans="1:14" x14ac:dyDescent="0.2">
      <c r="A111" t="s">
        <v>18</v>
      </c>
      <c r="B111" t="s">
        <v>21</v>
      </c>
      <c r="C111" s="2">
        <v>3</v>
      </c>
      <c r="D111" s="1">
        <v>0.66666666666666663</v>
      </c>
      <c r="E111" s="19">
        <f t="shared" si="4"/>
        <v>2</v>
      </c>
      <c r="F111" s="16">
        <v>300</v>
      </c>
      <c r="G111">
        <v>0</v>
      </c>
      <c r="H111">
        <v>0</v>
      </c>
      <c r="I111">
        <f t="shared" si="5"/>
        <v>0</v>
      </c>
      <c r="J111" s="20" t="s">
        <v>50</v>
      </c>
      <c r="K111" s="2">
        <f t="shared" si="6"/>
        <v>2</v>
      </c>
      <c r="L111" t="s">
        <v>18</v>
      </c>
      <c r="M111" t="s">
        <v>21</v>
      </c>
      <c r="N111" t="str">
        <f t="shared" si="7"/>
        <v>Ice Cream Sandwich Frozen Treats</v>
      </c>
    </row>
    <row r="112" spans="1:14" x14ac:dyDescent="0.2">
      <c r="A112" t="s">
        <v>15</v>
      </c>
      <c r="B112" t="s">
        <v>17</v>
      </c>
      <c r="C112" s="2">
        <v>2</v>
      </c>
      <c r="D112" s="1">
        <v>0.5</v>
      </c>
      <c r="E112" s="19">
        <f t="shared" si="4"/>
        <v>1</v>
      </c>
      <c r="F112" s="16">
        <v>0</v>
      </c>
      <c r="G112">
        <v>0</v>
      </c>
      <c r="H112">
        <v>0</v>
      </c>
      <c r="I112">
        <f t="shared" si="5"/>
        <v>0</v>
      </c>
      <c r="J112" s="20" t="s">
        <v>50</v>
      </c>
      <c r="K112" s="2">
        <f t="shared" si="6"/>
        <v>1</v>
      </c>
      <c r="L112" t="s">
        <v>15</v>
      </c>
      <c r="M112" t="s">
        <v>17</v>
      </c>
      <c r="N112" t="str">
        <f t="shared" si="7"/>
        <v>Gummy Bears Candy</v>
      </c>
    </row>
    <row r="113" spans="1:14" x14ac:dyDescent="0.2">
      <c r="A113" t="s">
        <v>12</v>
      </c>
      <c r="B113" t="s">
        <v>16</v>
      </c>
      <c r="C113" s="2">
        <v>3</v>
      </c>
      <c r="D113" s="1">
        <v>0.83333333333333337</v>
      </c>
      <c r="E113" s="19">
        <f t="shared" si="4"/>
        <v>2.5</v>
      </c>
      <c r="F113" s="16">
        <v>200</v>
      </c>
      <c r="G113">
        <v>0</v>
      </c>
      <c r="H113">
        <v>0</v>
      </c>
      <c r="I113">
        <f t="shared" si="5"/>
        <v>0</v>
      </c>
      <c r="J113" s="20" t="s">
        <v>50</v>
      </c>
      <c r="K113" s="2">
        <f t="shared" si="6"/>
        <v>2.5</v>
      </c>
      <c r="L113" t="s">
        <v>12</v>
      </c>
      <c r="M113" t="s">
        <v>16</v>
      </c>
      <c r="N113" t="str">
        <f t="shared" si="7"/>
        <v>Bottled Water Beverages</v>
      </c>
    </row>
    <row r="114" spans="1:14" x14ac:dyDescent="0.2">
      <c r="A114" t="s">
        <v>4</v>
      </c>
      <c r="B114" t="s">
        <v>5</v>
      </c>
      <c r="C114" s="2">
        <v>1.5</v>
      </c>
      <c r="D114" s="1">
        <v>0.66666666666666663</v>
      </c>
      <c r="E114" s="19">
        <f t="shared" si="4"/>
        <v>1</v>
      </c>
      <c r="F114" s="16">
        <v>265</v>
      </c>
      <c r="G114">
        <v>0</v>
      </c>
      <c r="H114">
        <v>0</v>
      </c>
      <c r="I114">
        <f t="shared" si="5"/>
        <v>0</v>
      </c>
      <c r="J114" s="20" t="s">
        <v>50</v>
      </c>
      <c r="K114" s="2">
        <f t="shared" si="6"/>
        <v>1</v>
      </c>
      <c r="L114" t="s">
        <v>4</v>
      </c>
      <c r="M114" t="s">
        <v>5</v>
      </c>
      <c r="N114" t="str">
        <f t="shared" si="7"/>
        <v>Hot Dog Hot Food</v>
      </c>
    </row>
    <row r="115" spans="1:14" x14ac:dyDescent="0.2">
      <c r="A115" t="s">
        <v>11</v>
      </c>
      <c r="B115" t="s">
        <v>16</v>
      </c>
      <c r="C115" s="2">
        <v>2.5</v>
      </c>
      <c r="D115" s="1">
        <v>0.8</v>
      </c>
      <c r="E115" s="19">
        <f t="shared" si="4"/>
        <v>2</v>
      </c>
      <c r="F115" s="16">
        <v>200</v>
      </c>
      <c r="G115">
        <v>0</v>
      </c>
      <c r="H115">
        <v>0</v>
      </c>
      <c r="I115">
        <f t="shared" si="5"/>
        <v>0</v>
      </c>
      <c r="J115" s="20" t="s">
        <v>50</v>
      </c>
      <c r="K115" s="2">
        <f t="shared" si="6"/>
        <v>2</v>
      </c>
      <c r="L115" t="s">
        <v>11</v>
      </c>
      <c r="M115" t="s">
        <v>16</v>
      </c>
      <c r="N115" t="str">
        <f t="shared" si="7"/>
        <v>Soda Beverages</v>
      </c>
    </row>
    <row r="116" spans="1:14" x14ac:dyDescent="0.2">
      <c r="A116" t="s">
        <v>7</v>
      </c>
      <c r="B116" t="s">
        <v>5</v>
      </c>
      <c r="C116" s="2">
        <v>2</v>
      </c>
      <c r="D116" s="1">
        <v>0.25</v>
      </c>
      <c r="E116" s="19">
        <f t="shared" si="4"/>
        <v>0.5</v>
      </c>
      <c r="F116" s="16">
        <v>265</v>
      </c>
      <c r="G116">
        <v>0</v>
      </c>
      <c r="H116">
        <v>0</v>
      </c>
      <c r="I116">
        <f t="shared" si="5"/>
        <v>0</v>
      </c>
      <c r="J116" s="20" t="s">
        <v>50</v>
      </c>
      <c r="K116" s="2">
        <f t="shared" si="6"/>
        <v>0.5</v>
      </c>
      <c r="L116" t="s">
        <v>7</v>
      </c>
      <c r="M116" t="s">
        <v>5</v>
      </c>
      <c r="N116" t="str">
        <f t="shared" si="7"/>
        <v>Pizza Hot Food</v>
      </c>
    </row>
    <row r="117" spans="1:14" x14ac:dyDescent="0.2">
      <c r="A117" t="s">
        <v>9</v>
      </c>
      <c r="B117" t="s">
        <v>5</v>
      </c>
      <c r="C117" s="2">
        <v>5</v>
      </c>
      <c r="D117" s="1">
        <v>0.8</v>
      </c>
      <c r="E117" s="19">
        <f t="shared" si="4"/>
        <v>4</v>
      </c>
      <c r="F117" s="16">
        <v>265</v>
      </c>
      <c r="G117">
        <v>0</v>
      </c>
      <c r="H117">
        <v>0</v>
      </c>
      <c r="I117">
        <f t="shared" si="5"/>
        <v>0</v>
      </c>
      <c r="J117" s="20" t="s">
        <v>50</v>
      </c>
      <c r="K117" s="2">
        <f t="shared" si="6"/>
        <v>4</v>
      </c>
      <c r="L117" t="s">
        <v>9</v>
      </c>
      <c r="M117" t="s">
        <v>5</v>
      </c>
      <c r="N117" t="str">
        <f t="shared" si="7"/>
        <v>Popcorn Hot Food</v>
      </c>
    </row>
    <row r="118" spans="1:14" x14ac:dyDescent="0.2">
      <c r="A118" t="s">
        <v>9</v>
      </c>
      <c r="B118" t="s">
        <v>5</v>
      </c>
      <c r="C118" s="2">
        <v>5</v>
      </c>
      <c r="D118" s="1">
        <v>0.8</v>
      </c>
      <c r="E118" s="19">
        <f t="shared" si="4"/>
        <v>4</v>
      </c>
      <c r="F118" s="16">
        <v>265</v>
      </c>
      <c r="G118">
        <v>0</v>
      </c>
      <c r="H118">
        <v>0</v>
      </c>
      <c r="I118">
        <f t="shared" si="5"/>
        <v>0</v>
      </c>
      <c r="J118" s="20" t="s">
        <v>50</v>
      </c>
      <c r="K118" s="2">
        <f t="shared" si="6"/>
        <v>4</v>
      </c>
      <c r="L118" t="s">
        <v>9</v>
      </c>
      <c r="M118" t="s">
        <v>5</v>
      </c>
      <c r="N118" t="str">
        <f t="shared" si="7"/>
        <v>Popcorn Hot Food</v>
      </c>
    </row>
    <row r="119" spans="1:14" x14ac:dyDescent="0.2">
      <c r="A119" t="s">
        <v>18</v>
      </c>
      <c r="B119" t="s">
        <v>21</v>
      </c>
      <c r="C119" s="2">
        <v>3</v>
      </c>
      <c r="D119" s="1">
        <v>0.66666666666666663</v>
      </c>
      <c r="E119" s="19">
        <f t="shared" si="4"/>
        <v>2</v>
      </c>
      <c r="F119" s="16">
        <v>300</v>
      </c>
      <c r="G119">
        <v>0</v>
      </c>
      <c r="H119">
        <v>0</v>
      </c>
      <c r="I119">
        <f t="shared" si="5"/>
        <v>0</v>
      </c>
      <c r="J119" s="20" t="s">
        <v>50</v>
      </c>
      <c r="K119" s="2">
        <f t="shared" si="6"/>
        <v>2</v>
      </c>
      <c r="L119" t="s">
        <v>18</v>
      </c>
      <c r="M119" t="s">
        <v>21</v>
      </c>
      <c r="N119" t="str">
        <f t="shared" si="7"/>
        <v>Ice Cream Sandwich Frozen Treats</v>
      </c>
    </row>
    <row r="120" spans="1:14" x14ac:dyDescent="0.2">
      <c r="A120" t="s">
        <v>9</v>
      </c>
      <c r="B120" t="s">
        <v>5</v>
      </c>
      <c r="C120" s="2">
        <v>5</v>
      </c>
      <c r="D120" s="1">
        <v>0.8</v>
      </c>
      <c r="E120" s="19">
        <f t="shared" si="4"/>
        <v>4</v>
      </c>
      <c r="F120" s="16">
        <v>265</v>
      </c>
      <c r="G120">
        <v>0</v>
      </c>
      <c r="H120">
        <v>0</v>
      </c>
      <c r="I120">
        <f t="shared" si="5"/>
        <v>0</v>
      </c>
      <c r="J120" s="20" t="s">
        <v>50</v>
      </c>
      <c r="K120" s="2">
        <f t="shared" si="6"/>
        <v>4</v>
      </c>
      <c r="L120" t="s">
        <v>9</v>
      </c>
      <c r="M120" t="s">
        <v>5</v>
      </c>
      <c r="N120" t="str">
        <f t="shared" si="7"/>
        <v>Popcorn Hot Food</v>
      </c>
    </row>
    <row r="121" spans="1:14" x14ac:dyDescent="0.2">
      <c r="A121" t="s">
        <v>12</v>
      </c>
      <c r="B121" t="s">
        <v>16</v>
      </c>
      <c r="C121" s="2">
        <v>3</v>
      </c>
      <c r="D121" s="1">
        <v>0.83333333333333337</v>
      </c>
      <c r="E121" s="19">
        <f t="shared" si="4"/>
        <v>2.5</v>
      </c>
      <c r="F121" s="16">
        <v>200</v>
      </c>
      <c r="G121">
        <v>0</v>
      </c>
      <c r="H121">
        <v>0</v>
      </c>
      <c r="I121">
        <f t="shared" si="5"/>
        <v>0</v>
      </c>
      <c r="J121" s="20" t="s">
        <v>50</v>
      </c>
      <c r="K121" s="2">
        <f t="shared" si="6"/>
        <v>2.5</v>
      </c>
      <c r="L121" t="s">
        <v>12</v>
      </c>
      <c r="M121" t="s">
        <v>16</v>
      </c>
      <c r="N121" t="str">
        <f t="shared" si="7"/>
        <v>Bottled Water Beverages</v>
      </c>
    </row>
    <row r="122" spans="1:14" x14ac:dyDescent="0.2">
      <c r="A122" t="s">
        <v>13</v>
      </c>
      <c r="B122" t="s">
        <v>17</v>
      </c>
      <c r="C122" s="2">
        <v>2</v>
      </c>
      <c r="D122" s="1">
        <v>0.5</v>
      </c>
      <c r="E122" s="19">
        <f t="shared" si="4"/>
        <v>1</v>
      </c>
      <c r="F122" s="16">
        <v>0</v>
      </c>
      <c r="G122">
        <v>0</v>
      </c>
      <c r="H122">
        <v>0</v>
      </c>
      <c r="I122">
        <f t="shared" si="5"/>
        <v>0</v>
      </c>
      <c r="J122" s="20" t="s">
        <v>50</v>
      </c>
      <c r="K122" s="2">
        <f t="shared" si="6"/>
        <v>1</v>
      </c>
      <c r="L122" t="s">
        <v>13</v>
      </c>
      <c r="M122" t="s">
        <v>17</v>
      </c>
      <c r="N122" t="str">
        <f t="shared" si="7"/>
        <v>Licorice Rope Candy</v>
      </c>
    </row>
    <row r="123" spans="1:14" x14ac:dyDescent="0.2">
      <c r="A123" t="s">
        <v>12</v>
      </c>
      <c r="B123" t="s">
        <v>16</v>
      </c>
      <c r="C123" s="2">
        <v>3</v>
      </c>
      <c r="D123" s="1">
        <v>0.83333333333333337</v>
      </c>
      <c r="E123" s="19">
        <f t="shared" si="4"/>
        <v>2.5</v>
      </c>
      <c r="F123" s="16">
        <v>200</v>
      </c>
      <c r="G123">
        <v>0</v>
      </c>
      <c r="H123">
        <v>0</v>
      </c>
      <c r="I123">
        <f t="shared" si="5"/>
        <v>0</v>
      </c>
      <c r="J123" s="20" t="s">
        <v>50</v>
      </c>
      <c r="K123" s="2">
        <f t="shared" si="6"/>
        <v>2.5</v>
      </c>
      <c r="L123" t="s">
        <v>12</v>
      </c>
      <c r="M123" t="s">
        <v>16</v>
      </c>
      <c r="N123" t="str">
        <f t="shared" si="7"/>
        <v>Bottled Water Beverages</v>
      </c>
    </row>
    <row r="124" spans="1:14" x14ac:dyDescent="0.2">
      <c r="A124" t="s">
        <v>18</v>
      </c>
      <c r="B124" t="s">
        <v>21</v>
      </c>
      <c r="C124" s="2">
        <v>3</v>
      </c>
      <c r="D124" s="1">
        <v>0.66666666666666663</v>
      </c>
      <c r="E124" s="19">
        <f t="shared" si="4"/>
        <v>2</v>
      </c>
      <c r="F124" s="16">
        <v>300</v>
      </c>
      <c r="G124">
        <v>0</v>
      </c>
      <c r="H124">
        <v>0</v>
      </c>
      <c r="I124">
        <f t="shared" si="5"/>
        <v>0</v>
      </c>
      <c r="J124" s="20" t="s">
        <v>50</v>
      </c>
      <c r="K124" s="2">
        <f t="shared" si="6"/>
        <v>2</v>
      </c>
      <c r="L124" t="s">
        <v>18</v>
      </c>
      <c r="M124" t="s">
        <v>21</v>
      </c>
      <c r="N124" t="str">
        <f t="shared" si="7"/>
        <v>Ice Cream Sandwich Frozen Treats</v>
      </c>
    </row>
    <row r="125" spans="1:14" x14ac:dyDescent="0.2">
      <c r="A125" t="s">
        <v>7</v>
      </c>
      <c r="B125" t="s">
        <v>5</v>
      </c>
      <c r="C125" s="2">
        <v>2</v>
      </c>
      <c r="D125" s="1">
        <v>0.25</v>
      </c>
      <c r="E125" s="19">
        <f t="shared" si="4"/>
        <v>0.5</v>
      </c>
      <c r="F125" s="16">
        <v>265</v>
      </c>
      <c r="G125">
        <v>0</v>
      </c>
      <c r="H125">
        <v>0</v>
      </c>
      <c r="I125">
        <f t="shared" si="5"/>
        <v>0</v>
      </c>
      <c r="J125" s="20" t="s">
        <v>50</v>
      </c>
      <c r="K125" s="2">
        <f t="shared" si="6"/>
        <v>0.5</v>
      </c>
      <c r="L125" t="s">
        <v>7</v>
      </c>
      <c r="M125" t="s">
        <v>5</v>
      </c>
      <c r="N125" t="str">
        <f t="shared" si="7"/>
        <v>Pizza Hot Food</v>
      </c>
    </row>
    <row r="126" spans="1:14" x14ac:dyDescent="0.2">
      <c r="A126" t="s">
        <v>7</v>
      </c>
      <c r="B126" t="s">
        <v>5</v>
      </c>
      <c r="C126" s="2">
        <v>2</v>
      </c>
      <c r="D126" s="1">
        <v>0.25</v>
      </c>
      <c r="E126" s="19">
        <f t="shared" si="4"/>
        <v>0.5</v>
      </c>
      <c r="F126" s="16">
        <v>265</v>
      </c>
      <c r="G126">
        <v>0</v>
      </c>
      <c r="H126">
        <v>0</v>
      </c>
      <c r="I126">
        <f t="shared" si="5"/>
        <v>0</v>
      </c>
      <c r="J126" s="20" t="s">
        <v>50</v>
      </c>
      <c r="K126" s="2">
        <f t="shared" si="6"/>
        <v>0.5</v>
      </c>
      <c r="L126" t="s">
        <v>7</v>
      </c>
      <c r="M126" t="s">
        <v>5</v>
      </c>
      <c r="N126" t="str">
        <f t="shared" si="7"/>
        <v>Pizza Hot Food</v>
      </c>
    </row>
    <row r="127" spans="1:14" x14ac:dyDescent="0.2">
      <c r="A127" t="s">
        <v>18</v>
      </c>
      <c r="B127" t="s">
        <v>21</v>
      </c>
      <c r="C127" s="2">
        <v>3</v>
      </c>
      <c r="D127" s="1">
        <v>0.66666666666666663</v>
      </c>
      <c r="E127" s="19">
        <f t="shared" si="4"/>
        <v>2</v>
      </c>
      <c r="F127" s="16">
        <v>300</v>
      </c>
      <c r="G127">
        <v>0</v>
      </c>
      <c r="H127">
        <v>0</v>
      </c>
      <c r="I127">
        <f t="shared" si="5"/>
        <v>0</v>
      </c>
      <c r="J127" s="20" t="s">
        <v>50</v>
      </c>
      <c r="K127" s="2">
        <f t="shared" si="6"/>
        <v>2</v>
      </c>
      <c r="L127" t="s">
        <v>18</v>
      </c>
      <c r="M127" t="s">
        <v>21</v>
      </c>
      <c r="N127" t="str">
        <f t="shared" si="7"/>
        <v>Ice Cream Sandwich Frozen Treats</v>
      </c>
    </row>
    <row r="128" spans="1:14" x14ac:dyDescent="0.2">
      <c r="A128" t="s">
        <v>7</v>
      </c>
      <c r="B128" t="s">
        <v>5</v>
      </c>
      <c r="C128" s="2">
        <v>2</v>
      </c>
      <c r="D128" s="1">
        <v>0.25</v>
      </c>
      <c r="E128" s="19">
        <f t="shared" si="4"/>
        <v>0.5</v>
      </c>
      <c r="F128" s="16">
        <v>265</v>
      </c>
      <c r="G128">
        <v>0</v>
      </c>
      <c r="H128">
        <v>0</v>
      </c>
      <c r="I128">
        <f t="shared" si="5"/>
        <v>0</v>
      </c>
      <c r="J128" s="20" t="s">
        <v>50</v>
      </c>
      <c r="K128" s="2">
        <f t="shared" si="6"/>
        <v>0.5</v>
      </c>
      <c r="L128" t="s">
        <v>7</v>
      </c>
      <c r="M128" t="s">
        <v>5</v>
      </c>
      <c r="N128" t="str">
        <f t="shared" si="7"/>
        <v>Pizza Hot Food</v>
      </c>
    </row>
    <row r="129" spans="1:14" x14ac:dyDescent="0.2">
      <c r="A129" t="s">
        <v>15</v>
      </c>
      <c r="B129" t="s">
        <v>17</v>
      </c>
      <c r="C129" s="2">
        <v>2</v>
      </c>
      <c r="D129" s="1">
        <v>0.5</v>
      </c>
      <c r="E129" s="19">
        <f t="shared" si="4"/>
        <v>1</v>
      </c>
      <c r="F129" s="16">
        <v>0</v>
      </c>
      <c r="G129">
        <v>0</v>
      </c>
      <c r="H129">
        <v>0</v>
      </c>
      <c r="I129">
        <f t="shared" si="5"/>
        <v>0</v>
      </c>
      <c r="J129" s="20" t="s">
        <v>50</v>
      </c>
      <c r="K129" s="2">
        <f t="shared" si="6"/>
        <v>1</v>
      </c>
      <c r="L129" t="s">
        <v>15</v>
      </c>
      <c r="M129" t="s">
        <v>17</v>
      </c>
      <c r="N129" t="str">
        <f t="shared" si="7"/>
        <v>Gummy Bears Candy</v>
      </c>
    </row>
    <row r="130" spans="1:14" x14ac:dyDescent="0.2">
      <c r="A130" t="s">
        <v>14</v>
      </c>
      <c r="B130" t="s">
        <v>17</v>
      </c>
      <c r="C130" s="2">
        <v>2</v>
      </c>
      <c r="D130" s="1">
        <v>0.75</v>
      </c>
      <c r="E130" s="19">
        <f t="shared" si="4"/>
        <v>1.5</v>
      </c>
      <c r="F130" s="16">
        <v>0</v>
      </c>
      <c r="G130">
        <v>0</v>
      </c>
      <c r="H130">
        <v>0</v>
      </c>
      <c r="I130">
        <f t="shared" si="5"/>
        <v>0</v>
      </c>
      <c r="J130" s="20" t="s">
        <v>50</v>
      </c>
      <c r="K130" s="2">
        <f t="shared" si="6"/>
        <v>1.5</v>
      </c>
      <c r="L130" t="s">
        <v>14</v>
      </c>
      <c r="M130" t="s">
        <v>17</v>
      </c>
      <c r="N130" t="str">
        <f t="shared" si="7"/>
        <v>Chocolate Bar Candy</v>
      </c>
    </row>
    <row r="131" spans="1:14" x14ac:dyDescent="0.2">
      <c r="A131" t="s">
        <v>10</v>
      </c>
      <c r="B131" t="s">
        <v>16</v>
      </c>
      <c r="C131" s="2">
        <v>4</v>
      </c>
      <c r="D131" s="1">
        <v>0.5</v>
      </c>
      <c r="E131" s="19">
        <f t="shared" ref="E131:E194" si="8">C131*D131</f>
        <v>2</v>
      </c>
      <c r="F131" s="16">
        <v>200</v>
      </c>
      <c r="G131">
        <v>0</v>
      </c>
      <c r="H131">
        <v>0</v>
      </c>
      <c r="I131">
        <f t="shared" ref="I131:I194" si="9">COUNTIF(G131:H131,"&lt;&gt;0")</f>
        <v>0</v>
      </c>
      <c r="J131" s="20" t="s">
        <v>50</v>
      </c>
      <c r="K131" s="2">
        <f t="shared" ref="K131:K194" si="10">C131*D131</f>
        <v>2</v>
      </c>
      <c r="L131" t="s">
        <v>10</v>
      </c>
      <c r="M131" t="s">
        <v>16</v>
      </c>
      <c r="N131" t="str">
        <f t="shared" ref="N131:N194" si="11">CONCATENATE(L131," ",M131)</f>
        <v>Beer Beverages</v>
      </c>
    </row>
    <row r="132" spans="1:14" x14ac:dyDescent="0.2">
      <c r="A132" t="s">
        <v>18</v>
      </c>
      <c r="B132" t="s">
        <v>21</v>
      </c>
      <c r="C132" s="2">
        <v>3</v>
      </c>
      <c r="D132" s="1">
        <v>0.66666666666666663</v>
      </c>
      <c r="E132" s="19">
        <f t="shared" si="8"/>
        <v>2</v>
      </c>
      <c r="F132" s="16">
        <v>300</v>
      </c>
      <c r="G132">
        <v>0</v>
      </c>
      <c r="H132">
        <v>0</v>
      </c>
      <c r="I132">
        <f t="shared" si="9"/>
        <v>0</v>
      </c>
      <c r="J132" s="20" t="s">
        <v>50</v>
      </c>
      <c r="K132" s="2">
        <f t="shared" si="10"/>
        <v>2</v>
      </c>
      <c r="L132" t="s">
        <v>18</v>
      </c>
      <c r="M132" t="s">
        <v>21</v>
      </c>
      <c r="N132" t="str">
        <f t="shared" si="11"/>
        <v>Ice Cream Sandwich Frozen Treats</v>
      </c>
    </row>
    <row r="133" spans="1:14" x14ac:dyDescent="0.2">
      <c r="A133" t="s">
        <v>6</v>
      </c>
      <c r="B133" t="s">
        <v>5</v>
      </c>
      <c r="C133" s="2">
        <v>3</v>
      </c>
      <c r="D133" s="1">
        <v>0.5</v>
      </c>
      <c r="E133" s="19">
        <f t="shared" si="8"/>
        <v>1.5</v>
      </c>
      <c r="F133" s="16">
        <v>265</v>
      </c>
      <c r="G133">
        <v>0</v>
      </c>
      <c r="H133">
        <v>0</v>
      </c>
      <c r="I133">
        <f t="shared" si="9"/>
        <v>0</v>
      </c>
      <c r="J133" s="20" t="s">
        <v>50</v>
      </c>
      <c r="K133" s="2">
        <f t="shared" si="10"/>
        <v>1.5</v>
      </c>
      <c r="L133" t="s">
        <v>6</v>
      </c>
      <c r="M133" t="s">
        <v>5</v>
      </c>
      <c r="N133" t="str">
        <f t="shared" si="11"/>
        <v>Nachos Hot Food</v>
      </c>
    </row>
    <row r="134" spans="1:14" x14ac:dyDescent="0.2">
      <c r="A134" t="s">
        <v>12</v>
      </c>
      <c r="B134" t="s">
        <v>16</v>
      </c>
      <c r="C134" s="2">
        <v>3</v>
      </c>
      <c r="D134" s="1">
        <v>0.83333333333333337</v>
      </c>
      <c r="E134" s="19">
        <f t="shared" si="8"/>
        <v>2.5</v>
      </c>
      <c r="F134" s="16">
        <v>200</v>
      </c>
      <c r="G134">
        <v>0</v>
      </c>
      <c r="H134">
        <v>0</v>
      </c>
      <c r="I134">
        <f t="shared" si="9"/>
        <v>0</v>
      </c>
      <c r="J134" s="20" t="s">
        <v>50</v>
      </c>
      <c r="K134" s="2">
        <f t="shared" si="10"/>
        <v>2.5</v>
      </c>
      <c r="L134" t="s">
        <v>12</v>
      </c>
      <c r="M134" t="s">
        <v>16</v>
      </c>
      <c r="N134" t="str">
        <f t="shared" si="11"/>
        <v>Bottled Water Beverages</v>
      </c>
    </row>
    <row r="135" spans="1:14" x14ac:dyDescent="0.2">
      <c r="A135" t="s">
        <v>10</v>
      </c>
      <c r="B135" t="s">
        <v>36</v>
      </c>
      <c r="C135" s="2">
        <v>4</v>
      </c>
      <c r="D135" s="1">
        <v>0.5</v>
      </c>
      <c r="E135" s="19">
        <f t="shared" si="8"/>
        <v>2</v>
      </c>
      <c r="F135" s="16">
        <v>200</v>
      </c>
      <c r="G135">
        <v>0</v>
      </c>
      <c r="H135">
        <v>1</v>
      </c>
      <c r="I135">
        <f t="shared" si="9"/>
        <v>1</v>
      </c>
      <c r="J135" s="20" t="s">
        <v>50</v>
      </c>
      <c r="K135" s="2">
        <f t="shared" si="10"/>
        <v>2</v>
      </c>
      <c r="L135" t="s">
        <v>10</v>
      </c>
      <c r="M135" t="s">
        <v>10</v>
      </c>
      <c r="N135" t="str">
        <f t="shared" si="11"/>
        <v>Beer Beer</v>
      </c>
    </row>
    <row r="136" spans="1:14" x14ac:dyDescent="0.2">
      <c r="A136" t="s">
        <v>8</v>
      </c>
      <c r="B136" t="s">
        <v>5</v>
      </c>
      <c r="C136" s="2">
        <v>3</v>
      </c>
      <c r="D136" s="1">
        <v>0.66666666666666663</v>
      </c>
      <c r="E136" s="19">
        <f t="shared" si="8"/>
        <v>2</v>
      </c>
      <c r="F136" s="16">
        <v>265</v>
      </c>
      <c r="G136">
        <v>0</v>
      </c>
      <c r="H136">
        <v>0</v>
      </c>
      <c r="I136">
        <f t="shared" si="9"/>
        <v>0</v>
      </c>
      <c r="J136" s="20" t="s">
        <v>50</v>
      </c>
      <c r="K136" s="2">
        <f t="shared" si="10"/>
        <v>2</v>
      </c>
      <c r="L136" t="s">
        <v>8</v>
      </c>
      <c r="M136" t="s">
        <v>5</v>
      </c>
      <c r="N136" t="str">
        <f t="shared" si="11"/>
        <v>Hamburger Hot Food</v>
      </c>
    </row>
    <row r="137" spans="1:14" x14ac:dyDescent="0.2">
      <c r="A137" t="s">
        <v>14</v>
      </c>
      <c r="B137" t="s">
        <v>17</v>
      </c>
      <c r="C137" s="2">
        <v>2</v>
      </c>
      <c r="D137" s="1">
        <v>0.75</v>
      </c>
      <c r="E137" s="19">
        <f t="shared" si="8"/>
        <v>1.5</v>
      </c>
      <c r="F137" s="16">
        <v>0</v>
      </c>
      <c r="G137">
        <v>0</v>
      </c>
      <c r="H137">
        <v>0</v>
      </c>
      <c r="I137">
        <f t="shared" si="9"/>
        <v>0</v>
      </c>
      <c r="J137" s="20" t="s">
        <v>50</v>
      </c>
      <c r="K137" s="2">
        <f t="shared" si="10"/>
        <v>1.5</v>
      </c>
      <c r="L137" t="s">
        <v>14</v>
      </c>
      <c r="M137" t="s">
        <v>17</v>
      </c>
      <c r="N137" t="str">
        <f t="shared" si="11"/>
        <v>Chocolate Bar Candy</v>
      </c>
    </row>
    <row r="138" spans="1:14" x14ac:dyDescent="0.2">
      <c r="A138" t="s">
        <v>9</v>
      </c>
      <c r="B138" t="s">
        <v>5</v>
      </c>
      <c r="C138" s="2">
        <v>5</v>
      </c>
      <c r="D138" s="1">
        <v>0.8</v>
      </c>
      <c r="E138" s="19">
        <f t="shared" si="8"/>
        <v>4</v>
      </c>
      <c r="F138" s="16">
        <v>265</v>
      </c>
      <c r="G138">
        <v>0</v>
      </c>
      <c r="H138">
        <v>0</v>
      </c>
      <c r="I138">
        <f t="shared" si="9"/>
        <v>0</v>
      </c>
      <c r="J138" s="20" t="s">
        <v>50</v>
      </c>
      <c r="K138" s="2">
        <f t="shared" si="10"/>
        <v>4</v>
      </c>
      <c r="L138" t="s">
        <v>9</v>
      </c>
      <c r="M138" t="s">
        <v>5</v>
      </c>
      <c r="N138" t="str">
        <f t="shared" si="11"/>
        <v>Popcorn Hot Food</v>
      </c>
    </row>
    <row r="139" spans="1:14" x14ac:dyDescent="0.2">
      <c r="A139" t="s">
        <v>8</v>
      </c>
      <c r="B139" t="s">
        <v>5</v>
      </c>
      <c r="C139" s="2">
        <v>3</v>
      </c>
      <c r="D139" s="1">
        <v>0.66666666666666663</v>
      </c>
      <c r="E139" s="19">
        <f t="shared" si="8"/>
        <v>2</v>
      </c>
      <c r="F139" s="16">
        <v>265</v>
      </c>
      <c r="G139">
        <v>0</v>
      </c>
      <c r="H139">
        <v>0</v>
      </c>
      <c r="I139">
        <f t="shared" si="9"/>
        <v>0</v>
      </c>
      <c r="J139" s="20" t="s">
        <v>50</v>
      </c>
      <c r="K139" s="2">
        <f t="shared" si="10"/>
        <v>2</v>
      </c>
      <c r="L139" t="s">
        <v>8</v>
      </c>
      <c r="M139" t="s">
        <v>5</v>
      </c>
      <c r="N139" t="str">
        <f t="shared" si="11"/>
        <v>Hamburger Hot Food</v>
      </c>
    </row>
    <row r="140" spans="1:14" x14ac:dyDescent="0.2">
      <c r="A140" t="s">
        <v>11</v>
      </c>
      <c r="B140" t="s">
        <v>16</v>
      </c>
      <c r="C140" s="2">
        <v>2.5</v>
      </c>
      <c r="D140" s="1">
        <v>0.8</v>
      </c>
      <c r="E140" s="19">
        <f t="shared" si="8"/>
        <v>2</v>
      </c>
      <c r="F140" s="16">
        <v>200</v>
      </c>
      <c r="G140">
        <v>0</v>
      </c>
      <c r="H140">
        <v>0</v>
      </c>
      <c r="I140">
        <f t="shared" si="9"/>
        <v>0</v>
      </c>
      <c r="J140" s="20" t="s">
        <v>50</v>
      </c>
      <c r="K140" s="2">
        <f t="shared" si="10"/>
        <v>2</v>
      </c>
      <c r="L140" t="s">
        <v>11</v>
      </c>
      <c r="M140" t="s">
        <v>16</v>
      </c>
      <c r="N140" t="str">
        <f t="shared" si="11"/>
        <v>Soda Beverages</v>
      </c>
    </row>
    <row r="141" spans="1:14" x14ac:dyDescent="0.2">
      <c r="A141" t="s">
        <v>7</v>
      </c>
      <c r="B141" t="s">
        <v>5</v>
      </c>
      <c r="C141" s="2">
        <v>2</v>
      </c>
      <c r="D141" s="1">
        <v>0.25</v>
      </c>
      <c r="E141" s="19">
        <f t="shared" si="8"/>
        <v>0.5</v>
      </c>
      <c r="F141" s="16">
        <v>265</v>
      </c>
      <c r="G141">
        <v>0</v>
      </c>
      <c r="H141">
        <v>0</v>
      </c>
      <c r="I141">
        <f t="shared" si="9"/>
        <v>0</v>
      </c>
      <c r="J141" s="20" t="s">
        <v>50</v>
      </c>
      <c r="K141" s="2">
        <f t="shared" si="10"/>
        <v>0.5</v>
      </c>
      <c r="L141" t="s">
        <v>7</v>
      </c>
      <c r="M141" t="s">
        <v>5</v>
      </c>
      <c r="N141" t="str">
        <f t="shared" si="11"/>
        <v>Pizza Hot Food</v>
      </c>
    </row>
    <row r="142" spans="1:14" x14ac:dyDescent="0.2">
      <c r="A142" t="s">
        <v>4</v>
      </c>
      <c r="B142" t="s">
        <v>5</v>
      </c>
      <c r="C142" s="2">
        <v>1.5</v>
      </c>
      <c r="D142" s="1">
        <v>0.66666666666666663</v>
      </c>
      <c r="E142" s="19">
        <f t="shared" si="8"/>
        <v>1</v>
      </c>
      <c r="F142" s="16">
        <v>265</v>
      </c>
      <c r="G142">
        <v>0</v>
      </c>
      <c r="H142">
        <v>0</v>
      </c>
      <c r="I142">
        <f t="shared" si="9"/>
        <v>0</v>
      </c>
      <c r="J142" s="20" t="s">
        <v>50</v>
      </c>
      <c r="K142" s="2">
        <f t="shared" si="10"/>
        <v>1</v>
      </c>
      <c r="L142" t="s">
        <v>4</v>
      </c>
      <c r="M142" t="s">
        <v>5</v>
      </c>
      <c r="N142" t="str">
        <f t="shared" si="11"/>
        <v>Hot Dog Hot Food</v>
      </c>
    </row>
    <row r="143" spans="1:14" x14ac:dyDescent="0.2">
      <c r="A143" t="s">
        <v>4</v>
      </c>
      <c r="B143" t="s">
        <v>5</v>
      </c>
      <c r="C143" s="2">
        <v>1.5</v>
      </c>
      <c r="D143" s="1">
        <v>0.66666666666666663</v>
      </c>
      <c r="E143" s="19">
        <f t="shared" si="8"/>
        <v>1</v>
      </c>
      <c r="F143" s="16">
        <v>265</v>
      </c>
      <c r="G143">
        <v>0</v>
      </c>
      <c r="H143">
        <v>0</v>
      </c>
      <c r="I143">
        <f t="shared" si="9"/>
        <v>0</v>
      </c>
      <c r="J143" s="20" t="s">
        <v>50</v>
      </c>
      <c r="K143" s="2">
        <f t="shared" si="10"/>
        <v>1</v>
      </c>
      <c r="L143" t="s">
        <v>4</v>
      </c>
      <c r="M143" t="s">
        <v>5</v>
      </c>
      <c r="N143" t="str">
        <f t="shared" si="11"/>
        <v>Hot Dog Hot Food</v>
      </c>
    </row>
    <row r="144" spans="1:14" x14ac:dyDescent="0.2">
      <c r="A144" t="s">
        <v>6</v>
      </c>
      <c r="B144" t="s">
        <v>5</v>
      </c>
      <c r="C144" s="2">
        <v>3</v>
      </c>
      <c r="D144" s="1">
        <v>0.5</v>
      </c>
      <c r="E144" s="19">
        <f t="shared" si="8"/>
        <v>1.5</v>
      </c>
      <c r="F144" s="16">
        <v>265</v>
      </c>
      <c r="G144">
        <v>0</v>
      </c>
      <c r="H144">
        <v>0</v>
      </c>
      <c r="I144">
        <f t="shared" si="9"/>
        <v>0</v>
      </c>
      <c r="J144" s="20" t="s">
        <v>50</v>
      </c>
      <c r="K144" s="2">
        <f t="shared" si="10"/>
        <v>1.5</v>
      </c>
      <c r="L144" t="s">
        <v>6</v>
      </c>
      <c r="M144" t="s">
        <v>5</v>
      </c>
      <c r="N144" t="str">
        <f t="shared" si="11"/>
        <v>Nachos Hot Food</v>
      </c>
    </row>
    <row r="145" spans="1:14" x14ac:dyDescent="0.2">
      <c r="A145" t="s">
        <v>8</v>
      </c>
      <c r="B145" t="s">
        <v>5</v>
      </c>
      <c r="C145" s="2">
        <v>3</v>
      </c>
      <c r="D145" s="1">
        <v>0.66666666666666663</v>
      </c>
      <c r="E145" s="19">
        <f t="shared" si="8"/>
        <v>2</v>
      </c>
      <c r="F145" s="16">
        <v>265</v>
      </c>
      <c r="G145">
        <v>0</v>
      </c>
      <c r="H145">
        <v>0</v>
      </c>
      <c r="I145">
        <f t="shared" si="9"/>
        <v>0</v>
      </c>
      <c r="J145" s="20" t="s">
        <v>50</v>
      </c>
      <c r="K145" s="2">
        <f t="shared" si="10"/>
        <v>2</v>
      </c>
      <c r="L145" t="s">
        <v>8</v>
      </c>
      <c r="M145" t="s">
        <v>5</v>
      </c>
      <c r="N145" t="str">
        <f t="shared" si="11"/>
        <v>Hamburger Hot Food</v>
      </c>
    </row>
    <row r="146" spans="1:14" x14ac:dyDescent="0.2">
      <c r="A146" t="s">
        <v>6</v>
      </c>
      <c r="B146" t="s">
        <v>5</v>
      </c>
      <c r="C146" s="2">
        <v>3</v>
      </c>
      <c r="D146" s="1">
        <v>0.5</v>
      </c>
      <c r="E146" s="19">
        <f t="shared" si="8"/>
        <v>1.5</v>
      </c>
      <c r="F146" s="16">
        <v>265</v>
      </c>
      <c r="G146">
        <v>0</v>
      </c>
      <c r="H146">
        <v>0</v>
      </c>
      <c r="I146">
        <f t="shared" si="9"/>
        <v>0</v>
      </c>
      <c r="J146" s="20" t="s">
        <v>50</v>
      </c>
      <c r="K146" s="2">
        <f t="shared" si="10"/>
        <v>1.5</v>
      </c>
      <c r="L146" t="s">
        <v>6</v>
      </c>
      <c r="M146" t="s">
        <v>5</v>
      </c>
      <c r="N146" t="str">
        <f t="shared" si="11"/>
        <v>Nachos Hot Food</v>
      </c>
    </row>
    <row r="147" spans="1:14" x14ac:dyDescent="0.2">
      <c r="A147" t="s">
        <v>8</v>
      </c>
      <c r="B147" t="s">
        <v>5</v>
      </c>
      <c r="C147" s="2">
        <v>3</v>
      </c>
      <c r="D147" s="1">
        <v>0.66666666666666663</v>
      </c>
      <c r="E147" s="19">
        <f t="shared" si="8"/>
        <v>2</v>
      </c>
      <c r="F147" s="16">
        <v>265</v>
      </c>
      <c r="G147">
        <v>0</v>
      </c>
      <c r="H147">
        <v>0</v>
      </c>
      <c r="I147">
        <f t="shared" si="9"/>
        <v>0</v>
      </c>
      <c r="J147" s="20" t="s">
        <v>50</v>
      </c>
      <c r="K147" s="2">
        <f t="shared" si="10"/>
        <v>2</v>
      </c>
      <c r="L147" t="s">
        <v>8</v>
      </c>
      <c r="M147" t="s">
        <v>5</v>
      </c>
      <c r="N147" t="str">
        <f t="shared" si="11"/>
        <v>Hamburger Hot Food</v>
      </c>
    </row>
    <row r="148" spans="1:14" x14ac:dyDescent="0.2">
      <c r="A148" t="s">
        <v>4</v>
      </c>
      <c r="B148" t="s">
        <v>5</v>
      </c>
      <c r="C148" s="2">
        <v>1.5</v>
      </c>
      <c r="D148" s="1">
        <v>0.66666666666666663</v>
      </c>
      <c r="E148" s="19">
        <f t="shared" si="8"/>
        <v>1</v>
      </c>
      <c r="F148" s="16">
        <v>265</v>
      </c>
      <c r="G148">
        <v>0</v>
      </c>
      <c r="H148">
        <v>0</v>
      </c>
      <c r="I148">
        <f t="shared" si="9"/>
        <v>0</v>
      </c>
      <c r="J148" s="20" t="s">
        <v>50</v>
      </c>
      <c r="K148" s="2">
        <f t="shared" si="10"/>
        <v>1</v>
      </c>
      <c r="L148" t="s">
        <v>4</v>
      </c>
      <c r="M148" t="s">
        <v>5</v>
      </c>
      <c r="N148" t="str">
        <f t="shared" si="11"/>
        <v>Hot Dog Hot Food</v>
      </c>
    </row>
    <row r="149" spans="1:14" x14ac:dyDescent="0.2">
      <c r="A149" t="s">
        <v>6</v>
      </c>
      <c r="B149" t="s">
        <v>5</v>
      </c>
      <c r="C149" s="2">
        <v>3</v>
      </c>
      <c r="D149" s="1">
        <v>0.5</v>
      </c>
      <c r="E149" s="19">
        <f t="shared" si="8"/>
        <v>1.5</v>
      </c>
      <c r="F149" s="16">
        <v>265</v>
      </c>
      <c r="G149">
        <v>0</v>
      </c>
      <c r="H149">
        <v>0</v>
      </c>
      <c r="I149">
        <f t="shared" si="9"/>
        <v>0</v>
      </c>
      <c r="J149" s="20" t="s">
        <v>50</v>
      </c>
      <c r="K149" s="2">
        <f t="shared" si="10"/>
        <v>1.5</v>
      </c>
      <c r="L149" t="s">
        <v>6</v>
      </c>
      <c r="M149" t="s">
        <v>5</v>
      </c>
      <c r="N149" t="str">
        <f t="shared" si="11"/>
        <v>Nachos Hot Food</v>
      </c>
    </row>
    <row r="150" spans="1:14" x14ac:dyDescent="0.2">
      <c r="A150" t="s">
        <v>20</v>
      </c>
      <c r="B150" t="s">
        <v>21</v>
      </c>
      <c r="C150" s="2">
        <v>3</v>
      </c>
      <c r="D150" s="1">
        <v>0.83333333333333337</v>
      </c>
      <c r="E150" s="19">
        <f t="shared" si="8"/>
        <v>2.5</v>
      </c>
      <c r="F150" s="16">
        <v>300</v>
      </c>
      <c r="G150">
        <v>0</v>
      </c>
      <c r="H150">
        <v>0</v>
      </c>
      <c r="I150">
        <f t="shared" si="9"/>
        <v>0</v>
      </c>
      <c r="J150" s="20" t="s">
        <v>50</v>
      </c>
      <c r="K150" s="2">
        <f t="shared" si="10"/>
        <v>2.5</v>
      </c>
      <c r="L150" t="s">
        <v>20</v>
      </c>
      <c r="M150" t="s">
        <v>21</v>
      </c>
      <c r="N150" t="str">
        <f t="shared" si="11"/>
        <v>Popsicle Frozen Treats</v>
      </c>
    </row>
    <row r="151" spans="1:14" x14ac:dyDescent="0.2">
      <c r="A151" t="s">
        <v>9</v>
      </c>
      <c r="B151" t="s">
        <v>5</v>
      </c>
      <c r="C151" s="2">
        <v>5</v>
      </c>
      <c r="D151" s="1">
        <v>0.8</v>
      </c>
      <c r="E151" s="19">
        <f t="shared" si="8"/>
        <v>4</v>
      </c>
      <c r="F151" s="16">
        <v>265</v>
      </c>
      <c r="G151">
        <v>0</v>
      </c>
      <c r="H151">
        <v>0</v>
      </c>
      <c r="I151">
        <f t="shared" si="9"/>
        <v>0</v>
      </c>
      <c r="J151" s="20" t="s">
        <v>50</v>
      </c>
      <c r="K151" s="2">
        <f t="shared" si="10"/>
        <v>4</v>
      </c>
      <c r="L151" t="s">
        <v>9</v>
      </c>
      <c r="M151" t="s">
        <v>5</v>
      </c>
      <c r="N151" t="str">
        <f t="shared" si="11"/>
        <v>Popcorn Hot Food</v>
      </c>
    </row>
    <row r="152" spans="1:14" x14ac:dyDescent="0.2">
      <c r="A152" t="s">
        <v>9</v>
      </c>
      <c r="B152" t="s">
        <v>5</v>
      </c>
      <c r="C152" s="2">
        <v>5</v>
      </c>
      <c r="D152" s="1">
        <v>0.8</v>
      </c>
      <c r="E152" s="19">
        <f t="shared" si="8"/>
        <v>4</v>
      </c>
      <c r="F152" s="16">
        <v>265</v>
      </c>
      <c r="G152">
        <v>0</v>
      </c>
      <c r="H152">
        <v>0</v>
      </c>
      <c r="I152">
        <f t="shared" si="9"/>
        <v>0</v>
      </c>
      <c r="J152" s="20" t="s">
        <v>50</v>
      </c>
      <c r="K152" s="2">
        <f t="shared" si="10"/>
        <v>4</v>
      </c>
      <c r="L152" t="s">
        <v>9</v>
      </c>
      <c r="M152" t="s">
        <v>5</v>
      </c>
      <c r="N152" t="str">
        <f t="shared" si="11"/>
        <v>Popcorn Hot Food</v>
      </c>
    </row>
    <row r="153" spans="1:14" x14ac:dyDescent="0.2">
      <c r="A153" t="s">
        <v>12</v>
      </c>
      <c r="B153" t="s">
        <v>16</v>
      </c>
      <c r="C153" s="2">
        <v>3</v>
      </c>
      <c r="D153" s="1">
        <v>0.83333333333333337</v>
      </c>
      <c r="E153" s="19">
        <f t="shared" si="8"/>
        <v>2.5</v>
      </c>
      <c r="F153" s="16">
        <v>200</v>
      </c>
      <c r="G153">
        <v>0</v>
      </c>
      <c r="H153">
        <v>0</v>
      </c>
      <c r="I153">
        <f t="shared" si="9"/>
        <v>0</v>
      </c>
      <c r="J153" s="20" t="s">
        <v>50</v>
      </c>
      <c r="K153" s="2">
        <f t="shared" si="10"/>
        <v>2.5</v>
      </c>
      <c r="L153" t="s">
        <v>12</v>
      </c>
      <c r="M153" t="s">
        <v>16</v>
      </c>
      <c r="N153" t="str">
        <f t="shared" si="11"/>
        <v>Bottled Water Beverages</v>
      </c>
    </row>
    <row r="154" spans="1:14" x14ac:dyDescent="0.2">
      <c r="A154" t="s">
        <v>8</v>
      </c>
      <c r="B154" t="s">
        <v>5</v>
      </c>
      <c r="C154" s="2">
        <v>3</v>
      </c>
      <c r="D154" s="1">
        <v>0.66666666666666663</v>
      </c>
      <c r="E154" s="19">
        <f t="shared" si="8"/>
        <v>2</v>
      </c>
      <c r="F154" s="16">
        <v>265</v>
      </c>
      <c r="G154">
        <v>0</v>
      </c>
      <c r="H154">
        <v>0</v>
      </c>
      <c r="I154">
        <f t="shared" si="9"/>
        <v>0</v>
      </c>
      <c r="J154" s="20" t="s">
        <v>50</v>
      </c>
      <c r="K154" s="2">
        <f t="shared" si="10"/>
        <v>2</v>
      </c>
      <c r="L154" t="s">
        <v>8</v>
      </c>
      <c r="M154" t="s">
        <v>5</v>
      </c>
      <c r="N154" t="str">
        <f t="shared" si="11"/>
        <v>Hamburger Hot Food</v>
      </c>
    </row>
    <row r="155" spans="1:14" x14ac:dyDescent="0.2">
      <c r="A155" t="s">
        <v>7</v>
      </c>
      <c r="B155" t="s">
        <v>5</v>
      </c>
      <c r="C155" s="2">
        <v>2</v>
      </c>
      <c r="D155" s="1">
        <v>0.25</v>
      </c>
      <c r="E155" s="19">
        <f t="shared" si="8"/>
        <v>0.5</v>
      </c>
      <c r="F155" s="16">
        <v>265</v>
      </c>
      <c r="G155">
        <v>0</v>
      </c>
      <c r="H155">
        <v>0</v>
      </c>
      <c r="I155">
        <f t="shared" si="9"/>
        <v>0</v>
      </c>
      <c r="J155" s="20" t="s">
        <v>50</v>
      </c>
      <c r="K155" s="2">
        <f t="shared" si="10"/>
        <v>0.5</v>
      </c>
      <c r="L155" t="s">
        <v>7</v>
      </c>
      <c r="M155" t="s">
        <v>5</v>
      </c>
      <c r="N155" t="str">
        <f t="shared" si="11"/>
        <v>Pizza Hot Food</v>
      </c>
    </row>
    <row r="156" spans="1:14" x14ac:dyDescent="0.2">
      <c r="A156" t="s">
        <v>20</v>
      </c>
      <c r="B156" t="s">
        <v>21</v>
      </c>
      <c r="C156" s="2">
        <v>3</v>
      </c>
      <c r="D156" s="1">
        <v>0.83333333333333337</v>
      </c>
      <c r="E156" s="19">
        <f t="shared" si="8"/>
        <v>2.5</v>
      </c>
      <c r="F156" s="16">
        <v>300</v>
      </c>
      <c r="G156">
        <v>0</v>
      </c>
      <c r="H156">
        <v>0</v>
      </c>
      <c r="I156">
        <f t="shared" si="9"/>
        <v>0</v>
      </c>
      <c r="J156" s="20" t="s">
        <v>50</v>
      </c>
      <c r="K156" s="2">
        <f t="shared" si="10"/>
        <v>2.5</v>
      </c>
      <c r="L156" t="s">
        <v>20</v>
      </c>
      <c r="M156" t="s">
        <v>21</v>
      </c>
      <c r="N156" t="str">
        <f t="shared" si="11"/>
        <v>Popsicle Frozen Treats</v>
      </c>
    </row>
    <row r="157" spans="1:14" x14ac:dyDescent="0.2">
      <c r="A157" t="s">
        <v>44</v>
      </c>
      <c r="B157" t="s">
        <v>5</v>
      </c>
      <c r="C157" s="2">
        <v>2</v>
      </c>
      <c r="D157" s="1">
        <v>0.25</v>
      </c>
      <c r="E157" s="19">
        <f t="shared" si="8"/>
        <v>0.5</v>
      </c>
      <c r="F157" s="16">
        <v>265</v>
      </c>
      <c r="G157">
        <f>1</f>
        <v>1</v>
      </c>
      <c r="H157">
        <v>0</v>
      </c>
      <c r="I157">
        <f t="shared" si="9"/>
        <v>1</v>
      </c>
      <c r="J157" s="20" t="s">
        <v>50</v>
      </c>
      <c r="K157" s="2">
        <f t="shared" si="10"/>
        <v>0.5</v>
      </c>
      <c r="L157" t="s">
        <v>7</v>
      </c>
      <c r="M157" t="s">
        <v>5</v>
      </c>
      <c r="N157" t="str">
        <f t="shared" si="11"/>
        <v>Pizza Hot Food</v>
      </c>
    </row>
    <row r="158" spans="1:14" x14ac:dyDescent="0.2">
      <c r="A158" t="s">
        <v>9</v>
      </c>
      <c r="B158" t="s">
        <v>5</v>
      </c>
      <c r="C158" s="2">
        <v>5</v>
      </c>
      <c r="D158" s="1">
        <v>0.8</v>
      </c>
      <c r="E158" s="19">
        <f t="shared" si="8"/>
        <v>4</v>
      </c>
      <c r="F158" s="16">
        <v>265</v>
      </c>
      <c r="G158">
        <v>0</v>
      </c>
      <c r="H158">
        <v>0</v>
      </c>
      <c r="I158">
        <f t="shared" si="9"/>
        <v>0</v>
      </c>
      <c r="J158" s="20" t="s">
        <v>50</v>
      </c>
      <c r="K158" s="2">
        <f t="shared" si="10"/>
        <v>4</v>
      </c>
      <c r="L158" t="s">
        <v>9</v>
      </c>
      <c r="M158" t="s">
        <v>5</v>
      </c>
      <c r="N158" t="str">
        <f t="shared" si="11"/>
        <v>Popcorn Hot Food</v>
      </c>
    </row>
    <row r="159" spans="1:14" x14ac:dyDescent="0.2">
      <c r="A159" t="s">
        <v>11</v>
      </c>
      <c r="B159" t="s">
        <v>16</v>
      </c>
      <c r="C159" s="2">
        <v>2.5</v>
      </c>
      <c r="D159" s="1">
        <v>0.8</v>
      </c>
      <c r="E159" s="19">
        <f t="shared" si="8"/>
        <v>2</v>
      </c>
      <c r="F159" s="16">
        <v>200</v>
      </c>
      <c r="G159">
        <v>0</v>
      </c>
      <c r="H159">
        <v>0</v>
      </c>
      <c r="I159">
        <f t="shared" si="9"/>
        <v>0</v>
      </c>
      <c r="J159" s="20" t="s">
        <v>50</v>
      </c>
      <c r="K159" s="2">
        <f t="shared" si="10"/>
        <v>2</v>
      </c>
      <c r="L159" t="s">
        <v>11</v>
      </c>
      <c r="M159" t="s">
        <v>16</v>
      </c>
      <c r="N159" t="str">
        <f t="shared" si="11"/>
        <v>Soda Beverages</v>
      </c>
    </row>
    <row r="160" spans="1:14" x14ac:dyDescent="0.2">
      <c r="A160" t="s">
        <v>6</v>
      </c>
      <c r="B160" t="s">
        <v>5</v>
      </c>
      <c r="C160" s="2">
        <v>3</v>
      </c>
      <c r="D160" s="1">
        <v>0.5</v>
      </c>
      <c r="E160" s="19">
        <f t="shared" si="8"/>
        <v>1.5</v>
      </c>
      <c r="F160" s="16">
        <v>265</v>
      </c>
      <c r="G160">
        <v>0</v>
      </c>
      <c r="H160">
        <v>0</v>
      </c>
      <c r="I160">
        <f t="shared" si="9"/>
        <v>0</v>
      </c>
      <c r="J160" s="20" t="s">
        <v>50</v>
      </c>
      <c r="K160" s="2">
        <f t="shared" si="10"/>
        <v>1.5</v>
      </c>
      <c r="L160" t="s">
        <v>6</v>
      </c>
      <c r="M160" t="s">
        <v>5</v>
      </c>
      <c r="N160" t="str">
        <f t="shared" si="11"/>
        <v>Nachos Hot Food</v>
      </c>
    </row>
    <row r="161" spans="1:14" x14ac:dyDescent="0.2">
      <c r="A161" t="s">
        <v>15</v>
      </c>
      <c r="B161" t="s">
        <v>17</v>
      </c>
      <c r="C161" s="2">
        <v>2</v>
      </c>
      <c r="D161" s="1">
        <v>0.5</v>
      </c>
      <c r="E161" s="19">
        <f t="shared" si="8"/>
        <v>1</v>
      </c>
      <c r="F161" s="16">
        <v>0</v>
      </c>
      <c r="G161">
        <v>0</v>
      </c>
      <c r="H161">
        <v>0</v>
      </c>
      <c r="I161">
        <f t="shared" si="9"/>
        <v>0</v>
      </c>
      <c r="J161" s="20" t="s">
        <v>50</v>
      </c>
      <c r="K161" s="2">
        <f t="shared" si="10"/>
        <v>1</v>
      </c>
      <c r="L161" t="s">
        <v>15</v>
      </c>
      <c r="M161" t="s">
        <v>17</v>
      </c>
      <c r="N161" t="str">
        <f t="shared" si="11"/>
        <v>Gummy Bears Candy</v>
      </c>
    </row>
    <row r="162" spans="1:14" x14ac:dyDescent="0.2">
      <c r="A162" t="s">
        <v>6</v>
      </c>
      <c r="B162" t="s">
        <v>5</v>
      </c>
      <c r="C162" s="2">
        <v>3</v>
      </c>
      <c r="D162" s="1">
        <v>0.5</v>
      </c>
      <c r="E162" s="19">
        <f t="shared" si="8"/>
        <v>1.5</v>
      </c>
      <c r="F162" s="16">
        <v>265</v>
      </c>
      <c r="G162">
        <v>0</v>
      </c>
      <c r="H162">
        <v>0</v>
      </c>
      <c r="I162">
        <f t="shared" si="9"/>
        <v>0</v>
      </c>
      <c r="J162" s="20" t="s">
        <v>50</v>
      </c>
      <c r="K162" s="2">
        <f t="shared" si="10"/>
        <v>1.5</v>
      </c>
      <c r="L162" t="s">
        <v>6</v>
      </c>
      <c r="M162" t="s">
        <v>5</v>
      </c>
      <c r="N162" t="str">
        <f t="shared" si="11"/>
        <v>Nachos Hot Food</v>
      </c>
    </row>
    <row r="163" spans="1:14" x14ac:dyDescent="0.2">
      <c r="A163" t="s">
        <v>13</v>
      </c>
      <c r="B163" t="s">
        <v>17</v>
      </c>
      <c r="C163" s="2">
        <v>2</v>
      </c>
      <c r="D163" s="1">
        <v>0.5</v>
      </c>
      <c r="E163" s="19">
        <f t="shared" si="8"/>
        <v>1</v>
      </c>
      <c r="F163" s="16">
        <v>0</v>
      </c>
      <c r="G163">
        <v>0</v>
      </c>
      <c r="H163">
        <v>0</v>
      </c>
      <c r="I163">
        <f t="shared" si="9"/>
        <v>0</v>
      </c>
      <c r="J163" s="20" t="s">
        <v>50</v>
      </c>
      <c r="K163" s="2">
        <f t="shared" si="10"/>
        <v>1</v>
      </c>
      <c r="L163" t="s">
        <v>13</v>
      </c>
      <c r="M163" t="s">
        <v>17</v>
      </c>
      <c r="N163" t="str">
        <f t="shared" si="11"/>
        <v>Licorice Rope Candy</v>
      </c>
    </row>
    <row r="164" spans="1:14" x14ac:dyDescent="0.2">
      <c r="A164" t="s">
        <v>20</v>
      </c>
      <c r="B164" t="s">
        <v>21</v>
      </c>
      <c r="C164" s="2">
        <v>3</v>
      </c>
      <c r="D164" s="1">
        <v>0.83333333333333337</v>
      </c>
      <c r="E164" s="19">
        <f t="shared" si="8"/>
        <v>2.5</v>
      </c>
      <c r="F164" s="16">
        <v>300</v>
      </c>
      <c r="G164">
        <v>0</v>
      </c>
      <c r="H164">
        <v>0</v>
      </c>
      <c r="I164">
        <f t="shared" si="9"/>
        <v>0</v>
      </c>
      <c r="J164" s="20" t="s">
        <v>50</v>
      </c>
      <c r="K164" s="2">
        <f t="shared" si="10"/>
        <v>2.5</v>
      </c>
      <c r="L164" t="s">
        <v>20</v>
      </c>
      <c r="M164" t="s">
        <v>21</v>
      </c>
      <c r="N164" t="str">
        <f t="shared" si="11"/>
        <v>Popsicle Frozen Treats</v>
      </c>
    </row>
    <row r="165" spans="1:14" x14ac:dyDescent="0.2">
      <c r="A165" t="s">
        <v>9</v>
      </c>
      <c r="B165" t="s">
        <v>5</v>
      </c>
      <c r="C165" s="2">
        <v>5</v>
      </c>
      <c r="D165" s="1">
        <v>0.8</v>
      </c>
      <c r="E165" s="19">
        <f t="shared" si="8"/>
        <v>4</v>
      </c>
      <c r="F165" s="16">
        <v>265</v>
      </c>
      <c r="G165">
        <v>0</v>
      </c>
      <c r="H165">
        <v>0</v>
      </c>
      <c r="I165">
        <f t="shared" si="9"/>
        <v>0</v>
      </c>
      <c r="J165" s="20" t="s">
        <v>50</v>
      </c>
      <c r="K165" s="2">
        <f t="shared" si="10"/>
        <v>4</v>
      </c>
      <c r="L165" t="s">
        <v>9</v>
      </c>
      <c r="M165" t="s">
        <v>5</v>
      </c>
      <c r="N165" t="str">
        <f t="shared" si="11"/>
        <v>Popcorn Hot Food</v>
      </c>
    </row>
    <row r="166" spans="1:14" x14ac:dyDescent="0.2">
      <c r="A166" t="s">
        <v>20</v>
      </c>
      <c r="B166" t="s">
        <v>21</v>
      </c>
      <c r="C166" s="2">
        <v>3</v>
      </c>
      <c r="D166" s="1">
        <v>0.83333333333333337</v>
      </c>
      <c r="E166" s="19">
        <f t="shared" si="8"/>
        <v>2.5</v>
      </c>
      <c r="F166" s="16">
        <v>300</v>
      </c>
      <c r="G166">
        <v>0</v>
      </c>
      <c r="H166">
        <v>0</v>
      </c>
      <c r="I166">
        <f t="shared" si="9"/>
        <v>0</v>
      </c>
      <c r="J166" s="20" t="s">
        <v>50</v>
      </c>
      <c r="K166" s="2">
        <f t="shared" si="10"/>
        <v>2.5</v>
      </c>
      <c r="L166" t="s">
        <v>20</v>
      </c>
      <c r="M166" t="s">
        <v>21</v>
      </c>
      <c r="N166" t="str">
        <f t="shared" si="11"/>
        <v>Popsicle Frozen Treats</v>
      </c>
    </row>
    <row r="167" spans="1:14" x14ac:dyDescent="0.2">
      <c r="A167" t="s">
        <v>11</v>
      </c>
      <c r="B167" t="s">
        <v>16</v>
      </c>
      <c r="C167" s="2">
        <v>2.5</v>
      </c>
      <c r="D167" s="1">
        <v>0.8</v>
      </c>
      <c r="E167" s="19">
        <f t="shared" si="8"/>
        <v>2</v>
      </c>
      <c r="F167" s="16">
        <v>200</v>
      </c>
      <c r="G167">
        <v>0</v>
      </c>
      <c r="H167">
        <v>0</v>
      </c>
      <c r="I167">
        <f t="shared" si="9"/>
        <v>0</v>
      </c>
      <c r="J167" s="20" t="s">
        <v>50</v>
      </c>
      <c r="K167" s="2">
        <f t="shared" si="10"/>
        <v>2</v>
      </c>
      <c r="L167" t="s">
        <v>11</v>
      </c>
      <c r="M167" t="s">
        <v>16</v>
      </c>
      <c r="N167" t="str">
        <f t="shared" si="11"/>
        <v>Soda Beverages</v>
      </c>
    </row>
    <row r="168" spans="1:14" x14ac:dyDescent="0.2">
      <c r="A168" t="s">
        <v>14</v>
      </c>
      <c r="B168" t="s">
        <v>17</v>
      </c>
      <c r="C168" s="2">
        <v>2</v>
      </c>
      <c r="D168" s="1">
        <v>0.75</v>
      </c>
      <c r="E168" s="19">
        <f t="shared" si="8"/>
        <v>1.5</v>
      </c>
      <c r="F168" s="16">
        <v>0</v>
      </c>
      <c r="G168">
        <v>0</v>
      </c>
      <c r="H168">
        <v>0</v>
      </c>
      <c r="I168">
        <f t="shared" si="9"/>
        <v>0</v>
      </c>
      <c r="J168" s="20" t="s">
        <v>50</v>
      </c>
      <c r="K168" s="2">
        <f t="shared" si="10"/>
        <v>1.5</v>
      </c>
      <c r="L168" t="s">
        <v>14</v>
      </c>
      <c r="M168" t="s">
        <v>17</v>
      </c>
      <c r="N168" t="str">
        <f t="shared" si="11"/>
        <v>Chocolate Bar Candy</v>
      </c>
    </row>
    <row r="169" spans="1:14" x14ac:dyDescent="0.2">
      <c r="A169" t="s">
        <v>20</v>
      </c>
      <c r="B169" t="s">
        <v>21</v>
      </c>
      <c r="C169" s="2">
        <v>3</v>
      </c>
      <c r="D169" s="1">
        <v>0.83333333333333337</v>
      </c>
      <c r="E169" s="19">
        <f t="shared" si="8"/>
        <v>2.5</v>
      </c>
      <c r="F169" s="16">
        <v>300</v>
      </c>
      <c r="G169">
        <v>0</v>
      </c>
      <c r="H169">
        <v>0</v>
      </c>
      <c r="I169">
        <f t="shared" si="9"/>
        <v>0</v>
      </c>
      <c r="J169" s="20" t="s">
        <v>50</v>
      </c>
      <c r="K169" s="2">
        <f t="shared" si="10"/>
        <v>2.5</v>
      </c>
      <c r="L169" t="s">
        <v>20</v>
      </c>
      <c r="M169" t="s">
        <v>21</v>
      </c>
      <c r="N169" t="str">
        <f t="shared" si="11"/>
        <v>Popsicle Frozen Treats</v>
      </c>
    </row>
    <row r="170" spans="1:14" x14ac:dyDescent="0.2">
      <c r="A170" t="s">
        <v>15</v>
      </c>
      <c r="B170" t="s">
        <v>17</v>
      </c>
      <c r="C170" s="2">
        <v>2</v>
      </c>
      <c r="D170" s="1">
        <v>0.5</v>
      </c>
      <c r="E170" s="19">
        <f t="shared" si="8"/>
        <v>1</v>
      </c>
      <c r="F170" s="16">
        <v>0</v>
      </c>
      <c r="G170">
        <v>0</v>
      </c>
      <c r="H170">
        <v>0</v>
      </c>
      <c r="I170">
        <f t="shared" si="9"/>
        <v>0</v>
      </c>
      <c r="J170" s="20" t="s">
        <v>50</v>
      </c>
      <c r="K170" s="2">
        <f t="shared" si="10"/>
        <v>1</v>
      </c>
      <c r="L170" t="s">
        <v>15</v>
      </c>
      <c r="M170" t="s">
        <v>17</v>
      </c>
      <c r="N170" t="str">
        <f t="shared" si="11"/>
        <v>Gummy Bears Candy</v>
      </c>
    </row>
    <row r="171" spans="1:14" x14ac:dyDescent="0.2">
      <c r="A171" t="s">
        <v>14</v>
      </c>
      <c r="B171" t="s">
        <v>17</v>
      </c>
      <c r="C171" s="2">
        <v>2</v>
      </c>
      <c r="D171" s="1">
        <v>0.75</v>
      </c>
      <c r="E171" s="19">
        <f t="shared" si="8"/>
        <v>1.5</v>
      </c>
      <c r="F171" s="16">
        <v>0</v>
      </c>
      <c r="G171">
        <v>0</v>
      </c>
      <c r="H171">
        <v>0</v>
      </c>
      <c r="I171">
        <f t="shared" si="9"/>
        <v>0</v>
      </c>
      <c r="J171" s="20" t="s">
        <v>50</v>
      </c>
      <c r="K171" s="2">
        <f t="shared" si="10"/>
        <v>1.5</v>
      </c>
      <c r="L171" t="s">
        <v>14</v>
      </c>
      <c r="M171" t="s">
        <v>17</v>
      </c>
      <c r="N171" t="str">
        <f t="shared" si="11"/>
        <v>Chocolate Bar Candy</v>
      </c>
    </row>
    <row r="172" spans="1:14" x14ac:dyDescent="0.2">
      <c r="A172" t="s">
        <v>6</v>
      </c>
      <c r="B172" t="s">
        <v>5</v>
      </c>
      <c r="C172" s="2">
        <v>3</v>
      </c>
      <c r="D172" s="1">
        <v>0.5</v>
      </c>
      <c r="E172" s="19">
        <f t="shared" si="8"/>
        <v>1.5</v>
      </c>
      <c r="F172" s="16">
        <v>265</v>
      </c>
      <c r="G172">
        <v>0</v>
      </c>
      <c r="H172">
        <v>0</v>
      </c>
      <c r="I172">
        <f t="shared" si="9"/>
        <v>0</v>
      </c>
      <c r="J172" s="20" t="s">
        <v>50</v>
      </c>
      <c r="K172" s="2">
        <f t="shared" si="10"/>
        <v>1.5</v>
      </c>
      <c r="L172" t="s">
        <v>6</v>
      </c>
      <c r="M172" t="s">
        <v>5</v>
      </c>
      <c r="N172" t="str">
        <f t="shared" si="11"/>
        <v>Nachos Hot Food</v>
      </c>
    </row>
    <row r="173" spans="1:14" x14ac:dyDescent="0.2">
      <c r="A173" t="s">
        <v>13</v>
      </c>
      <c r="B173" t="s">
        <v>17</v>
      </c>
      <c r="C173" s="2">
        <v>2</v>
      </c>
      <c r="D173" s="1">
        <v>0.5</v>
      </c>
      <c r="E173" s="19">
        <f t="shared" si="8"/>
        <v>1</v>
      </c>
      <c r="F173" s="16">
        <v>0</v>
      </c>
      <c r="G173">
        <v>0</v>
      </c>
      <c r="H173">
        <v>0</v>
      </c>
      <c r="I173">
        <f t="shared" si="9"/>
        <v>0</v>
      </c>
      <c r="J173" s="20" t="s">
        <v>50</v>
      </c>
      <c r="K173" s="2">
        <f t="shared" si="10"/>
        <v>1</v>
      </c>
      <c r="L173" t="s">
        <v>13</v>
      </c>
      <c r="M173" t="s">
        <v>17</v>
      </c>
      <c r="N173" t="str">
        <f t="shared" si="11"/>
        <v>Licorice Rope Candy</v>
      </c>
    </row>
    <row r="174" spans="1:14" x14ac:dyDescent="0.2">
      <c r="A174" t="s">
        <v>10</v>
      </c>
      <c r="B174" t="s">
        <v>16</v>
      </c>
      <c r="C174" s="2">
        <v>4</v>
      </c>
      <c r="D174" s="1">
        <v>0.5</v>
      </c>
      <c r="E174" s="19">
        <f t="shared" si="8"/>
        <v>2</v>
      </c>
      <c r="F174" s="16">
        <v>200</v>
      </c>
      <c r="G174">
        <v>0</v>
      </c>
      <c r="H174">
        <v>0</v>
      </c>
      <c r="I174">
        <f t="shared" si="9"/>
        <v>0</v>
      </c>
      <c r="J174" s="20" t="s">
        <v>50</v>
      </c>
      <c r="K174" s="2">
        <f t="shared" si="10"/>
        <v>2</v>
      </c>
      <c r="L174" t="s">
        <v>10</v>
      </c>
      <c r="M174" t="s">
        <v>16</v>
      </c>
      <c r="N174" t="str">
        <f t="shared" si="11"/>
        <v>Beer Beverages</v>
      </c>
    </row>
    <row r="175" spans="1:14" x14ac:dyDescent="0.2">
      <c r="A175" t="s">
        <v>20</v>
      </c>
      <c r="B175" t="s">
        <v>21</v>
      </c>
      <c r="C175" s="2">
        <v>3</v>
      </c>
      <c r="D175" s="1">
        <v>0.83333333333333337</v>
      </c>
      <c r="E175" s="19">
        <f t="shared" si="8"/>
        <v>2.5</v>
      </c>
      <c r="F175" s="16">
        <v>300</v>
      </c>
      <c r="G175">
        <v>0</v>
      </c>
      <c r="H175">
        <v>0</v>
      </c>
      <c r="I175">
        <f t="shared" si="9"/>
        <v>0</v>
      </c>
      <c r="J175" s="20" t="s">
        <v>50</v>
      </c>
      <c r="K175" s="2">
        <f t="shared" si="10"/>
        <v>2.5</v>
      </c>
      <c r="L175" t="s">
        <v>20</v>
      </c>
      <c r="M175" t="s">
        <v>21</v>
      </c>
      <c r="N175" t="str">
        <f t="shared" si="11"/>
        <v>Popsicle Frozen Treats</v>
      </c>
    </row>
    <row r="176" spans="1:14" x14ac:dyDescent="0.2">
      <c r="A176" t="s">
        <v>20</v>
      </c>
      <c r="B176" t="s">
        <v>21</v>
      </c>
      <c r="C176" s="2">
        <v>3</v>
      </c>
      <c r="D176" s="1">
        <v>0.83333333333333337</v>
      </c>
      <c r="E176" s="19">
        <f t="shared" si="8"/>
        <v>2.5</v>
      </c>
      <c r="F176" s="16">
        <v>300</v>
      </c>
      <c r="G176">
        <v>0</v>
      </c>
      <c r="H176">
        <v>0</v>
      </c>
      <c r="I176">
        <f t="shared" si="9"/>
        <v>0</v>
      </c>
      <c r="J176" s="20" t="s">
        <v>50</v>
      </c>
      <c r="K176" s="2">
        <f t="shared" si="10"/>
        <v>2.5</v>
      </c>
      <c r="L176" t="s">
        <v>20</v>
      </c>
      <c r="M176" t="s">
        <v>21</v>
      </c>
      <c r="N176" t="str">
        <f t="shared" si="11"/>
        <v>Popsicle Frozen Treats</v>
      </c>
    </row>
    <row r="177" spans="1:14" x14ac:dyDescent="0.2">
      <c r="A177" t="s">
        <v>20</v>
      </c>
      <c r="B177" t="s">
        <v>21</v>
      </c>
      <c r="C177" s="2">
        <v>3</v>
      </c>
      <c r="D177" s="1">
        <v>0.83333333333333337</v>
      </c>
      <c r="E177" s="19">
        <f t="shared" si="8"/>
        <v>2.5</v>
      </c>
      <c r="F177" s="16">
        <v>300</v>
      </c>
      <c r="G177">
        <v>0</v>
      </c>
      <c r="H177">
        <v>0</v>
      </c>
      <c r="I177">
        <f t="shared" si="9"/>
        <v>0</v>
      </c>
      <c r="J177" s="20" t="s">
        <v>50</v>
      </c>
      <c r="K177" s="2">
        <f t="shared" si="10"/>
        <v>2.5</v>
      </c>
      <c r="L177" t="s">
        <v>20</v>
      </c>
      <c r="M177" t="s">
        <v>21</v>
      </c>
      <c r="N177" t="str">
        <f t="shared" si="11"/>
        <v>Popsicle Frozen Treats</v>
      </c>
    </row>
    <row r="178" spans="1:14" x14ac:dyDescent="0.2">
      <c r="A178" t="s">
        <v>10</v>
      </c>
      <c r="B178" t="s">
        <v>16</v>
      </c>
      <c r="C178" s="10">
        <v>4</v>
      </c>
      <c r="D178" s="1">
        <v>0.5</v>
      </c>
      <c r="E178" s="19">
        <f t="shared" si="8"/>
        <v>2</v>
      </c>
      <c r="F178" s="16">
        <v>200</v>
      </c>
      <c r="G178">
        <v>0</v>
      </c>
      <c r="H178">
        <v>0</v>
      </c>
      <c r="I178">
        <f t="shared" si="9"/>
        <v>0</v>
      </c>
      <c r="J178" s="20" t="s">
        <v>51</v>
      </c>
      <c r="K178" s="2">
        <f t="shared" si="10"/>
        <v>2</v>
      </c>
      <c r="L178" t="s">
        <v>10</v>
      </c>
      <c r="M178" t="s">
        <v>16</v>
      </c>
      <c r="N178" t="str">
        <f t="shared" si="11"/>
        <v>Beer Beverages</v>
      </c>
    </row>
    <row r="179" spans="1:14" x14ac:dyDescent="0.2">
      <c r="A179" t="s">
        <v>20</v>
      </c>
      <c r="B179" t="s">
        <v>21</v>
      </c>
      <c r="C179" s="10">
        <v>3</v>
      </c>
      <c r="D179" s="1">
        <v>0.83333333333333337</v>
      </c>
      <c r="E179" s="19">
        <f t="shared" si="8"/>
        <v>2.5</v>
      </c>
      <c r="F179" s="16">
        <v>300</v>
      </c>
      <c r="G179">
        <v>0</v>
      </c>
      <c r="H179">
        <v>0</v>
      </c>
      <c r="I179">
        <f t="shared" si="9"/>
        <v>0</v>
      </c>
      <c r="J179" s="20" t="s">
        <v>51</v>
      </c>
      <c r="K179" s="2">
        <f t="shared" si="10"/>
        <v>2.5</v>
      </c>
      <c r="L179" t="s">
        <v>20</v>
      </c>
      <c r="M179" t="s">
        <v>21</v>
      </c>
      <c r="N179" t="str">
        <f t="shared" si="11"/>
        <v>Popsicle Frozen Treats</v>
      </c>
    </row>
    <row r="180" spans="1:14" x14ac:dyDescent="0.2">
      <c r="A180" t="s">
        <v>15</v>
      </c>
      <c r="B180" t="s">
        <v>17</v>
      </c>
      <c r="C180" s="10">
        <v>2</v>
      </c>
      <c r="D180" s="1">
        <v>0.5</v>
      </c>
      <c r="E180" s="19">
        <f t="shared" si="8"/>
        <v>1</v>
      </c>
      <c r="F180" s="16">
        <v>0</v>
      </c>
      <c r="G180">
        <v>0</v>
      </c>
      <c r="H180">
        <v>0</v>
      </c>
      <c r="I180">
        <f t="shared" si="9"/>
        <v>0</v>
      </c>
      <c r="J180" s="20" t="s">
        <v>51</v>
      </c>
      <c r="K180" s="2">
        <f t="shared" si="10"/>
        <v>1</v>
      </c>
      <c r="L180" t="s">
        <v>15</v>
      </c>
      <c r="M180" t="s">
        <v>17</v>
      </c>
      <c r="N180" t="str">
        <f t="shared" si="11"/>
        <v>Gummy Bears Candy</v>
      </c>
    </row>
    <row r="181" spans="1:14" x14ac:dyDescent="0.2">
      <c r="A181" t="s">
        <v>7</v>
      </c>
      <c r="B181" t="s">
        <v>5</v>
      </c>
      <c r="C181" s="10">
        <v>2</v>
      </c>
      <c r="D181" s="1">
        <v>0.25</v>
      </c>
      <c r="E181" s="19">
        <f t="shared" si="8"/>
        <v>0.5</v>
      </c>
      <c r="F181" s="16">
        <v>265</v>
      </c>
      <c r="G181">
        <v>0</v>
      </c>
      <c r="H181">
        <v>0</v>
      </c>
      <c r="I181">
        <f t="shared" si="9"/>
        <v>0</v>
      </c>
      <c r="J181" s="20" t="s">
        <v>51</v>
      </c>
      <c r="K181" s="2">
        <f t="shared" si="10"/>
        <v>0.5</v>
      </c>
      <c r="L181" t="s">
        <v>7</v>
      </c>
      <c r="M181" t="s">
        <v>5</v>
      </c>
      <c r="N181" t="str">
        <f t="shared" si="11"/>
        <v>Pizza Hot Food</v>
      </c>
    </row>
    <row r="182" spans="1:14" x14ac:dyDescent="0.2">
      <c r="A182" t="s">
        <v>10</v>
      </c>
      <c r="B182" t="s">
        <v>16</v>
      </c>
      <c r="C182" s="10">
        <v>4</v>
      </c>
      <c r="D182" s="1">
        <v>0.5</v>
      </c>
      <c r="E182" s="19">
        <f t="shared" si="8"/>
        <v>2</v>
      </c>
      <c r="F182" s="16">
        <v>200</v>
      </c>
      <c r="G182">
        <v>0</v>
      </c>
      <c r="H182">
        <v>0</v>
      </c>
      <c r="I182">
        <f t="shared" si="9"/>
        <v>0</v>
      </c>
      <c r="J182" s="20" t="s">
        <v>51</v>
      </c>
      <c r="K182" s="2">
        <f t="shared" si="10"/>
        <v>2</v>
      </c>
      <c r="L182" t="s">
        <v>10</v>
      </c>
      <c r="M182" t="s">
        <v>16</v>
      </c>
      <c r="N182" t="str">
        <f t="shared" si="11"/>
        <v>Beer Beverages</v>
      </c>
    </row>
    <row r="183" spans="1:14" x14ac:dyDescent="0.2">
      <c r="A183" t="s">
        <v>9</v>
      </c>
      <c r="B183" t="s">
        <v>5</v>
      </c>
      <c r="C183" s="2">
        <v>5</v>
      </c>
      <c r="D183" s="1">
        <v>0.8</v>
      </c>
      <c r="E183" s="19">
        <f t="shared" si="8"/>
        <v>4</v>
      </c>
      <c r="F183" s="16">
        <v>265</v>
      </c>
      <c r="G183">
        <v>0</v>
      </c>
      <c r="H183">
        <v>0</v>
      </c>
      <c r="I183">
        <f t="shared" si="9"/>
        <v>0</v>
      </c>
      <c r="J183" s="20" t="s">
        <v>50</v>
      </c>
      <c r="K183" s="2">
        <f t="shared" si="10"/>
        <v>4</v>
      </c>
      <c r="L183" t="s">
        <v>9</v>
      </c>
      <c r="M183" t="s">
        <v>5</v>
      </c>
      <c r="N183" t="str">
        <f t="shared" si="11"/>
        <v>Popcorn Hot Food</v>
      </c>
    </row>
    <row r="184" spans="1:14" x14ac:dyDescent="0.2">
      <c r="A184" t="s">
        <v>20</v>
      </c>
      <c r="B184" t="s">
        <v>21</v>
      </c>
      <c r="C184" s="2">
        <v>3</v>
      </c>
      <c r="D184" s="1">
        <v>0.83333333333333337</v>
      </c>
      <c r="E184" s="19">
        <f t="shared" si="8"/>
        <v>2.5</v>
      </c>
      <c r="F184" s="16">
        <v>300</v>
      </c>
      <c r="G184">
        <v>0</v>
      </c>
      <c r="H184">
        <v>0</v>
      </c>
      <c r="I184">
        <f t="shared" si="9"/>
        <v>0</v>
      </c>
      <c r="J184" s="20" t="s">
        <v>50</v>
      </c>
      <c r="K184" s="2">
        <f t="shared" si="10"/>
        <v>2.5</v>
      </c>
      <c r="L184" t="s">
        <v>20</v>
      </c>
      <c r="M184" t="s">
        <v>21</v>
      </c>
      <c r="N184" t="str">
        <f t="shared" si="11"/>
        <v>Popsicle Frozen Treats</v>
      </c>
    </row>
    <row r="185" spans="1:14" x14ac:dyDescent="0.2">
      <c r="A185" t="s">
        <v>4</v>
      </c>
      <c r="B185" t="s">
        <v>5</v>
      </c>
      <c r="C185" s="2">
        <v>1.5</v>
      </c>
      <c r="D185" s="1">
        <v>0.66666666666666663</v>
      </c>
      <c r="E185" s="19">
        <f t="shared" si="8"/>
        <v>1</v>
      </c>
      <c r="F185" s="16">
        <v>265</v>
      </c>
      <c r="G185">
        <v>0</v>
      </c>
      <c r="H185">
        <v>0</v>
      </c>
      <c r="I185">
        <f t="shared" si="9"/>
        <v>0</v>
      </c>
      <c r="J185" s="20" t="s">
        <v>50</v>
      </c>
      <c r="K185" s="2">
        <f t="shared" si="10"/>
        <v>1</v>
      </c>
      <c r="L185" t="s">
        <v>4</v>
      </c>
      <c r="M185" t="s">
        <v>5</v>
      </c>
      <c r="N185" t="str">
        <f t="shared" si="11"/>
        <v>Hot Dog Hot Food</v>
      </c>
    </row>
    <row r="186" spans="1:14" x14ac:dyDescent="0.2">
      <c r="A186" t="s">
        <v>11</v>
      </c>
      <c r="B186" t="s">
        <v>16</v>
      </c>
      <c r="C186" s="2">
        <v>2.5</v>
      </c>
      <c r="D186" s="1">
        <v>0.8</v>
      </c>
      <c r="E186" s="19">
        <f t="shared" si="8"/>
        <v>2</v>
      </c>
      <c r="F186" s="16">
        <v>200</v>
      </c>
      <c r="G186">
        <v>0</v>
      </c>
      <c r="H186">
        <v>0</v>
      </c>
      <c r="I186">
        <f t="shared" si="9"/>
        <v>0</v>
      </c>
      <c r="J186" s="20" t="s">
        <v>50</v>
      </c>
      <c r="K186" s="2">
        <f t="shared" si="10"/>
        <v>2</v>
      </c>
      <c r="L186" t="s">
        <v>11</v>
      </c>
      <c r="M186" t="s">
        <v>16</v>
      </c>
      <c r="N186" t="str">
        <f t="shared" si="11"/>
        <v>Soda Beverages</v>
      </c>
    </row>
    <row r="187" spans="1:14" x14ac:dyDescent="0.2">
      <c r="A187" t="s">
        <v>13</v>
      </c>
      <c r="B187" t="s">
        <v>17</v>
      </c>
      <c r="C187" s="2">
        <v>2</v>
      </c>
      <c r="D187" s="1">
        <v>0.5</v>
      </c>
      <c r="E187" s="19">
        <f t="shared" si="8"/>
        <v>1</v>
      </c>
      <c r="F187" s="16">
        <v>0</v>
      </c>
      <c r="G187">
        <v>0</v>
      </c>
      <c r="H187">
        <v>0</v>
      </c>
      <c r="I187">
        <f t="shared" si="9"/>
        <v>0</v>
      </c>
      <c r="J187" s="20" t="s">
        <v>50</v>
      </c>
      <c r="K187" s="2">
        <f t="shared" si="10"/>
        <v>1</v>
      </c>
      <c r="L187" t="s">
        <v>13</v>
      </c>
      <c r="M187" t="s">
        <v>17</v>
      </c>
      <c r="N187" t="str">
        <f t="shared" si="11"/>
        <v>Licorice Rope Candy</v>
      </c>
    </row>
    <row r="188" spans="1:14" x14ac:dyDescent="0.2">
      <c r="A188" t="s">
        <v>12</v>
      </c>
      <c r="B188" t="s">
        <v>16</v>
      </c>
      <c r="C188" s="2">
        <v>3</v>
      </c>
      <c r="D188" s="1">
        <v>0.83333333333333337</v>
      </c>
      <c r="E188" s="19">
        <f t="shared" si="8"/>
        <v>2.5</v>
      </c>
      <c r="F188" s="16">
        <v>200</v>
      </c>
      <c r="G188">
        <v>0</v>
      </c>
      <c r="H188">
        <v>0</v>
      </c>
      <c r="I188">
        <f t="shared" si="9"/>
        <v>0</v>
      </c>
      <c r="J188" s="20" t="s">
        <v>50</v>
      </c>
      <c r="K188" s="2">
        <f t="shared" si="10"/>
        <v>2.5</v>
      </c>
      <c r="L188" t="s">
        <v>12</v>
      </c>
      <c r="M188" t="s">
        <v>16</v>
      </c>
      <c r="N188" t="str">
        <f t="shared" si="11"/>
        <v>Bottled Water Beverages</v>
      </c>
    </row>
    <row r="189" spans="1:14" x14ac:dyDescent="0.2">
      <c r="A189" t="s">
        <v>7</v>
      </c>
      <c r="B189" t="s">
        <v>5</v>
      </c>
      <c r="C189" s="2">
        <v>2</v>
      </c>
      <c r="D189" s="1">
        <v>0.25</v>
      </c>
      <c r="E189" s="19">
        <f t="shared" si="8"/>
        <v>0.5</v>
      </c>
      <c r="F189" s="16">
        <v>265</v>
      </c>
      <c r="G189">
        <v>0</v>
      </c>
      <c r="H189">
        <v>0</v>
      </c>
      <c r="I189">
        <f t="shared" si="9"/>
        <v>0</v>
      </c>
      <c r="J189" s="20" t="s">
        <v>50</v>
      </c>
      <c r="K189" s="2">
        <f t="shared" si="10"/>
        <v>0.5</v>
      </c>
      <c r="L189" t="s">
        <v>7</v>
      </c>
      <c r="M189" t="s">
        <v>5</v>
      </c>
      <c r="N189" t="str">
        <f t="shared" si="11"/>
        <v>Pizza Hot Food</v>
      </c>
    </row>
    <row r="190" spans="1:14" x14ac:dyDescent="0.2">
      <c r="A190" t="s">
        <v>20</v>
      </c>
      <c r="B190" t="s">
        <v>21</v>
      </c>
      <c r="C190" s="2">
        <v>3</v>
      </c>
      <c r="D190" s="1">
        <v>0.83333333333333337</v>
      </c>
      <c r="E190" s="19">
        <f t="shared" si="8"/>
        <v>2.5</v>
      </c>
      <c r="F190" s="16">
        <v>300</v>
      </c>
      <c r="G190">
        <v>0</v>
      </c>
      <c r="H190">
        <v>0</v>
      </c>
      <c r="I190">
        <f t="shared" si="9"/>
        <v>0</v>
      </c>
      <c r="J190" s="20" t="s">
        <v>50</v>
      </c>
      <c r="K190" s="2">
        <f t="shared" si="10"/>
        <v>2.5</v>
      </c>
      <c r="L190" t="s">
        <v>20</v>
      </c>
      <c r="M190" t="s">
        <v>21</v>
      </c>
      <c r="N190" t="str">
        <f t="shared" si="11"/>
        <v>Popsicle Frozen Treats</v>
      </c>
    </row>
    <row r="191" spans="1:14" x14ac:dyDescent="0.2">
      <c r="A191" t="s">
        <v>15</v>
      </c>
      <c r="B191" t="s">
        <v>17</v>
      </c>
      <c r="C191" s="2">
        <v>2</v>
      </c>
      <c r="D191" s="1">
        <v>0.5</v>
      </c>
      <c r="E191" s="19">
        <f t="shared" si="8"/>
        <v>1</v>
      </c>
      <c r="F191" s="16">
        <v>0</v>
      </c>
      <c r="G191">
        <v>0</v>
      </c>
      <c r="H191">
        <v>0</v>
      </c>
      <c r="I191">
        <f t="shared" si="9"/>
        <v>0</v>
      </c>
      <c r="J191" s="20" t="s">
        <v>50</v>
      </c>
      <c r="K191" s="2">
        <f t="shared" si="10"/>
        <v>1</v>
      </c>
      <c r="L191" t="s">
        <v>15</v>
      </c>
      <c r="M191" t="s">
        <v>17</v>
      </c>
      <c r="N191" t="str">
        <f t="shared" si="11"/>
        <v>Gummy Bears Candy</v>
      </c>
    </row>
    <row r="192" spans="1:14" x14ac:dyDescent="0.2">
      <c r="A192" t="s">
        <v>7</v>
      </c>
      <c r="B192" t="s">
        <v>5</v>
      </c>
      <c r="C192" s="2">
        <v>2</v>
      </c>
      <c r="D192" s="1">
        <v>0.25</v>
      </c>
      <c r="E192" s="19">
        <f t="shared" si="8"/>
        <v>0.5</v>
      </c>
      <c r="F192" s="16">
        <v>265</v>
      </c>
      <c r="G192">
        <v>0</v>
      </c>
      <c r="H192">
        <v>0</v>
      </c>
      <c r="I192">
        <f t="shared" si="9"/>
        <v>0</v>
      </c>
      <c r="J192" s="20" t="s">
        <v>50</v>
      </c>
      <c r="K192" s="2">
        <f t="shared" si="10"/>
        <v>0.5</v>
      </c>
      <c r="L192" t="s">
        <v>7</v>
      </c>
      <c r="M192" t="s">
        <v>5</v>
      </c>
      <c r="N192" t="str">
        <f t="shared" si="11"/>
        <v>Pizza Hot Food</v>
      </c>
    </row>
    <row r="193" spans="1:14" x14ac:dyDescent="0.2">
      <c r="A193" t="s">
        <v>12</v>
      </c>
      <c r="B193" t="s">
        <v>16</v>
      </c>
      <c r="C193" s="2">
        <v>3</v>
      </c>
      <c r="D193" s="1">
        <v>0.83333333333333337</v>
      </c>
      <c r="E193" s="19">
        <f t="shared" si="8"/>
        <v>2.5</v>
      </c>
      <c r="F193" s="16">
        <v>200</v>
      </c>
      <c r="G193">
        <v>0</v>
      </c>
      <c r="H193">
        <v>0</v>
      </c>
      <c r="I193">
        <f t="shared" si="9"/>
        <v>0</v>
      </c>
      <c r="J193" s="20" t="s">
        <v>50</v>
      </c>
      <c r="K193" s="2">
        <f t="shared" si="10"/>
        <v>2.5</v>
      </c>
      <c r="L193" t="s">
        <v>12</v>
      </c>
      <c r="M193" t="s">
        <v>16</v>
      </c>
      <c r="N193" t="str">
        <f t="shared" si="11"/>
        <v>Bottled Water Beverages</v>
      </c>
    </row>
    <row r="194" spans="1:14" x14ac:dyDescent="0.2">
      <c r="A194" t="s">
        <v>9</v>
      </c>
      <c r="B194" t="s">
        <v>5</v>
      </c>
      <c r="C194" s="2">
        <v>5</v>
      </c>
      <c r="D194" s="1">
        <v>0.8</v>
      </c>
      <c r="E194" s="19">
        <f t="shared" si="8"/>
        <v>4</v>
      </c>
      <c r="F194" s="16">
        <v>265</v>
      </c>
      <c r="G194">
        <v>0</v>
      </c>
      <c r="H194">
        <v>0</v>
      </c>
      <c r="I194">
        <f t="shared" si="9"/>
        <v>0</v>
      </c>
      <c r="J194" s="20" t="s">
        <v>50</v>
      </c>
      <c r="K194" s="2">
        <f t="shared" si="10"/>
        <v>4</v>
      </c>
      <c r="L194" t="s">
        <v>9</v>
      </c>
      <c r="M194" t="s">
        <v>5</v>
      </c>
      <c r="N194" t="str">
        <f t="shared" si="11"/>
        <v>Popcorn Hot Food</v>
      </c>
    </row>
    <row r="195" spans="1:14" x14ac:dyDescent="0.2">
      <c r="A195" t="s">
        <v>10</v>
      </c>
      <c r="B195" t="s">
        <v>16</v>
      </c>
      <c r="C195" s="2">
        <v>4</v>
      </c>
      <c r="D195" s="1">
        <v>0.5</v>
      </c>
      <c r="E195" s="19">
        <f t="shared" ref="E195:E200" si="12">C195*D195</f>
        <v>2</v>
      </c>
      <c r="F195" s="16">
        <v>200</v>
      </c>
      <c r="G195">
        <v>0</v>
      </c>
      <c r="H195">
        <v>0</v>
      </c>
      <c r="I195">
        <f t="shared" ref="I195:I200" si="13">COUNTIF(G195:H195,"&lt;&gt;0")</f>
        <v>0</v>
      </c>
      <c r="J195" s="20" t="s">
        <v>50</v>
      </c>
      <c r="K195" s="2">
        <f t="shared" ref="K195:K200" si="14">C195*D195</f>
        <v>2</v>
      </c>
      <c r="L195" t="s">
        <v>10</v>
      </c>
      <c r="M195" t="s">
        <v>16</v>
      </c>
      <c r="N195" t="str">
        <f t="shared" ref="N195:N200" si="15">CONCATENATE(L195," ",M195)</f>
        <v>Beer Beverages</v>
      </c>
    </row>
    <row r="196" spans="1:14" x14ac:dyDescent="0.2">
      <c r="A196" t="s">
        <v>7</v>
      </c>
      <c r="B196" t="s">
        <v>5</v>
      </c>
      <c r="C196" s="2">
        <v>2</v>
      </c>
      <c r="D196" s="1">
        <v>0.25</v>
      </c>
      <c r="E196" s="19">
        <f t="shared" si="12"/>
        <v>0.5</v>
      </c>
      <c r="F196" s="16">
        <v>265</v>
      </c>
      <c r="G196">
        <v>0</v>
      </c>
      <c r="H196">
        <v>0</v>
      </c>
      <c r="I196">
        <f t="shared" si="13"/>
        <v>0</v>
      </c>
      <c r="J196" s="20" t="s">
        <v>50</v>
      </c>
      <c r="K196" s="2">
        <f t="shared" si="14"/>
        <v>0.5</v>
      </c>
      <c r="L196" t="s">
        <v>7</v>
      </c>
      <c r="M196" t="s">
        <v>5</v>
      </c>
      <c r="N196" t="str">
        <f t="shared" si="15"/>
        <v>Pizza Hot Food</v>
      </c>
    </row>
    <row r="197" spans="1:14" x14ac:dyDescent="0.2">
      <c r="A197" t="s">
        <v>20</v>
      </c>
      <c r="B197" t="s">
        <v>21</v>
      </c>
      <c r="C197" s="1">
        <v>3</v>
      </c>
      <c r="D197" s="1">
        <v>0.83333333333333337</v>
      </c>
      <c r="E197" s="19">
        <f t="shared" si="12"/>
        <v>2.5</v>
      </c>
      <c r="F197" s="16">
        <v>300</v>
      </c>
      <c r="G197">
        <v>0</v>
      </c>
      <c r="H197">
        <v>0</v>
      </c>
      <c r="I197">
        <f t="shared" si="13"/>
        <v>0</v>
      </c>
      <c r="J197" s="20" t="s">
        <v>51</v>
      </c>
      <c r="K197" s="2">
        <f t="shared" si="14"/>
        <v>2.5</v>
      </c>
      <c r="L197" t="s">
        <v>20</v>
      </c>
      <c r="M197" t="s">
        <v>21</v>
      </c>
      <c r="N197" t="str">
        <f t="shared" si="15"/>
        <v>Popsicle Frozen Treats</v>
      </c>
    </row>
    <row r="198" spans="1:14" x14ac:dyDescent="0.2">
      <c r="A198" t="s">
        <v>14</v>
      </c>
      <c r="B198" t="s">
        <v>17</v>
      </c>
      <c r="C198" s="1">
        <v>2</v>
      </c>
      <c r="D198" s="1">
        <v>0.75</v>
      </c>
      <c r="E198" s="19">
        <f t="shared" si="12"/>
        <v>1.5</v>
      </c>
      <c r="F198" s="16">
        <v>0</v>
      </c>
      <c r="G198">
        <v>0</v>
      </c>
      <c r="H198">
        <v>0</v>
      </c>
      <c r="I198">
        <f t="shared" si="13"/>
        <v>0</v>
      </c>
      <c r="J198" s="20" t="s">
        <v>51</v>
      </c>
      <c r="K198" s="2">
        <f t="shared" si="14"/>
        <v>1.5</v>
      </c>
      <c r="L198" t="s">
        <v>14</v>
      </c>
      <c r="M198" t="s">
        <v>17</v>
      </c>
      <c r="N198" t="str">
        <f t="shared" si="15"/>
        <v>Chocolate Bar Candy</v>
      </c>
    </row>
    <row r="199" spans="1:14" x14ac:dyDescent="0.2">
      <c r="A199" t="s">
        <v>12</v>
      </c>
      <c r="B199" t="s">
        <v>16</v>
      </c>
      <c r="C199" s="1">
        <v>3</v>
      </c>
      <c r="D199" s="1">
        <v>0.83333333333333337</v>
      </c>
      <c r="E199" s="19">
        <f t="shared" si="12"/>
        <v>2.5</v>
      </c>
      <c r="F199" s="16">
        <v>200</v>
      </c>
      <c r="G199">
        <v>0</v>
      </c>
      <c r="H199">
        <v>0</v>
      </c>
      <c r="I199">
        <f t="shared" si="13"/>
        <v>0</v>
      </c>
      <c r="J199" s="20" t="s">
        <v>51</v>
      </c>
      <c r="K199" s="2">
        <f t="shared" si="14"/>
        <v>2.5</v>
      </c>
      <c r="L199" t="s">
        <v>12</v>
      </c>
      <c r="M199" t="s">
        <v>16</v>
      </c>
      <c r="N199" t="str">
        <f t="shared" si="15"/>
        <v>Bottled Water Beverages</v>
      </c>
    </row>
    <row r="200" spans="1:14" x14ac:dyDescent="0.2">
      <c r="A200" t="s">
        <v>45</v>
      </c>
      <c r="B200" t="s">
        <v>21</v>
      </c>
      <c r="C200" s="2">
        <v>3</v>
      </c>
      <c r="D200" s="1">
        <v>0.83333333333333337</v>
      </c>
      <c r="E200" s="19">
        <f t="shared" si="12"/>
        <v>2.5</v>
      </c>
      <c r="F200" s="16">
        <v>300</v>
      </c>
      <c r="G200">
        <f>1</f>
        <v>1</v>
      </c>
      <c r="H200">
        <v>0</v>
      </c>
      <c r="I200">
        <f t="shared" si="13"/>
        <v>1</v>
      </c>
      <c r="J200" s="20" t="s">
        <v>50</v>
      </c>
      <c r="K200" s="2">
        <f t="shared" si="14"/>
        <v>2.5</v>
      </c>
      <c r="L200" t="s">
        <v>20</v>
      </c>
      <c r="M200" t="s">
        <v>21</v>
      </c>
      <c r="N200" t="str">
        <f t="shared" si="15"/>
        <v>Popsicle Frozen Treats</v>
      </c>
    </row>
    <row r="201" spans="1:14" x14ac:dyDescent="0.2">
      <c r="C201" s="4"/>
      <c r="J201" s="20"/>
    </row>
    <row r="202" spans="1:14" x14ac:dyDescent="0.2">
      <c r="J202" s="20"/>
    </row>
  </sheetData>
  <conditionalFormatting sqref="E201:E1048576 E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FA02-B509-D34C-8F09-E4DBA958F75E}">
  <dimension ref="A1"/>
  <sheetViews>
    <sheetView workbookViewId="0">
      <selection activeCell="J40" sqref="J40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workbookViewId="0">
      <pane ySplit="1" topLeftCell="A2" activePane="bottomLeft" state="frozen"/>
      <selection pane="bottomLeft" sqref="A1:XFD1048576"/>
    </sheetView>
  </sheetViews>
  <sheetFormatPr baseColWidth="10" defaultColWidth="11" defaultRowHeight="16" x14ac:dyDescent="0.2"/>
  <cols>
    <col min="1" max="1" width="20.33203125" bestFit="1" customWidth="1"/>
    <col min="2" max="2" width="17.33203125" customWidth="1"/>
    <col min="5" max="5" width="24.83203125" customWidth="1"/>
    <col min="6" max="6" width="16.1640625" customWidth="1"/>
    <col min="10" max="10" width="28.5" customWidth="1"/>
    <col min="11" max="11" width="11" style="2"/>
    <col min="13" max="13" width="16.5" customWidth="1"/>
  </cols>
  <sheetData>
    <row r="1" spans="1:14" x14ac:dyDescent="0.2">
      <c r="A1" s="3" t="s">
        <v>0</v>
      </c>
      <c r="B1" s="3" t="s">
        <v>1</v>
      </c>
      <c r="C1" s="3" t="s">
        <v>2</v>
      </c>
      <c r="D1" s="3" t="s">
        <v>3</v>
      </c>
      <c r="E1" s="6" t="s">
        <v>22</v>
      </c>
      <c r="F1" s="6" t="s">
        <v>24</v>
      </c>
      <c r="G1" s="6" t="s">
        <v>47</v>
      </c>
      <c r="H1" s="14" t="s">
        <v>48</v>
      </c>
      <c r="I1" s="14" t="s">
        <v>49</v>
      </c>
      <c r="J1" s="14" t="s">
        <v>52</v>
      </c>
      <c r="K1" s="15" t="s">
        <v>53</v>
      </c>
      <c r="L1" s="14" t="s">
        <v>55</v>
      </c>
      <c r="M1" s="14" t="s">
        <v>54</v>
      </c>
      <c r="N1" s="14" t="s">
        <v>58</v>
      </c>
    </row>
    <row r="2" spans="1:14" x14ac:dyDescent="0.2">
      <c r="A2" t="s">
        <v>10</v>
      </c>
      <c r="B2" t="s">
        <v>16</v>
      </c>
      <c r="C2" s="2">
        <v>4</v>
      </c>
      <c r="D2" s="1">
        <v>0.5</v>
      </c>
      <c r="E2" s="17">
        <f>C2*D2</f>
        <v>2</v>
      </c>
      <c r="F2" s="16">
        <f>VLOOKUP(L2,Calories!A2:B15,2)</f>
        <v>200</v>
      </c>
      <c r="G2">
        <v>0</v>
      </c>
      <c r="H2">
        <v>0</v>
      </c>
      <c r="I2">
        <f>COUNTIF(G2:H2,"&lt;&gt;0")</f>
        <v>0</v>
      </c>
      <c r="J2" s="18" t="s">
        <v>50</v>
      </c>
      <c r="K2" s="2">
        <f>C2*D2</f>
        <v>2</v>
      </c>
      <c r="L2" t="s">
        <v>10</v>
      </c>
      <c r="M2" t="s">
        <v>16</v>
      </c>
      <c r="N2" t="str">
        <f>CONCATENATE(L2," ",M2)</f>
        <v>Beer Beverages</v>
      </c>
    </row>
    <row r="3" spans="1:14" x14ac:dyDescent="0.2">
      <c r="A3" t="s">
        <v>8</v>
      </c>
      <c r="B3" t="s">
        <v>5</v>
      </c>
      <c r="C3" s="2">
        <v>3</v>
      </c>
      <c r="D3" s="1">
        <v>0.66666666666666663</v>
      </c>
      <c r="E3" s="17">
        <f t="shared" ref="E3:E66" si="0">C3*D3</f>
        <v>2</v>
      </c>
      <c r="F3" s="16">
        <f>VLOOKUP(L3,Calories!A3:B16,2)</f>
        <v>320</v>
      </c>
      <c r="G3">
        <v>0</v>
      </c>
      <c r="H3">
        <v>0</v>
      </c>
      <c r="I3">
        <f t="shared" ref="I3:I66" si="1">COUNTIF(G3:H3,"&lt;&gt;0")</f>
        <v>0</v>
      </c>
      <c r="J3" s="18" t="s">
        <v>50</v>
      </c>
      <c r="K3" s="2">
        <f t="shared" ref="K3:K66" si="2">C3*D3</f>
        <v>2</v>
      </c>
      <c r="L3" t="s">
        <v>8</v>
      </c>
      <c r="M3" t="s">
        <v>5</v>
      </c>
      <c r="N3" t="str">
        <f t="shared" ref="N3:N66" si="3">CONCATENATE(L3," ",M3)</f>
        <v>Hamburger Hot Food</v>
      </c>
    </row>
    <row r="4" spans="1:14" x14ac:dyDescent="0.2">
      <c r="A4" t="s">
        <v>9</v>
      </c>
      <c r="B4" t="s">
        <v>39</v>
      </c>
      <c r="C4" s="2">
        <v>5</v>
      </c>
      <c r="D4" s="1">
        <v>0.8</v>
      </c>
      <c r="E4" s="17">
        <f t="shared" si="0"/>
        <v>4</v>
      </c>
      <c r="F4" s="16">
        <f>VLOOKUP(L4,Calories!A4:B17,2)</f>
        <v>500</v>
      </c>
      <c r="G4">
        <v>0</v>
      </c>
      <c r="H4">
        <v>1</v>
      </c>
      <c r="I4">
        <f t="shared" si="1"/>
        <v>1</v>
      </c>
      <c r="J4" s="18" t="s">
        <v>50</v>
      </c>
      <c r="K4" s="2">
        <f t="shared" si="2"/>
        <v>4</v>
      </c>
      <c r="L4" t="s">
        <v>9</v>
      </c>
      <c r="M4" t="s">
        <v>5</v>
      </c>
      <c r="N4" t="str">
        <f t="shared" si="3"/>
        <v>Popcorn Hot Food</v>
      </c>
    </row>
    <row r="5" spans="1:14" x14ac:dyDescent="0.2">
      <c r="A5" t="s">
        <v>7</v>
      </c>
      <c r="B5" t="s">
        <v>5</v>
      </c>
      <c r="C5" s="2">
        <v>2</v>
      </c>
      <c r="D5" s="1">
        <v>0.25</v>
      </c>
      <c r="E5" s="17">
        <f t="shared" si="0"/>
        <v>0.5</v>
      </c>
      <c r="F5" s="16" cm="1">
        <f t="array" ref="F5:F200">VLOOKUP(M5:M200,Calories!A2:B15,2)</f>
        <v>265</v>
      </c>
      <c r="G5">
        <v>0</v>
      </c>
      <c r="H5">
        <v>0</v>
      </c>
      <c r="I5">
        <f t="shared" si="1"/>
        <v>0</v>
      </c>
      <c r="J5" s="18" t="s">
        <v>50</v>
      </c>
      <c r="K5" s="2">
        <f t="shared" si="2"/>
        <v>0.5</v>
      </c>
      <c r="L5" t="s">
        <v>7</v>
      </c>
      <c r="M5" t="s">
        <v>5</v>
      </c>
      <c r="N5" t="str">
        <f t="shared" si="3"/>
        <v>Pizza Hot Food</v>
      </c>
    </row>
    <row r="6" spans="1:14" x14ac:dyDescent="0.2">
      <c r="A6" t="s">
        <v>12</v>
      </c>
      <c r="B6" t="s">
        <v>16</v>
      </c>
      <c r="C6" s="2">
        <v>3</v>
      </c>
      <c r="D6" s="1">
        <v>0.83333333333333337</v>
      </c>
      <c r="E6" s="17">
        <f t="shared" si="0"/>
        <v>2.5</v>
      </c>
      <c r="F6" s="16">
        <v>200</v>
      </c>
      <c r="G6">
        <v>0</v>
      </c>
      <c r="H6">
        <v>0</v>
      </c>
      <c r="I6">
        <f t="shared" si="1"/>
        <v>0</v>
      </c>
      <c r="J6" s="18" t="s">
        <v>50</v>
      </c>
      <c r="K6" s="2">
        <f t="shared" si="2"/>
        <v>2.5</v>
      </c>
      <c r="L6" t="s">
        <v>12</v>
      </c>
      <c r="M6" t="s">
        <v>16</v>
      </c>
      <c r="N6" t="str">
        <f t="shared" si="3"/>
        <v>Bottled Water Beverages</v>
      </c>
    </row>
    <row r="7" spans="1:14" x14ac:dyDescent="0.2">
      <c r="A7" t="s">
        <v>4</v>
      </c>
      <c r="B7" t="s">
        <v>5</v>
      </c>
      <c r="C7" s="2">
        <v>1.5</v>
      </c>
      <c r="D7" s="1">
        <v>0.66666666666666663</v>
      </c>
      <c r="E7" s="17">
        <f t="shared" si="0"/>
        <v>1</v>
      </c>
      <c r="F7" s="16">
        <v>265</v>
      </c>
      <c r="G7">
        <v>0</v>
      </c>
      <c r="H7">
        <v>0</v>
      </c>
      <c r="I7">
        <f t="shared" si="1"/>
        <v>0</v>
      </c>
      <c r="J7" s="18" t="s">
        <v>50</v>
      </c>
      <c r="K7" s="2">
        <f t="shared" si="2"/>
        <v>1</v>
      </c>
      <c r="L7" t="s">
        <v>4</v>
      </c>
      <c r="M7" t="s">
        <v>5</v>
      </c>
      <c r="N7" t="str">
        <f t="shared" si="3"/>
        <v>Hot Dog Hot Food</v>
      </c>
    </row>
    <row r="8" spans="1:14" x14ac:dyDescent="0.2">
      <c r="A8" t="s">
        <v>19</v>
      </c>
      <c r="B8" t="s">
        <v>37</v>
      </c>
      <c r="C8" s="2">
        <v>3</v>
      </c>
      <c r="D8" s="1">
        <v>0.5</v>
      </c>
      <c r="E8" s="17">
        <f t="shared" si="0"/>
        <v>1.5</v>
      </c>
      <c r="F8" s="16">
        <v>300</v>
      </c>
      <c r="G8">
        <v>0</v>
      </c>
      <c r="H8">
        <v>1</v>
      </c>
      <c r="I8">
        <f t="shared" si="1"/>
        <v>1</v>
      </c>
      <c r="J8" s="18" t="s">
        <v>50</v>
      </c>
      <c r="K8" s="2">
        <f t="shared" si="2"/>
        <v>1.5</v>
      </c>
      <c r="L8" t="s">
        <v>19</v>
      </c>
      <c r="M8" t="s">
        <v>21</v>
      </c>
      <c r="N8" t="str">
        <f t="shared" si="3"/>
        <v>Chocolate Dipped Cone Frozen Treats</v>
      </c>
    </row>
    <row r="9" spans="1:14" x14ac:dyDescent="0.2">
      <c r="A9" t="s">
        <v>11</v>
      </c>
      <c r="B9" t="s">
        <v>16</v>
      </c>
      <c r="C9" s="2">
        <v>2.5</v>
      </c>
      <c r="D9" s="1">
        <v>0.8</v>
      </c>
      <c r="E9" s="17">
        <f t="shared" si="0"/>
        <v>2</v>
      </c>
      <c r="F9" s="16">
        <v>200</v>
      </c>
      <c r="G9">
        <v>0</v>
      </c>
      <c r="H9">
        <v>0</v>
      </c>
      <c r="I9">
        <f t="shared" si="1"/>
        <v>0</v>
      </c>
      <c r="J9" s="18" t="s">
        <v>50</v>
      </c>
      <c r="K9" s="2">
        <f t="shared" si="2"/>
        <v>2</v>
      </c>
      <c r="L9" t="s">
        <v>11</v>
      </c>
      <c r="M9" t="s">
        <v>16</v>
      </c>
      <c r="N9" t="str">
        <f t="shared" si="3"/>
        <v>Soda Beverages</v>
      </c>
    </row>
    <row r="10" spans="1:14" x14ac:dyDescent="0.2">
      <c r="A10" t="s">
        <v>14</v>
      </c>
      <c r="B10" t="s">
        <v>17</v>
      </c>
      <c r="C10" s="2">
        <v>2</v>
      </c>
      <c r="D10" s="1">
        <v>0.75</v>
      </c>
      <c r="E10" s="17">
        <f t="shared" si="0"/>
        <v>1.5</v>
      </c>
      <c r="F10" s="16">
        <v>0</v>
      </c>
      <c r="G10">
        <v>0</v>
      </c>
      <c r="H10">
        <v>0</v>
      </c>
      <c r="I10">
        <f t="shared" si="1"/>
        <v>0</v>
      </c>
      <c r="J10" s="18" t="s">
        <v>50</v>
      </c>
      <c r="K10" s="2">
        <f t="shared" si="2"/>
        <v>1.5</v>
      </c>
      <c r="L10" t="s">
        <v>14</v>
      </c>
      <c r="M10" t="s">
        <v>17</v>
      </c>
      <c r="N10" t="str">
        <f t="shared" si="3"/>
        <v>Chocolate Bar Candy</v>
      </c>
    </row>
    <row r="11" spans="1:14" x14ac:dyDescent="0.2">
      <c r="A11" t="s">
        <v>8</v>
      </c>
      <c r="B11" t="s">
        <v>5</v>
      </c>
      <c r="C11" s="2">
        <v>3</v>
      </c>
      <c r="D11" s="1">
        <v>0.66666666666666663</v>
      </c>
      <c r="E11" s="17">
        <f t="shared" si="0"/>
        <v>2</v>
      </c>
      <c r="F11" s="16">
        <v>265</v>
      </c>
      <c r="G11">
        <v>0</v>
      </c>
      <c r="H11">
        <v>0</v>
      </c>
      <c r="I11">
        <f t="shared" si="1"/>
        <v>0</v>
      </c>
      <c r="J11" s="18" t="s">
        <v>50</v>
      </c>
      <c r="K11" s="2">
        <f t="shared" si="2"/>
        <v>2</v>
      </c>
      <c r="L11" t="s">
        <v>8</v>
      </c>
      <c r="M11" t="s">
        <v>5</v>
      </c>
      <c r="N11" t="str">
        <f t="shared" si="3"/>
        <v>Hamburger Hot Food</v>
      </c>
    </row>
    <row r="12" spans="1:14" x14ac:dyDescent="0.2">
      <c r="A12" t="s">
        <v>10</v>
      </c>
      <c r="B12" t="s">
        <v>35</v>
      </c>
      <c r="C12" s="2">
        <v>2</v>
      </c>
      <c r="D12" s="1">
        <v>0.5</v>
      </c>
      <c r="E12" s="17">
        <f t="shared" si="0"/>
        <v>1</v>
      </c>
      <c r="F12" s="16">
        <v>200</v>
      </c>
      <c r="G12">
        <v>0</v>
      </c>
      <c r="H12">
        <v>1</v>
      </c>
      <c r="I12">
        <f t="shared" si="1"/>
        <v>1</v>
      </c>
      <c r="J12" s="18" t="s">
        <v>50</v>
      </c>
      <c r="K12" s="2">
        <f t="shared" si="2"/>
        <v>1</v>
      </c>
      <c r="L12" t="s">
        <v>10</v>
      </c>
      <c r="M12" t="s">
        <v>16</v>
      </c>
      <c r="N12" t="str">
        <f t="shared" si="3"/>
        <v>Beer Beverages</v>
      </c>
    </row>
    <row r="13" spans="1:14" x14ac:dyDescent="0.2">
      <c r="A13" t="s">
        <v>4</v>
      </c>
      <c r="B13" t="s">
        <v>5</v>
      </c>
      <c r="C13" s="2">
        <v>1.5</v>
      </c>
      <c r="D13" s="1">
        <v>0.66666666666666663</v>
      </c>
      <c r="E13" s="17">
        <f t="shared" si="0"/>
        <v>1</v>
      </c>
      <c r="F13" s="16">
        <v>265</v>
      </c>
      <c r="G13">
        <v>0</v>
      </c>
      <c r="H13">
        <v>0</v>
      </c>
      <c r="I13">
        <f t="shared" si="1"/>
        <v>0</v>
      </c>
      <c r="J13" s="18" t="s">
        <v>50</v>
      </c>
      <c r="K13" s="2">
        <f t="shared" si="2"/>
        <v>1</v>
      </c>
      <c r="L13" t="s">
        <v>4</v>
      </c>
      <c r="M13" t="s">
        <v>5</v>
      </c>
      <c r="N13" t="str">
        <f t="shared" si="3"/>
        <v>Hot Dog Hot Food</v>
      </c>
    </row>
    <row r="14" spans="1:14" x14ac:dyDescent="0.2">
      <c r="A14" t="s">
        <v>38</v>
      </c>
      <c r="B14" t="s">
        <v>17</v>
      </c>
      <c r="C14" s="2">
        <v>2</v>
      </c>
      <c r="D14" s="1">
        <v>0.5</v>
      </c>
      <c r="E14" s="17">
        <f t="shared" si="0"/>
        <v>1</v>
      </c>
      <c r="F14" s="16">
        <v>0</v>
      </c>
      <c r="G14">
        <f>1</f>
        <v>1</v>
      </c>
      <c r="H14">
        <v>0</v>
      </c>
      <c r="I14">
        <f t="shared" si="1"/>
        <v>1</v>
      </c>
      <c r="J14" s="18" t="s">
        <v>50</v>
      </c>
      <c r="K14" s="2">
        <f t="shared" si="2"/>
        <v>1</v>
      </c>
      <c r="L14" t="s">
        <v>13</v>
      </c>
      <c r="M14" t="s">
        <v>17</v>
      </c>
      <c r="N14" t="str">
        <f t="shared" si="3"/>
        <v>Licorice Rope Candy</v>
      </c>
    </row>
    <row r="15" spans="1:14" x14ac:dyDescent="0.2">
      <c r="A15" t="s">
        <v>19</v>
      </c>
      <c r="B15" t="s">
        <v>21</v>
      </c>
      <c r="C15" s="2">
        <v>3</v>
      </c>
      <c r="D15" s="1">
        <v>0.5</v>
      </c>
      <c r="E15" s="17">
        <f t="shared" si="0"/>
        <v>1.5</v>
      </c>
      <c r="F15" s="16">
        <v>300</v>
      </c>
      <c r="G15">
        <v>0</v>
      </c>
      <c r="H15">
        <v>0</v>
      </c>
      <c r="I15">
        <f t="shared" si="1"/>
        <v>0</v>
      </c>
      <c r="J15" s="18" t="s">
        <v>50</v>
      </c>
      <c r="K15" s="2">
        <f t="shared" si="2"/>
        <v>1.5</v>
      </c>
      <c r="L15" t="s">
        <v>19</v>
      </c>
      <c r="M15" t="s">
        <v>21</v>
      </c>
      <c r="N15" t="str">
        <f t="shared" si="3"/>
        <v>Chocolate Dipped Cone Frozen Treats</v>
      </c>
    </row>
    <row r="16" spans="1:14" x14ac:dyDescent="0.2">
      <c r="A16" t="s">
        <v>6</v>
      </c>
      <c r="B16" t="s">
        <v>5</v>
      </c>
      <c r="C16" s="2">
        <v>3</v>
      </c>
      <c r="D16" s="1">
        <v>0.5</v>
      </c>
      <c r="E16" s="17">
        <f t="shared" si="0"/>
        <v>1.5</v>
      </c>
      <c r="F16" s="16">
        <v>265</v>
      </c>
      <c r="G16">
        <v>0</v>
      </c>
      <c r="H16">
        <v>0</v>
      </c>
      <c r="I16">
        <f t="shared" si="1"/>
        <v>0</v>
      </c>
      <c r="J16" s="18" t="s">
        <v>50</v>
      </c>
      <c r="K16" s="2">
        <f t="shared" si="2"/>
        <v>1.5</v>
      </c>
      <c r="L16" t="s">
        <v>6</v>
      </c>
      <c r="M16" t="s">
        <v>5</v>
      </c>
      <c r="N16" t="str">
        <f t="shared" si="3"/>
        <v>Nachos Hot Food</v>
      </c>
    </row>
    <row r="17" spans="1:14" x14ac:dyDescent="0.2">
      <c r="A17" t="s">
        <v>7</v>
      </c>
      <c r="B17" t="s">
        <v>5</v>
      </c>
      <c r="C17" s="2">
        <v>1</v>
      </c>
      <c r="D17" s="1">
        <v>0.25</v>
      </c>
      <c r="E17" s="17">
        <f t="shared" si="0"/>
        <v>0.25</v>
      </c>
      <c r="F17" s="16">
        <v>265</v>
      </c>
      <c r="G17">
        <v>0</v>
      </c>
      <c r="H17">
        <v>0</v>
      </c>
      <c r="I17">
        <f t="shared" si="1"/>
        <v>0</v>
      </c>
      <c r="J17" s="18" t="s">
        <v>50</v>
      </c>
      <c r="K17" s="2">
        <f t="shared" si="2"/>
        <v>0.25</v>
      </c>
      <c r="L17" t="s">
        <v>7</v>
      </c>
      <c r="M17" t="s">
        <v>5</v>
      </c>
      <c r="N17" t="str">
        <f t="shared" si="3"/>
        <v>Pizza Hot Food</v>
      </c>
    </row>
    <row r="18" spans="1:14" x14ac:dyDescent="0.2">
      <c r="A18" t="s">
        <v>10</v>
      </c>
      <c r="B18" t="s">
        <v>16</v>
      </c>
      <c r="C18" s="2">
        <v>4</v>
      </c>
      <c r="D18" s="1">
        <v>0.5</v>
      </c>
      <c r="E18" s="17">
        <f t="shared" si="0"/>
        <v>2</v>
      </c>
      <c r="F18" s="16">
        <v>200</v>
      </c>
      <c r="G18">
        <v>0</v>
      </c>
      <c r="H18">
        <v>0</v>
      </c>
      <c r="I18">
        <f t="shared" si="1"/>
        <v>0</v>
      </c>
      <c r="J18" s="18" t="s">
        <v>50</v>
      </c>
      <c r="K18" s="2">
        <f t="shared" si="2"/>
        <v>2</v>
      </c>
      <c r="L18" t="s">
        <v>10</v>
      </c>
      <c r="M18" t="s">
        <v>16</v>
      </c>
      <c r="N18" t="str">
        <f t="shared" si="3"/>
        <v>Beer Beverages</v>
      </c>
    </row>
    <row r="19" spans="1:14" x14ac:dyDescent="0.2">
      <c r="A19" t="s">
        <v>11</v>
      </c>
      <c r="B19" t="s">
        <v>16</v>
      </c>
      <c r="C19" s="2">
        <v>2.5</v>
      </c>
      <c r="D19" s="1">
        <v>0.8</v>
      </c>
      <c r="E19" s="17">
        <f t="shared" si="0"/>
        <v>2</v>
      </c>
      <c r="F19" s="16">
        <v>200</v>
      </c>
      <c r="G19">
        <v>0</v>
      </c>
      <c r="H19">
        <v>0</v>
      </c>
      <c r="I19">
        <f t="shared" si="1"/>
        <v>0</v>
      </c>
      <c r="J19" s="18" t="s">
        <v>50</v>
      </c>
      <c r="K19" s="2">
        <f t="shared" si="2"/>
        <v>2</v>
      </c>
      <c r="L19" t="s">
        <v>11</v>
      </c>
      <c r="M19" t="s">
        <v>16</v>
      </c>
      <c r="N19" t="str">
        <f t="shared" si="3"/>
        <v>Soda Beverages</v>
      </c>
    </row>
    <row r="20" spans="1:14" x14ac:dyDescent="0.2">
      <c r="A20" t="s">
        <v>10</v>
      </c>
      <c r="B20" t="s">
        <v>16</v>
      </c>
      <c r="C20" s="2">
        <v>4</v>
      </c>
      <c r="D20" s="1">
        <v>0.5</v>
      </c>
      <c r="E20" s="17">
        <f t="shared" si="0"/>
        <v>2</v>
      </c>
      <c r="F20" s="16">
        <v>200</v>
      </c>
      <c r="G20">
        <v>0</v>
      </c>
      <c r="H20">
        <v>0</v>
      </c>
      <c r="I20">
        <f t="shared" si="1"/>
        <v>0</v>
      </c>
      <c r="J20" s="18" t="s">
        <v>50</v>
      </c>
      <c r="K20" s="2">
        <f t="shared" si="2"/>
        <v>2</v>
      </c>
      <c r="L20" t="s">
        <v>10</v>
      </c>
      <c r="M20" t="s">
        <v>16</v>
      </c>
      <c r="N20" t="str">
        <f t="shared" si="3"/>
        <v>Beer Beverages</v>
      </c>
    </row>
    <row r="21" spans="1:14" x14ac:dyDescent="0.2">
      <c r="A21" t="s">
        <v>8</v>
      </c>
      <c r="B21" t="s">
        <v>5</v>
      </c>
      <c r="C21" s="2">
        <v>3</v>
      </c>
      <c r="D21" s="1">
        <v>0.66666666666666663</v>
      </c>
      <c r="E21" s="17">
        <f t="shared" si="0"/>
        <v>2</v>
      </c>
      <c r="F21" s="16">
        <v>265</v>
      </c>
      <c r="G21">
        <v>0</v>
      </c>
      <c r="H21">
        <v>0</v>
      </c>
      <c r="I21">
        <f t="shared" si="1"/>
        <v>0</v>
      </c>
      <c r="J21" s="18" t="s">
        <v>50</v>
      </c>
      <c r="K21" s="2">
        <f t="shared" si="2"/>
        <v>2</v>
      </c>
      <c r="L21" t="s">
        <v>8</v>
      </c>
      <c r="M21" t="s">
        <v>5</v>
      </c>
      <c r="N21" t="str">
        <f t="shared" si="3"/>
        <v>Hamburger Hot Food</v>
      </c>
    </row>
    <row r="22" spans="1:14" x14ac:dyDescent="0.2">
      <c r="A22" t="s">
        <v>41</v>
      </c>
      <c r="B22" t="s">
        <v>17</v>
      </c>
      <c r="C22" s="2">
        <v>2</v>
      </c>
      <c r="D22" s="1">
        <v>0.5</v>
      </c>
      <c r="E22" s="17">
        <f t="shared" si="0"/>
        <v>1</v>
      </c>
      <c r="F22" s="16">
        <v>0</v>
      </c>
      <c r="G22">
        <f>1</f>
        <v>1</v>
      </c>
      <c r="H22">
        <v>0</v>
      </c>
      <c r="I22">
        <f t="shared" si="1"/>
        <v>1</v>
      </c>
      <c r="J22" s="18" t="s">
        <v>50</v>
      </c>
      <c r="K22" s="2">
        <f t="shared" si="2"/>
        <v>1</v>
      </c>
      <c r="L22" t="s">
        <v>15</v>
      </c>
      <c r="M22" t="s">
        <v>17</v>
      </c>
      <c r="N22" t="str">
        <f t="shared" si="3"/>
        <v>Gummy Bears Candy</v>
      </c>
    </row>
    <row r="23" spans="1:14" x14ac:dyDescent="0.2">
      <c r="A23" t="s">
        <v>9</v>
      </c>
      <c r="B23" t="s">
        <v>5</v>
      </c>
      <c r="C23" s="2">
        <v>5</v>
      </c>
      <c r="D23" s="1">
        <v>0.8</v>
      </c>
      <c r="E23" s="17">
        <f t="shared" si="0"/>
        <v>4</v>
      </c>
      <c r="F23" s="16">
        <v>265</v>
      </c>
      <c r="G23">
        <v>0</v>
      </c>
      <c r="H23">
        <v>0</v>
      </c>
      <c r="I23">
        <f t="shared" si="1"/>
        <v>0</v>
      </c>
      <c r="J23" s="18" t="s">
        <v>50</v>
      </c>
      <c r="K23" s="2">
        <f t="shared" si="2"/>
        <v>4</v>
      </c>
      <c r="L23" t="s">
        <v>9</v>
      </c>
      <c r="M23" t="s">
        <v>5</v>
      </c>
      <c r="N23" t="str">
        <f t="shared" si="3"/>
        <v>Popcorn Hot Food</v>
      </c>
    </row>
    <row r="24" spans="1:14" x14ac:dyDescent="0.2">
      <c r="A24" t="s">
        <v>8</v>
      </c>
      <c r="B24" t="s">
        <v>5</v>
      </c>
      <c r="C24" s="2">
        <v>3</v>
      </c>
      <c r="D24" s="1">
        <v>0.66666666666666663</v>
      </c>
      <c r="E24" s="17">
        <f t="shared" si="0"/>
        <v>2</v>
      </c>
      <c r="F24" s="16">
        <v>265</v>
      </c>
      <c r="G24">
        <v>0</v>
      </c>
      <c r="H24">
        <v>0</v>
      </c>
      <c r="I24">
        <f t="shared" si="1"/>
        <v>0</v>
      </c>
      <c r="J24" s="18" t="s">
        <v>50</v>
      </c>
      <c r="K24" s="2">
        <f t="shared" si="2"/>
        <v>2</v>
      </c>
      <c r="L24" t="s">
        <v>8</v>
      </c>
      <c r="M24" t="s">
        <v>5</v>
      </c>
      <c r="N24" t="str">
        <f t="shared" si="3"/>
        <v>Hamburger Hot Food</v>
      </c>
    </row>
    <row r="25" spans="1:14" x14ac:dyDescent="0.2">
      <c r="A25" t="s">
        <v>6</v>
      </c>
      <c r="B25" t="s">
        <v>5</v>
      </c>
      <c r="C25" s="2">
        <v>3</v>
      </c>
      <c r="D25" s="1">
        <v>0.5</v>
      </c>
      <c r="E25" s="17">
        <f t="shared" si="0"/>
        <v>1.5</v>
      </c>
      <c r="F25" s="16">
        <v>265</v>
      </c>
      <c r="G25">
        <v>0</v>
      </c>
      <c r="H25">
        <v>0</v>
      </c>
      <c r="I25">
        <f t="shared" si="1"/>
        <v>0</v>
      </c>
      <c r="J25" s="18" t="s">
        <v>50</v>
      </c>
      <c r="K25" s="2">
        <f t="shared" si="2"/>
        <v>1.5</v>
      </c>
      <c r="L25" t="s">
        <v>6</v>
      </c>
      <c r="M25" t="s">
        <v>5</v>
      </c>
      <c r="N25" t="str">
        <f t="shared" si="3"/>
        <v>Nachos Hot Food</v>
      </c>
    </row>
    <row r="26" spans="1:14" x14ac:dyDescent="0.2">
      <c r="A26" t="s">
        <v>6</v>
      </c>
      <c r="B26" t="s">
        <v>5</v>
      </c>
      <c r="C26" s="2">
        <v>3</v>
      </c>
      <c r="D26" s="1">
        <v>0.5</v>
      </c>
      <c r="E26" s="17">
        <f t="shared" si="0"/>
        <v>1.5</v>
      </c>
      <c r="F26" s="16">
        <v>265</v>
      </c>
      <c r="G26">
        <v>0</v>
      </c>
      <c r="H26">
        <v>0</v>
      </c>
      <c r="I26">
        <f t="shared" si="1"/>
        <v>0</v>
      </c>
      <c r="J26" s="18" t="s">
        <v>50</v>
      </c>
      <c r="K26" s="2">
        <f t="shared" si="2"/>
        <v>1.5</v>
      </c>
      <c r="L26" t="s">
        <v>6</v>
      </c>
      <c r="M26" t="s">
        <v>5</v>
      </c>
      <c r="N26" t="str">
        <f t="shared" si="3"/>
        <v>Nachos Hot Food</v>
      </c>
    </row>
    <row r="27" spans="1:14" x14ac:dyDescent="0.2">
      <c r="A27" t="s">
        <v>19</v>
      </c>
      <c r="B27" t="s">
        <v>21</v>
      </c>
      <c r="C27" s="2">
        <v>3</v>
      </c>
      <c r="D27" s="1">
        <v>0.5</v>
      </c>
      <c r="E27" s="17">
        <f t="shared" si="0"/>
        <v>1.5</v>
      </c>
      <c r="F27" s="16">
        <v>300</v>
      </c>
      <c r="G27">
        <v>0</v>
      </c>
      <c r="H27">
        <v>0</v>
      </c>
      <c r="I27">
        <f t="shared" si="1"/>
        <v>0</v>
      </c>
      <c r="J27" s="18" t="s">
        <v>50</v>
      </c>
      <c r="K27" s="2">
        <f t="shared" si="2"/>
        <v>1.5</v>
      </c>
      <c r="L27" t="s">
        <v>19</v>
      </c>
      <c r="M27" t="s">
        <v>21</v>
      </c>
      <c r="N27" t="str">
        <f t="shared" si="3"/>
        <v>Chocolate Dipped Cone Frozen Treats</v>
      </c>
    </row>
    <row r="28" spans="1:14" x14ac:dyDescent="0.2">
      <c r="A28" t="s">
        <v>14</v>
      </c>
      <c r="B28" t="s">
        <v>40</v>
      </c>
      <c r="C28" s="2">
        <v>2</v>
      </c>
      <c r="D28" s="1">
        <v>0.75</v>
      </c>
      <c r="E28" s="17">
        <f t="shared" si="0"/>
        <v>1.5</v>
      </c>
      <c r="F28" s="16">
        <v>0</v>
      </c>
      <c r="G28">
        <v>0</v>
      </c>
      <c r="H28">
        <v>1</v>
      </c>
      <c r="I28">
        <f t="shared" si="1"/>
        <v>1</v>
      </c>
      <c r="J28" s="18" t="s">
        <v>50</v>
      </c>
      <c r="K28" s="2">
        <f t="shared" si="2"/>
        <v>1.5</v>
      </c>
      <c r="L28" t="s">
        <v>14</v>
      </c>
      <c r="M28" t="s">
        <v>17</v>
      </c>
      <c r="N28" t="str">
        <f t="shared" si="3"/>
        <v>Chocolate Bar Candy</v>
      </c>
    </row>
    <row r="29" spans="1:14" x14ac:dyDescent="0.2">
      <c r="A29" t="s">
        <v>8</v>
      </c>
      <c r="B29" t="s">
        <v>5</v>
      </c>
      <c r="C29" s="2">
        <v>3</v>
      </c>
      <c r="D29" s="1">
        <v>0.66666666666666663</v>
      </c>
      <c r="E29" s="17">
        <f t="shared" si="0"/>
        <v>2</v>
      </c>
      <c r="F29" s="16">
        <v>265</v>
      </c>
      <c r="G29">
        <v>0</v>
      </c>
      <c r="H29">
        <v>0</v>
      </c>
      <c r="I29">
        <f t="shared" si="1"/>
        <v>0</v>
      </c>
      <c r="J29" s="18" t="s">
        <v>50</v>
      </c>
      <c r="K29" s="2">
        <f t="shared" si="2"/>
        <v>2</v>
      </c>
      <c r="L29" t="s">
        <v>8</v>
      </c>
      <c r="M29" t="s">
        <v>5</v>
      </c>
      <c r="N29" t="str">
        <f t="shared" si="3"/>
        <v>Hamburger Hot Food</v>
      </c>
    </row>
    <row r="30" spans="1:14" x14ac:dyDescent="0.2">
      <c r="A30" t="s">
        <v>10</v>
      </c>
      <c r="B30" t="s">
        <v>16</v>
      </c>
      <c r="C30" s="2">
        <v>4</v>
      </c>
      <c r="D30" s="1">
        <v>0.5</v>
      </c>
      <c r="E30" s="17">
        <f t="shared" si="0"/>
        <v>2</v>
      </c>
      <c r="F30" s="16">
        <v>200</v>
      </c>
      <c r="G30">
        <v>0</v>
      </c>
      <c r="H30">
        <v>0</v>
      </c>
      <c r="I30">
        <f t="shared" si="1"/>
        <v>0</v>
      </c>
      <c r="J30" s="18" t="s">
        <v>50</v>
      </c>
      <c r="K30" s="2">
        <f t="shared" si="2"/>
        <v>2</v>
      </c>
      <c r="L30" t="s">
        <v>10</v>
      </c>
      <c r="M30" t="s">
        <v>16</v>
      </c>
      <c r="N30" t="str">
        <f t="shared" si="3"/>
        <v>Beer Beverages</v>
      </c>
    </row>
    <row r="31" spans="1:14" x14ac:dyDescent="0.2">
      <c r="A31" t="s">
        <v>19</v>
      </c>
      <c r="B31" t="s">
        <v>21</v>
      </c>
      <c r="C31" s="2">
        <v>3</v>
      </c>
      <c r="D31" s="1">
        <v>0.5</v>
      </c>
      <c r="E31" s="17">
        <f t="shared" si="0"/>
        <v>1.5</v>
      </c>
      <c r="F31" s="16">
        <v>300</v>
      </c>
      <c r="G31">
        <v>0</v>
      </c>
      <c r="H31">
        <v>0</v>
      </c>
      <c r="I31">
        <f t="shared" si="1"/>
        <v>0</v>
      </c>
      <c r="J31" s="18" t="s">
        <v>50</v>
      </c>
      <c r="K31" s="2">
        <f t="shared" si="2"/>
        <v>1.5</v>
      </c>
      <c r="L31" t="s">
        <v>19</v>
      </c>
      <c r="M31" t="s">
        <v>21</v>
      </c>
      <c r="N31" t="str">
        <f t="shared" si="3"/>
        <v>Chocolate Dipped Cone Frozen Treats</v>
      </c>
    </row>
    <row r="32" spans="1:14" x14ac:dyDescent="0.2">
      <c r="A32" t="s">
        <v>11</v>
      </c>
      <c r="B32" t="s">
        <v>16</v>
      </c>
      <c r="C32" s="2">
        <v>2.5</v>
      </c>
      <c r="D32" s="1">
        <v>0.8</v>
      </c>
      <c r="E32" s="17">
        <f t="shared" si="0"/>
        <v>2</v>
      </c>
      <c r="F32" s="16">
        <v>200</v>
      </c>
      <c r="G32">
        <v>0</v>
      </c>
      <c r="H32">
        <v>0</v>
      </c>
      <c r="I32">
        <f t="shared" si="1"/>
        <v>0</v>
      </c>
      <c r="J32" s="18" t="s">
        <v>50</v>
      </c>
      <c r="K32" s="2">
        <f t="shared" si="2"/>
        <v>2</v>
      </c>
      <c r="L32" t="s">
        <v>11</v>
      </c>
      <c r="M32" t="s">
        <v>16</v>
      </c>
      <c r="N32" t="str">
        <f t="shared" si="3"/>
        <v>Soda Beverages</v>
      </c>
    </row>
    <row r="33" spans="1:14" x14ac:dyDescent="0.2">
      <c r="A33" t="s">
        <v>15</v>
      </c>
      <c r="B33" t="s">
        <v>17</v>
      </c>
      <c r="C33" s="2">
        <v>2</v>
      </c>
      <c r="D33" s="1">
        <v>0.5</v>
      </c>
      <c r="E33" s="17">
        <f t="shared" si="0"/>
        <v>1</v>
      </c>
      <c r="F33" s="16">
        <v>0</v>
      </c>
      <c r="G33">
        <v>0</v>
      </c>
      <c r="H33">
        <v>0</v>
      </c>
      <c r="I33">
        <f t="shared" si="1"/>
        <v>0</v>
      </c>
      <c r="J33" s="18" t="s">
        <v>50</v>
      </c>
      <c r="K33" s="2">
        <f t="shared" si="2"/>
        <v>1</v>
      </c>
      <c r="L33" t="s">
        <v>15</v>
      </c>
      <c r="M33" t="s">
        <v>17</v>
      </c>
      <c r="N33" t="str">
        <f t="shared" si="3"/>
        <v>Gummy Bears Candy</v>
      </c>
    </row>
    <row r="34" spans="1:14" x14ac:dyDescent="0.2">
      <c r="A34" t="s">
        <v>19</v>
      </c>
      <c r="B34" t="s">
        <v>21</v>
      </c>
      <c r="C34" s="2">
        <v>3</v>
      </c>
      <c r="D34" s="1">
        <v>0.5</v>
      </c>
      <c r="E34" s="17">
        <f t="shared" si="0"/>
        <v>1.5</v>
      </c>
      <c r="F34" s="16">
        <v>300</v>
      </c>
      <c r="G34">
        <v>0</v>
      </c>
      <c r="H34">
        <v>0</v>
      </c>
      <c r="I34">
        <f t="shared" si="1"/>
        <v>0</v>
      </c>
      <c r="J34" s="18" t="s">
        <v>50</v>
      </c>
      <c r="K34" s="2">
        <f t="shared" si="2"/>
        <v>1.5</v>
      </c>
      <c r="L34" t="s">
        <v>19</v>
      </c>
      <c r="M34" t="s">
        <v>21</v>
      </c>
      <c r="N34" t="str">
        <f t="shared" si="3"/>
        <v>Chocolate Dipped Cone Frozen Treats</v>
      </c>
    </row>
    <row r="35" spans="1:14" x14ac:dyDescent="0.2">
      <c r="A35" t="s">
        <v>13</v>
      </c>
      <c r="B35" t="s">
        <v>17</v>
      </c>
      <c r="C35" s="2">
        <v>2</v>
      </c>
      <c r="D35" s="1">
        <v>0.5</v>
      </c>
      <c r="E35" s="17">
        <f t="shared" si="0"/>
        <v>1</v>
      </c>
      <c r="F35" s="16">
        <v>0</v>
      </c>
      <c r="G35">
        <v>0</v>
      </c>
      <c r="H35">
        <v>0</v>
      </c>
      <c r="I35">
        <f t="shared" si="1"/>
        <v>0</v>
      </c>
      <c r="J35" s="18" t="s">
        <v>50</v>
      </c>
      <c r="K35" s="2">
        <f t="shared" si="2"/>
        <v>1</v>
      </c>
      <c r="L35" t="s">
        <v>13</v>
      </c>
      <c r="M35" t="s">
        <v>17</v>
      </c>
      <c r="N35" t="str">
        <f t="shared" si="3"/>
        <v>Licorice Rope Candy</v>
      </c>
    </row>
    <row r="36" spans="1:14" x14ac:dyDescent="0.2">
      <c r="A36" t="s">
        <v>6</v>
      </c>
      <c r="B36" t="s">
        <v>5</v>
      </c>
      <c r="C36" s="2">
        <v>3</v>
      </c>
      <c r="D36" s="1">
        <v>0.5</v>
      </c>
      <c r="E36" s="17">
        <f t="shared" si="0"/>
        <v>1.5</v>
      </c>
      <c r="F36" s="16">
        <v>265</v>
      </c>
      <c r="G36">
        <v>0</v>
      </c>
      <c r="H36">
        <v>0</v>
      </c>
      <c r="I36">
        <f t="shared" si="1"/>
        <v>0</v>
      </c>
      <c r="J36" s="18" t="s">
        <v>50</v>
      </c>
      <c r="K36" s="2">
        <f t="shared" si="2"/>
        <v>1.5</v>
      </c>
      <c r="L36" t="s">
        <v>6</v>
      </c>
      <c r="M36" t="s">
        <v>5</v>
      </c>
      <c r="N36" t="str">
        <f t="shared" si="3"/>
        <v>Nachos Hot Food</v>
      </c>
    </row>
    <row r="37" spans="1:14" x14ac:dyDescent="0.2">
      <c r="A37" t="s">
        <v>12</v>
      </c>
      <c r="B37" t="s">
        <v>16</v>
      </c>
      <c r="C37" s="2">
        <v>3</v>
      </c>
      <c r="D37" s="1">
        <v>0.83333333333333337</v>
      </c>
      <c r="E37" s="17">
        <f t="shared" si="0"/>
        <v>2.5</v>
      </c>
      <c r="F37" s="16">
        <v>200</v>
      </c>
      <c r="G37">
        <v>0</v>
      </c>
      <c r="H37">
        <v>0</v>
      </c>
      <c r="I37">
        <f t="shared" si="1"/>
        <v>0</v>
      </c>
      <c r="J37" s="18" t="s">
        <v>50</v>
      </c>
      <c r="K37" s="2">
        <f t="shared" si="2"/>
        <v>2.5</v>
      </c>
      <c r="L37" t="s">
        <v>12</v>
      </c>
      <c r="M37" t="s">
        <v>16</v>
      </c>
      <c r="N37" t="str">
        <f t="shared" si="3"/>
        <v>Bottled Water Beverages</v>
      </c>
    </row>
    <row r="38" spans="1:14" x14ac:dyDescent="0.2">
      <c r="A38" t="s">
        <v>12</v>
      </c>
      <c r="B38" t="s">
        <v>16</v>
      </c>
      <c r="C38" s="2">
        <v>3</v>
      </c>
      <c r="D38" s="1">
        <v>0.83333333333333337</v>
      </c>
      <c r="E38" s="17">
        <f t="shared" si="0"/>
        <v>2.5</v>
      </c>
      <c r="F38" s="16">
        <v>200</v>
      </c>
      <c r="G38">
        <v>0</v>
      </c>
      <c r="H38">
        <v>0</v>
      </c>
      <c r="I38">
        <f t="shared" si="1"/>
        <v>0</v>
      </c>
      <c r="J38" s="18" t="s">
        <v>50</v>
      </c>
      <c r="K38" s="2">
        <f t="shared" si="2"/>
        <v>2.5</v>
      </c>
      <c r="L38" t="s">
        <v>12</v>
      </c>
      <c r="M38" t="s">
        <v>16</v>
      </c>
      <c r="N38" t="str">
        <f t="shared" si="3"/>
        <v>Bottled Water Beverages</v>
      </c>
    </row>
    <row r="39" spans="1:14" x14ac:dyDescent="0.2">
      <c r="A39" t="s">
        <v>9</v>
      </c>
      <c r="B39" t="s">
        <v>5</v>
      </c>
      <c r="C39" s="2">
        <v>5</v>
      </c>
      <c r="D39" s="1">
        <v>0.8</v>
      </c>
      <c r="E39" s="17">
        <f t="shared" si="0"/>
        <v>4</v>
      </c>
      <c r="F39" s="16">
        <v>265</v>
      </c>
      <c r="G39">
        <v>0</v>
      </c>
      <c r="H39">
        <v>0</v>
      </c>
      <c r="I39">
        <f t="shared" si="1"/>
        <v>0</v>
      </c>
      <c r="J39" s="18" t="s">
        <v>50</v>
      </c>
      <c r="K39" s="2">
        <f t="shared" si="2"/>
        <v>4</v>
      </c>
      <c r="L39" t="s">
        <v>9</v>
      </c>
      <c r="M39" t="s">
        <v>5</v>
      </c>
      <c r="N39" t="str">
        <f t="shared" si="3"/>
        <v>Popcorn Hot Food</v>
      </c>
    </row>
    <row r="40" spans="1:14" x14ac:dyDescent="0.2">
      <c r="A40" t="s">
        <v>14</v>
      </c>
      <c r="B40" t="s">
        <v>17</v>
      </c>
      <c r="C40" s="2">
        <v>2</v>
      </c>
      <c r="D40" s="1">
        <v>0.75</v>
      </c>
      <c r="E40" s="17">
        <f t="shared" si="0"/>
        <v>1.5</v>
      </c>
      <c r="F40" s="16">
        <v>0</v>
      </c>
      <c r="G40">
        <v>0</v>
      </c>
      <c r="H40">
        <v>0</v>
      </c>
      <c r="I40">
        <f t="shared" si="1"/>
        <v>0</v>
      </c>
      <c r="J40" s="18" t="s">
        <v>50</v>
      </c>
      <c r="K40" s="2">
        <f t="shared" si="2"/>
        <v>1.5</v>
      </c>
      <c r="L40" t="s">
        <v>14</v>
      </c>
      <c r="M40" t="s">
        <v>17</v>
      </c>
      <c r="N40" t="str">
        <f t="shared" si="3"/>
        <v>Chocolate Bar Candy</v>
      </c>
    </row>
    <row r="41" spans="1:14" x14ac:dyDescent="0.2">
      <c r="A41" t="s">
        <v>19</v>
      </c>
      <c r="B41" t="s">
        <v>21</v>
      </c>
      <c r="C41" s="2">
        <v>3</v>
      </c>
      <c r="D41" s="1">
        <v>0.5</v>
      </c>
      <c r="E41" s="17">
        <f t="shared" si="0"/>
        <v>1.5</v>
      </c>
      <c r="F41" s="16">
        <v>300</v>
      </c>
      <c r="G41">
        <v>0</v>
      </c>
      <c r="H41">
        <v>0</v>
      </c>
      <c r="I41">
        <f t="shared" si="1"/>
        <v>0</v>
      </c>
      <c r="J41" s="18" t="s">
        <v>50</v>
      </c>
      <c r="K41" s="2">
        <f t="shared" si="2"/>
        <v>1.5</v>
      </c>
      <c r="L41" t="s">
        <v>19</v>
      </c>
      <c r="M41" t="s">
        <v>21</v>
      </c>
      <c r="N41" t="str">
        <f t="shared" si="3"/>
        <v>Chocolate Dipped Cone Frozen Treats</v>
      </c>
    </row>
    <row r="42" spans="1:14" x14ac:dyDescent="0.2">
      <c r="A42" t="s">
        <v>13</v>
      </c>
      <c r="B42" t="s">
        <v>17</v>
      </c>
      <c r="C42" s="2">
        <v>2</v>
      </c>
      <c r="D42" s="1">
        <v>0.5</v>
      </c>
      <c r="E42" s="17">
        <f t="shared" si="0"/>
        <v>1</v>
      </c>
      <c r="F42" s="16">
        <v>0</v>
      </c>
      <c r="G42">
        <v>0</v>
      </c>
      <c r="H42">
        <v>0</v>
      </c>
      <c r="I42">
        <f t="shared" si="1"/>
        <v>0</v>
      </c>
      <c r="J42" s="18" t="s">
        <v>50</v>
      </c>
      <c r="K42" s="2">
        <f t="shared" si="2"/>
        <v>1</v>
      </c>
      <c r="L42" t="s">
        <v>13</v>
      </c>
      <c r="M42" t="s">
        <v>17</v>
      </c>
      <c r="N42" t="str">
        <f t="shared" si="3"/>
        <v>Licorice Rope Candy</v>
      </c>
    </row>
    <row r="43" spans="1:14" x14ac:dyDescent="0.2">
      <c r="A43" t="s">
        <v>10</v>
      </c>
      <c r="B43" t="s">
        <v>16</v>
      </c>
      <c r="C43" s="2">
        <v>4</v>
      </c>
      <c r="D43" s="1">
        <v>0.5</v>
      </c>
      <c r="E43" s="17">
        <f t="shared" si="0"/>
        <v>2</v>
      </c>
      <c r="F43" s="16">
        <v>200</v>
      </c>
      <c r="G43">
        <v>0</v>
      </c>
      <c r="H43">
        <v>0</v>
      </c>
      <c r="I43">
        <f t="shared" si="1"/>
        <v>0</v>
      </c>
      <c r="J43" s="18" t="s">
        <v>50</v>
      </c>
      <c r="K43" s="2">
        <f t="shared" si="2"/>
        <v>2</v>
      </c>
      <c r="L43" t="s">
        <v>10</v>
      </c>
      <c r="M43" t="s">
        <v>16</v>
      </c>
      <c r="N43" t="str">
        <f t="shared" si="3"/>
        <v>Beer Beverages</v>
      </c>
    </row>
    <row r="44" spans="1:14" x14ac:dyDescent="0.2">
      <c r="A44" t="s">
        <v>4</v>
      </c>
      <c r="B44" t="s">
        <v>5</v>
      </c>
      <c r="C44" s="2">
        <v>1.5</v>
      </c>
      <c r="D44" s="1">
        <v>0.66666666666666663</v>
      </c>
      <c r="E44" s="17">
        <f t="shared" si="0"/>
        <v>1</v>
      </c>
      <c r="F44" s="16">
        <v>265</v>
      </c>
      <c r="G44">
        <v>0</v>
      </c>
      <c r="H44">
        <v>0</v>
      </c>
      <c r="I44">
        <f t="shared" si="1"/>
        <v>0</v>
      </c>
      <c r="J44" s="18" t="s">
        <v>50</v>
      </c>
      <c r="K44" s="2">
        <f t="shared" si="2"/>
        <v>1</v>
      </c>
      <c r="L44" t="s">
        <v>4</v>
      </c>
      <c r="M44" t="s">
        <v>5</v>
      </c>
      <c r="N44" t="str">
        <f t="shared" si="3"/>
        <v>Hot Dog Hot Food</v>
      </c>
    </row>
    <row r="45" spans="1:14" x14ac:dyDescent="0.2">
      <c r="A45" t="s">
        <v>14</v>
      </c>
      <c r="B45" t="s">
        <v>17</v>
      </c>
      <c r="C45" s="2">
        <v>2</v>
      </c>
      <c r="D45" s="1">
        <v>0.75</v>
      </c>
      <c r="E45" s="17">
        <f t="shared" si="0"/>
        <v>1.5</v>
      </c>
      <c r="F45" s="16">
        <v>0</v>
      </c>
      <c r="G45">
        <v>0</v>
      </c>
      <c r="H45">
        <v>0</v>
      </c>
      <c r="I45">
        <f t="shared" si="1"/>
        <v>0</v>
      </c>
      <c r="J45" s="18" t="s">
        <v>50</v>
      </c>
      <c r="K45" s="2">
        <f t="shared" si="2"/>
        <v>1.5</v>
      </c>
      <c r="L45" t="s">
        <v>14</v>
      </c>
      <c r="M45" t="s">
        <v>17</v>
      </c>
      <c r="N45" t="str">
        <f t="shared" si="3"/>
        <v>Chocolate Bar Candy</v>
      </c>
    </row>
    <row r="46" spans="1:14" x14ac:dyDescent="0.2">
      <c r="A46" t="s">
        <v>7</v>
      </c>
      <c r="B46" t="s">
        <v>5</v>
      </c>
      <c r="C46" s="2">
        <v>2</v>
      </c>
      <c r="D46" s="1">
        <v>0.25</v>
      </c>
      <c r="E46" s="17">
        <f t="shared" si="0"/>
        <v>0.5</v>
      </c>
      <c r="F46" s="16">
        <v>265</v>
      </c>
      <c r="G46">
        <v>0</v>
      </c>
      <c r="H46">
        <v>0</v>
      </c>
      <c r="I46">
        <f t="shared" si="1"/>
        <v>0</v>
      </c>
      <c r="J46" s="18" t="s">
        <v>50</v>
      </c>
      <c r="K46" s="2">
        <f t="shared" si="2"/>
        <v>0.5</v>
      </c>
      <c r="L46" t="s">
        <v>7</v>
      </c>
      <c r="M46" t="s">
        <v>5</v>
      </c>
      <c r="N46" t="str">
        <f t="shared" si="3"/>
        <v>Pizza Hot Food</v>
      </c>
    </row>
    <row r="47" spans="1:14" x14ac:dyDescent="0.2">
      <c r="A47" t="s">
        <v>8</v>
      </c>
      <c r="B47" t="s">
        <v>5</v>
      </c>
      <c r="C47" s="2">
        <v>3</v>
      </c>
      <c r="D47" s="1">
        <v>0.66666666666666663</v>
      </c>
      <c r="E47" s="17">
        <f t="shared" si="0"/>
        <v>2</v>
      </c>
      <c r="F47" s="16">
        <v>265</v>
      </c>
      <c r="G47">
        <v>0</v>
      </c>
      <c r="H47">
        <v>0</v>
      </c>
      <c r="I47">
        <f t="shared" si="1"/>
        <v>0</v>
      </c>
      <c r="J47" s="18" t="s">
        <v>50</v>
      </c>
      <c r="K47" s="2">
        <f t="shared" si="2"/>
        <v>2</v>
      </c>
      <c r="L47" t="s">
        <v>8</v>
      </c>
      <c r="M47" t="s">
        <v>5</v>
      </c>
      <c r="N47" t="str">
        <f t="shared" si="3"/>
        <v>Hamburger Hot Food</v>
      </c>
    </row>
    <row r="48" spans="1:14" x14ac:dyDescent="0.2">
      <c r="A48" t="s">
        <v>19</v>
      </c>
      <c r="B48" t="s">
        <v>21</v>
      </c>
      <c r="C48" s="2">
        <v>3</v>
      </c>
      <c r="D48" s="1">
        <v>0.5</v>
      </c>
      <c r="E48" s="17">
        <f t="shared" si="0"/>
        <v>1.5</v>
      </c>
      <c r="F48" s="16">
        <v>300</v>
      </c>
      <c r="G48">
        <v>0</v>
      </c>
      <c r="H48">
        <v>0</v>
      </c>
      <c r="I48">
        <f t="shared" si="1"/>
        <v>0</v>
      </c>
      <c r="J48" s="18" t="s">
        <v>50</v>
      </c>
      <c r="K48" s="2">
        <f t="shared" si="2"/>
        <v>1.5</v>
      </c>
      <c r="L48" t="s">
        <v>19</v>
      </c>
      <c r="M48" t="s">
        <v>21</v>
      </c>
      <c r="N48" t="str">
        <f t="shared" si="3"/>
        <v>Chocolate Dipped Cone Frozen Treats</v>
      </c>
    </row>
    <row r="49" spans="1:14" x14ac:dyDescent="0.2">
      <c r="A49" t="s">
        <v>13</v>
      </c>
      <c r="B49" t="s">
        <v>17</v>
      </c>
      <c r="C49" s="2">
        <v>2</v>
      </c>
      <c r="D49" s="1">
        <v>0.5</v>
      </c>
      <c r="E49" s="17">
        <f t="shared" si="0"/>
        <v>1</v>
      </c>
      <c r="F49" s="16">
        <v>0</v>
      </c>
      <c r="G49">
        <v>0</v>
      </c>
      <c r="H49">
        <v>0</v>
      </c>
      <c r="I49">
        <f t="shared" si="1"/>
        <v>0</v>
      </c>
      <c r="J49" s="18" t="s">
        <v>50</v>
      </c>
      <c r="K49" s="2">
        <f t="shared" si="2"/>
        <v>1</v>
      </c>
      <c r="L49" t="s">
        <v>13</v>
      </c>
      <c r="M49" t="s">
        <v>17</v>
      </c>
      <c r="N49" t="str">
        <f t="shared" si="3"/>
        <v>Licorice Rope Candy</v>
      </c>
    </row>
    <row r="50" spans="1:14" x14ac:dyDescent="0.2">
      <c r="A50" t="s">
        <v>6</v>
      </c>
      <c r="B50" t="s">
        <v>5</v>
      </c>
      <c r="C50" s="2">
        <v>3</v>
      </c>
      <c r="D50" s="1">
        <v>0.5</v>
      </c>
      <c r="E50" s="17">
        <f t="shared" si="0"/>
        <v>1.5</v>
      </c>
      <c r="F50" s="16">
        <v>265</v>
      </c>
      <c r="G50">
        <v>0</v>
      </c>
      <c r="H50">
        <v>0</v>
      </c>
      <c r="I50">
        <f t="shared" si="1"/>
        <v>0</v>
      </c>
      <c r="J50" s="18" t="s">
        <v>50</v>
      </c>
      <c r="K50" s="2">
        <f t="shared" si="2"/>
        <v>1.5</v>
      </c>
      <c r="L50" t="s">
        <v>6</v>
      </c>
      <c r="M50" t="s">
        <v>5</v>
      </c>
      <c r="N50" t="str">
        <f t="shared" si="3"/>
        <v>Nachos Hot Food</v>
      </c>
    </row>
    <row r="51" spans="1:14" x14ac:dyDescent="0.2">
      <c r="A51" t="s">
        <v>9</v>
      </c>
      <c r="B51" t="s">
        <v>5</v>
      </c>
      <c r="C51" s="2">
        <v>5</v>
      </c>
      <c r="D51" s="1">
        <v>0.8</v>
      </c>
      <c r="E51" s="17">
        <f t="shared" si="0"/>
        <v>4</v>
      </c>
      <c r="F51" s="16">
        <v>265</v>
      </c>
      <c r="G51">
        <v>0</v>
      </c>
      <c r="H51">
        <v>0</v>
      </c>
      <c r="I51">
        <f t="shared" si="1"/>
        <v>0</v>
      </c>
      <c r="J51" s="18" t="s">
        <v>50</v>
      </c>
      <c r="K51" s="2">
        <f t="shared" si="2"/>
        <v>4</v>
      </c>
      <c r="L51" t="s">
        <v>9</v>
      </c>
      <c r="M51" t="s">
        <v>5</v>
      </c>
      <c r="N51" t="str">
        <f t="shared" si="3"/>
        <v>Popcorn Hot Food</v>
      </c>
    </row>
    <row r="52" spans="1:14" x14ac:dyDescent="0.2">
      <c r="A52" t="s">
        <v>14</v>
      </c>
      <c r="B52" t="s">
        <v>17</v>
      </c>
      <c r="C52" s="2">
        <v>2</v>
      </c>
      <c r="D52" s="1">
        <v>0.75</v>
      </c>
      <c r="E52" s="17">
        <f t="shared" si="0"/>
        <v>1.5</v>
      </c>
      <c r="F52" s="16">
        <v>0</v>
      </c>
      <c r="G52">
        <v>0</v>
      </c>
      <c r="H52">
        <v>0</v>
      </c>
      <c r="I52">
        <f t="shared" si="1"/>
        <v>0</v>
      </c>
      <c r="J52" s="18" t="s">
        <v>50</v>
      </c>
      <c r="K52" s="2">
        <f t="shared" si="2"/>
        <v>1.5</v>
      </c>
      <c r="L52" t="s">
        <v>14</v>
      </c>
      <c r="M52" t="s">
        <v>17</v>
      </c>
      <c r="N52" t="str">
        <f t="shared" si="3"/>
        <v>Chocolate Bar Candy</v>
      </c>
    </row>
    <row r="53" spans="1:14" x14ac:dyDescent="0.2">
      <c r="A53" t="s">
        <v>4</v>
      </c>
      <c r="B53" t="s">
        <v>5</v>
      </c>
      <c r="C53" s="2">
        <v>1.5</v>
      </c>
      <c r="D53" s="1">
        <v>0.66666666666666663</v>
      </c>
      <c r="E53" s="17">
        <f t="shared" si="0"/>
        <v>1</v>
      </c>
      <c r="F53" s="16">
        <v>265</v>
      </c>
      <c r="G53">
        <v>0</v>
      </c>
      <c r="H53">
        <v>0</v>
      </c>
      <c r="I53">
        <f t="shared" si="1"/>
        <v>0</v>
      </c>
      <c r="J53" s="18" t="s">
        <v>50</v>
      </c>
      <c r="K53" s="2">
        <f t="shared" si="2"/>
        <v>1</v>
      </c>
      <c r="L53" t="s">
        <v>4</v>
      </c>
      <c r="M53" t="s">
        <v>5</v>
      </c>
      <c r="N53" t="str">
        <f t="shared" si="3"/>
        <v>Hot Dog Hot Food</v>
      </c>
    </row>
    <row r="54" spans="1:14" x14ac:dyDescent="0.2">
      <c r="A54" t="s">
        <v>9</v>
      </c>
      <c r="B54" t="s">
        <v>5</v>
      </c>
      <c r="C54" s="2">
        <v>5</v>
      </c>
      <c r="D54" s="1">
        <v>0.8</v>
      </c>
      <c r="E54" s="17">
        <f t="shared" si="0"/>
        <v>4</v>
      </c>
      <c r="F54" s="16">
        <v>265</v>
      </c>
      <c r="G54">
        <v>0</v>
      </c>
      <c r="H54">
        <v>0</v>
      </c>
      <c r="I54">
        <f t="shared" si="1"/>
        <v>0</v>
      </c>
      <c r="J54" s="18" t="s">
        <v>50</v>
      </c>
      <c r="K54" s="2">
        <f t="shared" si="2"/>
        <v>4</v>
      </c>
      <c r="L54" t="s">
        <v>9</v>
      </c>
      <c r="M54" t="s">
        <v>5</v>
      </c>
      <c r="N54" t="str">
        <f t="shared" si="3"/>
        <v>Popcorn Hot Food</v>
      </c>
    </row>
    <row r="55" spans="1:14" x14ac:dyDescent="0.2">
      <c r="A55" t="s">
        <v>10</v>
      </c>
      <c r="B55" t="s">
        <v>16</v>
      </c>
      <c r="C55" s="2">
        <v>4</v>
      </c>
      <c r="D55" s="1">
        <v>0.5</v>
      </c>
      <c r="E55" s="17">
        <f t="shared" si="0"/>
        <v>2</v>
      </c>
      <c r="F55" s="16">
        <v>200</v>
      </c>
      <c r="G55">
        <v>0</v>
      </c>
      <c r="H55">
        <v>0</v>
      </c>
      <c r="I55">
        <f t="shared" si="1"/>
        <v>0</v>
      </c>
      <c r="J55" s="18" t="s">
        <v>50</v>
      </c>
      <c r="K55" s="2">
        <f t="shared" si="2"/>
        <v>2</v>
      </c>
      <c r="L55" t="s">
        <v>10</v>
      </c>
      <c r="M55" t="s">
        <v>16</v>
      </c>
      <c r="N55" t="str">
        <f t="shared" si="3"/>
        <v>Beer Beverages</v>
      </c>
    </row>
    <row r="56" spans="1:14" x14ac:dyDescent="0.2">
      <c r="A56" t="s">
        <v>19</v>
      </c>
      <c r="B56" t="s">
        <v>21</v>
      </c>
      <c r="C56" s="2">
        <v>3</v>
      </c>
      <c r="D56" s="1">
        <v>0.5</v>
      </c>
      <c r="E56" s="17">
        <f t="shared" si="0"/>
        <v>1.5</v>
      </c>
      <c r="F56" s="16">
        <v>300</v>
      </c>
      <c r="G56">
        <v>0</v>
      </c>
      <c r="H56">
        <v>0</v>
      </c>
      <c r="I56">
        <f t="shared" si="1"/>
        <v>0</v>
      </c>
      <c r="J56" s="18" t="s">
        <v>50</v>
      </c>
      <c r="K56" s="2">
        <f t="shared" si="2"/>
        <v>1.5</v>
      </c>
      <c r="L56" t="s">
        <v>19</v>
      </c>
      <c r="M56" t="s">
        <v>21</v>
      </c>
      <c r="N56" t="str">
        <f t="shared" si="3"/>
        <v>Chocolate Dipped Cone Frozen Treats</v>
      </c>
    </row>
    <row r="57" spans="1:14" x14ac:dyDescent="0.2">
      <c r="A57" t="s">
        <v>15</v>
      </c>
      <c r="B57" t="s">
        <v>17</v>
      </c>
      <c r="C57" s="2">
        <v>2</v>
      </c>
      <c r="D57" s="1">
        <v>0.5</v>
      </c>
      <c r="E57" s="17">
        <f t="shared" si="0"/>
        <v>1</v>
      </c>
      <c r="F57" s="16">
        <v>0</v>
      </c>
      <c r="G57">
        <v>0</v>
      </c>
      <c r="H57">
        <v>0</v>
      </c>
      <c r="I57">
        <f t="shared" si="1"/>
        <v>0</v>
      </c>
      <c r="J57" s="18" t="s">
        <v>50</v>
      </c>
      <c r="K57" s="2">
        <f t="shared" si="2"/>
        <v>1</v>
      </c>
      <c r="L57" t="s">
        <v>15</v>
      </c>
      <c r="M57" t="s">
        <v>17</v>
      </c>
      <c r="N57" t="str">
        <f t="shared" si="3"/>
        <v>Gummy Bears Candy</v>
      </c>
    </row>
    <row r="58" spans="1:14" x14ac:dyDescent="0.2">
      <c r="A58" t="s">
        <v>13</v>
      </c>
      <c r="B58" t="s">
        <v>17</v>
      </c>
      <c r="C58" s="2">
        <v>2</v>
      </c>
      <c r="D58" s="1">
        <v>0.5</v>
      </c>
      <c r="E58" s="17">
        <f t="shared" si="0"/>
        <v>1</v>
      </c>
      <c r="F58" s="16">
        <v>0</v>
      </c>
      <c r="G58">
        <v>0</v>
      </c>
      <c r="H58">
        <v>0</v>
      </c>
      <c r="I58">
        <f t="shared" si="1"/>
        <v>0</v>
      </c>
      <c r="J58" s="18" t="s">
        <v>50</v>
      </c>
      <c r="K58" s="2">
        <f t="shared" si="2"/>
        <v>1</v>
      </c>
      <c r="L58" t="s">
        <v>13</v>
      </c>
      <c r="M58" t="s">
        <v>17</v>
      </c>
      <c r="N58" t="str">
        <f t="shared" si="3"/>
        <v>Licorice Rope Candy</v>
      </c>
    </row>
    <row r="59" spans="1:14" x14ac:dyDescent="0.2">
      <c r="A59" t="s">
        <v>10</v>
      </c>
      <c r="B59" t="s">
        <v>16</v>
      </c>
      <c r="C59" s="2">
        <v>4</v>
      </c>
      <c r="D59" s="1">
        <v>0.5</v>
      </c>
      <c r="E59" s="17">
        <f t="shared" si="0"/>
        <v>2</v>
      </c>
      <c r="F59" s="16">
        <v>200</v>
      </c>
      <c r="G59">
        <v>0</v>
      </c>
      <c r="H59">
        <v>0</v>
      </c>
      <c r="I59">
        <f t="shared" si="1"/>
        <v>0</v>
      </c>
      <c r="J59" s="18" t="s">
        <v>50</v>
      </c>
      <c r="K59" s="2">
        <f t="shared" si="2"/>
        <v>2</v>
      </c>
      <c r="L59" t="s">
        <v>10</v>
      </c>
      <c r="M59" t="s">
        <v>16</v>
      </c>
      <c r="N59" t="str">
        <f t="shared" si="3"/>
        <v>Beer Beverages</v>
      </c>
    </row>
    <row r="60" spans="1:14" x14ac:dyDescent="0.2">
      <c r="A60" t="s">
        <v>13</v>
      </c>
      <c r="B60" t="s">
        <v>17</v>
      </c>
      <c r="C60" s="2">
        <v>2</v>
      </c>
      <c r="D60" s="1">
        <v>0.5</v>
      </c>
      <c r="E60" s="17">
        <f t="shared" si="0"/>
        <v>1</v>
      </c>
      <c r="F60" s="16">
        <v>0</v>
      </c>
      <c r="G60">
        <v>0</v>
      </c>
      <c r="H60">
        <v>0</v>
      </c>
      <c r="I60">
        <f t="shared" si="1"/>
        <v>0</v>
      </c>
      <c r="J60" s="18" t="s">
        <v>50</v>
      </c>
      <c r="K60" s="2">
        <f t="shared" si="2"/>
        <v>1</v>
      </c>
      <c r="L60" t="s">
        <v>13</v>
      </c>
      <c r="M60" t="s">
        <v>17</v>
      </c>
      <c r="N60" t="str">
        <f t="shared" si="3"/>
        <v>Licorice Rope Candy</v>
      </c>
    </row>
    <row r="61" spans="1:14" x14ac:dyDescent="0.2">
      <c r="A61" t="s">
        <v>10</v>
      </c>
      <c r="B61" t="s">
        <v>16</v>
      </c>
      <c r="C61" s="2">
        <v>4</v>
      </c>
      <c r="D61" s="1">
        <v>0.5</v>
      </c>
      <c r="E61" s="17">
        <f t="shared" si="0"/>
        <v>2</v>
      </c>
      <c r="F61" s="16">
        <v>200</v>
      </c>
      <c r="G61">
        <v>0</v>
      </c>
      <c r="H61">
        <v>0</v>
      </c>
      <c r="I61">
        <f t="shared" si="1"/>
        <v>0</v>
      </c>
      <c r="J61" s="18" t="s">
        <v>50</v>
      </c>
      <c r="K61" s="2">
        <f t="shared" si="2"/>
        <v>2</v>
      </c>
      <c r="L61" t="s">
        <v>10</v>
      </c>
      <c r="M61" t="s">
        <v>16</v>
      </c>
      <c r="N61" t="str">
        <f t="shared" si="3"/>
        <v>Beer Beverages</v>
      </c>
    </row>
    <row r="62" spans="1:14" x14ac:dyDescent="0.2">
      <c r="A62" t="s">
        <v>11</v>
      </c>
      <c r="B62" t="s">
        <v>16</v>
      </c>
      <c r="C62" s="2">
        <v>25</v>
      </c>
      <c r="D62" s="1">
        <v>0.8</v>
      </c>
      <c r="E62" s="17">
        <f t="shared" si="0"/>
        <v>20</v>
      </c>
      <c r="F62" s="16">
        <v>200</v>
      </c>
      <c r="G62">
        <v>0</v>
      </c>
      <c r="H62">
        <v>0</v>
      </c>
      <c r="I62">
        <f t="shared" si="1"/>
        <v>0</v>
      </c>
      <c r="J62" s="18" t="s">
        <v>50</v>
      </c>
      <c r="K62" s="2">
        <f t="shared" si="2"/>
        <v>20</v>
      </c>
      <c r="L62" t="s">
        <v>11</v>
      </c>
      <c r="M62" t="s">
        <v>16</v>
      </c>
      <c r="N62" t="str">
        <f t="shared" si="3"/>
        <v>Soda Beverages</v>
      </c>
    </row>
    <row r="63" spans="1:14" x14ac:dyDescent="0.2">
      <c r="A63" t="s">
        <v>4</v>
      </c>
      <c r="B63" t="s">
        <v>5</v>
      </c>
      <c r="C63" s="2">
        <v>1.5</v>
      </c>
      <c r="D63" s="1">
        <v>0.66666666666666663</v>
      </c>
      <c r="E63" s="17">
        <f t="shared" si="0"/>
        <v>1</v>
      </c>
      <c r="F63" s="16">
        <v>265</v>
      </c>
      <c r="G63">
        <v>0</v>
      </c>
      <c r="H63">
        <v>0</v>
      </c>
      <c r="I63">
        <f t="shared" si="1"/>
        <v>0</v>
      </c>
      <c r="J63" s="18" t="s">
        <v>50</v>
      </c>
      <c r="K63" s="2">
        <f t="shared" si="2"/>
        <v>1</v>
      </c>
      <c r="L63" t="s">
        <v>4</v>
      </c>
      <c r="M63" t="s">
        <v>5</v>
      </c>
      <c r="N63" t="str">
        <f t="shared" si="3"/>
        <v>Hot Dog Hot Food</v>
      </c>
    </row>
    <row r="64" spans="1:14" x14ac:dyDescent="0.2">
      <c r="A64" t="s">
        <v>7</v>
      </c>
      <c r="B64" t="s">
        <v>5</v>
      </c>
      <c r="C64" s="2">
        <v>2</v>
      </c>
      <c r="D64" s="1">
        <v>0.25</v>
      </c>
      <c r="E64" s="17">
        <f t="shared" si="0"/>
        <v>0.5</v>
      </c>
      <c r="F64" s="16">
        <v>265</v>
      </c>
      <c r="G64">
        <v>0</v>
      </c>
      <c r="H64">
        <v>0</v>
      </c>
      <c r="I64">
        <f t="shared" si="1"/>
        <v>0</v>
      </c>
      <c r="J64" s="18" t="s">
        <v>50</v>
      </c>
      <c r="K64" s="2">
        <f t="shared" si="2"/>
        <v>0.5</v>
      </c>
      <c r="L64" t="s">
        <v>7</v>
      </c>
      <c r="M64" t="s">
        <v>5</v>
      </c>
      <c r="N64" t="str">
        <f t="shared" si="3"/>
        <v>Pizza Hot Food</v>
      </c>
    </row>
    <row r="65" spans="1:14" x14ac:dyDescent="0.2">
      <c r="A65" t="s">
        <v>11</v>
      </c>
      <c r="B65" t="s">
        <v>16</v>
      </c>
      <c r="C65" s="2">
        <v>2.5</v>
      </c>
      <c r="D65" s="1">
        <v>0.8</v>
      </c>
      <c r="E65" s="17">
        <f t="shared" si="0"/>
        <v>2</v>
      </c>
      <c r="F65" s="16">
        <v>200</v>
      </c>
      <c r="G65">
        <v>0</v>
      </c>
      <c r="H65">
        <v>0</v>
      </c>
      <c r="I65">
        <f t="shared" si="1"/>
        <v>0</v>
      </c>
      <c r="J65" s="18" t="s">
        <v>50</v>
      </c>
      <c r="K65" s="2">
        <f t="shared" si="2"/>
        <v>2</v>
      </c>
      <c r="L65" t="s">
        <v>11</v>
      </c>
      <c r="M65" t="s">
        <v>16</v>
      </c>
      <c r="N65" t="str">
        <f t="shared" si="3"/>
        <v>Soda Beverages</v>
      </c>
    </row>
    <row r="66" spans="1:14" x14ac:dyDescent="0.2">
      <c r="A66" t="s">
        <v>15</v>
      </c>
      <c r="B66" t="s">
        <v>17</v>
      </c>
      <c r="C66" s="2">
        <v>2</v>
      </c>
      <c r="D66" s="1">
        <v>0.5</v>
      </c>
      <c r="E66" s="17">
        <f t="shared" si="0"/>
        <v>1</v>
      </c>
      <c r="F66" s="16">
        <v>0</v>
      </c>
      <c r="G66">
        <v>0</v>
      </c>
      <c r="H66">
        <v>0</v>
      </c>
      <c r="I66">
        <f t="shared" si="1"/>
        <v>0</v>
      </c>
      <c r="J66" s="18" t="s">
        <v>50</v>
      </c>
      <c r="K66" s="2">
        <f t="shared" si="2"/>
        <v>1</v>
      </c>
      <c r="L66" t="s">
        <v>15</v>
      </c>
      <c r="M66" t="s">
        <v>17</v>
      </c>
      <c r="N66" t="str">
        <f t="shared" si="3"/>
        <v>Gummy Bears Candy</v>
      </c>
    </row>
    <row r="67" spans="1:14" x14ac:dyDescent="0.2">
      <c r="A67" t="s">
        <v>19</v>
      </c>
      <c r="B67" t="s">
        <v>21</v>
      </c>
      <c r="C67" s="2">
        <v>3</v>
      </c>
      <c r="D67" s="1">
        <v>0.5</v>
      </c>
      <c r="E67" s="17">
        <f t="shared" ref="E67:E130" si="4">C67*D67</f>
        <v>1.5</v>
      </c>
      <c r="F67" s="16">
        <v>300</v>
      </c>
      <c r="G67">
        <v>0</v>
      </c>
      <c r="H67">
        <v>0</v>
      </c>
      <c r="I67">
        <f t="shared" ref="I67:I130" si="5">COUNTIF(G67:H67,"&lt;&gt;0")</f>
        <v>0</v>
      </c>
      <c r="J67" s="18" t="s">
        <v>50</v>
      </c>
      <c r="K67" s="2">
        <f t="shared" ref="K67:K130" si="6">C67*D67</f>
        <v>1.5</v>
      </c>
      <c r="L67" t="s">
        <v>19</v>
      </c>
      <c r="M67" t="s">
        <v>21</v>
      </c>
      <c r="N67" t="str">
        <f t="shared" ref="N67:N130" si="7">CONCATENATE(L67," ",M67)</f>
        <v>Chocolate Dipped Cone Frozen Treats</v>
      </c>
    </row>
    <row r="68" spans="1:14" x14ac:dyDescent="0.2">
      <c r="A68" t="s">
        <v>11</v>
      </c>
      <c r="B68" t="s">
        <v>16</v>
      </c>
      <c r="C68" s="2">
        <v>2.5</v>
      </c>
      <c r="D68" s="1">
        <v>0.8</v>
      </c>
      <c r="E68" s="17">
        <f t="shared" si="4"/>
        <v>2</v>
      </c>
      <c r="F68" s="16">
        <v>200</v>
      </c>
      <c r="G68">
        <v>0</v>
      </c>
      <c r="H68">
        <v>0</v>
      </c>
      <c r="I68">
        <f t="shared" si="5"/>
        <v>0</v>
      </c>
      <c r="J68" s="18" t="s">
        <v>50</v>
      </c>
      <c r="K68" s="2">
        <f t="shared" si="6"/>
        <v>2</v>
      </c>
      <c r="L68" t="s">
        <v>11</v>
      </c>
      <c r="M68" t="s">
        <v>16</v>
      </c>
      <c r="N68" t="str">
        <f t="shared" si="7"/>
        <v>Soda Beverages</v>
      </c>
    </row>
    <row r="69" spans="1:14" x14ac:dyDescent="0.2">
      <c r="A69" t="s">
        <v>14</v>
      </c>
      <c r="B69" t="s">
        <v>17</v>
      </c>
      <c r="C69" s="2">
        <v>2</v>
      </c>
      <c r="D69" s="1">
        <v>0.75</v>
      </c>
      <c r="E69" s="17">
        <f t="shared" si="4"/>
        <v>1.5</v>
      </c>
      <c r="F69" s="16">
        <v>0</v>
      </c>
      <c r="G69">
        <v>0</v>
      </c>
      <c r="H69">
        <v>0</v>
      </c>
      <c r="I69">
        <f t="shared" si="5"/>
        <v>0</v>
      </c>
      <c r="J69" s="18" t="s">
        <v>50</v>
      </c>
      <c r="K69" s="2">
        <f t="shared" si="6"/>
        <v>1.5</v>
      </c>
      <c r="L69" t="s">
        <v>14</v>
      </c>
      <c r="M69" t="s">
        <v>17</v>
      </c>
      <c r="N69" t="str">
        <f t="shared" si="7"/>
        <v>Chocolate Bar Candy</v>
      </c>
    </row>
    <row r="70" spans="1:14" x14ac:dyDescent="0.2">
      <c r="A70" t="s">
        <v>10</v>
      </c>
      <c r="B70" t="s">
        <v>16</v>
      </c>
      <c r="C70" s="2">
        <v>4</v>
      </c>
      <c r="D70" s="1">
        <v>0.5</v>
      </c>
      <c r="E70" s="17">
        <f t="shared" si="4"/>
        <v>2</v>
      </c>
      <c r="F70" s="16">
        <v>200</v>
      </c>
      <c r="G70">
        <v>0</v>
      </c>
      <c r="H70">
        <v>0</v>
      </c>
      <c r="I70">
        <f t="shared" si="5"/>
        <v>0</v>
      </c>
      <c r="J70" s="18" t="s">
        <v>50</v>
      </c>
      <c r="K70" s="2">
        <f t="shared" si="6"/>
        <v>2</v>
      </c>
      <c r="L70" t="s">
        <v>10</v>
      </c>
      <c r="M70" t="s">
        <v>16</v>
      </c>
      <c r="N70" t="str">
        <f t="shared" si="7"/>
        <v>Beer Beverages</v>
      </c>
    </row>
    <row r="71" spans="1:14" x14ac:dyDescent="0.2">
      <c r="A71" t="s">
        <v>19</v>
      </c>
      <c r="B71" t="s">
        <v>21</v>
      </c>
      <c r="C71" s="2">
        <v>3</v>
      </c>
      <c r="D71" s="1">
        <v>0.5</v>
      </c>
      <c r="E71" s="17">
        <f t="shared" si="4"/>
        <v>1.5</v>
      </c>
      <c r="F71" s="16">
        <v>300</v>
      </c>
      <c r="G71">
        <v>0</v>
      </c>
      <c r="H71">
        <v>0</v>
      </c>
      <c r="I71">
        <f t="shared" si="5"/>
        <v>0</v>
      </c>
      <c r="J71" s="18" t="s">
        <v>50</v>
      </c>
      <c r="K71" s="2">
        <f t="shared" si="6"/>
        <v>1.5</v>
      </c>
      <c r="L71" t="s">
        <v>19</v>
      </c>
      <c r="M71" t="s">
        <v>21</v>
      </c>
      <c r="N71" t="str">
        <f t="shared" si="7"/>
        <v>Chocolate Dipped Cone Frozen Treats</v>
      </c>
    </row>
    <row r="72" spans="1:14" x14ac:dyDescent="0.2">
      <c r="A72" t="s">
        <v>10</v>
      </c>
      <c r="B72" t="s">
        <v>16</v>
      </c>
      <c r="C72" s="2">
        <v>4</v>
      </c>
      <c r="D72" s="1">
        <v>0.5</v>
      </c>
      <c r="E72" s="17">
        <f t="shared" si="4"/>
        <v>2</v>
      </c>
      <c r="F72" s="16">
        <v>200</v>
      </c>
      <c r="G72">
        <v>0</v>
      </c>
      <c r="H72">
        <v>0</v>
      </c>
      <c r="I72">
        <f t="shared" si="5"/>
        <v>0</v>
      </c>
      <c r="J72" s="18" t="s">
        <v>50</v>
      </c>
      <c r="K72" s="2">
        <f t="shared" si="6"/>
        <v>2</v>
      </c>
      <c r="L72" t="s">
        <v>10</v>
      </c>
      <c r="M72" t="s">
        <v>16</v>
      </c>
      <c r="N72" t="str">
        <f t="shared" si="7"/>
        <v>Beer Beverages</v>
      </c>
    </row>
    <row r="73" spans="1:14" x14ac:dyDescent="0.2">
      <c r="A73" t="s">
        <v>6</v>
      </c>
      <c r="B73" t="s">
        <v>5</v>
      </c>
      <c r="C73" s="2">
        <v>3</v>
      </c>
      <c r="D73" s="1">
        <v>0.5</v>
      </c>
      <c r="E73" s="17">
        <f t="shared" si="4"/>
        <v>1.5</v>
      </c>
      <c r="F73" s="16">
        <v>265</v>
      </c>
      <c r="G73">
        <v>0</v>
      </c>
      <c r="H73">
        <v>0</v>
      </c>
      <c r="I73">
        <f t="shared" si="5"/>
        <v>0</v>
      </c>
      <c r="J73" s="18" t="s">
        <v>50</v>
      </c>
      <c r="K73" s="2">
        <f t="shared" si="6"/>
        <v>1.5</v>
      </c>
      <c r="L73" t="s">
        <v>6</v>
      </c>
      <c r="M73" t="s">
        <v>5</v>
      </c>
      <c r="N73" t="str">
        <f t="shared" si="7"/>
        <v>Nachos Hot Food</v>
      </c>
    </row>
    <row r="74" spans="1:14" x14ac:dyDescent="0.2">
      <c r="A74" t="s">
        <v>6</v>
      </c>
      <c r="B74" t="s">
        <v>5</v>
      </c>
      <c r="C74" s="2">
        <v>3</v>
      </c>
      <c r="D74" s="1">
        <v>0.5</v>
      </c>
      <c r="E74" s="17">
        <f t="shared" si="4"/>
        <v>1.5</v>
      </c>
      <c r="F74" s="16">
        <v>265</v>
      </c>
      <c r="G74">
        <v>0</v>
      </c>
      <c r="H74">
        <v>0</v>
      </c>
      <c r="I74">
        <f t="shared" si="5"/>
        <v>0</v>
      </c>
      <c r="J74" s="18" t="s">
        <v>50</v>
      </c>
      <c r="K74" s="2">
        <f t="shared" si="6"/>
        <v>1.5</v>
      </c>
      <c r="L74" t="s">
        <v>6</v>
      </c>
      <c r="M74" t="s">
        <v>5</v>
      </c>
      <c r="N74" t="str">
        <f t="shared" si="7"/>
        <v>Nachos Hot Food</v>
      </c>
    </row>
    <row r="75" spans="1:14" x14ac:dyDescent="0.2">
      <c r="A75" t="s">
        <v>6</v>
      </c>
      <c r="B75" t="s">
        <v>5</v>
      </c>
      <c r="C75" s="2">
        <v>3</v>
      </c>
      <c r="D75" s="1">
        <v>0.5</v>
      </c>
      <c r="E75" s="17">
        <f t="shared" si="4"/>
        <v>1.5</v>
      </c>
      <c r="F75" s="16">
        <v>265</v>
      </c>
      <c r="G75">
        <v>0</v>
      </c>
      <c r="H75">
        <v>0</v>
      </c>
      <c r="I75">
        <f t="shared" si="5"/>
        <v>0</v>
      </c>
      <c r="J75" s="18" t="s">
        <v>50</v>
      </c>
      <c r="K75" s="2">
        <f t="shared" si="6"/>
        <v>1.5</v>
      </c>
      <c r="L75" t="s">
        <v>6</v>
      </c>
      <c r="M75" t="s">
        <v>5</v>
      </c>
      <c r="N75" t="str">
        <f t="shared" si="7"/>
        <v>Nachos Hot Food</v>
      </c>
    </row>
    <row r="76" spans="1:14" x14ac:dyDescent="0.2">
      <c r="A76" t="s">
        <v>15</v>
      </c>
      <c r="B76" t="s">
        <v>17</v>
      </c>
      <c r="C76" s="2">
        <v>2</v>
      </c>
      <c r="D76" s="1">
        <v>0.5</v>
      </c>
      <c r="E76" s="17">
        <f t="shared" si="4"/>
        <v>1</v>
      </c>
      <c r="F76" s="16">
        <v>0</v>
      </c>
      <c r="G76">
        <v>0</v>
      </c>
      <c r="H76">
        <v>0</v>
      </c>
      <c r="I76">
        <f t="shared" si="5"/>
        <v>0</v>
      </c>
      <c r="J76" s="18" t="s">
        <v>50</v>
      </c>
      <c r="K76" s="2">
        <f t="shared" si="6"/>
        <v>1</v>
      </c>
      <c r="L76" t="s">
        <v>15</v>
      </c>
      <c r="M76" t="s">
        <v>17</v>
      </c>
      <c r="N76" t="str">
        <f t="shared" si="7"/>
        <v>Gummy Bears Candy</v>
      </c>
    </row>
    <row r="77" spans="1:14" x14ac:dyDescent="0.2">
      <c r="A77" t="s">
        <v>4</v>
      </c>
      <c r="B77" t="s">
        <v>5</v>
      </c>
      <c r="C77" s="2">
        <v>1.5</v>
      </c>
      <c r="D77" s="1">
        <v>0.66666666666666663</v>
      </c>
      <c r="E77" s="17">
        <f t="shared" si="4"/>
        <v>1</v>
      </c>
      <c r="F77" s="16">
        <v>265</v>
      </c>
      <c r="G77">
        <v>0</v>
      </c>
      <c r="H77">
        <v>0</v>
      </c>
      <c r="I77">
        <f t="shared" si="5"/>
        <v>0</v>
      </c>
      <c r="J77" s="18" t="s">
        <v>50</v>
      </c>
      <c r="K77" s="2">
        <f t="shared" si="6"/>
        <v>1</v>
      </c>
      <c r="L77" t="s">
        <v>4</v>
      </c>
      <c r="M77" t="s">
        <v>5</v>
      </c>
      <c r="N77" t="str">
        <f t="shared" si="7"/>
        <v>Hot Dog Hot Food</v>
      </c>
    </row>
    <row r="78" spans="1:14" x14ac:dyDescent="0.2">
      <c r="A78" t="s">
        <v>7</v>
      </c>
      <c r="B78" t="s">
        <v>5</v>
      </c>
      <c r="C78" s="2">
        <v>2</v>
      </c>
      <c r="D78" s="1">
        <v>0.25</v>
      </c>
      <c r="E78" s="17">
        <f t="shared" si="4"/>
        <v>0.5</v>
      </c>
      <c r="F78" s="16">
        <v>265</v>
      </c>
      <c r="G78">
        <v>0</v>
      </c>
      <c r="H78">
        <v>0</v>
      </c>
      <c r="I78">
        <f t="shared" si="5"/>
        <v>0</v>
      </c>
      <c r="J78" s="18" t="s">
        <v>50</v>
      </c>
      <c r="K78" s="2">
        <f t="shared" si="6"/>
        <v>0.5</v>
      </c>
      <c r="L78" t="s">
        <v>7</v>
      </c>
      <c r="M78" t="s">
        <v>5</v>
      </c>
      <c r="N78" t="str">
        <f t="shared" si="7"/>
        <v>Pizza Hot Food</v>
      </c>
    </row>
    <row r="79" spans="1:14" x14ac:dyDescent="0.2">
      <c r="A79" t="s">
        <v>12</v>
      </c>
      <c r="B79" t="s">
        <v>16</v>
      </c>
      <c r="C79" s="2">
        <v>3</v>
      </c>
      <c r="D79" s="1">
        <v>0.83333333333333337</v>
      </c>
      <c r="E79" s="17">
        <f t="shared" si="4"/>
        <v>2.5</v>
      </c>
      <c r="F79" s="16">
        <v>200</v>
      </c>
      <c r="G79">
        <v>0</v>
      </c>
      <c r="H79">
        <v>0</v>
      </c>
      <c r="I79">
        <f t="shared" si="5"/>
        <v>0</v>
      </c>
      <c r="J79" s="18" t="s">
        <v>50</v>
      </c>
      <c r="K79" s="2">
        <f t="shared" si="6"/>
        <v>2.5</v>
      </c>
      <c r="L79" t="s">
        <v>12</v>
      </c>
      <c r="M79" t="s">
        <v>16</v>
      </c>
      <c r="N79" t="str">
        <f t="shared" si="7"/>
        <v>Bottled Water Beverages</v>
      </c>
    </row>
    <row r="80" spans="1:14" x14ac:dyDescent="0.2">
      <c r="A80" t="s">
        <v>8</v>
      </c>
      <c r="B80" t="s">
        <v>5</v>
      </c>
      <c r="C80" s="2">
        <v>3</v>
      </c>
      <c r="D80" s="1">
        <v>0.66666666666666663</v>
      </c>
      <c r="E80" s="17">
        <f t="shared" si="4"/>
        <v>2</v>
      </c>
      <c r="F80" s="16">
        <v>265</v>
      </c>
      <c r="G80">
        <v>0</v>
      </c>
      <c r="H80">
        <v>0</v>
      </c>
      <c r="I80">
        <f t="shared" si="5"/>
        <v>0</v>
      </c>
      <c r="J80" s="18" t="s">
        <v>50</v>
      </c>
      <c r="K80" s="2">
        <f t="shared" si="6"/>
        <v>2</v>
      </c>
      <c r="L80" t="s">
        <v>8</v>
      </c>
      <c r="M80" t="s">
        <v>5</v>
      </c>
      <c r="N80" t="str">
        <f t="shared" si="7"/>
        <v>Hamburger Hot Food</v>
      </c>
    </row>
    <row r="81" spans="1:14" x14ac:dyDescent="0.2">
      <c r="A81" t="s">
        <v>19</v>
      </c>
      <c r="B81" t="s">
        <v>21</v>
      </c>
      <c r="C81" s="2">
        <v>3</v>
      </c>
      <c r="D81" s="1">
        <v>0.5</v>
      </c>
      <c r="E81" s="17">
        <f t="shared" si="4"/>
        <v>1.5</v>
      </c>
      <c r="F81" s="16">
        <v>300</v>
      </c>
      <c r="G81">
        <v>0</v>
      </c>
      <c r="H81">
        <v>0</v>
      </c>
      <c r="I81">
        <f t="shared" si="5"/>
        <v>0</v>
      </c>
      <c r="J81" s="18" t="s">
        <v>50</v>
      </c>
      <c r="K81" s="2">
        <f t="shared" si="6"/>
        <v>1.5</v>
      </c>
      <c r="L81" t="s">
        <v>19</v>
      </c>
      <c r="M81" t="s">
        <v>21</v>
      </c>
      <c r="N81" t="str">
        <f t="shared" si="7"/>
        <v>Chocolate Dipped Cone Frozen Treats</v>
      </c>
    </row>
    <row r="82" spans="1:14" x14ac:dyDescent="0.2">
      <c r="A82" t="s">
        <v>42</v>
      </c>
      <c r="B82" t="s">
        <v>5</v>
      </c>
      <c r="C82" s="2">
        <v>5</v>
      </c>
      <c r="D82" s="1">
        <v>0.8</v>
      </c>
      <c r="E82" s="17">
        <f t="shared" si="4"/>
        <v>4</v>
      </c>
      <c r="F82" s="16">
        <v>265</v>
      </c>
      <c r="G82">
        <f>1</f>
        <v>1</v>
      </c>
      <c r="H82">
        <v>0</v>
      </c>
      <c r="I82">
        <f t="shared" si="5"/>
        <v>1</v>
      </c>
      <c r="J82" s="18" t="s">
        <v>50</v>
      </c>
      <c r="K82" s="2">
        <f t="shared" si="6"/>
        <v>4</v>
      </c>
      <c r="L82" t="s">
        <v>9</v>
      </c>
      <c r="M82" t="s">
        <v>5</v>
      </c>
      <c r="N82" t="str">
        <f t="shared" si="7"/>
        <v>Popcorn Hot Food</v>
      </c>
    </row>
    <row r="83" spans="1:14" x14ac:dyDescent="0.2">
      <c r="A83" t="s">
        <v>4</v>
      </c>
      <c r="B83" t="s">
        <v>5</v>
      </c>
      <c r="C83" s="2">
        <v>1.5</v>
      </c>
      <c r="D83" s="1">
        <v>0.66666666666666663</v>
      </c>
      <c r="E83" s="17">
        <f t="shared" si="4"/>
        <v>1</v>
      </c>
      <c r="F83" s="16">
        <v>265</v>
      </c>
      <c r="G83">
        <v>0</v>
      </c>
      <c r="H83">
        <v>0</v>
      </c>
      <c r="I83">
        <f t="shared" si="5"/>
        <v>0</v>
      </c>
      <c r="J83" s="18" t="s">
        <v>50</v>
      </c>
      <c r="K83" s="2">
        <f t="shared" si="6"/>
        <v>1</v>
      </c>
      <c r="L83" t="s">
        <v>4</v>
      </c>
      <c r="M83" t="s">
        <v>5</v>
      </c>
      <c r="N83" t="str">
        <f t="shared" si="7"/>
        <v>Hot Dog Hot Food</v>
      </c>
    </row>
    <row r="84" spans="1:14" x14ac:dyDescent="0.2">
      <c r="A84" t="s">
        <v>18</v>
      </c>
      <c r="B84" t="s">
        <v>21</v>
      </c>
      <c r="C84" s="2">
        <v>3</v>
      </c>
      <c r="D84" s="1">
        <v>0.66666666666666663</v>
      </c>
      <c r="E84" s="17">
        <f t="shared" si="4"/>
        <v>2</v>
      </c>
      <c r="F84" s="16">
        <v>300</v>
      </c>
      <c r="G84">
        <v>0</v>
      </c>
      <c r="H84">
        <v>0</v>
      </c>
      <c r="I84">
        <f t="shared" si="5"/>
        <v>0</v>
      </c>
      <c r="J84" s="18" t="s">
        <v>50</v>
      </c>
      <c r="K84" s="2">
        <f t="shared" si="6"/>
        <v>2</v>
      </c>
      <c r="L84" t="s">
        <v>18</v>
      </c>
      <c r="M84" t="s">
        <v>21</v>
      </c>
      <c r="N84" t="str">
        <f t="shared" si="7"/>
        <v>Ice Cream Sandwich Frozen Treats</v>
      </c>
    </row>
    <row r="85" spans="1:14" x14ac:dyDescent="0.2">
      <c r="A85" t="s">
        <v>14</v>
      </c>
      <c r="B85" t="s">
        <v>17</v>
      </c>
      <c r="C85" s="2">
        <v>2</v>
      </c>
      <c r="D85" s="1">
        <v>0.75</v>
      </c>
      <c r="E85" s="17">
        <f t="shared" si="4"/>
        <v>1.5</v>
      </c>
      <c r="F85" s="16">
        <v>0</v>
      </c>
      <c r="G85">
        <v>0</v>
      </c>
      <c r="H85">
        <v>0</v>
      </c>
      <c r="I85">
        <f t="shared" si="5"/>
        <v>0</v>
      </c>
      <c r="J85" s="18" t="s">
        <v>50</v>
      </c>
      <c r="K85" s="2">
        <f t="shared" si="6"/>
        <v>1.5</v>
      </c>
      <c r="L85" t="s">
        <v>14</v>
      </c>
      <c r="M85" t="s">
        <v>17</v>
      </c>
      <c r="N85" t="str">
        <f t="shared" si="7"/>
        <v>Chocolate Bar Candy</v>
      </c>
    </row>
    <row r="86" spans="1:14" x14ac:dyDescent="0.2">
      <c r="A86" t="s">
        <v>13</v>
      </c>
      <c r="B86" t="s">
        <v>17</v>
      </c>
      <c r="C86" s="2">
        <v>2</v>
      </c>
      <c r="D86" s="1">
        <v>0.5</v>
      </c>
      <c r="E86" s="17">
        <f t="shared" si="4"/>
        <v>1</v>
      </c>
      <c r="F86" s="16">
        <v>0</v>
      </c>
      <c r="G86">
        <v>0</v>
      </c>
      <c r="H86">
        <v>0</v>
      </c>
      <c r="I86">
        <f t="shared" si="5"/>
        <v>0</v>
      </c>
      <c r="J86" s="18" t="s">
        <v>50</v>
      </c>
      <c r="K86" s="2">
        <f t="shared" si="6"/>
        <v>1</v>
      </c>
      <c r="L86" t="s">
        <v>13</v>
      </c>
      <c r="M86" t="s">
        <v>17</v>
      </c>
      <c r="N86" t="str">
        <f t="shared" si="7"/>
        <v>Licorice Rope Candy</v>
      </c>
    </row>
    <row r="87" spans="1:14" x14ac:dyDescent="0.2">
      <c r="A87" t="s">
        <v>10</v>
      </c>
      <c r="B87" t="s">
        <v>16</v>
      </c>
      <c r="C87" s="2">
        <v>4</v>
      </c>
      <c r="D87" s="1">
        <v>0.5</v>
      </c>
      <c r="E87" s="17">
        <f t="shared" si="4"/>
        <v>2</v>
      </c>
      <c r="F87" s="16">
        <v>200</v>
      </c>
      <c r="G87">
        <v>0</v>
      </c>
      <c r="H87">
        <v>0</v>
      </c>
      <c r="I87">
        <f t="shared" si="5"/>
        <v>0</v>
      </c>
      <c r="J87" s="18" t="s">
        <v>50</v>
      </c>
      <c r="K87" s="2">
        <f t="shared" si="6"/>
        <v>2</v>
      </c>
      <c r="L87" t="s">
        <v>10</v>
      </c>
      <c r="M87" t="s">
        <v>16</v>
      </c>
      <c r="N87" t="str">
        <f t="shared" si="7"/>
        <v>Beer Beverages</v>
      </c>
    </row>
    <row r="88" spans="1:14" x14ac:dyDescent="0.2">
      <c r="A88" t="s">
        <v>4</v>
      </c>
      <c r="B88" t="s">
        <v>5</v>
      </c>
      <c r="C88" s="2">
        <v>1.5</v>
      </c>
      <c r="D88" s="1">
        <v>0.66666666666666663</v>
      </c>
      <c r="E88" s="17">
        <f t="shared" si="4"/>
        <v>1</v>
      </c>
      <c r="F88" s="16">
        <v>265</v>
      </c>
      <c r="G88">
        <v>0</v>
      </c>
      <c r="H88">
        <v>0</v>
      </c>
      <c r="I88">
        <f t="shared" si="5"/>
        <v>0</v>
      </c>
      <c r="J88" s="18" t="s">
        <v>50</v>
      </c>
      <c r="K88" s="2">
        <f t="shared" si="6"/>
        <v>1</v>
      </c>
      <c r="L88" t="s">
        <v>4</v>
      </c>
      <c r="M88" t="s">
        <v>5</v>
      </c>
      <c r="N88" t="str">
        <f t="shared" si="7"/>
        <v>Hot Dog Hot Food</v>
      </c>
    </row>
    <row r="89" spans="1:14" x14ac:dyDescent="0.2">
      <c r="A89" t="s">
        <v>18</v>
      </c>
      <c r="B89" t="s">
        <v>21</v>
      </c>
      <c r="C89" s="2">
        <v>3</v>
      </c>
      <c r="D89" s="1">
        <v>0.66666666666666663</v>
      </c>
      <c r="E89" s="17">
        <f t="shared" si="4"/>
        <v>2</v>
      </c>
      <c r="F89" s="16">
        <v>300</v>
      </c>
      <c r="G89">
        <v>0</v>
      </c>
      <c r="H89">
        <v>0</v>
      </c>
      <c r="I89">
        <f t="shared" si="5"/>
        <v>0</v>
      </c>
      <c r="J89" s="18" t="s">
        <v>50</v>
      </c>
      <c r="K89" s="2">
        <f t="shared" si="6"/>
        <v>2</v>
      </c>
      <c r="L89" t="s">
        <v>18</v>
      </c>
      <c r="M89" t="s">
        <v>21</v>
      </c>
      <c r="N89" t="str">
        <f t="shared" si="7"/>
        <v>Ice Cream Sandwich Frozen Treats</v>
      </c>
    </row>
    <row r="90" spans="1:14" x14ac:dyDescent="0.2">
      <c r="A90" t="s">
        <v>4</v>
      </c>
      <c r="B90" t="s">
        <v>5</v>
      </c>
      <c r="C90" s="2">
        <v>1.5</v>
      </c>
      <c r="D90" s="1">
        <v>0.66666666666666663</v>
      </c>
      <c r="E90" s="17">
        <f t="shared" si="4"/>
        <v>1</v>
      </c>
      <c r="F90" s="16">
        <v>265</v>
      </c>
      <c r="G90">
        <v>0</v>
      </c>
      <c r="H90">
        <v>0</v>
      </c>
      <c r="I90">
        <f t="shared" si="5"/>
        <v>0</v>
      </c>
      <c r="J90" s="18" t="s">
        <v>50</v>
      </c>
      <c r="K90" s="2">
        <f t="shared" si="6"/>
        <v>1</v>
      </c>
      <c r="L90" t="s">
        <v>4</v>
      </c>
      <c r="M90" t="s">
        <v>5</v>
      </c>
      <c r="N90" t="str">
        <f t="shared" si="7"/>
        <v>Hot Dog Hot Food</v>
      </c>
    </row>
    <row r="91" spans="1:14" x14ac:dyDescent="0.2">
      <c r="A91" t="s">
        <v>18</v>
      </c>
      <c r="B91" t="s">
        <v>21</v>
      </c>
      <c r="C91" s="2">
        <v>3</v>
      </c>
      <c r="D91" s="1">
        <v>0.66666666666666663</v>
      </c>
      <c r="E91" s="17">
        <f t="shared" si="4"/>
        <v>2</v>
      </c>
      <c r="F91" s="16">
        <v>300</v>
      </c>
      <c r="G91">
        <v>0</v>
      </c>
      <c r="H91">
        <v>0</v>
      </c>
      <c r="I91">
        <f t="shared" si="5"/>
        <v>0</v>
      </c>
      <c r="J91" s="18" t="s">
        <v>50</v>
      </c>
      <c r="K91" s="2">
        <f t="shared" si="6"/>
        <v>2</v>
      </c>
      <c r="L91" t="s">
        <v>18</v>
      </c>
      <c r="M91" t="s">
        <v>21</v>
      </c>
      <c r="N91" t="str">
        <f t="shared" si="7"/>
        <v>Ice Cream Sandwich Frozen Treats</v>
      </c>
    </row>
    <row r="92" spans="1:14" x14ac:dyDescent="0.2">
      <c r="A92" t="s">
        <v>11</v>
      </c>
      <c r="B92" t="s">
        <v>16</v>
      </c>
      <c r="C92" s="2">
        <v>2.5</v>
      </c>
      <c r="D92" s="1">
        <v>0.8</v>
      </c>
      <c r="E92" s="17">
        <f t="shared" si="4"/>
        <v>2</v>
      </c>
      <c r="F92" s="16">
        <v>200</v>
      </c>
      <c r="G92">
        <v>0</v>
      </c>
      <c r="H92">
        <v>0</v>
      </c>
      <c r="I92">
        <f t="shared" si="5"/>
        <v>0</v>
      </c>
      <c r="J92" s="18" t="s">
        <v>50</v>
      </c>
      <c r="K92" s="2">
        <f t="shared" si="6"/>
        <v>2</v>
      </c>
      <c r="L92" t="s">
        <v>11</v>
      </c>
      <c r="M92" t="s">
        <v>16</v>
      </c>
      <c r="N92" t="str">
        <f t="shared" si="7"/>
        <v>Soda Beverages</v>
      </c>
    </row>
    <row r="93" spans="1:14" x14ac:dyDescent="0.2">
      <c r="A93" t="s">
        <v>14</v>
      </c>
      <c r="B93" t="s">
        <v>17</v>
      </c>
      <c r="C93" s="2">
        <v>2</v>
      </c>
      <c r="D93" s="1">
        <v>0.75</v>
      </c>
      <c r="E93" s="17">
        <f t="shared" si="4"/>
        <v>1.5</v>
      </c>
      <c r="F93" s="16">
        <v>0</v>
      </c>
      <c r="G93">
        <v>0</v>
      </c>
      <c r="H93">
        <v>0</v>
      </c>
      <c r="I93">
        <f t="shared" si="5"/>
        <v>0</v>
      </c>
      <c r="J93" s="18" t="s">
        <v>50</v>
      </c>
      <c r="K93" s="2">
        <f t="shared" si="6"/>
        <v>1.5</v>
      </c>
      <c r="L93" t="s">
        <v>14</v>
      </c>
      <c r="M93" t="s">
        <v>17</v>
      </c>
      <c r="N93" t="str">
        <f t="shared" si="7"/>
        <v>Chocolate Bar Candy</v>
      </c>
    </row>
    <row r="94" spans="1:14" x14ac:dyDescent="0.2">
      <c r="A94" t="s">
        <v>15</v>
      </c>
      <c r="B94" t="s">
        <v>17</v>
      </c>
      <c r="C94" s="2">
        <v>2</v>
      </c>
      <c r="D94" s="1">
        <v>0.5</v>
      </c>
      <c r="E94" s="17">
        <f t="shared" si="4"/>
        <v>1</v>
      </c>
      <c r="F94" s="16">
        <v>0</v>
      </c>
      <c r="G94">
        <v>0</v>
      </c>
      <c r="H94">
        <v>0</v>
      </c>
      <c r="I94">
        <f t="shared" si="5"/>
        <v>0</v>
      </c>
      <c r="J94" s="18" t="s">
        <v>50</v>
      </c>
      <c r="K94" s="2">
        <f t="shared" si="6"/>
        <v>1</v>
      </c>
      <c r="L94" t="s">
        <v>15</v>
      </c>
      <c r="M94" t="s">
        <v>17</v>
      </c>
      <c r="N94" t="str">
        <f t="shared" si="7"/>
        <v>Gummy Bears Candy</v>
      </c>
    </row>
    <row r="95" spans="1:14" x14ac:dyDescent="0.2">
      <c r="A95" t="s">
        <v>7</v>
      </c>
      <c r="B95" t="s">
        <v>5</v>
      </c>
      <c r="C95" s="2">
        <v>2</v>
      </c>
      <c r="D95" s="1">
        <v>0.25</v>
      </c>
      <c r="E95" s="17">
        <f t="shared" si="4"/>
        <v>0.5</v>
      </c>
      <c r="F95" s="16">
        <v>265</v>
      </c>
      <c r="G95">
        <v>0</v>
      </c>
      <c r="H95">
        <v>0</v>
      </c>
      <c r="I95">
        <f t="shared" si="5"/>
        <v>0</v>
      </c>
      <c r="J95" s="18" t="s">
        <v>50</v>
      </c>
      <c r="K95" s="2">
        <f t="shared" si="6"/>
        <v>0.5</v>
      </c>
      <c r="L95" t="s">
        <v>7</v>
      </c>
      <c r="M95" t="s">
        <v>5</v>
      </c>
      <c r="N95" t="str">
        <f t="shared" si="7"/>
        <v>Pizza Hot Food</v>
      </c>
    </row>
    <row r="96" spans="1:14" x14ac:dyDescent="0.2">
      <c r="A96" t="s">
        <v>4</v>
      </c>
      <c r="B96" t="s">
        <v>5</v>
      </c>
      <c r="C96" s="2">
        <v>1.5</v>
      </c>
      <c r="D96" s="1">
        <v>0.66666666666666663</v>
      </c>
      <c r="E96" s="17">
        <f t="shared" si="4"/>
        <v>1</v>
      </c>
      <c r="F96" s="16">
        <v>265</v>
      </c>
      <c r="G96">
        <v>0</v>
      </c>
      <c r="H96">
        <v>0</v>
      </c>
      <c r="I96">
        <f t="shared" si="5"/>
        <v>0</v>
      </c>
      <c r="J96" s="18" t="s">
        <v>50</v>
      </c>
      <c r="K96" s="2">
        <f t="shared" si="6"/>
        <v>1</v>
      </c>
      <c r="L96" t="s">
        <v>4</v>
      </c>
      <c r="M96" t="s">
        <v>5</v>
      </c>
      <c r="N96" t="str">
        <f t="shared" si="7"/>
        <v>Hot Dog Hot Food</v>
      </c>
    </row>
    <row r="97" spans="1:14" x14ac:dyDescent="0.2">
      <c r="A97" t="s">
        <v>15</v>
      </c>
      <c r="B97" t="s">
        <v>17</v>
      </c>
      <c r="C97" s="2">
        <v>2</v>
      </c>
      <c r="D97" s="1">
        <v>0.5</v>
      </c>
      <c r="E97" s="17">
        <f t="shared" si="4"/>
        <v>1</v>
      </c>
      <c r="F97" s="16">
        <v>0</v>
      </c>
      <c r="G97">
        <v>0</v>
      </c>
      <c r="H97">
        <v>0</v>
      </c>
      <c r="I97">
        <f t="shared" si="5"/>
        <v>0</v>
      </c>
      <c r="J97" s="18" t="s">
        <v>50</v>
      </c>
      <c r="K97" s="2">
        <f t="shared" si="6"/>
        <v>1</v>
      </c>
      <c r="L97" t="s">
        <v>15</v>
      </c>
      <c r="M97" t="s">
        <v>17</v>
      </c>
      <c r="N97" t="str">
        <f t="shared" si="7"/>
        <v>Gummy Bears Candy</v>
      </c>
    </row>
    <row r="98" spans="1:14" x14ac:dyDescent="0.2">
      <c r="A98" t="s">
        <v>18</v>
      </c>
      <c r="B98" t="s">
        <v>21</v>
      </c>
      <c r="C98" s="2">
        <v>3</v>
      </c>
      <c r="D98" s="1">
        <v>0.66666666666666663</v>
      </c>
      <c r="E98" s="17">
        <f t="shared" si="4"/>
        <v>2</v>
      </c>
      <c r="F98" s="16">
        <v>300</v>
      </c>
      <c r="G98">
        <v>0</v>
      </c>
      <c r="H98">
        <v>0</v>
      </c>
      <c r="I98">
        <f t="shared" si="5"/>
        <v>0</v>
      </c>
      <c r="J98" s="18" t="s">
        <v>50</v>
      </c>
      <c r="K98" s="2">
        <f t="shared" si="6"/>
        <v>2</v>
      </c>
      <c r="L98" t="s">
        <v>18</v>
      </c>
      <c r="M98" t="s">
        <v>21</v>
      </c>
      <c r="N98" t="str">
        <f t="shared" si="7"/>
        <v>Ice Cream Sandwich Frozen Treats</v>
      </c>
    </row>
    <row r="99" spans="1:14" x14ac:dyDescent="0.2">
      <c r="A99" t="s">
        <v>13</v>
      </c>
      <c r="B99" t="s">
        <v>17</v>
      </c>
      <c r="C99" s="2">
        <v>2</v>
      </c>
      <c r="D99" s="1">
        <v>0.5</v>
      </c>
      <c r="E99" s="17">
        <f t="shared" si="4"/>
        <v>1</v>
      </c>
      <c r="F99" s="16">
        <v>0</v>
      </c>
      <c r="G99">
        <v>0</v>
      </c>
      <c r="H99">
        <v>0</v>
      </c>
      <c r="I99">
        <f t="shared" si="5"/>
        <v>0</v>
      </c>
      <c r="J99" s="18" t="s">
        <v>50</v>
      </c>
      <c r="K99" s="2">
        <f t="shared" si="6"/>
        <v>1</v>
      </c>
      <c r="L99" t="s">
        <v>13</v>
      </c>
      <c r="M99" t="s">
        <v>17</v>
      </c>
      <c r="N99" t="str">
        <f t="shared" si="7"/>
        <v>Licorice Rope Candy</v>
      </c>
    </row>
    <row r="100" spans="1:14" x14ac:dyDescent="0.2">
      <c r="A100" t="s">
        <v>10</v>
      </c>
      <c r="B100" t="s">
        <v>16</v>
      </c>
      <c r="C100" s="2">
        <v>3</v>
      </c>
      <c r="D100" s="1">
        <v>0.5</v>
      </c>
      <c r="E100" s="17">
        <f t="shared" si="4"/>
        <v>1.5</v>
      </c>
      <c r="F100" s="16">
        <v>200</v>
      </c>
      <c r="G100">
        <v>0</v>
      </c>
      <c r="H100">
        <v>0</v>
      </c>
      <c r="I100">
        <f t="shared" si="5"/>
        <v>0</v>
      </c>
      <c r="J100" s="18" t="s">
        <v>50</v>
      </c>
      <c r="K100" s="2">
        <f t="shared" si="6"/>
        <v>1.5</v>
      </c>
      <c r="L100" t="s">
        <v>10</v>
      </c>
      <c r="M100" t="s">
        <v>16</v>
      </c>
      <c r="N100" t="str">
        <f t="shared" si="7"/>
        <v>Beer Beverages</v>
      </c>
    </row>
    <row r="101" spans="1:14" x14ac:dyDescent="0.2">
      <c r="A101" t="s">
        <v>8</v>
      </c>
      <c r="B101" t="s">
        <v>5</v>
      </c>
      <c r="C101" s="2">
        <v>3</v>
      </c>
      <c r="D101" s="1">
        <v>0.66666666666666663</v>
      </c>
      <c r="E101" s="17">
        <f t="shared" si="4"/>
        <v>2</v>
      </c>
      <c r="F101" s="16">
        <v>265</v>
      </c>
      <c r="G101">
        <v>0</v>
      </c>
      <c r="H101">
        <v>0</v>
      </c>
      <c r="I101">
        <f t="shared" si="5"/>
        <v>0</v>
      </c>
      <c r="J101" s="18" t="s">
        <v>50</v>
      </c>
      <c r="K101" s="2">
        <f t="shared" si="6"/>
        <v>2</v>
      </c>
      <c r="L101" t="s">
        <v>8</v>
      </c>
      <c r="M101" t="s">
        <v>5</v>
      </c>
      <c r="N101" t="str">
        <f t="shared" si="7"/>
        <v>Hamburger Hot Food</v>
      </c>
    </row>
    <row r="102" spans="1:14" x14ac:dyDescent="0.2">
      <c r="A102" t="s">
        <v>10</v>
      </c>
      <c r="B102" t="s">
        <v>16</v>
      </c>
      <c r="C102" s="2">
        <v>4</v>
      </c>
      <c r="D102" s="1">
        <v>0.5</v>
      </c>
      <c r="E102" s="17">
        <f t="shared" si="4"/>
        <v>2</v>
      </c>
      <c r="F102" s="16">
        <v>200</v>
      </c>
      <c r="G102">
        <v>0</v>
      </c>
      <c r="H102">
        <v>0</v>
      </c>
      <c r="I102">
        <f t="shared" si="5"/>
        <v>0</v>
      </c>
      <c r="J102" s="18" t="s">
        <v>50</v>
      </c>
      <c r="K102" s="2">
        <f t="shared" si="6"/>
        <v>2</v>
      </c>
      <c r="L102" t="s">
        <v>10</v>
      </c>
      <c r="M102" t="s">
        <v>16</v>
      </c>
      <c r="N102" t="str">
        <f t="shared" si="7"/>
        <v>Beer Beverages</v>
      </c>
    </row>
    <row r="103" spans="1:14" x14ac:dyDescent="0.2">
      <c r="A103" t="s">
        <v>18</v>
      </c>
      <c r="B103" t="s">
        <v>21</v>
      </c>
      <c r="C103" s="2">
        <v>3</v>
      </c>
      <c r="D103" s="1">
        <v>0.66666666666666663</v>
      </c>
      <c r="E103" s="17">
        <f t="shared" si="4"/>
        <v>2</v>
      </c>
      <c r="F103" s="16">
        <v>300</v>
      </c>
      <c r="G103">
        <v>0</v>
      </c>
      <c r="H103">
        <v>0</v>
      </c>
      <c r="I103">
        <f t="shared" si="5"/>
        <v>0</v>
      </c>
      <c r="J103" s="18" t="s">
        <v>50</v>
      </c>
      <c r="K103" s="2">
        <f t="shared" si="6"/>
        <v>2</v>
      </c>
      <c r="L103" t="s">
        <v>18</v>
      </c>
      <c r="M103" t="s">
        <v>21</v>
      </c>
      <c r="N103" t="str">
        <f t="shared" si="7"/>
        <v>Ice Cream Sandwich Frozen Treats</v>
      </c>
    </row>
    <row r="104" spans="1:14" x14ac:dyDescent="0.2">
      <c r="A104" t="s">
        <v>15</v>
      </c>
      <c r="B104" t="s">
        <v>17</v>
      </c>
      <c r="C104" s="2">
        <v>2</v>
      </c>
      <c r="D104" s="1">
        <v>0.5</v>
      </c>
      <c r="E104" s="17">
        <f t="shared" si="4"/>
        <v>1</v>
      </c>
      <c r="F104" s="16">
        <v>0</v>
      </c>
      <c r="G104">
        <v>0</v>
      </c>
      <c r="H104">
        <v>0</v>
      </c>
      <c r="I104">
        <f t="shared" si="5"/>
        <v>0</v>
      </c>
      <c r="J104" s="18" t="s">
        <v>50</v>
      </c>
      <c r="K104" s="2">
        <f t="shared" si="6"/>
        <v>1</v>
      </c>
      <c r="L104" t="s">
        <v>15</v>
      </c>
      <c r="M104" t="s">
        <v>17</v>
      </c>
      <c r="N104" t="str">
        <f t="shared" si="7"/>
        <v>Gummy Bears Candy</v>
      </c>
    </row>
    <row r="105" spans="1:14" x14ac:dyDescent="0.2">
      <c r="A105" t="s">
        <v>43</v>
      </c>
      <c r="B105" t="s">
        <v>5</v>
      </c>
      <c r="C105" s="2">
        <v>3</v>
      </c>
      <c r="D105" s="1">
        <v>0.66666666666666663</v>
      </c>
      <c r="E105" s="17">
        <f t="shared" si="4"/>
        <v>2</v>
      </c>
      <c r="F105" s="16">
        <v>265</v>
      </c>
      <c r="G105">
        <f>1</f>
        <v>1</v>
      </c>
      <c r="H105">
        <v>0</v>
      </c>
      <c r="I105">
        <f t="shared" si="5"/>
        <v>1</v>
      </c>
      <c r="J105" s="18" t="s">
        <v>50</v>
      </c>
      <c r="K105" s="2">
        <f t="shared" si="6"/>
        <v>2</v>
      </c>
      <c r="L105" t="s">
        <v>8</v>
      </c>
      <c r="M105" t="s">
        <v>5</v>
      </c>
      <c r="N105" t="str">
        <f t="shared" si="7"/>
        <v>Hamburger Hot Food</v>
      </c>
    </row>
    <row r="106" spans="1:14" x14ac:dyDescent="0.2">
      <c r="A106" t="s">
        <v>13</v>
      </c>
      <c r="B106" t="s">
        <v>17</v>
      </c>
      <c r="C106" s="2">
        <v>20</v>
      </c>
      <c r="D106" s="1">
        <v>0.5</v>
      </c>
      <c r="E106" s="17">
        <f t="shared" si="4"/>
        <v>10</v>
      </c>
      <c r="F106" s="16">
        <v>0</v>
      </c>
      <c r="G106">
        <v>0</v>
      </c>
      <c r="H106">
        <v>0</v>
      </c>
      <c r="I106">
        <f t="shared" si="5"/>
        <v>0</v>
      </c>
      <c r="J106" s="18" t="s">
        <v>50</v>
      </c>
      <c r="K106" s="2">
        <f t="shared" si="6"/>
        <v>10</v>
      </c>
      <c r="L106" t="s">
        <v>13</v>
      </c>
      <c r="M106" t="s">
        <v>17</v>
      </c>
      <c r="N106" t="str">
        <f t="shared" si="7"/>
        <v>Licorice Rope Candy</v>
      </c>
    </row>
    <row r="107" spans="1:14" x14ac:dyDescent="0.2">
      <c r="A107" t="s">
        <v>8</v>
      </c>
      <c r="B107" t="s">
        <v>5</v>
      </c>
      <c r="C107" s="2">
        <v>3</v>
      </c>
      <c r="D107" s="1">
        <v>0.66666666666666663</v>
      </c>
      <c r="E107" s="17">
        <f t="shared" si="4"/>
        <v>2</v>
      </c>
      <c r="F107" s="16">
        <v>265</v>
      </c>
      <c r="G107">
        <v>0</v>
      </c>
      <c r="H107">
        <v>0</v>
      </c>
      <c r="I107">
        <f t="shared" si="5"/>
        <v>0</v>
      </c>
      <c r="J107" s="18" t="s">
        <v>50</v>
      </c>
      <c r="K107" s="2">
        <f t="shared" si="6"/>
        <v>2</v>
      </c>
      <c r="L107" t="s">
        <v>8</v>
      </c>
      <c r="M107" t="s">
        <v>5</v>
      </c>
      <c r="N107" t="str">
        <f t="shared" si="7"/>
        <v>Hamburger Hot Food</v>
      </c>
    </row>
    <row r="108" spans="1:14" x14ac:dyDescent="0.2">
      <c r="A108" t="s">
        <v>11</v>
      </c>
      <c r="B108" t="s">
        <v>16</v>
      </c>
      <c r="C108" s="2">
        <v>2.5</v>
      </c>
      <c r="D108" s="1">
        <v>0.8</v>
      </c>
      <c r="E108" s="17">
        <f t="shared" si="4"/>
        <v>2</v>
      </c>
      <c r="F108" s="16">
        <v>200</v>
      </c>
      <c r="G108">
        <v>0</v>
      </c>
      <c r="H108">
        <v>0</v>
      </c>
      <c r="I108">
        <f t="shared" si="5"/>
        <v>0</v>
      </c>
      <c r="J108" s="18" t="s">
        <v>50</v>
      </c>
      <c r="K108" s="2">
        <f t="shared" si="6"/>
        <v>2</v>
      </c>
      <c r="L108" t="s">
        <v>11</v>
      </c>
      <c r="M108" t="s">
        <v>16</v>
      </c>
      <c r="N108" t="str">
        <f t="shared" si="7"/>
        <v>Soda Beverages</v>
      </c>
    </row>
    <row r="109" spans="1:14" x14ac:dyDescent="0.2">
      <c r="A109" t="s">
        <v>12</v>
      </c>
      <c r="B109" t="s">
        <v>16</v>
      </c>
      <c r="C109" s="2">
        <v>3</v>
      </c>
      <c r="D109" s="1">
        <v>0.83333333333333337</v>
      </c>
      <c r="E109" s="17">
        <f t="shared" si="4"/>
        <v>2.5</v>
      </c>
      <c r="F109" s="16">
        <v>200</v>
      </c>
      <c r="G109">
        <v>0</v>
      </c>
      <c r="H109">
        <v>0</v>
      </c>
      <c r="I109">
        <f t="shared" si="5"/>
        <v>0</v>
      </c>
      <c r="J109" s="18" t="s">
        <v>50</v>
      </c>
      <c r="K109" s="2">
        <f t="shared" si="6"/>
        <v>2.5</v>
      </c>
      <c r="L109" t="s">
        <v>12</v>
      </c>
      <c r="M109" t="s">
        <v>16</v>
      </c>
      <c r="N109" t="str">
        <f t="shared" si="7"/>
        <v>Bottled Water Beverages</v>
      </c>
    </row>
    <row r="110" spans="1:14" x14ac:dyDescent="0.2">
      <c r="A110" t="s">
        <v>8</v>
      </c>
      <c r="B110" t="s">
        <v>5</v>
      </c>
      <c r="C110" s="2">
        <v>3</v>
      </c>
      <c r="D110" s="1">
        <v>0.66666666666666663</v>
      </c>
      <c r="E110" s="17">
        <f t="shared" si="4"/>
        <v>2</v>
      </c>
      <c r="F110" s="16">
        <v>265</v>
      </c>
      <c r="G110">
        <v>0</v>
      </c>
      <c r="H110">
        <v>0</v>
      </c>
      <c r="I110">
        <f t="shared" si="5"/>
        <v>0</v>
      </c>
      <c r="J110" s="18" t="s">
        <v>50</v>
      </c>
      <c r="K110" s="2">
        <f t="shared" si="6"/>
        <v>2</v>
      </c>
      <c r="L110" t="s">
        <v>8</v>
      </c>
      <c r="M110" t="s">
        <v>5</v>
      </c>
      <c r="N110" t="str">
        <f t="shared" si="7"/>
        <v>Hamburger Hot Food</v>
      </c>
    </row>
    <row r="111" spans="1:14" x14ac:dyDescent="0.2">
      <c r="A111" t="s">
        <v>18</v>
      </c>
      <c r="B111" t="s">
        <v>21</v>
      </c>
      <c r="C111" s="2">
        <v>3</v>
      </c>
      <c r="D111" s="1">
        <v>0.66666666666666663</v>
      </c>
      <c r="E111" s="17">
        <f t="shared" si="4"/>
        <v>2</v>
      </c>
      <c r="F111" s="16">
        <v>300</v>
      </c>
      <c r="G111">
        <v>0</v>
      </c>
      <c r="H111">
        <v>0</v>
      </c>
      <c r="I111">
        <f t="shared" si="5"/>
        <v>0</v>
      </c>
      <c r="J111" s="18" t="s">
        <v>50</v>
      </c>
      <c r="K111" s="2">
        <f t="shared" si="6"/>
        <v>2</v>
      </c>
      <c r="L111" t="s">
        <v>18</v>
      </c>
      <c r="M111" t="s">
        <v>21</v>
      </c>
      <c r="N111" t="str">
        <f t="shared" si="7"/>
        <v>Ice Cream Sandwich Frozen Treats</v>
      </c>
    </row>
    <row r="112" spans="1:14" x14ac:dyDescent="0.2">
      <c r="A112" t="s">
        <v>15</v>
      </c>
      <c r="B112" t="s">
        <v>17</v>
      </c>
      <c r="C112" s="2">
        <v>2</v>
      </c>
      <c r="D112" s="1">
        <v>0.5</v>
      </c>
      <c r="E112" s="17">
        <f t="shared" si="4"/>
        <v>1</v>
      </c>
      <c r="F112" s="16">
        <v>0</v>
      </c>
      <c r="G112">
        <v>0</v>
      </c>
      <c r="H112">
        <v>0</v>
      </c>
      <c r="I112">
        <f t="shared" si="5"/>
        <v>0</v>
      </c>
      <c r="J112" s="18" t="s">
        <v>50</v>
      </c>
      <c r="K112" s="2">
        <f t="shared" si="6"/>
        <v>1</v>
      </c>
      <c r="L112" t="s">
        <v>15</v>
      </c>
      <c r="M112" t="s">
        <v>17</v>
      </c>
      <c r="N112" t="str">
        <f t="shared" si="7"/>
        <v>Gummy Bears Candy</v>
      </c>
    </row>
    <row r="113" spans="1:14" x14ac:dyDescent="0.2">
      <c r="A113" t="s">
        <v>12</v>
      </c>
      <c r="B113" t="s">
        <v>16</v>
      </c>
      <c r="C113" s="2">
        <v>3</v>
      </c>
      <c r="D113" s="1">
        <v>0.83333333333333337</v>
      </c>
      <c r="E113" s="17">
        <f t="shared" si="4"/>
        <v>2.5</v>
      </c>
      <c r="F113" s="16">
        <v>200</v>
      </c>
      <c r="G113">
        <v>0</v>
      </c>
      <c r="H113">
        <v>0</v>
      </c>
      <c r="I113">
        <f t="shared" si="5"/>
        <v>0</v>
      </c>
      <c r="J113" s="18" t="s">
        <v>50</v>
      </c>
      <c r="K113" s="2">
        <f t="shared" si="6"/>
        <v>2.5</v>
      </c>
      <c r="L113" t="s">
        <v>12</v>
      </c>
      <c r="M113" t="s">
        <v>16</v>
      </c>
      <c r="N113" t="str">
        <f t="shared" si="7"/>
        <v>Bottled Water Beverages</v>
      </c>
    </row>
    <row r="114" spans="1:14" x14ac:dyDescent="0.2">
      <c r="A114" t="s">
        <v>4</v>
      </c>
      <c r="B114" t="s">
        <v>5</v>
      </c>
      <c r="C114" s="2">
        <v>1.5</v>
      </c>
      <c r="D114" s="1">
        <v>0.66666666666666663</v>
      </c>
      <c r="E114" s="17">
        <f t="shared" si="4"/>
        <v>1</v>
      </c>
      <c r="F114" s="16">
        <v>265</v>
      </c>
      <c r="G114">
        <v>0</v>
      </c>
      <c r="H114">
        <v>0</v>
      </c>
      <c r="I114">
        <f t="shared" si="5"/>
        <v>0</v>
      </c>
      <c r="J114" s="18" t="s">
        <v>50</v>
      </c>
      <c r="K114" s="2">
        <f t="shared" si="6"/>
        <v>1</v>
      </c>
      <c r="L114" t="s">
        <v>4</v>
      </c>
      <c r="M114" t="s">
        <v>5</v>
      </c>
      <c r="N114" t="str">
        <f t="shared" si="7"/>
        <v>Hot Dog Hot Food</v>
      </c>
    </row>
    <row r="115" spans="1:14" x14ac:dyDescent="0.2">
      <c r="A115" t="s">
        <v>11</v>
      </c>
      <c r="B115" t="s">
        <v>16</v>
      </c>
      <c r="C115" s="2">
        <v>2.5</v>
      </c>
      <c r="D115" s="1">
        <v>0.8</v>
      </c>
      <c r="E115" s="17">
        <f t="shared" si="4"/>
        <v>2</v>
      </c>
      <c r="F115" s="16">
        <v>200</v>
      </c>
      <c r="G115">
        <v>0</v>
      </c>
      <c r="H115">
        <v>0</v>
      </c>
      <c r="I115">
        <f t="shared" si="5"/>
        <v>0</v>
      </c>
      <c r="J115" s="18" t="s">
        <v>50</v>
      </c>
      <c r="K115" s="2">
        <f t="shared" si="6"/>
        <v>2</v>
      </c>
      <c r="L115" t="s">
        <v>11</v>
      </c>
      <c r="M115" t="s">
        <v>16</v>
      </c>
      <c r="N115" t="str">
        <f t="shared" si="7"/>
        <v>Soda Beverages</v>
      </c>
    </row>
    <row r="116" spans="1:14" x14ac:dyDescent="0.2">
      <c r="A116" t="s">
        <v>7</v>
      </c>
      <c r="B116" t="s">
        <v>5</v>
      </c>
      <c r="C116" s="2">
        <v>2</v>
      </c>
      <c r="D116" s="1">
        <v>0.25</v>
      </c>
      <c r="E116" s="17">
        <f t="shared" si="4"/>
        <v>0.5</v>
      </c>
      <c r="F116" s="16">
        <v>265</v>
      </c>
      <c r="G116">
        <v>0</v>
      </c>
      <c r="H116">
        <v>0</v>
      </c>
      <c r="I116">
        <f t="shared" si="5"/>
        <v>0</v>
      </c>
      <c r="J116" s="18" t="s">
        <v>50</v>
      </c>
      <c r="K116" s="2">
        <f t="shared" si="6"/>
        <v>0.5</v>
      </c>
      <c r="L116" t="s">
        <v>7</v>
      </c>
      <c r="M116" t="s">
        <v>5</v>
      </c>
      <c r="N116" t="str">
        <f t="shared" si="7"/>
        <v>Pizza Hot Food</v>
      </c>
    </row>
    <row r="117" spans="1:14" x14ac:dyDescent="0.2">
      <c r="A117" t="s">
        <v>9</v>
      </c>
      <c r="B117" t="s">
        <v>5</v>
      </c>
      <c r="C117" s="2">
        <v>5</v>
      </c>
      <c r="D117" s="1">
        <v>0.8</v>
      </c>
      <c r="E117" s="17">
        <f t="shared" si="4"/>
        <v>4</v>
      </c>
      <c r="F117" s="16">
        <v>265</v>
      </c>
      <c r="G117">
        <v>0</v>
      </c>
      <c r="H117">
        <v>0</v>
      </c>
      <c r="I117">
        <f t="shared" si="5"/>
        <v>0</v>
      </c>
      <c r="J117" s="18" t="s">
        <v>50</v>
      </c>
      <c r="K117" s="2">
        <f t="shared" si="6"/>
        <v>4</v>
      </c>
      <c r="L117" t="s">
        <v>9</v>
      </c>
      <c r="M117" t="s">
        <v>5</v>
      </c>
      <c r="N117" t="str">
        <f t="shared" si="7"/>
        <v>Popcorn Hot Food</v>
      </c>
    </row>
    <row r="118" spans="1:14" x14ac:dyDescent="0.2">
      <c r="A118" t="s">
        <v>9</v>
      </c>
      <c r="B118" t="s">
        <v>5</v>
      </c>
      <c r="C118" s="2">
        <v>5</v>
      </c>
      <c r="D118" s="1">
        <v>0.8</v>
      </c>
      <c r="E118" s="17">
        <f t="shared" si="4"/>
        <v>4</v>
      </c>
      <c r="F118" s="16">
        <v>265</v>
      </c>
      <c r="G118">
        <v>0</v>
      </c>
      <c r="H118">
        <v>0</v>
      </c>
      <c r="I118">
        <f t="shared" si="5"/>
        <v>0</v>
      </c>
      <c r="J118" s="18" t="s">
        <v>50</v>
      </c>
      <c r="K118" s="2">
        <f t="shared" si="6"/>
        <v>4</v>
      </c>
      <c r="L118" t="s">
        <v>9</v>
      </c>
      <c r="M118" t="s">
        <v>5</v>
      </c>
      <c r="N118" t="str">
        <f t="shared" si="7"/>
        <v>Popcorn Hot Food</v>
      </c>
    </row>
    <row r="119" spans="1:14" x14ac:dyDescent="0.2">
      <c r="A119" t="s">
        <v>18</v>
      </c>
      <c r="B119" t="s">
        <v>21</v>
      </c>
      <c r="C119" s="2">
        <v>3</v>
      </c>
      <c r="D119" s="1">
        <v>0.66666666666666663</v>
      </c>
      <c r="E119" s="17">
        <f t="shared" si="4"/>
        <v>2</v>
      </c>
      <c r="F119" s="16">
        <v>300</v>
      </c>
      <c r="G119">
        <v>0</v>
      </c>
      <c r="H119">
        <v>0</v>
      </c>
      <c r="I119">
        <f t="shared" si="5"/>
        <v>0</v>
      </c>
      <c r="J119" s="18" t="s">
        <v>50</v>
      </c>
      <c r="K119" s="2">
        <f t="shared" si="6"/>
        <v>2</v>
      </c>
      <c r="L119" t="s">
        <v>18</v>
      </c>
      <c r="M119" t="s">
        <v>21</v>
      </c>
      <c r="N119" t="str">
        <f t="shared" si="7"/>
        <v>Ice Cream Sandwich Frozen Treats</v>
      </c>
    </row>
    <row r="120" spans="1:14" x14ac:dyDescent="0.2">
      <c r="A120" t="s">
        <v>9</v>
      </c>
      <c r="B120" t="s">
        <v>5</v>
      </c>
      <c r="C120" s="2">
        <v>5</v>
      </c>
      <c r="D120" s="1">
        <v>0.8</v>
      </c>
      <c r="E120" s="17">
        <f t="shared" si="4"/>
        <v>4</v>
      </c>
      <c r="F120" s="16">
        <v>265</v>
      </c>
      <c r="G120">
        <v>0</v>
      </c>
      <c r="H120">
        <v>0</v>
      </c>
      <c r="I120">
        <f t="shared" si="5"/>
        <v>0</v>
      </c>
      <c r="J120" s="18" t="s">
        <v>50</v>
      </c>
      <c r="K120" s="2">
        <f t="shared" si="6"/>
        <v>4</v>
      </c>
      <c r="L120" t="s">
        <v>9</v>
      </c>
      <c r="M120" t="s">
        <v>5</v>
      </c>
      <c r="N120" t="str">
        <f t="shared" si="7"/>
        <v>Popcorn Hot Food</v>
      </c>
    </row>
    <row r="121" spans="1:14" x14ac:dyDescent="0.2">
      <c r="A121" t="s">
        <v>12</v>
      </c>
      <c r="B121" t="s">
        <v>16</v>
      </c>
      <c r="C121" s="2">
        <v>3</v>
      </c>
      <c r="D121" s="1">
        <v>0.83333333333333337</v>
      </c>
      <c r="E121" s="17">
        <f t="shared" si="4"/>
        <v>2.5</v>
      </c>
      <c r="F121" s="16">
        <v>200</v>
      </c>
      <c r="G121">
        <v>0</v>
      </c>
      <c r="H121">
        <v>0</v>
      </c>
      <c r="I121">
        <f t="shared" si="5"/>
        <v>0</v>
      </c>
      <c r="J121" s="18" t="s">
        <v>50</v>
      </c>
      <c r="K121" s="2">
        <f t="shared" si="6"/>
        <v>2.5</v>
      </c>
      <c r="L121" t="s">
        <v>12</v>
      </c>
      <c r="M121" t="s">
        <v>16</v>
      </c>
      <c r="N121" t="str">
        <f t="shared" si="7"/>
        <v>Bottled Water Beverages</v>
      </c>
    </row>
    <row r="122" spans="1:14" x14ac:dyDescent="0.2">
      <c r="A122" t="s">
        <v>13</v>
      </c>
      <c r="B122" t="s">
        <v>17</v>
      </c>
      <c r="C122" s="2">
        <v>2</v>
      </c>
      <c r="D122" s="1">
        <v>0.5</v>
      </c>
      <c r="E122" s="17">
        <f t="shared" si="4"/>
        <v>1</v>
      </c>
      <c r="F122" s="16">
        <v>0</v>
      </c>
      <c r="G122">
        <v>0</v>
      </c>
      <c r="H122">
        <v>0</v>
      </c>
      <c r="I122">
        <f t="shared" si="5"/>
        <v>0</v>
      </c>
      <c r="J122" s="18" t="s">
        <v>50</v>
      </c>
      <c r="K122" s="2">
        <f t="shared" si="6"/>
        <v>1</v>
      </c>
      <c r="L122" t="s">
        <v>13</v>
      </c>
      <c r="M122" t="s">
        <v>17</v>
      </c>
      <c r="N122" t="str">
        <f t="shared" si="7"/>
        <v>Licorice Rope Candy</v>
      </c>
    </row>
    <row r="123" spans="1:14" x14ac:dyDescent="0.2">
      <c r="A123" t="s">
        <v>12</v>
      </c>
      <c r="B123" t="s">
        <v>16</v>
      </c>
      <c r="C123" s="2">
        <v>3</v>
      </c>
      <c r="D123" s="1">
        <v>0.83333333333333337</v>
      </c>
      <c r="E123" s="17">
        <f t="shared" si="4"/>
        <v>2.5</v>
      </c>
      <c r="F123" s="16">
        <v>200</v>
      </c>
      <c r="G123">
        <v>0</v>
      </c>
      <c r="H123">
        <v>0</v>
      </c>
      <c r="I123">
        <f t="shared" si="5"/>
        <v>0</v>
      </c>
      <c r="J123" s="18" t="s">
        <v>50</v>
      </c>
      <c r="K123" s="2">
        <f t="shared" si="6"/>
        <v>2.5</v>
      </c>
      <c r="L123" t="s">
        <v>12</v>
      </c>
      <c r="M123" t="s">
        <v>16</v>
      </c>
      <c r="N123" t="str">
        <f t="shared" si="7"/>
        <v>Bottled Water Beverages</v>
      </c>
    </row>
    <row r="124" spans="1:14" x14ac:dyDescent="0.2">
      <c r="A124" t="s">
        <v>18</v>
      </c>
      <c r="B124" t="s">
        <v>21</v>
      </c>
      <c r="C124" s="2">
        <v>3</v>
      </c>
      <c r="D124" s="1">
        <v>0.66666666666666663</v>
      </c>
      <c r="E124" s="17">
        <f t="shared" si="4"/>
        <v>2</v>
      </c>
      <c r="F124" s="16">
        <v>300</v>
      </c>
      <c r="G124">
        <v>0</v>
      </c>
      <c r="H124">
        <v>0</v>
      </c>
      <c r="I124">
        <f t="shared" si="5"/>
        <v>0</v>
      </c>
      <c r="J124" s="18" t="s">
        <v>50</v>
      </c>
      <c r="K124" s="2">
        <f t="shared" si="6"/>
        <v>2</v>
      </c>
      <c r="L124" t="s">
        <v>18</v>
      </c>
      <c r="M124" t="s">
        <v>21</v>
      </c>
      <c r="N124" t="str">
        <f t="shared" si="7"/>
        <v>Ice Cream Sandwich Frozen Treats</v>
      </c>
    </row>
    <row r="125" spans="1:14" x14ac:dyDescent="0.2">
      <c r="A125" t="s">
        <v>7</v>
      </c>
      <c r="B125" t="s">
        <v>5</v>
      </c>
      <c r="C125" s="2">
        <v>2</v>
      </c>
      <c r="D125" s="1">
        <v>0.25</v>
      </c>
      <c r="E125" s="17">
        <f t="shared" si="4"/>
        <v>0.5</v>
      </c>
      <c r="F125" s="16">
        <v>265</v>
      </c>
      <c r="G125">
        <v>0</v>
      </c>
      <c r="H125">
        <v>0</v>
      </c>
      <c r="I125">
        <f t="shared" si="5"/>
        <v>0</v>
      </c>
      <c r="J125" s="18" t="s">
        <v>50</v>
      </c>
      <c r="K125" s="2">
        <f t="shared" si="6"/>
        <v>0.5</v>
      </c>
      <c r="L125" t="s">
        <v>7</v>
      </c>
      <c r="M125" t="s">
        <v>5</v>
      </c>
      <c r="N125" t="str">
        <f t="shared" si="7"/>
        <v>Pizza Hot Food</v>
      </c>
    </row>
    <row r="126" spans="1:14" x14ac:dyDescent="0.2">
      <c r="A126" t="s">
        <v>7</v>
      </c>
      <c r="B126" t="s">
        <v>5</v>
      </c>
      <c r="C126" s="2">
        <v>2</v>
      </c>
      <c r="D126" s="1">
        <v>0.25</v>
      </c>
      <c r="E126" s="17">
        <f t="shared" si="4"/>
        <v>0.5</v>
      </c>
      <c r="F126" s="16">
        <v>265</v>
      </c>
      <c r="G126">
        <v>0</v>
      </c>
      <c r="H126">
        <v>0</v>
      </c>
      <c r="I126">
        <f t="shared" si="5"/>
        <v>0</v>
      </c>
      <c r="J126" s="18" t="s">
        <v>50</v>
      </c>
      <c r="K126" s="2">
        <f t="shared" si="6"/>
        <v>0.5</v>
      </c>
      <c r="L126" t="s">
        <v>7</v>
      </c>
      <c r="M126" t="s">
        <v>5</v>
      </c>
      <c r="N126" t="str">
        <f t="shared" si="7"/>
        <v>Pizza Hot Food</v>
      </c>
    </row>
    <row r="127" spans="1:14" x14ac:dyDescent="0.2">
      <c r="A127" t="s">
        <v>18</v>
      </c>
      <c r="B127" t="s">
        <v>21</v>
      </c>
      <c r="C127" s="2">
        <v>3</v>
      </c>
      <c r="D127" s="1">
        <v>0.66666666666666663</v>
      </c>
      <c r="E127" s="17">
        <f t="shared" si="4"/>
        <v>2</v>
      </c>
      <c r="F127" s="16">
        <v>300</v>
      </c>
      <c r="G127">
        <v>0</v>
      </c>
      <c r="H127">
        <v>0</v>
      </c>
      <c r="I127">
        <f t="shared" si="5"/>
        <v>0</v>
      </c>
      <c r="J127" s="18" t="s">
        <v>50</v>
      </c>
      <c r="K127" s="2">
        <f t="shared" si="6"/>
        <v>2</v>
      </c>
      <c r="L127" t="s">
        <v>18</v>
      </c>
      <c r="M127" t="s">
        <v>21</v>
      </c>
      <c r="N127" t="str">
        <f t="shared" si="7"/>
        <v>Ice Cream Sandwich Frozen Treats</v>
      </c>
    </row>
    <row r="128" spans="1:14" x14ac:dyDescent="0.2">
      <c r="A128" t="s">
        <v>7</v>
      </c>
      <c r="B128" t="s">
        <v>5</v>
      </c>
      <c r="C128" s="2">
        <v>2</v>
      </c>
      <c r="D128" s="1">
        <v>0.25</v>
      </c>
      <c r="E128" s="17">
        <f t="shared" si="4"/>
        <v>0.5</v>
      </c>
      <c r="F128" s="16">
        <v>265</v>
      </c>
      <c r="G128">
        <v>0</v>
      </c>
      <c r="H128">
        <v>0</v>
      </c>
      <c r="I128">
        <f t="shared" si="5"/>
        <v>0</v>
      </c>
      <c r="J128" s="18" t="s">
        <v>50</v>
      </c>
      <c r="K128" s="2">
        <f t="shared" si="6"/>
        <v>0.5</v>
      </c>
      <c r="L128" t="s">
        <v>7</v>
      </c>
      <c r="M128" t="s">
        <v>5</v>
      </c>
      <c r="N128" t="str">
        <f t="shared" si="7"/>
        <v>Pizza Hot Food</v>
      </c>
    </row>
    <row r="129" spans="1:14" x14ac:dyDescent="0.2">
      <c r="A129" t="s">
        <v>15</v>
      </c>
      <c r="B129" t="s">
        <v>17</v>
      </c>
      <c r="C129" s="2">
        <v>2</v>
      </c>
      <c r="D129" s="1">
        <v>0.5</v>
      </c>
      <c r="E129" s="17">
        <f t="shared" si="4"/>
        <v>1</v>
      </c>
      <c r="F129" s="16">
        <v>0</v>
      </c>
      <c r="G129">
        <v>0</v>
      </c>
      <c r="H129">
        <v>0</v>
      </c>
      <c r="I129">
        <f t="shared" si="5"/>
        <v>0</v>
      </c>
      <c r="J129" s="18" t="s">
        <v>50</v>
      </c>
      <c r="K129" s="2">
        <f t="shared" si="6"/>
        <v>1</v>
      </c>
      <c r="L129" t="s">
        <v>15</v>
      </c>
      <c r="M129" t="s">
        <v>17</v>
      </c>
      <c r="N129" t="str">
        <f t="shared" si="7"/>
        <v>Gummy Bears Candy</v>
      </c>
    </row>
    <row r="130" spans="1:14" x14ac:dyDescent="0.2">
      <c r="A130" t="s">
        <v>14</v>
      </c>
      <c r="B130" t="s">
        <v>17</v>
      </c>
      <c r="C130" s="2">
        <v>2</v>
      </c>
      <c r="D130" s="1">
        <v>0.75</v>
      </c>
      <c r="E130" s="17">
        <f t="shared" si="4"/>
        <v>1.5</v>
      </c>
      <c r="F130" s="16">
        <v>0</v>
      </c>
      <c r="G130">
        <v>0</v>
      </c>
      <c r="H130">
        <v>0</v>
      </c>
      <c r="I130">
        <f t="shared" si="5"/>
        <v>0</v>
      </c>
      <c r="J130" s="18" t="s">
        <v>50</v>
      </c>
      <c r="K130" s="2">
        <f t="shared" si="6"/>
        <v>1.5</v>
      </c>
      <c r="L130" t="s">
        <v>14</v>
      </c>
      <c r="M130" t="s">
        <v>17</v>
      </c>
      <c r="N130" t="str">
        <f t="shared" si="7"/>
        <v>Chocolate Bar Candy</v>
      </c>
    </row>
    <row r="131" spans="1:14" x14ac:dyDescent="0.2">
      <c r="A131" t="s">
        <v>10</v>
      </c>
      <c r="B131" t="s">
        <v>16</v>
      </c>
      <c r="C131" s="2">
        <v>4</v>
      </c>
      <c r="D131" s="1">
        <v>0.5</v>
      </c>
      <c r="E131" s="17">
        <f t="shared" ref="E131:E194" si="8">C131*D131</f>
        <v>2</v>
      </c>
      <c r="F131" s="16">
        <v>200</v>
      </c>
      <c r="G131">
        <v>0</v>
      </c>
      <c r="H131">
        <v>0</v>
      </c>
      <c r="I131">
        <f t="shared" ref="I131:I194" si="9">COUNTIF(G131:H131,"&lt;&gt;0")</f>
        <v>0</v>
      </c>
      <c r="J131" s="18" t="s">
        <v>50</v>
      </c>
      <c r="K131" s="2">
        <f t="shared" ref="K131:K194" si="10">C131*D131</f>
        <v>2</v>
      </c>
      <c r="L131" t="s">
        <v>10</v>
      </c>
      <c r="M131" t="s">
        <v>16</v>
      </c>
      <c r="N131" t="str">
        <f t="shared" ref="N131:N194" si="11">CONCATENATE(L131," ",M131)</f>
        <v>Beer Beverages</v>
      </c>
    </row>
    <row r="132" spans="1:14" x14ac:dyDescent="0.2">
      <c r="A132" t="s">
        <v>18</v>
      </c>
      <c r="B132" t="s">
        <v>21</v>
      </c>
      <c r="C132" s="2">
        <v>3</v>
      </c>
      <c r="D132" s="1">
        <v>0.66666666666666663</v>
      </c>
      <c r="E132" s="17">
        <f t="shared" si="8"/>
        <v>2</v>
      </c>
      <c r="F132" s="16">
        <v>300</v>
      </c>
      <c r="G132">
        <v>0</v>
      </c>
      <c r="H132">
        <v>0</v>
      </c>
      <c r="I132">
        <f t="shared" si="9"/>
        <v>0</v>
      </c>
      <c r="J132" s="18" t="s">
        <v>50</v>
      </c>
      <c r="K132" s="2">
        <f t="shared" si="10"/>
        <v>2</v>
      </c>
      <c r="L132" t="s">
        <v>18</v>
      </c>
      <c r="M132" t="s">
        <v>21</v>
      </c>
      <c r="N132" t="str">
        <f t="shared" si="11"/>
        <v>Ice Cream Sandwich Frozen Treats</v>
      </c>
    </row>
    <row r="133" spans="1:14" x14ac:dyDescent="0.2">
      <c r="A133" t="s">
        <v>6</v>
      </c>
      <c r="B133" t="s">
        <v>5</v>
      </c>
      <c r="C133" s="2">
        <v>3</v>
      </c>
      <c r="D133" s="1">
        <v>0.5</v>
      </c>
      <c r="E133" s="17">
        <f t="shared" si="8"/>
        <v>1.5</v>
      </c>
      <c r="F133" s="16">
        <v>265</v>
      </c>
      <c r="G133">
        <v>0</v>
      </c>
      <c r="H133">
        <v>0</v>
      </c>
      <c r="I133">
        <f t="shared" si="9"/>
        <v>0</v>
      </c>
      <c r="J133" s="18" t="s">
        <v>50</v>
      </c>
      <c r="K133" s="2">
        <f t="shared" si="10"/>
        <v>1.5</v>
      </c>
      <c r="L133" t="s">
        <v>6</v>
      </c>
      <c r="M133" t="s">
        <v>5</v>
      </c>
      <c r="N133" t="str">
        <f t="shared" si="11"/>
        <v>Nachos Hot Food</v>
      </c>
    </row>
    <row r="134" spans="1:14" x14ac:dyDescent="0.2">
      <c r="A134" t="s">
        <v>12</v>
      </c>
      <c r="B134" t="s">
        <v>16</v>
      </c>
      <c r="C134" s="2">
        <v>3</v>
      </c>
      <c r="D134" s="1">
        <v>0.83333333333333337</v>
      </c>
      <c r="E134" s="17">
        <f t="shared" si="8"/>
        <v>2.5</v>
      </c>
      <c r="F134" s="16">
        <v>200</v>
      </c>
      <c r="G134">
        <v>0</v>
      </c>
      <c r="H134">
        <v>0</v>
      </c>
      <c r="I134">
        <f t="shared" si="9"/>
        <v>0</v>
      </c>
      <c r="J134" s="18" t="s">
        <v>50</v>
      </c>
      <c r="K134" s="2">
        <f t="shared" si="10"/>
        <v>2.5</v>
      </c>
      <c r="L134" t="s">
        <v>12</v>
      </c>
      <c r="M134" t="s">
        <v>16</v>
      </c>
      <c r="N134" t="str">
        <f t="shared" si="11"/>
        <v>Bottled Water Beverages</v>
      </c>
    </row>
    <row r="135" spans="1:14" x14ac:dyDescent="0.2">
      <c r="A135" t="s">
        <v>10</v>
      </c>
      <c r="B135" t="s">
        <v>36</v>
      </c>
      <c r="C135" s="2">
        <v>4</v>
      </c>
      <c r="D135" s="1">
        <v>0.5</v>
      </c>
      <c r="E135" s="17">
        <f t="shared" si="8"/>
        <v>2</v>
      </c>
      <c r="F135" s="16">
        <v>200</v>
      </c>
      <c r="G135">
        <v>0</v>
      </c>
      <c r="H135">
        <v>1</v>
      </c>
      <c r="I135">
        <f t="shared" si="9"/>
        <v>1</v>
      </c>
      <c r="J135" s="18" t="s">
        <v>50</v>
      </c>
      <c r="K135" s="2">
        <f t="shared" si="10"/>
        <v>2</v>
      </c>
      <c r="L135" t="s">
        <v>10</v>
      </c>
      <c r="M135" t="s">
        <v>10</v>
      </c>
      <c r="N135" t="str">
        <f t="shared" si="11"/>
        <v>Beer Beer</v>
      </c>
    </row>
    <row r="136" spans="1:14" x14ac:dyDescent="0.2">
      <c r="A136" t="s">
        <v>8</v>
      </c>
      <c r="B136" t="s">
        <v>5</v>
      </c>
      <c r="C136" s="2">
        <v>3</v>
      </c>
      <c r="D136" s="1">
        <v>0.66666666666666663</v>
      </c>
      <c r="E136" s="17">
        <f t="shared" si="8"/>
        <v>2</v>
      </c>
      <c r="F136" s="16">
        <v>265</v>
      </c>
      <c r="G136">
        <v>0</v>
      </c>
      <c r="H136">
        <v>0</v>
      </c>
      <c r="I136">
        <f t="shared" si="9"/>
        <v>0</v>
      </c>
      <c r="J136" s="18" t="s">
        <v>50</v>
      </c>
      <c r="K136" s="2">
        <f t="shared" si="10"/>
        <v>2</v>
      </c>
      <c r="L136" t="s">
        <v>8</v>
      </c>
      <c r="M136" t="s">
        <v>5</v>
      </c>
      <c r="N136" t="str">
        <f t="shared" si="11"/>
        <v>Hamburger Hot Food</v>
      </c>
    </row>
    <row r="137" spans="1:14" x14ac:dyDescent="0.2">
      <c r="A137" t="s">
        <v>14</v>
      </c>
      <c r="B137" t="s">
        <v>17</v>
      </c>
      <c r="C137" s="2">
        <v>2</v>
      </c>
      <c r="D137" s="1">
        <v>0.75</v>
      </c>
      <c r="E137" s="17">
        <f t="shared" si="8"/>
        <v>1.5</v>
      </c>
      <c r="F137" s="16">
        <v>0</v>
      </c>
      <c r="G137">
        <v>0</v>
      </c>
      <c r="H137">
        <v>0</v>
      </c>
      <c r="I137">
        <f t="shared" si="9"/>
        <v>0</v>
      </c>
      <c r="J137" s="18" t="s">
        <v>50</v>
      </c>
      <c r="K137" s="2">
        <f t="shared" si="10"/>
        <v>1.5</v>
      </c>
      <c r="L137" t="s">
        <v>14</v>
      </c>
      <c r="M137" t="s">
        <v>17</v>
      </c>
      <c r="N137" t="str">
        <f t="shared" si="11"/>
        <v>Chocolate Bar Candy</v>
      </c>
    </row>
    <row r="138" spans="1:14" x14ac:dyDescent="0.2">
      <c r="A138" t="s">
        <v>9</v>
      </c>
      <c r="B138" t="s">
        <v>5</v>
      </c>
      <c r="C138" s="2">
        <v>5</v>
      </c>
      <c r="D138" s="1">
        <v>0.8</v>
      </c>
      <c r="E138" s="17">
        <f t="shared" si="8"/>
        <v>4</v>
      </c>
      <c r="F138" s="16">
        <v>265</v>
      </c>
      <c r="G138">
        <v>0</v>
      </c>
      <c r="H138">
        <v>0</v>
      </c>
      <c r="I138">
        <f t="shared" si="9"/>
        <v>0</v>
      </c>
      <c r="J138" s="18" t="s">
        <v>50</v>
      </c>
      <c r="K138" s="2">
        <f t="shared" si="10"/>
        <v>4</v>
      </c>
      <c r="L138" t="s">
        <v>9</v>
      </c>
      <c r="M138" t="s">
        <v>5</v>
      </c>
      <c r="N138" t="str">
        <f t="shared" si="11"/>
        <v>Popcorn Hot Food</v>
      </c>
    </row>
    <row r="139" spans="1:14" x14ac:dyDescent="0.2">
      <c r="A139" t="s">
        <v>8</v>
      </c>
      <c r="B139" t="s">
        <v>5</v>
      </c>
      <c r="C139" s="2">
        <v>3</v>
      </c>
      <c r="D139" s="1">
        <v>0.66666666666666663</v>
      </c>
      <c r="E139" s="17">
        <f t="shared" si="8"/>
        <v>2</v>
      </c>
      <c r="F139" s="16">
        <v>265</v>
      </c>
      <c r="G139">
        <v>0</v>
      </c>
      <c r="H139">
        <v>0</v>
      </c>
      <c r="I139">
        <f t="shared" si="9"/>
        <v>0</v>
      </c>
      <c r="J139" s="18" t="s">
        <v>50</v>
      </c>
      <c r="K139" s="2">
        <f t="shared" si="10"/>
        <v>2</v>
      </c>
      <c r="L139" t="s">
        <v>8</v>
      </c>
      <c r="M139" t="s">
        <v>5</v>
      </c>
      <c r="N139" t="str">
        <f t="shared" si="11"/>
        <v>Hamburger Hot Food</v>
      </c>
    </row>
    <row r="140" spans="1:14" x14ac:dyDescent="0.2">
      <c r="A140" t="s">
        <v>11</v>
      </c>
      <c r="B140" t="s">
        <v>16</v>
      </c>
      <c r="C140" s="2">
        <v>2.5</v>
      </c>
      <c r="D140" s="1">
        <v>0.8</v>
      </c>
      <c r="E140" s="17">
        <f t="shared" si="8"/>
        <v>2</v>
      </c>
      <c r="F140" s="16">
        <v>200</v>
      </c>
      <c r="G140">
        <v>0</v>
      </c>
      <c r="H140">
        <v>0</v>
      </c>
      <c r="I140">
        <f t="shared" si="9"/>
        <v>0</v>
      </c>
      <c r="J140" s="18" t="s">
        <v>50</v>
      </c>
      <c r="K140" s="2">
        <f t="shared" si="10"/>
        <v>2</v>
      </c>
      <c r="L140" t="s">
        <v>11</v>
      </c>
      <c r="M140" t="s">
        <v>16</v>
      </c>
      <c r="N140" t="str">
        <f t="shared" si="11"/>
        <v>Soda Beverages</v>
      </c>
    </row>
    <row r="141" spans="1:14" x14ac:dyDescent="0.2">
      <c r="A141" t="s">
        <v>7</v>
      </c>
      <c r="B141" t="s">
        <v>5</v>
      </c>
      <c r="C141" s="2">
        <v>2</v>
      </c>
      <c r="D141" s="1">
        <v>0.25</v>
      </c>
      <c r="E141" s="17">
        <f t="shared" si="8"/>
        <v>0.5</v>
      </c>
      <c r="F141" s="16">
        <v>265</v>
      </c>
      <c r="G141">
        <v>0</v>
      </c>
      <c r="H141">
        <v>0</v>
      </c>
      <c r="I141">
        <f t="shared" si="9"/>
        <v>0</v>
      </c>
      <c r="J141" s="18" t="s">
        <v>50</v>
      </c>
      <c r="K141" s="2">
        <f t="shared" si="10"/>
        <v>0.5</v>
      </c>
      <c r="L141" t="s">
        <v>7</v>
      </c>
      <c r="M141" t="s">
        <v>5</v>
      </c>
      <c r="N141" t="str">
        <f t="shared" si="11"/>
        <v>Pizza Hot Food</v>
      </c>
    </row>
    <row r="142" spans="1:14" x14ac:dyDescent="0.2">
      <c r="A142" t="s">
        <v>4</v>
      </c>
      <c r="B142" t="s">
        <v>5</v>
      </c>
      <c r="C142" s="2">
        <v>1.5</v>
      </c>
      <c r="D142" s="1">
        <v>0.66666666666666663</v>
      </c>
      <c r="E142" s="17">
        <f t="shared" si="8"/>
        <v>1</v>
      </c>
      <c r="F142" s="16">
        <v>265</v>
      </c>
      <c r="G142">
        <v>0</v>
      </c>
      <c r="H142">
        <v>0</v>
      </c>
      <c r="I142">
        <f t="shared" si="9"/>
        <v>0</v>
      </c>
      <c r="J142" s="18" t="s">
        <v>50</v>
      </c>
      <c r="K142" s="2">
        <f t="shared" si="10"/>
        <v>1</v>
      </c>
      <c r="L142" t="s">
        <v>4</v>
      </c>
      <c r="M142" t="s">
        <v>5</v>
      </c>
      <c r="N142" t="str">
        <f t="shared" si="11"/>
        <v>Hot Dog Hot Food</v>
      </c>
    </row>
    <row r="143" spans="1:14" x14ac:dyDescent="0.2">
      <c r="A143" t="s">
        <v>4</v>
      </c>
      <c r="B143" t="s">
        <v>5</v>
      </c>
      <c r="C143" s="2">
        <v>1.5</v>
      </c>
      <c r="D143" s="1">
        <v>0.66666666666666663</v>
      </c>
      <c r="E143" s="17">
        <f t="shared" si="8"/>
        <v>1</v>
      </c>
      <c r="F143" s="16">
        <v>265</v>
      </c>
      <c r="G143">
        <v>0</v>
      </c>
      <c r="H143">
        <v>0</v>
      </c>
      <c r="I143">
        <f t="shared" si="9"/>
        <v>0</v>
      </c>
      <c r="J143" s="18" t="s">
        <v>50</v>
      </c>
      <c r="K143" s="2">
        <f t="shared" si="10"/>
        <v>1</v>
      </c>
      <c r="L143" t="s">
        <v>4</v>
      </c>
      <c r="M143" t="s">
        <v>5</v>
      </c>
      <c r="N143" t="str">
        <f t="shared" si="11"/>
        <v>Hot Dog Hot Food</v>
      </c>
    </row>
    <row r="144" spans="1:14" x14ac:dyDescent="0.2">
      <c r="A144" t="s">
        <v>6</v>
      </c>
      <c r="B144" t="s">
        <v>5</v>
      </c>
      <c r="C144" s="2">
        <v>3</v>
      </c>
      <c r="D144" s="1">
        <v>0.5</v>
      </c>
      <c r="E144" s="17">
        <f t="shared" si="8"/>
        <v>1.5</v>
      </c>
      <c r="F144" s="16">
        <v>265</v>
      </c>
      <c r="G144">
        <v>0</v>
      </c>
      <c r="H144">
        <v>0</v>
      </c>
      <c r="I144">
        <f t="shared" si="9"/>
        <v>0</v>
      </c>
      <c r="J144" s="18" t="s">
        <v>50</v>
      </c>
      <c r="K144" s="2">
        <f t="shared" si="10"/>
        <v>1.5</v>
      </c>
      <c r="L144" t="s">
        <v>6</v>
      </c>
      <c r="M144" t="s">
        <v>5</v>
      </c>
      <c r="N144" t="str">
        <f t="shared" si="11"/>
        <v>Nachos Hot Food</v>
      </c>
    </row>
    <row r="145" spans="1:14" x14ac:dyDescent="0.2">
      <c r="A145" t="s">
        <v>8</v>
      </c>
      <c r="B145" t="s">
        <v>5</v>
      </c>
      <c r="C145" s="2">
        <v>3</v>
      </c>
      <c r="D145" s="1">
        <v>0.66666666666666663</v>
      </c>
      <c r="E145" s="17">
        <f t="shared" si="8"/>
        <v>2</v>
      </c>
      <c r="F145" s="16">
        <v>265</v>
      </c>
      <c r="G145">
        <v>0</v>
      </c>
      <c r="H145">
        <v>0</v>
      </c>
      <c r="I145">
        <f t="shared" si="9"/>
        <v>0</v>
      </c>
      <c r="J145" s="18" t="s">
        <v>50</v>
      </c>
      <c r="K145" s="2">
        <f t="shared" si="10"/>
        <v>2</v>
      </c>
      <c r="L145" t="s">
        <v>8</v>
      </c>
      <c r="M145" t="s">
        <v>5</v>
      </c>
      <c r="N145" t="str">
        <f t="shared" si="11"/>
        <v>Hamburger Hot Food</v>
      </c>
    </row>
    <row r="146" spans="1:14" x14ac:dyDescent="0.2">
      <c r="A146" t="s">
        <v>6</v>
      </c>
      <c r="B146" t="s">
        <v>5</v>
      </c>
      <c r="C146" s="2">
        <v>3</v>
      </c>
      <c r="D146" s="1">
        <v>0.5</v>
      </c>
      <c r="E146" s="17">
        <f t="shared" si="8"/>
        <v>1.5</v>
      </c>
      <c r="F146" s="16">
        <v>265</v>
      </c>
      <c r="G146">
        <v>0</v>
      </c>
      <c r="H146">
        <v>0</v>
      </c>
      <c r="I146">
        <f t="shared" si="9"/>
        <v>0</v>
      </c>
      <c r="J146" s="18" t="s">
        <v>50</v>
      </c>
      <c r="K146" s="2">
        <f t="shared" si="10"/>
        <v>1.5</v>
      </c>
      <c r="L146" t="s">
        <v>6</v>
      </c>
      <c r="M146" t="s">
        <v>5</v>
      </c>
      <c r="N146" t="str">
        <f t="shared" si="11"/>
        <v>Nachos Hot Food</v>
      </c>
    </row>
    <row r="147" spans="1:14" x14ac:dyDescent="0.2">
      <c r="A147" t="s">
        <v>8</v>
      </c>
      <c r="B147" t="s">
        <v>5</v>
      </c>
      <c r="C147" s="2">
        <v>3</v>
      </c>
      <c r="D147" s="1">
        <v>0.66666666666666663</v>
      </c>
      <c r="E147" s="17">
        <f t="shared" si="8"/>
        <v>2</v>
      </c>
      <c r="F147" s="16">
        <v>265</v>
      </c>
      <c r="G147">
        <v>0</v>
      </c>
      <c r="H147">
        <v>0</v>
      </c>
      <c r="I147">
        <f t="shared" si="9"/>
        <v>0</v>
      </c>
      <c r="J147" s="18" t="s">
        <v>50</v>
      </c>
      <c r="K147" s="2">
        <f t="shared" si="10"/>
        <v>2</v>
      </c>
      <c r="L147" t="s">
        <v>8</v>
      </c>
      <c r="M147" t="s">
        <v>5</v>
      </c>
      <c r="N147" t="str">
        <f t="shared" si="11"/>
        <v>Hamburger Hot Food</v>
      </c>
    </row>
    <row r="148" spans="1:14" x14ac:dyDescent="0.2">
      <c r="A148" t="s">
        <v>4</v>
      </c>
      <c r="B148" t="s">
        <v>5</v>
      </c>
      <c r="C148" s="2">
        <v>1.5</v>
      </c>
      <c r="D148" s="1">
        <v>0.66666666666666663</v>
      </c>
      <c r="E148" s="17">
        <f t="shared" si="8"/>
        <v>1</v>
      </c>
      <c r="F148" s="16">
        <v>265</v>
      </c>
      <c r="G148">
        <v>0</v>
      </c>
      <c r="H148">
        <v>0</v>
      </c>
      <c r="I148">
        <f t="shared" si="9"/>
        <v>0</v>
      </c>
      <c r="J148" s="18" t="s">
        <v>50</v>
      </c>
      <c r="K148" s="2">
        <f t="shared" si="10"/>
        <v>1</v>
      </c>
      <c r="L148" t="s">
        <v>4</v>
      </c>
      <c r="M148" t="s">
        <v>5</v>
      </c>
      <c r="N148" t="str">
        <f t="shared" si="11"/>
        <v>Hot Dog Hot Food</v>
      </c>
    </row>
    <row r="149" spans="1:14" x14ac:dyDescent="0.2">
      <c r="A149" t="s">
        <v>6</v>
      </c>
      <c r="B149" t="s">
        <v>5</v>
      </c>
      <c r="C149" s="2">
        <v>3</v>
      </c>
      <c r="D149" s="1">
        <v>0.5</v>
      </c>
      <c r="E149" s="17">
        <f t="shared" si="8"/>
        <v>1.5</v>
      </c>
      <c r="F149" s="16">
        <v>265</v>
      </c>
      <c r="G149">
        <v>0</v>
      </c>
      <c r="H149">
        <v>0</v>
      </c>
      <c r="I149">
        <f t="shared" si="9"/>
        <v>0</v>
      </c>
      <c r="J149" s="18" t="s">
        <v>50</v>
      </c>
      <c r="K149" s="2">
        <f t="shared" si="10"/>
        <v>1.5</v>
      </c>
      <c r="L149" t="s">
        <v>6</v>
      </c>
      <c r="M149" t="s">
        <v>5</v>
      </c>
      <c r="N149" t="str">
        <f t="shared" si="11"/>
        <v>Nachos Hot Food</v>
      </c>
    </row>
    <row r="150" spans="1:14" x14ac:dyDescent="0.2">
      <c r="A150" t="s">
        <v>20</v>
      </c>
      <c r="B150" t="s">
        <v>21</v>
      </c>
      <c r="C150" s="2">
        <v>3</v>
      </c>
      <c r="D150" s="1">
        <v>0.83333333333333337</v>
      </c>
      <c r="E150" s="17">
        <f t="shared" si="8"/>
        <v>2.5</v>
      </c>
      <c r="F150" s="16">
        <v>300</v>
      </c>
      <c r="G150">
        <v>0</v>
      </c>
      <c r="H150">
        <v>0</v>
      </c>
      <c r="I150">
        <f t="shared" si="9"/>
        <v>0</v>
      </c>
      <c r="J150" s="18" t="s">
        <v>50</v>
      </c>
      <c r="K150" s="2">
        <f t="shared" si="10"/>
        <v>2.5</v>
      </c>
      <c r="L150" t="s">
        <v>20</v>
      </c>
      <c r="M150" t="s">
        <v>21</v>
      </c>
      <c r="N150" t="str">
        <f t="shared" si="11"/>
        <v>Popsicle Frozen Treats</v>
      </c>
    </row>
    <row r="151" spans="1:14" x14ac:dyDescent="0.2">
      <c r="A151" t="s">
        <v>9</v>
      </c>
      <c r="B151" t="s">
        <v>5</v>
      </c>
      <c r="C151" s="2">
        <v>5</v>
      </c>
      <c r="D151" s="1">
        <v>0.8</v>
      </c>
      <c r="E151" s="17">
        <f t="shared" si="8"/>
        <v>4</v>
      </c>
      <c r="F151" s="16">
        <v>265</v>
      </c>
      <c r="G151">
        <v>0</v>
      </c>
      <c r="H151">
        <v>0</v>
      </c>
      <c r="I151">
        <f t="shared" si="9"/>
        <v>0</v>
      </c>
      <c r="J151" s="18" t="s">
        <v>50</v>
      </c>
      <c r="K151" s="2">
        <f t="shared" si="10"/>
        <v>4</v>
      </c>
      <c r="L151" t="s">
        <v>9</v>
      </c>
      <c r="M151" t="s">
        <v>5</v>
      </c>
      <c r="N151" t="str">
        <f t="shared" si="11"/>
        <v>Popcorn Hot Food</v>
      </c>
    </row>
    <row r="152" spans="1:14" x14ac:dyDescent="0.2">
      <c r="A152" t="s">
        <v>9</v>
      </c>
      <c r="B152" t="s">
        <v>5</v>
      </c>
      <c r="C152" s="2">
        <v>5</v>
      </c>
      <c r="D152" s="1">
        <v>0.8</v>
      </c>
      <c r="E152" s="17">
        <f t="shared" si="8"/>
        <v>4</v>
      </c>
      <c r="F152" s="16">
        <v>265</v>
      </c>
      <c r="G152">
        <v>0</v>
      </c>
      <c r="H152">
        <v>0</v>
      </c>
      <c r="I152">
        <f t="shared" si="9"/>
        <v>0</v>
      </c>
      <c r="J152" s="18" t="s">
        <v>50</v>
      </c>
      <c r="K152" s="2">
        <f t="shared" si="10"/>
        <v>4</v>
      </c>
      <c r="L152" t="s">
        <v>9</v>
      </c>
      <c r="M152" t="s">
        <v>5</v>
      </c>
      <c r="N152" t="str">
        <f t="shared" si="11"/>
        <v>Popcorn Hot Food</v>
      </c>
    </row>
    <row r="153" spans="1:14" x14ac:dyDescent="0.2">
      <c r="A153" t="s">
        <v>12</v>
      </c>
      <c r="B153" t="s">
        <v>16</v>
      </c>
      <c r="C153" s="2">
        <v>3</v>
      </c>
      <c r="D153" s="1">
        <v>0.83333333333333337</v>
      </c>
      <c r="E153" s="17">
        <f t="shared" si="8"/>
        <v>2.5</v>
      </c>
      <c r="F153" s="16">
        <v>200</v>
      </c>
      <c r="G153">
        <v>0</v>
      </c>
      <c r="H153">
        <v>0</v>
      </c>
      <c r="I153">
        <f t="shared" si="9"/>
        <v>0</v>
      </c>
      <c r="J153" s="18" t="s">
        <v>50</v>
      </c>
      <c r="K153" s="2">
        <f t="shared" si="10"/>
        <v>2.5</v>
      </c>
      <c r="L153" t="s">
        <v>12</v>
      </c>
      <c r="M153" t="s">
        <v>16</v>
      </c>
      <c r="N153" t="str">
        <f t="shared" si="11"/>
        <v>Bottled Water Beverages</v>
      </c>
    </row>
    <row r="154" spans="1:14" x14ac:dyDescent="0.2">
      <c r="A154" t="s">
        <v>8</v>
      </c>
      <c r="B154" t="s">
        <v>5</v>
      </c>
      <c r="C154" s="2">
        <v>3</v>
      </c>
      <c r="D154" s="1">
        <v>0.66666666666666663</v>
      </c>
      <c r="E154" s="17">
        <f t="shared" si="8"/>
        <v>2</v>
      </c>
      <c r="F154" s="16">
        <v>265</v>
      </c>
      <c r="G154">
        <v>0</v>
      </c>
      <c r="H154">
        <v>0</v>
      </c>
      <c r="I154">
        <f t="shared" si="9"/>
        <v>0</v>
      </c>
      <c r="J154" s="18" t="s">
        <v>50</v>
      </c>
      <c r="K154" s="2">
        <f t="shared" si="10"/>
        <v>2</v>
      </c>
      <c r="L154" t="s">
        <v>8</v>
      </c>
      <c r="M154" t="s">
        <v>5</v>
      </c>
      <c r="N154" t="str">
        <f t="shared" si="11"/>
        <v>Hamburger Hot Food</v>
      </c>
    </row>
    <row r="155" spans="1:14" x14ac:dyDescent="0.2">
      <c r="A155" t="s">
        <v>7</v>
      </c>
      <c r="B155" t="s">
        <v>5</v>
      </c>
      <c r="C155" s="2">
        <v>2</v>
      </c>
      <c r="D155" s="1">
        <v>0.25</v>
      </c>
      <c r="E155" s="17">
        <f t="shared" si="8"/>
        <v>0.5</v>
      </c>
      <c r="F155" s="16">
        <v>265</v>
      </c>
      <c r="G155">
        <v>0</v>
      </c>
      <c r="H155">
        <v>0</v>
      </c>
      <c r="I155">
        <f t="shared" si="9"/>
        <v>0</v>
      </c>
      <c r="J155" s="18" t="s">
        <v>50</v>
      </c>
      <c r="K155" s="2">
        <f t="shared" si="10"/>
        <v>0.5</v>
      </c>
      <c r="L155" t="s">
        <v>7</v>
      </c>
      <c r="M155" t="s">
        <v>5</v>
      </c>
      <c r="N155" t="str">
        <f t="shared" si="11"/>
        <v>Pizza Hot Food</v>
      </c>
    </row>
    <row r="156" spans="1:14" x14ac:dyDescent="0.2">
      <c r="A156" t="s">
        <v>20</v>
      </c>
      <c r="B156" t="s">
        <v>21</v>
      </c>
      <c r="C156" s="2">
        <v>3</v>
      </c>
      <c r="D156" s="1">
        <v>0.83333333333333337</v>
      </c>
      <c r="E156" s="17">
        <f t="shared" si="8"/>
        <v>2.5</v>
      </c>
      <c r="F156" s="16">
        <v>300</v>
      </c>
      <c r="G156">
        <v>0</v>
      </c>
      <c r="H156">
        <v>0</v>
      </c>
      <c r="I156">
        <f t="shared" si="9"/>
        <v>0</v>
      </c>
      <c r="J156" s="18" t="s">
        <v>50</v>
      </c>
      <c r="K156" s="2">
        <f t="shared" si="10"/>
        <v>2.5</v>
      </c>
      <c r="L156" t="s">
        <v>20</v>
      </c>
      <c r="M156" t="s">
        <v>21</v>
      </c>
      <c r="N156" t="str">
        <f t="shared" si="11"/>
        <v>Popsicle Frozen Treats</v>
      </c>
    </row>
    <row r="157" spans="1:14" x14ac:dyDescent="0.2">
      <c r="A157" t="s">
        <v>44</v>
      </c>
      <c r="B157" t="s">
        <v>5</v>
      </c>
      <c r="C157" s="2">
        <v>2</v>
      </c>
      <c r="D157" s="1">
        <v>0.25</v>
      </c>
      <c r="E157" s="17">
        <f t="shared" si="8"/>
        <v>0.5</v>
      </c>
      <c r="F157" s="16">
        <v>265</v>
      </c>
      <c r="G157">
        <f>1</f>
        <v>1</v>
      </c>
      <c r="H157">
        <v>0</v>
      </c>
      <c r="I157">
        <f t="shared" si="9"/>
        <v>1</v>
      </c>
      <c r="J157" s="18" t="s">
        <v>50</v>
      </c>
      <c r="K157" s="2">
        <f t="shared" si="10"/>
        <v>0.5</v>
      </c>
      <c r="L157" t="s">
        <v>7</v>
      </c>
      <c r="M157" t="s">
        <v>5</v>
      </c>
      <c r="N157" t="str">
        <f t="shared" si="11"/>
        <v>Pizza Hot Food</v>
      </c>
    </row>
    <row r="158" spans="1:14" x14ac:dyDescent="0.2">
      <c r="A158" t="s">
        <v>9</v>
      </c>
      <c r="B158" t="s">
        <v>5</v>
      </c>
      <c r="C158" s="2">
        <v>5</v>
      </c>
      <c r="D158" s="1">
        <v>0.8</v>
      </c>
      <c r="E158" s="17">
        <f t="shared" si="8"/>
        <v>4</v>
      </c>
      <c r="F158" s="16">
        <v>265</v>
      </c>
      <c r="G158">
        <v>0</v>
      </c>
      <c r="H158">
        <v>0</v>
      </c>
      <c r="I158">
        <f t="shared" si="9"/>
        <v>0</v>
      </c>
      <c r="J158" s="18" t="s">
        <v>50</v>
      </c>
      <c r="K158" s="2">
        <f t="shared" si="10"/>
        <v>4</v>
      </c>
      <c r="L158" t="s">
        <v>9</v>
      </c>
      <c r="M158" t="s">
        <v>5</v>
      </c>
      <c r="N158" t="str">
        <f t="shared" si="11"/>
        <v>Popcorn Hot Food</v>
      </c>
    </row>
    <row r="159" spans="1:14" x14ac:dyDescent="0.2">
      <c r="A159" t="s">
        <v>11</v>
      </c>
      <c r="B159" t="s">
        <v>16</v>
      </c>
      <c r="C159" s="2">
        <v>2.5</v>
      </c>
      <c r="D159" s="1">
        <v>0.8</v>
      </c>
      <c r="E159" s="17">
        <f t="shared" si="8"/>
        <v>2</v>
      </c>
      <c r="F159" s="16">
        <v>200</v>
      </c>
      <c r="G159">
        <v>0</v>
      </c>
      <c r="H159">
        <v>0</v>
      </c>
      <c r="I159">
        <f t="shared" si="9"/>
        <v>0</v>
      </c>
      <c r="J159" s="18" t="s">
        <v>50</v>
      </c>
      <c r="K159" s="2">
        <f t="shared" si="10"/>
        <v>2</v>
      </c>
      <c r="L159" t="s">
        <v>11</v>
      </c>
      <c r="M159" t="s">
        <v>16</v>
      </c>
      <c r="N159" t="str">
        <f t="shared" si="11"/>
        <v>Soda Beverages</v>
      </c>
    </row>
    <row r="160" spans="1:14" x14ac:dyDescent="0.2">
      <c r="A160" t="s">
        <v>6</v>
      </c>
      <c r="B160" t="s">
        <v>5</v>
      </c>
      <c r="C160" s="2">
        <v>3</v>
      </c>
      <c r="D160" s="1">
        <v>0.5</v>
      </c>
      <c r="E160" s="17">
        <f t="shared" si="8"/>
        <v>1.5</v>
      </c>
      <c r="F160" s="16">
        <v>265</v>
      </c>
      <c r="G160">
        <v>0</v>
      </c>
      <c r="H160">
        <v>0</v>
      </c>
      <c r="I160">
        <f t="shared" si="9"/>
        <v>0</v>
      </c>
      <c r="J160" s="18" t="s">
        <v>50</v>
      </c>
      <c r="K160" s="2">
        <f t="shared" si="10"/>
        <v>1.5</v>
      </c>
      <c r="L160" t="s">
        <v>6</v>
      </c>
      <c r="M160" t="s">
        <v>5</v>
      </c>
      <c r="N160" t="str">
        <f t="shared" si="11"/>
        <v>Nachos Hot Food</v>
      </c>
    </row>
    <row r="161" spans="1:14" x14ac:dyDescent="0.2">
      <c r="A161" t="s">
        <v>15</v>
      </c>
      <c r="B161" t="s">
        <v>17</v>
      </c>
      <c r="C161" s="2">
        <v>2</v>
      </c>
      <c r="D161" s="1">
        <v>0.5</v>
      </c>
      <c r="E161" s="17">
        <f t="shared" si="8"/>
        <v>1</v>
      </c>
      <c r="F161" s="16">
        <v>0</v>
      </c>
      <c r="G161">
        <v>0</v>
      </c>
      <c r="H161">
        <v>0</v>
      </c>
      <c r="I161">
        <f t="shared" si="9"/>
        <v>0</v>
      </c>
      <c r="J161" s="18" t="s">
        <v>50</v>
      </c>
      <c r="K161" s="2">
        <f t="shared" si="10"/>
        <v>1</v>
      </c>
      <c r="L161" t="s">
        <v>15</v>
      </c>
      <c r="M161" t="s">
        <v>17</v>
      </c>
      <c r="N161" t="str">
        <f t="shared" si="11"/>
        <v>Gummy Bears Candy</v>
      </c>
    </row>
    <row r="162" spans="1:14" x14ac:dyDescent="0.2">
      <c r="A162" t="s">
        <v>6</v>
      </c>
      <c r="B162" t="s">
        <v>5</v>
      </c>
      <c r="C162" s="2">
        <v>3</v>
      </c>
      <c r="D162" s="1">
        <v>0.5</v>
      </c>
      <c r="E162" s="17">
        <f t="shared" si="8"/>
        <v>1.5</v>
      </c>
      <c r="F162" s="16">
        <v>265</v>
      </c>
      <c r="G162">
        <v>0</v>
      </c>
      <c r="H162">
        <v>0</v>
      </c>
      <c r="I162">
        <f t="shared" si="9"/>
        <v>0</v>
      </c>
      <c r="J162" s="18" t="s">
        <v>50</v>
      </c>
      <c r="K162" s="2">
        <f t="shared" si="10"/>
        <v>1.5</v>
      </c>
      <c r="L162" t="s">
        <v>6</v>
      </c>
      <c r="M162" t="s">
        <v>5</v>
      </c>
      <c r="N162" t="str">
        <f t="shared" si="11"/>
        <v>Nachos Hot Food</v>
      </c>
    </row>
    <row r="163" spans="1:14" x14ac:dyDescent="0.2">
      <c r="A163" t="s">
        <v>13</v>
      </c>
      <c r="B163" t="s">
        <v>17</v>
      </c>
      <c r="C163" s="2">
        <v>2</v>
      </c>
      <c r="D163" s="1">
        <v>0.5</v>
      </c>
      <c r="E163" s="17">
        <f t="shared" si="8"/>
        <v>1</v>
      </c>
      <c r="F163" s="16">
        <v>0</v>
      </c>
      <c r="G163">
        <v>0</v>
      </c>
      <c r="H163">
        <v>0</v>
      </c>
      <c r="I163">
        <f t="shared" si="9"/>
        <v>0</v>
      </c>
      <c r="J163" s="18" t="s">
        <v>50</v>
      </c>
      <c r="K163" s="2">
        <f t="shared" si="10"/>
        <v>1</v>
      </c>
      <c r="L163" t="s">
        <v>13</v>
      </c>
      <c r="M163" t="s">
        <v>17</v>
      </c>
      <c r="N163" t="str">
        <f t="shared" si="11"/>
        <v>Licorice Rope Candy</v>
      </c>
    </row>
    <row r="164" spans="1:14" x14ac:dyDescent="0.2">
      <c r="A164" t="s">
        <v>20</v>
      </c>
      <c r="B164" t="s">
        <v>21</v>
      </c>
      <c r="C164" s="2">
        <v>3</v>
      </c>
      <c r="D164" s="1">
        <v>0.83333333333333337</v>
      </c>
      <c r="E164" s="17">
        <f t="shared" si="8"/>
        <v>2.5</v>
      </c>
      <c r="F164" s="16">
        <v>300</v>
      </c>
      <c r="G164">
        <v>0</v>
      </c>
      <c r="H164">
        <v>0</v>
      </c>
      <c r="I164">
        <f t="shared" si="9"/>
        <v>0</v>
      </c>
      <c r="J164" s="18" t="s">
        <v>50</v>
      </c>
      <c r="K164" s="2">
        <f t="shared" si="10"/>
        <v>2.5</v>
      </c>
      <c r="L164" t="s">
        <v>20</v>
      </c>
      <c r="M164" t="s">
        <v>21</v>
      </c>
      <c r="N164" t="str">
        <f t="shared" si="11"/>
        <v>Popsicle Frozen Treats</v>
      </c>
    </row>
    <row r="165" spans="1:14" x14ac:dyDescent="0.2">
      <c r="A165" t="s">
        <v>9</v>
      </c>
      <c r="B165" t="s">
        <v>5</v>
      </c>
      <c r="C165" s="2">
        <v>5</v>
      </c>
      <c r="D165" s="1">
        <v>0.8</v>
      </c>
      <c r="E165" s="17">
        <f t="shared" si="8"/>
        <v>4</v>
      </c>
      <c r="F165" s="16">
        <v>265</v>
      </c>
      <c r="G165">
        <v>0</v>
      </c>
      <c r="H165">
        <v>0</v>
      </c>
      <c r="I165">
        <f t="shared" si="9"/>
        <v>0</v>
      </c>
      <c r="J165" s="18" t="s">
        <v>50</v>
      </c>
      <c r="K165" s="2">
        <f t="shared" si="10"/>
        <v>4</v>
      </c>
      <c r="L165" t="s">
        <v>9</v>
      </c>
      <c r="M165" t="s">
        <v>5</v>
      </c>
      <c r="N165" t="str">
        <f t="shared" si="11"/>
        <v>Popcorn Hot Food</v>
      </c>
    </row>
    <row r="166" spans="1:14" x14ac:dyDescent="0.2">
      <c r="A166" t="s">
        <v>20</v>
      </c>
      <c r="B166" t="s">
        <v>21</v>
      </c>
      <c r="C166" s="2">
        <v>3</v>
      </c>
      <c r="D166" s="1">
        <v>0.83333333333333337</v>
      </c>
      <c r="E166" s="17">
        <f t="shared" si="8"/>
        <v>2.5</v>
      </c>
      <c r="F166" s="16">
        <v>300</v>
      </c>
      <c r="G166">
        <v>0</v>
      </c>
      <c r="H166">
        <v>0</v>
      </c>
      <c r="I166">
        <f t="shared" si="9"/>
        <v>0</v>
      </c>
      <c r="J166" s="18" t="s">
        <v>50</v>
      </c>
      <c r="K166" s="2">
        <f t="shared" si="10"/>
        <v>2.5</v>
      </c>
      <c r="L166" t="s">
        <v>20</v>
      </c>
      <c r="M166" t="s">
        <v>21</v>
      </c>
      <c r="N166" t="str">
        <f t="shared" si="11"/>
        <v>Popsicle Frozen Treats</v>
      </c>
    </row>
    <row r="167" spans="1:14" x14ac:dyDescent="0.2">
      <c r="A167" t="s">
        <v>11</v>
      </c>
      <c r="B167" t="s">
        <v>16</v>
      </c>
      <c r="C167" s="2">
        <v>2.5</v>
      </c>
      <c r="D167" s="1">
        <v>0.8</v>
      </c>
      <c r="E167" s="17">
        <f t="shared" si="8"/>
        <v>2</v>
      </c>
      <c r="F167" s="16">
        <v>200</v>
      </c>
      <c r="G167">
        <v>0</v>
      </c>
      <c r="H167">
        <v>0</v>
      </c>
      <c r="I167">
        <f t="shared" si="9"/>
        <v>0</v>
      </c>
      <c r="J167" s="18" t="s">
        <v>50</v>
      </c>
      <c r="K167" s="2">
        <f t="shared" si="10"/>
        <v>2</v>
      </c>
      <c r="L167" t="s">
        <v>11</v>
      </c>
      <c r="M167" t="s">
        <v>16</v>
      </c>
      <c r="N167" t="str">
        <f t="shared" si="11"/>
        <v>Soda Beverages</v>
      </c>
    </row>
    <row r="168" spans="1:14" x14ac:dyDescent="0.2">
      <c r="A168" t="s">
        <v>14</v>
      </c>
      <c r="B168" t="s">
        <v>17</v>
      </c>
      <c r="C168" s="2">
        <v>2</v>
      </c>
      <c r="D168" s="1">
        <v>0.75</v>
      </c>
      <c r="E168" s="17">
        <f t="shared" si="8"/>
        <v>1.5</v>
      </c>
      <c r="F168" s="16">
        <v>0</v>
      </c>
      <c r="G168">
        <v>0</v>
      </c>
      <c r="H168">
        <v>0</v>
      </c>
      <c r="I168">
        <f t="shared" si="9"/>
        <v>0</v>
      </c>
      <c r="J168" s="18" t="s">
        <v>50</v>
      </c>
      <c r="K168" s="2">
        <f t="shared" si="10"/>
        <v>1.5</v>
      </c>
      <c r="L168" t="s">
        <v>14</v>
      </c>
      <c r="M168" t="s">
        <v>17</v>
      </c>
      <c r="N168" t="str">
        <f t="shared" si="11"/>
        <v>Chocolate Bar Candy</v>
      </c>
    </row>
    <row r="169" spans="1:14" x14ac:dyDescent="0.2">
      <c r="A169" t="s">
        <v>20</v>
      </c>
      <c r="B169" t="s">
        <v>21</v>
      </c>
      <c r="C169" s="2">
        <v>3</v>
      </c>
      <c r="D169" s="1">
        <v>0.83333333333333337</v>
      </c>
      <c r="E169" s="17">
        <f t="shared" si="8"/>
        <v>2.5</v>
      </c>
      <c r="F169" s="16">
        <v>300</v>
      </c>
      <c r="G169">
        <v>0</v>
      </c>
      <c r="H169">
        <v>0</v>
      </c>
      <c r="I169">
        <f t="shared" si="9"/>
        <v>0</v>
      </c>
      <c r="J169" s="18" t="s">
        <v>50</v>
      </c>
      <c r="K169" s="2">
        <f t="shared" si="10"/>
        <v>2.5</v>
      </c>
      <c r="L169" t="s">
        <v>20</v>
      </c>
      <c r="M169" t="s">
        <v>21</v>
      </c>
      <c r="N169" t="str">
        <f t="shared" si="11"/>
        <v>Popsicle Frozen Treats</v>
      </c>
    </row>
    <row r="170" spans="1:14" x14ac:dyDescent="0.2">
      <c r="A170" t="s">
        <v>15</v>
      </c>
      <c r="B170" t="s">
        <v>17</v>
      </c>
      <c r="C170" s="2">
        <v>2</v>
      </c>
      <c r="D170" s="1">
        <v>0.5</v>
      </c>
      <c r="E170" s="17">
        <f t="shared" si="8"/>
        <v>1</v>
      </c>
      <c r="F170" s="16">
        <v>0</v>
      </c>
      <c r="G170">
        <v>0</v>
      </c>
      <c r="H170">
        <v>0</v>
      </c>
      <c r="I170">
        <f t="shared" si="9"/>
        <v>0</v>
      </c>
      <c r="J170" s="18" t="s">
        <v>50</v>
      </c>
      <c r="K170" s="2">
        <f t="shared" si="10"/>
        <v>1</v>
      </c>
      <c r="L170" t="s">
        <v>15</v>
      </c>
      <c r="M170" t="s">
        <v>17</v>
      </c>
      <c r="N170" t="str">
        <f t="shared" si="11"/>
        <v>Gummy Bears Candy</v>
      </c>
    </row>
    <row r="171" spans="1:14" x14ac:dyDescent="0.2">
      <c r="A171" t="s">
        <v>14</v>
      </c>
      <c r="B171" t="s">
        <v>17</v>
      </c>
      <c r="C171" s="2">
        <v>2</v>
      </c>
      <c r="D171" s="1">
        <v>0.75</v>
      </c>
      <c r="E171" s="17">
        <f t="shared" si="8"/>
        <v>1.5</v>
      </c>
      <c r="F171" s="16">
        <v>0</v>
      </c>
      <c r="G171">
        <v>0</v>
      </c>
      <c r="H171">
        <v>0</v>
      </c>
      <c r="I171">
        <f t="shared" si="9"/>
        <v>0</v>
      </c>
      <c r="J171" s="18" t="s">
        <v>50</v>
      </c>
      <c r="K171" s="2">
        <f t="shared" si="10"/>
        <v>1.5</v>
      </c>
      <c r="L171" t="s">
        <v>14</v>
      </c>
      <c r="M171" t="s">
        <v>17</v>
      </c>
      <c r="N171" t="str">
        <f t="shared" si="11"/>
        <v>Chocolate Bar Candy</v>
      </c>
    </row>
    <row r="172" spans="1:14" x14ac:dyDescent="0.2">
      <c r="A172" t="s">
        <v>6</v>
      </c>
      <c r="B172" t="s">
        <v>5</v>
      </c>
      <c r="C172" s="2">
        <v>3</v>
      </c>
      <c r="D172" s="1">
        <v>0.5</v>
      </c>
      <c r="E172" s="17">
        <f t="shared" si="8"/>
        <v>1.5</v>
      </c>
      <c r="F172" s="16">
        <v>265</v>
      </c>
      <c r="G172">
        <v>0</v>
      </c>
      <c r="H172">
        <v>0</v>
      </c>
      <c r="I172">
        <f t="shared" si="9"/>
        <v>0</v>
      </c>
      <c r="J172" s="18" t="s">
        <v>50</v>
      </c>
      <c r="K172" s="2">
        <f t="shared" si="10"/>
        <v>1.5</v>
      </c>
      <c r="L172" t="s">
        <v>6</v>
      </c>
      <c r="M172" t="s">
        <v>5</v>
      </c>
      <c r="N172" t="str">
        <f t="shared" si="11"/>
        <v>Nachos Hot Food</v>
      </c>
    </row>
    <row r="173" spans="1:14" x14ac:dyDescent="0.2">
      <c r="A173" t="s">
        <v>13</v>
      </c>
      <c r="B173" t="s">
        <v>17</v>
      </c>
      <c r="C173" s="2">
        <v>2</v>
      </c>
      <c r="D173" s="1">
        <v>0.5</v>
      </c>
      <c r="E173" s="17">
        <f t="shared" si="8"/>
        <v>1</v>
      </c>
      <c r="F173" s="16">
        <v>0</v>
      </c>
      <c r="G173">
        <v>0</v>
      </c>
      <c r="H173">
        <v>0</v>
      </c>
      <c r="I173">
        <f t="shared" si="9"/>
        <v>0</v>
      </c>
      <c r="J173" s="18" t="s">
        <v>50</v>
      </c>
      <c r="K173" s="2">
        <f t="shared" si="10"/>
        <v>1</v>
      </c>
      <c r="L173" t="s">
        <v>13</v>
      </c>
      <c r="M173" t="s">
        <v>17</v>
      </c>
      <c r="N173" t="str">
        <f t="shared" si="11"/>
        <v>Licorice Rope Candy</v>
      </c>
    </row>
    <row r="174" spans="1:14" x14ac:dyDescent="0.2">
      <c r="A174" t="s">
        <v>10</v>
      </c>
      <c r="B174" t="s">
        <v>16</v>
      </c>
      <c r="C174" s="2">
        <v>4</v>
      </c>
      <c r="D174" s="1">
        <v>0.5</v>
      </c>
      <c r="E174" s="17">
        <f t="shared" si="8"/>
        <v>2</v>
      </c>
      <c r="F174" s="16">
        <v>200</v>
      </c>
      <c r="G174">
        <v>0</v>
      </c>
      <c r="H174">
        <v>0</v>
      </c>
      <c r="I174">
        <f t="shared" si="9"/>
        <v>0</v>
      </c>
      <c r="J174" s="18" t="s">
        <v>50</v>
      </c>
      <c r="K174" s="2">
        <f t="shared" si="10"/>
        <v>2</v>
      </c>
      <c r="L174" t="s">
        <v>10</v>
      </c>
      <c r="M174" t="s">
        <v>16</v>
      </c>
      <c r="N174" t="str">
        <f t="shared" si="11"/>
        <v>Beer Beverages</v>
      </c>
    </row>
    <row r="175" spans="1:14" x14ac:dyDescent="0.2">
      <c r="A175" t="s">
        <v>20</v>
      </c>
      <c r="B175" t="s">
        <v>21</v>
      </c>
      <c r="C175" s="2">
        <v>3</v>
      </c>
      <c r="D175" s="1">
        <v>0.83333333333333337</v>
      </c>
      <c r="E175" s="17">
        <f t="shared" si="8"/>
        <v>2.5</v>
      </c>
      <c r="F175" s="16">
        <v>300</v>
      </c>
      <c r="G175">
        <v>0</v>
      </c>
      <c r="H175">
        <v>0</v>
      </c>
      <c r="I175">
        <f t="shared" si="9"/>
        <v>0</v>
      </c>
      <c r="J175" s="18" t="s">
        <v>50</v>
      </c>
      <c r="K175" s="2">
        <f t="shared" si="10"/>
        <v>2.5</v>
      </c>
      <c r="L175" t="s">
        <v>20</v>
      </c>
      <c r="M175" t="s">
        <v>21</v>
      </c>
      <c r="N175" t="str">
        <f t="shared" si="11"/>
        <v>Popsicle Frozen Treats</v>
      </c>
    </row>
    <row r="176" spans="1:14" x14ac:dyDescent="0.2">
      <c r="A176" t="s">
        <v>20</v>
      </c>
      <c r="B176" t="s">
        <v>21</v>
      </c>
      <c r="C176" s="2">
        <v>3</v>
      </c>
      <c r="D176" s="1">
        <v>0.83333333333333337</v>
      </c>
      <c r="E176" s="17">
        <f t="shared" si="8"/>
        <v>2.5</v>
      </c>
      <c r="F176" s="16">
        <v>300</v>
      </c>
      <c r="G176">
        <v>0</v>
      </c>
      <c r="H176">
        <v>0</v>
      </c>
      <c r="I176">
        <f t="shared" si="9"/>
        <v>0</v>
      </c>
      <c r="J176" s="18" t="s">
        <v>50</v>
      </c>
      <c r="K176" s="2">
        <f t="shared" si="10"/>
        <v>2.5</v>
      </c>
      <c r="L176" t="s">
        <v>20</v>
      </c>
      <c r="M176" t="s">
        <v>21</v>
      </c>
      <c r="N176" t="str">
        <f t="shared" si="11"/>
        <v>Popsicle Frozen Treats</v>
      </c>
    </row>
    <row r="177" spans="1:14" x14ac:dyDescent="0.2">
      <c r="A177" t="s">
        <v>20</v>
      </c>
      <c r="B177" t="s">
        <v>21</v>
      </c>
      <c r="C177" s="2">
        <v>3</v>
      </c>
      <c r="D177" s="1">
        <v>0.83333333333333337</v>
      </c>
      <c r="E177" s="17">
        <f t="shared" si="8"/>
        <v>2.5</v>
      </c>
      <c r="F177" s="16">
        <v>300</v>
      </c>
      <c r="G177">
        <v>0</v>
      </c>
      <c r="H177">
        <v>0</v>
      </c>
      <c r="I177">
        <f t="shared" si="9"/>
        <v>0</v>
      </c>
      <c r="J177" s="18" t="s">
        <v>50</v>
      </c>
      <c r="K177" s="2">
        <f t="shared" si="10"/>
        <v>2.5</v>
      </c>
      <c r="L177" t="s">
        <v>20</v>
      </c>
      <c r="M177" t="s">
        <v>21</v>
      </c>
      <c r="N177" t="str">
        <f t="shared" si="11"/>
        <v>Popsicle Frozen Treats</v>
      </c>
    </row>
    <row r="178" spans="1:14" x14ac:dyDescent="0.2">
      <c r="A178" t="s">
        <v>10</v>
      </c>
      <c r="B178" t="s">
        <v>16</v>
      </c>
      <c r="C178" s="10">
        <v>4</v>
      </c>
      <c r="D178" s="1">
        <v>0.5</v>
      </c>
      <c r="E178" s="17">
        <f t="shared" si="8"/>
        <v>2</v>
      </c>
      <c r="F178" s="16">
        <v>200</v>
      </c>
      <c r="G178">
        <v>0</v>
      </c>
      <c r="H178">
        <v>0</v>
      </c>
      <c r="I178">
        <f t="shared" si="9"/>
        <v>0</v>
      </c>
      <c r="J178" s="18" t="s">
        <v>51</v>
      </c>
      <c r="K178" s="2">
        <f t="shared" si="10"/>
        <v>2</v>
      </c>
      <c r="L178" t="s">
        <v>10</v>
      </c>
      <c r="M178" t="s">
        <v>16</v>
      </c>
      <c r="N178" t="str">
        <f t="shared" si="11"/>
        <v>Beer Beverages</v>
      </c>
    </row>
    <row r="179" spans="1:14" x14ac:dyDescent="0.2">
      <c r="A179" t="s">
        <v>20</v>
      </c>
      <c r="B179" t="s">
        <v>21</v>
      </c>
      <c r="C179" s="10">
        <v>3</v>
      </c>
      <c r="D179" s="1">
        <v>0.83333333333333337</v>
      </c>
      <c r="E179" s="17">
        <f t="shared" si="8"/>
        <v>2.5</v>
      </c>
      <c r="F179" s="16">
        <v>300</v>
      </c>
      <c r="G179">
        <v>0</v>
      </c>
      <c r="H179">
        <v>0</v>
      </c>
      <c r="I179">
        <f t="shared" si="9"/>
        <v>0</v>
      </c>
      <c r="J179" s="18" t="s">
        <v>51</v>
      </c>
      <c r="K179" s="2">
        <f t="shared" si="10"/>
        <v>2.5</v>
      </c>
      <c r="L179" t="s">
        <v>20</v>
      </c>
      <c r="M179" t="s">
        <v>21</v>
      </c>
      <c r="N179" t="str">
        <f t="shared" si="11"/>
        <v>Popsicle Frozen Treats</v>
      </c>
    </row>
    <row r="180" spans="1:14" x14ac:dyDescent="0.2">
      <c r="A180" t="s">
        <v>15</v>
      </c>
      <c r="B180" t="s">
        <v>17</v>
      </c>
      <c r="C180" s="10">
        <v>2</v>
      </c>
      <c r="D180" s="1">
        <v>0.5</v>
      </c>
      <c r="E180" s="17">
        <f t="shared" si="8"/>
        <v>1</v>
      </c>
      <c r="F180" s="16">
        <v>0</v>
      </c>
      <c r="G180">
        <v>0</v>
      </c>
      <c r="H180">
        <v>0</v>
      </c>
      <c r="I180">
        <f t="shared" si="9"/>
        <v>0</v>
      </c>
      <c r="J180" s="18" t="s">
        <v>51</v>
      </c>
      <c r="K180" s="2">
        <f t="shared" si="10"/>
        <v>1</v>
      </c>
      <c r="L180" t="s">
        <v>15</v>
      </c>
      <c r="M180" t="s">
        <v>17</v>
      </c>
      <c r="N180" t="str">
        <f t="shared" si="11"/>
        <v>Gummy Bears Candy</v>
      </c>
    </row>
    <row r="181" spans="1:14" x14ac:dyDescent="0.2">
      <c r="A181" t="s">
        <v>7</v>
      </c>
      <c r="B181" t="s">
        <v>5</v>
      </c>
      <c r="C181" s="10">
        <v>2</v>
      </c>
      <c r="D181" s="1">
        <v>0.25</v>
      </c>
      <c r="E181" s="17">
        <f t="shared" si="8"/>
        <v>0.5</v>
      </c>
      <c r="F181" s="16">
        <v>265</v>
      </c>
      <c r="G181">
        <v>0</v>
      </c>
      <c r="H181">
        <v>0</v>
      </c>
      <c r="I181">
        <f t="shared" si="9"/>
        <v>0</v>
      </c>
      <c r="J181" s="18" t="s">
        <v>51</v>
      </c>
      <c r="K181" s="2">
        <f t="shared" si="10"/>
        <v>0.5</v>
      </c>
      <c r="L181" t="s">
        <v>7</v>
      </c>
      <c r="M181" t="s">
        <v>5</v>
      </c>
      <c r="N181" t="str">
        <f t="shared" si="11"/>
        <v>Pizza Hot Food</v>
      </c>
    </row>
    <row r="182" spans="1:14" x14ac:dyDescent="0.2">
      <c r="A182" t="s">
        <v>10</v>
      </c>
      <c r="B182" t="s">
        <v>16</v>
      </c>
      <c r="C182" s="10">
        <v>4</v>
      </c>
      <c r="D182" s="1">
        <v>0.5</v>
      </c>
      <c r="E182" s="17">
        <f t="shared" si="8"/>
        <v>2</v>
      </c>
      <c r="F182" s="16">
        <v>200</v>
      </c>
      <c r="G182">
        <v>0</v>
      </c>
      <c r="H182">
        <v>0</v>
      </c>
      <c r="I182">
        <f t="shared" si="9"/>
        <v>0</v>
      </c>
      <c r="J182" s="18" t="s">
        <v>51</v>
      </c>
      <c r="K182" s="2">
        <f t="shared" si="10"/>
        <v>2</v>
      </c>
      <c r="L182" t="s">
        <v>10</v>
      </c>
      <c r="M182" t="s">
        <v>16</v>
      </c>
      <c r="N182" t="str">
        <f t="shared" si="11"/>
        <v>Beer Beverages</v>
      </c>
    </row>
    <row r="183" spans="1:14" x14ac:dyDescent="0.2">
      <c r="A183" t="s">
        <v>9</v>
      </c>
      <c r="B183" t="s">
        <v>5</v>
      </c>
      <c r="C183" s="2">
        <v>5</v>
      </c>
      <c r="D183" s="1">
        <v>0.8</v>
      </c>
      <c r="E183" s="17">
        <f t="shared" si="8"/>
        <v>4</v>
      </c>
      <c r="F183" s="16">
        <v>265</v>
      </c>
      <c r="G183">
        <v>0</v>
      </c>
      <c r="H183">
        <v>0</v>
      </c>
      <c r="I183">
        <f t="shared" si="9"/>
        <v>0</v>
      </c>
      <c r="J183" s="18" t="s">
        <v>50</v>
      </c>
      <c r="K183" s="2">
        <f t="shared" si="10"/>
        <v>4</v>
      </c>
      <c r="L183" t="s">
        <v>9</v>
      </c>
      <c r="M183" t="s">
        <v>5</v>
      </c>
      <c r="N183" t="str">
        <f t="shared" si="11"/>
        <v>Popcorn Hot Food</v>
      </c>
    </row>
    <row r="184" spans="1:14" x14ac:dyDescent="0.2">
      <c r="A184" t="s">
        <v>20</v>
      </c>
      <c r="B184" t="s">
        <v>21</v>
      </c>
      <c r="C184" s="2">
        <v>3</v>
      </c>
      <c r="D184" s="1">
        <v>0.83333333333333337</v>
      </c>
      <c r="E184" s="17">
        <f t="shared" si="8"/>
        <v>2.5</v>
      </c>
      <c r="F184" s="16">
        <v>300</v>
      </c>
      <c r="G184">
        <v>0</v>
      </c>
      <c r="H184">
        <v>0</v>
      </c>
      <c r="I184">
        <f t="shared" si="9"/>
        <v>0</v>
      </c>
      <c r="J184" s="18" t="s">
        <v>50</v>
      </c>
      <c r="K184" s="2">
        <f t="shared" si="10"/>
        <v>2.5</v>
      </c>
      <c r="L184" t="s">
        <v>20</v>
      </c>
      <c r="M184" t="s">
        <v>21</v>
      </c>
      <c r="N184" t="str">
        <f t="shared" si="11"/>
        <v>Popsicle Frozen Treats</v>
      </c>
    </row>
    <row r="185" spans="1:14" x14ac:dyDescent="0.2">
      <c r="A185" t="s">
        <v>4</v>
      </c>
      <c r="B185" t="s">
        <v>5</v>
      </c>
      <c r="C185" s="2">
        <v>1.5</v>
      </c>
      <c r="D185" s="1">
        <v>0.66666666666666663</v>
      </c>
      <c r="E185" s="17">
        <f t="shared" si="8"/>
        <v>1</v>
      </c>
      <c r="F185" s="16">
        <v>265</v>
      </c>
      <c r="G185">
        <v>0</v>
      </c>
      <c r="H185">
        <v>0</v>
      </c>
      <c r="I185">
        <f t="shared" si="9"/>
        <v>0</v>
      </c>
      <c r="J185" s="18" t="s">
        <v>50</v>
      </c>
      <c r="K185" s="2">
        <f t="shared" si="10"/>
        <v>1</v>
      </c>
      <c r="L185" t="s">
        <v>4</v>
      </c>
      <c r="M185" t="s">
        <v>5</v>
      </c>
      <c r="N185" t="str">
        <f t="shared" si="11"/>
        <v>Hot Dog Hot Food</v>
      </c>
    </row>
    <row r="186" spans="1:14" x14ac:dyDescent="0.2">
      <c r="A186" t="s">
        <v>11</v>
      </c>
      <c r="B186" t="s">
        <v>16</v>
      </c>
      <c r="C186" s="2">
        <v>2.5</v>
      </c>
      <c r="D186" s="1">
        <v>0.8</v>
      </c>
      <c r="E186" s="17">
        <f t="shared" si="8"/>
        <v>2</v>
      </c>
      <c r="F186" s="16">
        <v>200</v>
      </c>
      <c r="G186">
        <v>0</v>
      </c>
      <c r="H186">
        <v>0</v>
      </c>
      <c r="I186">
        <f t="shared" si="9"/>
        <v>0</v>
      </c>
      <c r="J186" s="18" t="s">
        <v>50</v>
      </c>
      <c r="K186" s="2">
        <f t="shared" si="10"/>
        <v>2</v>
      </c>
      <c r="L186" t="s">
        <v>11</v>
      </c>
      <c r="M186" t="s">
        <v>16</v>
      </c>
      <c r="N186" t="str">
        <f t="shared" si="11"/>
        <v>Soda Beverages</v>
      </c>
    </row>
    <row r="187" spans="1:14" x14ac:dyDescent="0.2">
      <c r="A187" t="s">
        <v>13</v>
      </c>
      <c r="B187" t="s">
        <v>17</v>
      </c>
      <c r="C187" s="2">
        <v>2</v>
      </c>
      <c r="D187" s="1">
        <v>0.5</v>
      </c>
      <c r="E187" s="17">
        <f t="shared" si="8"/>
        <v>1</v>
      </c>
      <c r="F187" s="16">
        <v>0</v>
      </c>
      <c r="G187">
        <v>0</v>
      </c>
      <c r="H187">
        <v>0</v>
      </c>
      <c r="I187">
        <f t="shared" si="9"/>
        <v>0</v>
      </c>
      <c r="J187" s="18" t="s">
        <v>50</v>
      </c>
      <c r="K187" s="2">
        <f t="shared" si="10"/>
        <v>1</v>
      </c>
      <c r="L187" t="s">
        <v>13</v>
      </c>
      <c r="M187" t="s">
        <v>17</v>
      </c>
      <c r="N187" t="str">
        <f t="shared" si="11"/>
        <v>Licorice Rope Candy</v>
      </c>
    </row>
    <row r="188" spans="1:14" x14ac:dyDescent="0.2">
      <c r="A188" t="s">
        <v>12</v>
      </c>
      <c r="B188" t="s">
        <v>16</v>
      </c>
      <c r="C188" s="2">
        <v>3</v>
      </c>
      <c r="D188" s="1">
        <v>0.83333333333333337</v>
      </c>
      <c r="E188" s="17">
        <f t="shared" si="8"/>
        <v>2.5</v>
      </c>
      <c r="F188" s="16">
        <v>200</v>
      </c>
      <c r="G188">
        <v>0</v>
      </c>
      <c r="H188">
        <v>0</v>
      </c>
      <c r="I188">
        <f t="shared" si="9"/>
        <v>0</v>
      </c>
      <c r="J188" s="18" t="s">
        <v>50</v>
      </c>
      <c r="K188" s="2">
        <f t="shared" si="10"/>
        <v>2.5</v>
      </c>
      <c r="L188" t="s">
        <v>12</v>
      </c>
      <c r="M188" t="s">
        <v>16</v>
      </c>
      <c r="N188" t="str">
        <f t="shared" si="11"/>
        <v>Bottled Water Beverages</v>
      </c>
    </row>
    <row r="189" spans="1:14" x14ac:dyDescent="0.2">
      <c r="A189" t="s">
        <v>7</v>
      </c>
      <c r="B189" t="s">
        <v>5</v>
      </c>
      <c r="C189" s="2">
        <v>2</v>
      </c>
      <c r="D189" s="1">
        <v>0.25</v>
      </c>
      <c r="E189" s="17">
        <f t="shared" si="8"/>
        <v>0.5</v>
      </c>
      <c r="F189" s="16">
        <v>265</v>
      </c>
      <c r="G189">
        <v>0</v>
      </c>
      <c r="H189">
        <v>0</v>
      </c>
      <c r="I189">
        <f t="shared" si="9"/>
        <v>0</v>
      </c>
      <c r="J189" s="18" t="s">
        <v>50</v>
      </c>
      <c r="K189" s="2">
        <f t="shared" si="10"/>
        <v>0.5</v>
      </c>
      <c r="L189" t="s">
        <v>7</v>
      </c>
      <c r="M189" t="s">
        <v>5</v>
      </c>
      <c r="N189" t="str">
        <f t="shared" si="11"/>
        <v>Pizza Hot Food</v>
      </c>
    </row>
    <row r="190" spans="1:14" x14ac:dyDescent="0.2">
      <c r="A190" t="s">
        <v>20</v>
      </c>
      <c r="B190" t="s">
        <v>21</v>
      </c>
      <c r="C190" s="2">
        <v>3</v>
      </c>
      <c r="D190" s="1">
        <v>0.83333333333333337</v>
      </c>
      <c r="E190" s="17">
        <f t="shared" si="8"/>
        <v>2.5</v>
      </c>
      <c r="F190" s="16">
        <v>300</v>
      </c>
      <c r="G190">
        <v>0</v>
      </c>
      <c r="H190">
        <v>0</v>
      </c>
      <c r="I190">
        <f t="shared" si="9"/>
        <v>0</v>
      </c>
      <c r="J190" s="18" t="s">
        <v>50</v>
      </c>
      <c r="K190" s="2">
        <f t="shared" si="10"/>
        <v>2.5</v>
      </c>
      <c r="L190" t="s">
        <v>20</v>
      </c>
      <c r="M190" t="s">
        <v>21</v>
      </c>
      <c r="N190" t="str">
        <f t="shared" si="11"/>
        <v>Popsicle Frozen Treats</v>
      </c>
    </row>
    <row r="191" spans="1:14" x14ac:dyDescent="0.2">
      <c r="A191" t="s">
        <v>15</v>
      </c>
      <c r="B191" t="s">
        <v>17</v>
      </c>
      <c r="C191" s="2">
        <v>2</v>
      </c>
      <c r="D191" s="1">
        <v>0.5</v>
      </c>
      <c r="E191" s="17">
        <f t="shared" si="8"/>
        <v>1</v>
      </c>
      <c r="F191" s="16">
        <v>0</v>
      </c>
      <c r="G191">
        <v>0</v>
      </c>
      <c r="H191">
        <v>0</v>
      </c>
      <c r="I191">
        <f t="shared" si="9"/>
        <v>0</v>
      </c>
      <c r="J191" s="18" t="s">
        <v>50</v>
      </c>
      <c r="K191" s="2">
        <f t="shared" si="10"/>
        <v>1</v>
      </c>
      <c r="L191" t="s">
        <v>15</v>
      </c>
      <c r="M191" t="s">
        <v>17</v>
      </c>
      <c r="N191" t="str">
        <f t="shared" si="11"/>
        <v>Gummy Bears Candy</v>
      </c>
    </row>
    <row r="192" spans="1:14" x14ac:dyDescent="0.2">
      <c r="A192" t="s">
        <v>7</v>
      </c>
      <c r="B192" t="s">
        <v>5</v>
      </c>
      <c r="C192" s="2">
        <v>2</v>
      </c>
      <c r="D192" s="1">
        <v>0.25</v>
      </c>
      <c r="E192" s="17">
        <f t="shared" si="8"/>
        <v>0.5</v>
      </c>
      <c r="F192" s="16">
        <v>265</v>
      </c>
      <c r="G192">
        <v>0</v>
      </c>
      <c r="H192">
        <v>0</v>
      </c>
      <c r="I192">
        <f t="shared" si="9"/>
        <v>0</v>
      </c>
      <c r="J192" s="18" t="s">
        <v>50</v>
      </c>
      <c r="K192" s="2">
        <f t="shared" si="10"/>
        <v>0.5</v>
      </c>
      <c r="L192" t="s">
        <v>7</v>
      </c>
      <c r="M192" t="s">
        <v>5</v>
      </c>
      <c r="N192" t="str">
        <f t="shared" si="11"/>
        <v>Pizza Hot Food</v>
      </c>
    </row>
    <row r="193" spans="1:14" x14ac:dyDescent="0.2">
      <c r="A193" t="s">
        <v>12</v>
      </c>
      <c r="B193" t="s">
        <v>16</v>
      </c>
      <c r="C193" s="2">
        <v>3</v>
      </c>
      <c r="D193" s="1">
        <v>0.83333333333333337</v>
      </c>
      <c r="E193" s="17">
        <f t="shared" si="8"/>
        <v>2.5</v>
      </c>
      <c r="F193" s="16">
        <v>200</v>
      </c>
      <c r="G193">
        <v>0</v>
      </c>
      <c r="H193">
        <v>0</v>
      </c>
      <c r="I193">
        <f t="shared" si="9"/>
        <v>0</v>
      </c>
      <c r="J193" s="18" t="s">
        <v>50</v>
      </c>
      <c r="K193" s="2">
        <f t="shared" si="10"/>
        <v>2.5</v>
      </c>
      <c r="L193" t="s">
        <v>12</v>
      </c>
      <c r="M193" t="s">
        <v>16</v>
      </c>
      <c r="N193" t="str">
        <f t="shared" si="11"/>
        <v>Bottled Water Beverages</v>
      </c>
    </row>
    <row r="194" spans="1:14" x14ac:dyDescent="0.2">
      <c r="A194" t="s">
        <v>9</v>
      </c>
      <c r="B194" t="s">
        <v>5</v>
      </c>
      <c r="C194" s="2">
        <v>5</v>
      </c>
      <c r="D194" s="1">
        <v>0.8</v>
      </c>
      <c r="E194" s="17">
        <f t="shared" si="8"/>
        <v>4</v>
      </c>
      <c r="F194" s="16">
        <v>265</v>
      </c>
      <c r="G194">
        <v>0</v>
      </c>
      <c r="H194">
        <v>0</v>
      </c>
      <c r="I194">
        <f t="shared" si="9"/>
        <v>0</v>
      </c>
      <c r="J194" s="18" t="s">
        <v>50</v>
      </c>
      <c r="K194" s="2">
        <f t="shared" si="10"/>
        <v>4</v>
      </c>
      <c r="L194" t="s">
        <v>9</v>
      </c>
      <c r="M194" t="s">
        <v>5</v>
      </c>
      <c r="N194" t="str">
        <f t="shared" si="11"/>
        <v>Popcorn Hot Food</v>
      </c>
    </row>
    <row r="195" spans="1:14" x14ac:dyDescent="0.2">
      <c r="A195" t="s">
        <v>10</v>
      </c>
      <c r="B195" t="s">
        <v>16</v>
      </c>
      <c r="C195" s="2">
        <v>4</v>
      </c>
      <c r="D195" s="1">
        <v>0.5</v>
      </c>
      <c r="E195" s="17">
        <f t="shared" ref="E195:E200" si="12">C195*D195</f>
        <v>2</v>
      </c>
      <c r="F195" s="16">
        <v>200</v>
      </c>
      <c r="G195">
        <v>0</v>
      </c>
      <c r="H195">
        <v>0</v>
      </c>
      <c r="I195">
        <f t="shared" ref="I195:I200" si="13">COUNTIF(G195:H195,"&lt;&gt;0")</f>
        <v>0</v>
      </c>
      <c r="J195" s="18" t="s">
        <v>50</v>
      </c>
      <c r="K195" s="2">
        <f t="shared" ref="K195:K200" si="14">C195*D195</f>
        <v>2</v>
      </c>
      <c r="L195" t="s">
        <v>10</v>
      </c>
      <c r="M195" t="s">
        <v>16</v>
      </c>
      <c r="N195" t="str">
        <f t="shared" ref="N195:N200" si="15">CONCATENATE(L195," ",M195)</f>
        <v>Beer Beverages</v>
      </c>
    </row>
    <row r="196" spans="1:14" x14ac:dyDescent="0.2">
      <c r="A196" t="s">
        <v>7</v>
      </c>
      <c r="B196" t="s">
        <v>5</v>
      </c>
      <c r="C196" s="2">
        <v>2</v>
      </c>
      <c r="D196" s="1">
        <v>0.25</v>
      </c>
      <c r="E196" s="17">
        <f t="shared" si="12"/>
        <v>0.5</v>
      </c>
      <c r="F196" s="16">
        <v>265</v>
      </c>
      <c r="G196">
        <v>0</v>
      </c>
      <c r="H196">
        <v>0</v>
      </c>
      <c r="I196">
        <f t="shared" si="13"/>
        <v>0</v>
      </c>
      <c r="J196" s="18" t="s">
        <v>50</v>
      </c>
      <c r="K196" s="2">
        <f t="shared" si="14"/>
        <v>0.5</v>
      </c>
      <c r="L196" t="s">
        <v>7</v>
      </c>
      <c r="M196" t="s">
        <v>5</v>
      </c>
      <c r="N196" t="str">
        <f t="shared" si="15"/>
        <v>Pizza Hot Food</v>
      </c>
    </row>
    <row r="197" spans="1:14" x14ac:dyDescent="0.2">
      <c r="A197" t="s">
        <v>20</v>
      </c>
      <c r="B197" t="s">
        <v>21</v>
      </c>
      <c r="C197" s="1">
        <v>3</v>
      </c>
      <c r="D197" s="1">
        <v>0.83333333333333337</v>
      </c>
      <c r="E197" s="17">
        <f t="shared" si="12"/>
        <v>2.5</v>
      </c>
      <c r="F197" s="16">
        <v>300</v>
      </c>
      <c r="G197">
        <v>0</v>
      </c>
      <c r="H197">
        <v>0</v>
      </c>
      <c r="I197">
        <f t="shared" si="13"/>
        <v>0</v>
      </c>
      <c r="J197" s="18" t="s">
        <v>51</v>
      </c>
      <c r="K197" s="2">
        <f t="shared" si="14"/>
        <v>2.5</v>
      </c>
      <c r="L197" t="s">
        <v>20</v>
      </c>
      <c r="M197" t="s">
        <v>21</v>
      </c>
      <c r="N197" t="str">
        <f t="shared" si="15"/>
        <v>Popsicle Frozen Treats</v>
      </c>
    </row>
    <row r="198" spans="1:14" x14ac:dyDescent="0.2">
      <c r="A198" t="s">
        <v>14</v>
      </c>
      <c r="B198" t="s">
        <v>17</v>
      </c>
      <c r="C198" s="1">
        <v>2</v>
      </c>
      <c r="D198" s="1">
        <v>0.75</v>
      </c>
      <c r="E198" s="17">
        <f t="shared" si="12"/>
        <v>1.5</v>
      </c>
      <c r="F198" s="16">
        <v>0</v>
      </c>
      <c r="G198">
        <v>0</v>
      </c>
      <c r="H198">
        <v>0</v>
      </c>
      <c r="I198">
        <f t="shared" si="13"/>
        <v>0</v>
      </c>
      <c r="J198" s="18" t="s">
        <v>51</v>
      </c>
      <c r="K198" s="2">
        <f t="shared" si="14"/>
        <v>1.5</v>
      </c>
      <c r="L198" t="s">
        <v>14</v>
      </c>
      <c r="M198" t="s">
        <v>17</v>
      </c>
      <c r="N198" t="str">
        <f t="shared" si="15"/>
        <v>Chocolate Bar Candy</v>
      </c>
    </row>
    <row r="199" spans="1:14" x14ac:dyDescent="0.2">
      <c r="A199" t="s">
        <v>12</v>
      </c>
      <c r="B199" t="s">
        <v>16</v>
      </c>
      <c r="C199" s="1">
        <v>3</v>
      </c>
      <c r="D199" s="1">
        <v>0.83333333333333337</v>
      </c>
      <c r="E199" s="17">
        <f t="shared" si="12"/>
        <v>2.5</v>
      </c>
      <c r="F199" s="16">
        <v>200</v>
      </c>
      <c r="G199">
        <v>0</v>
      </c>
      <c r="H199">
        <v>0</v>
      </c>
      <c r="I199">
        <f t="shared" si="13"/>
        <v>0</v>
      </c>
      <c r="J199" s="18" t="s">
        <v>51</v>
      </c>
      <c r="K199" s="2">
        <f t="shared" si="14"/>
        <v>2.5</v>
      </c>
      <c r="L199" t="s">
        <v>12</v>
      </c>
      <c r="M199" t="s">
        <v>16</v>
      </c>
      <c r="N199" t="str">
        <f t="shared" si="15"/>
        <v>Bottled Water Beverages</v>
      </c>
    </row>
    <row r="200" spans="1:14" x14ac:dyDescent="0.2">
      <c r="A200" t="s">
        <v>45</v>
      </c>
      <c r="B200" t="s">
        <v>21</v>
      </c>
      <c r="C200" s="2">
        <v>3</v>
      </c>
      <c r="D200" s="1">
        <v>0.83333333333333337</v>
      </c>
      <c r="E200" s="17">
        <f t="shared" si="12"/>
        <v>2.5</v>
      </c>
      <c r="F200" s="16">
        <v>300</v>
      </c>
      <c r="G200">
        <f>1</f>
        <v>1</v>
      </c>
      <c r="H200">
        <v>0</v>
      </c>
      <c r="I200">
        <f t="shared" si="13"/>
        <v>1</v>
      </c>
      <c r="J200" s="18" t="s">
        <v>50</v>
      </c>
      <c r="K200" s="2">
        <f t="shared" si="14"/>
        <v>2.5</v>
      </c>
      <c r="L200" t="s">
        <v>20</v>
      </c>
      <c r="M200" t="s">
        <v>21</v>
      </c>
      <c r="N200" t="str">
        <f t="shared" si="15"/>
        <v>Popsicle Frozen Treats</v>
      </c>
    </row>
    <row r="201" spans="1:14" x14ac:dyDescent="0.2">
      <c r="C201" s="4"/>
    </row>
  </sheetData>
  <autoFilter ref="A1:M200" xr:uid="{A1DA0F70-7D53-429C-A9A2-CBCF3AF70C02}"/>
  <conditionalFormatting sqref="E201:E1048576 E1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A2" sqref="A2"/>
    </sheetView>
  </sheetViews>
  <sheetFormatPr baseColWidth="10" defaultColWidth="11" defaultRowHeight="16" x14ac:dyDescent="0.2"/>
  <cols>
    <col min="1" max="1" width="20.33203125" bestFit="1" customWidth="1"/>
  </cols>
  <sheetData>
    <row r="1" spans="1:2" x14ac:dyDescent="0.2">
      <c r="A1" t="s">
        <v>0</v>
      </c>
      <c r="B1" t="s">
        <v>24</v>
      </c>
    </row>
    <row r="2" spans="1:2" x14ac:dyDescent="0.2">
      <c r="A2" s="5" t="s">
        <v>10</v>
      </c>
      <c r="B2">
        <v>200</v>
      </c>
    </row>
    <row r="3" spans="1:2" x14ac:dyDescent="0.2">
      <c r="A3" s="5" t="s">
        <v>12</v>
      </c>
      <c r="B3">
        <v>0</v>
      </c>
    </row>
    <row r="4" spans="1:2" x14ac:dyDescent="0.2">
      <c r="A4" s="5" t="s">
        <v>14</v>
      </c>
      <c r="B4">
        <v>255</v>
      </c>
    </row>
    <row r="5" spans="1:2" x14ac:dyDescent="0.2">
      <c r="A5" s="5" t="s">
        <v>19</v>
      </c>
      <c r="B5">
        <v>300</v>
      </c>
    </row>
    <row r="6" spans="1:2" x14ac:dyDescent="0.2">
      <c r="A6" s="5" t="s">
        <v>15</v>
      </c>
      <c r="B6">
        <v>300</v>
      </c>
    </row>
    <row r="7" spans="1:2" x14ac:dyDescent="0.2">
      <c r="A7" s="5" t="s">
        <v>8</v>
      </c>
      <c r="B7">
        <v>320</v>
      </c>
    </row>
    <row r="8" spans="1:2" x14ac:dyDescent="0.2">
      <c r="A8" s="5" t="s">
        <v>4</v>
      </c>
      <c r="B8">
        <v>265</v>
      </c>
    </row>
    <row r="9" spans="1:2" x14ac:dyDescent="0.2">
      <c r="A9" s="5" t="s">
        <v>18</v>
      </c>
      <c r="B9">
        <v>240</v>
      </c>
    </row>
    <row r="10" spans="1:2" x14ac:dyDescent="0.2">
      <c r="A10" s="5" t="s">
        <v>13</v>
      </c>
      <c r="B10">
        <v>280</v>
      </c>
    </row>
    <row r="11" spans="1:2" x14ac:dyDescent="0.2">
      <c r="A11" s="5" t="s">
        <v>6</v>
      </c>
      <c r="B11">
        <v>560</v>
      </c>
    </row>
    <row r="12" spans="1:2" x14ac:dyDescent="0.2">
      <c r="A12" s="5" t="s">
        <v>7</v>
      </c>
      <c r="B12">
        <v>480</v>
      </c>
    </row>
    <row r="13" spans="1:2" x14ac:dyDescent="0.2">
      <c r="A13" s="5" t="s">
        <v>9</v>
      </c>
      <c r="B13">
        <v>500</v>
      </c>
    </row>
    <row r="14" spans="1:2" x14ac:dyDescent="0.2">
      <c r="A14" s="5" t="s">
        <v>20</v>
      </c>
      <c r="B14">
        <v>150</v>
      </c>
    </row>
    <row r="15" spans="1:2" x14ac:dyDescent="0.2">
      <c r="A15" s="5" t="s">
        <v>11</v>
      </c>
      <c r="B15">
        <v>120</v>
      </c>
    </row>
    <row r="18" spans="1:2" x14ac:dyDescent="0.2">
      <c r="A18" s="7" t="s">
        <v>28</v>
      </c>
      <c r="B18">
        <f>MATCH("Hamburger",A2:A15,0)</f>
        <v>6</v>
      </c>
    </row>
    <row r="19" spans="1:2" x14ac:dyDescent="0.2">
      <c r="A19" s="7" t="s">
        <v>29</v>
      </c>
      <c r="B19">
        <f>INDEX(A1:B15,3,2)</f>
        <v>0</v>
      </c>
    </row>
    <row r="20" spans="1:2" x14ac:dyDescent="0.2">
      <c r="A20" s="7" t="s">
        <v>30</v>
      </c>
      <c r="B20" t="str">
        <f ca="1">OFFSET(A1,3,0)</f>
        <v>Chocolate Bar</v>
      </c>
    </row>
    <row r="21" spans="1:2" x14ac:dyDescent="0.2">
      <c r="A21" s="7" t="s">
        <v>31</v>
      </c>
      <c r="B21">
        <f>SMALL(B2:B15,3)</f>
        <v>150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baseColWidth="10" defaultColWidth="11" defaultRowHeight="16" x14ac:dyDescent="0.2"/>
  <sheetData>
    <row r="1" spans="1:15" x14ac:dyDescent="0.2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 x14ac:dyDescent="0.2">
      <c r="A2" t="s">
        <v>26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/>
  </sheetViews>
  <sheetFormatPr baseColWidth="10" defaultColWidth="11" defaultRowHeight="16" x14ac:dyDescent="0.2"/>
  <cols>
    <col min="1" max="1" width="20.33203125" bestFit="1" customWidth="1"/>
  </cols>
  <sheetData>
    <row r="1" spans="1:4" x14ac:dyDescent="0.2">
      <c r="A1" t="s">
        <v>23</v>
      </c>
      <c r="B1" t="s">
        <v>25</v>
      </c>
      <c r="D1" t="s">
        <v>27</v>
      </c>
    </row>
    <row r="2" spans="1:4" x14ac:dyDescent="0.2">
      <c r="A2" t="s">
        <v>10</v>
      </c>
      <c r="B2">
        <v>80</v>
      </c>
      <c r="D2">
        <f t="array" ref="D2">SUMPRODUCT(B2:B15,TRANSPOSE('Fee Schedule'!B2:O2))</f>
        <v>57.6</v>
      </c>
    </row>
    <row r="3" spans="1:4" x14ac:dyDescent="0.2">
      <c r="A3" t="s">
        <v>12</v>
      </c>
      <c r="B3">
        <v>39</v>
      </c>
    </row>
    <row r="4" spans="1:4" x14ac:dyDescent="0.2">
      <c r="A4" t="s">
        <v>14</v>
      </c>
      <c r="B4">
        <v>26</v>
      </c>
    </row>
    <row r="5" spans="1:4" x14ac:dyDescent="0.2">
      <c r="A5" t="s">
        <v>19</v>
      </c>
      <c r="B5">
        <v>33</v>
      </c>
    </row>
    <row r="6" spans="1:4" x14ac:dyDescent="0.2">
      <c r="A6" t="s">
        <v>15</v>
      </c>
      <c r="B6">
        <v>28</v>
      </c>
    </row>
    <row r="7" spans="1:4" x14ac:dyDescent="0.2">
      <c r="A7" t="s">
        <v>8</v>
      </c>
      <c r="B7">
        <v>48</v>
      </c>
    </row>
    <row r="8" spans="1:4" x14ac:dyDescent="0.2">
      <c r="A8" t="s">
        <v>4</v>
      </c>
      <c r="B8">
        <v>22.5</v>
      </c>
    </row>
    <row r="9" spans="1:4" x14ac:dyDescent="0.2">
      <c r="A9" t="s">
        <v>18</v>
      </c>
      <c r="B9">
        <v>30</v>
      </c>
    </row>
    <row r="10" spans="1:4" x14ac:dyDescent="0.2">
      <c r="A10" t="s">
        <v>13</v>
      </c>
      <c r="B10">
        <v>26</v>
      </c>
    </row>
    <row r="11" spans="1:4" x14ac:dyDescent="0.2">
      <c r="A11" t="s">
        <v>6</v>
      </c>
      <c r="B11">
        <v>45</v>
      </c>
    </row>
    <row r="12" spans="1:4" x14ac:dyDescent="0.2">
      <c r="A12" t="s">
        <v>7</v>
      </c>
      <c r="B12">
        <v>34</v>
      </c>
    </row>
    <row r="13" spans="1:4" x14ac:dyDescent="0.2">
      <c r="A13" t="s">
        <v>9</v>
      </c>
      <c r="B13">
        <v>80</v>
      </c>
    </row>
    <row r="14" spans="1:4" x14ac:dyDescent="0.2">
      <c r="A14" t="s">
        <v>20</v>
      </c>
      <c r="B14">
        <v>39</v>
      </c>
    </row>
    <row r="15" spans="1:4" x14ac:dyDescent="0.2">
      <c r="A15" t="s">
        <v>11</v>
      </c>
      <c r="B15">
        <v>32.5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workbookViewId="0"/>
  </sheetViews>
  <sheetFormatPr baseColWidth="10" defaultColWidth="11" defaultRowHeight="16" x14ac:dyDescent="0.2"/>
  <cols>
    <col min="1" max="1" width="20.33203125" bestFit="1" customWidth="1"/>
    <col min="2" max="2" width="12.83203125" bestFit="1" customWidth="1"/>
    <col min="4" max="4" width="12.33203125" customWidth="1"/>
    <col min="5" max="5" width="16.83203125" bestFit="1" customWidth="1"/>
  </cols>
  <sheetData>
    <row r="1" spans="1:3" x14ac:dyDescent="0.2">
      <c r="A1" t="s">
        <v>0</v>
      </c>
      <c r="B1" t="s">
        <v>24</v>
      </c>
      <c r="C1" s="8" t="s">
        <v>32</v>
      </c>
    </row>
    <row r="2" spans="1:3" x14ac:dyDescent="0.2">
      <c r="A2" s="5" t="s">
        <v>10</v>
      </c>
      <c r="B2">
        <v>200</v>
      </c>
      <c r="C2" s="8">
        <v>0</v>
      </c>
    </row>
    <row r="3" spans="1:3" x14ac:dyDescent="0.2">
      <c r="A3" s="5" t="s">
        <v>12</v>
      </c>
      <c r="B3">
        <v>0</v>
      </c>
      <c r="C3" s="8">
        <v>0</v>
      </c>
    </row>
    <row r="4" spans="1:3" x14ac:dyDescent="0.2">
      <c r="A4" s="5" t="s">
        <v>14</v>
      </c>
      <c r="B4">
        <v>255</v>
      </c>
      <c r="C4" s="8">
        <v>0</v>
      </c>
    </row>
    <row r="5" spans="1:3" x14ac:dyDescent="0.2">
      <c r="A5" s="5" t="s">
        <v>19</v>
      </c>
      <c r="B5">
        <v>300</v>
      </c>
      <c r="C5" s="8">
        <v>0</v>
      </c>
    </row>
    <row r="6" spans="1:3" x14ac:dyDescent="0.2">
      <c r="A6" s="5" t="s">
        <v>15</v>
      </c>
      <c r="B6">
        <v>300</v>
      </c>
      <c r="C6" s="8">
        <v>0</v>
      </c>
    </row>
    <row r="7" spans="1:3" x14ac:dyDescent="0.2">
      <c r="A7" s="5" t="s">
        <v>8</v>
      </c>
      <c r="B7">
        <v>320</v>
      </c>
      <c r="C7" s="8">
        <v>0</v>
      </c>
    </row>
    <row r="8" spans="1:3" x14ac:dyDescent="0.2">
      <c r="A8" s="5" t="s">
        <v>4</v>
      </c>
      <c r="B8">
        <v>265</v>
      </c>
      <c r="C8" s="8">
        <v>0</v>
      </c>
    </row>
    <row r="9" spans="1:3" x14ac:dyDescent="0.2">
      <c r="A9" s="5" t="s">
        <v>18</v>
      </c>
      <c r="B9">
        <v>240</v>
      </c>
      <c r="C9" s="8">
        <v>0</v>
      </c>
    </row>
    <row r="10" spans="1:3" x14ac:dyDescent="0.2">
      <c r="A10" s="5" t="s">
        <v>13</v>
      </c>
      <c r="B10">
        <v>280</v>
      </c>
      <c r="C10" s="8">
        <v>1</v>
      </c>
    </row>
    <row r="11" spans="1:3" x14ac:dyDescent="0.2">
      <c r="A11" s="5" t="s">
        <v>6</v>
      </c>
      <c r="B11">
        <v>560</v>
      </c>
      <c r="C11" s="8">
        <v>2</v>
      </c>
    </row>
    <row r="12" spans="1:3" x14ac:dyDescent="0.2">
      <c r="A12" s="5" t="s">
        <v>7</v>
      </c>
      <c r="B12">
        <v>480</v>
      </c>
      <c r="C12" s="8">
        <v>0</v>
      </c>
    </row>
    <row r="13" spans="1:3" x14ac:dyDescent="0.2">
      <c r="A13" s="5" t="s">
        <v>9</v>
      </c>
      <c r="B13">
        <v>500</v>
      </c>
      <c r="C13" s="8">
        <v>2</v>
      </c>
    </row>
    <row r="14" spans="1:3" x14ac:dyDescent="0.2">
      <c r="A14" s="5" t="s">
        <v>20</v>
      </c>
      <c r="B14">
        <v>150</v>
      </c>
      <c r="C14" s="8">
        <v>0</v>
      </c>
    </row>
    <row r="15" spans="1:3" x14ac:dyDescent="0.2">
      <c r="A15" s="5" t="s">
        <v>11</v>
      </c>
      <c r="B15">
        <v>120</v>
      </c>
      <c r="C15" s="8">
        <v>0</v>
      </c>
    </row>
    <row r="16" spans="1:3" x14ac:dyDescent="0.2">
      <c r="B16" s="8" t="s">
        <v>33</v>
      </c>
      <c r="C16" s="9">
        <f>SUM(C2:C15)</f>
        <v>5</v>
      </c>
    </row>
    <row r="17" spans="1:3" x14ac:dyDescent="0.2">
      <c r="B17" s="8" t="s">
        <v>34</v>
      </c>
      <c r="C17" s="9">
        <f>SUMPRODUCT(B2:B15,C2:C15)</f>
        <v>2400</v>
      </c>
    </row>
    <row r="18" spans="1:3" x14ac:dyDescent="0.2">
      <c r="A18" s="7"/>
    </row>
    <row r="19" spans="1:3" x14ac:dyDescent="0.2">
      <c r="A19" s="7"/>
    </row>
    <row r="20" spans="1:3" x14ac:dyDescent="0.2">
      <c r="A20" s="7"/>
    </row>
    <row r="21" spans="1:3" x14ac:dyDescent="0.2">
      <c r="A21" s="7"/>
    </row>
  </sheetData>
  <pageMargins left="0.75" right="0.75" top="1" bottom="1" header="0.5" footer="0.5"/>
  <pageSetup orientation="portrait" horizontalDpi="4294967292" verticalDpi="4294967292"/>
  <ignoredErrors>
    <ignoredError sqref="C16:C17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A61C812E76A48883F43A2FECD2C52" ma:contentTypeVersion="13" ma:contentTypeDescription="Create a new document." ma:contentTypeScope="" ma:versionID="de610e384a8f7684869c254fd761d652">
  <xsd:schema xmlns:xsd="http://www.w3.org/2001/XMLSchema" xmlns:xs="http://www.w3.org/2001/XMLSchema" xmlns:p="http://schemas.microsoft.com/office/2006/metadata/properties" xmlns:ns3="d87c16af-3569-485c-8ca2-b1d34094779b" xmlns:ns4="e839cc6c-f5e5-4651-af2f-3141fe4cf70c" targetNamespace="http://schemas.microsoft.com/office/2006/metadata/properties" ma:root="true" ma:fieldsID="6c352841115bd9e7008869e11c9d9603" ns3:_="" ns4:_="">
    <xsd:import namespace="d87c16af-3569-485c-8ca2-b1d34094779b"/>
    <xsd:import namespace="e839cc6c-f5e5-4651-af2f-3141fe4cf7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7c16af-3569-485c-8ca2-b1d3409477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39cc6c-f5e5-4651-af2f-3141fe4cf70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22ED54-91F7-4EBD-9944-2E4B92E6D1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7c16af-3569-485c-8ca2-b1d34094779b"/>
    <ds:schemaRef ds:uri="e839cc6c-f5e5-4651-af2f-3141fe4cf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34AB93-CEDD-447D-A031-CCF64AA45A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64B100-DE3E-48F5-AB38-086D407505F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Missed Spelling</vt:lpstr>
      <vt:lpstr>Sheet1</vt:lpstr>
      <vt:lpstr>Duplicate Groups</vt:lpstr>
      <vt:lpstr>Actual Profit</vt:lpstr>
      <vt:lpstr>Wrong Data Type</vt:lpstr>
      <vt:lpstr>Calories Vlookup</vt:lpstr>
      <vt:lpstr>Blank</vt:lpstr>
      <vt:lpstr>Basketball Game Sales</vt:lpstr>
      <vt:lpstr>Calories</vt:lpstr>
      <vt:lpstr>Fee Schedule</vt:lpstr>
      <vt:lpstr>Revenue By Item</vt:lpstr>
      <vt:lpstr>Calories-Solver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Microsoft Office User</cp:lastModifiedBy>
  <dcterms:created xsi:type="dcterms:W3CDTF">2013-01-21T18:22:23Z</dcterms:created>
  <dcterms:modified xsi:type="dcterms:W3CDTF">2020-10-26T00:32:32Z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0x010100306A61C812E76A48883F43A2FECD2C52</vt:lpwstr>
  </property>
</Properties>
</file>