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aga\2016\Templates\SR Plan\"/>
    </mc:Choice>
  </mc:AlternateContent>
  <bookViews>
    <workbookView xWindow="0" yWindow="75" windowWidth="15195" windowHeight="7560" tabRatio="650" activeTab="2"/>
  </bookViews>
  <sheets>
    <sheet name="SR Dashboard" sheetId="7" r:id="rId1"/>
    <sheet name="Datasheet" sheetId="6" state="hidden" r:id="rId2"/>
    <sheet name="Transition Plan" sheetId="3" r:id="rId3"/>
  </sheets>
  <externalReferences>
    <externalReference r:id="rId4"/>
  </externalReferences>
  <definedNames>
    <definedName name="_xlnm._FilterDatabase" localSheetId="2" hidden="1">'Transition Plan'!$B$9:$DY$9</definedName>
    <definedName name="hd">[1]Sheet2!$C$3:$C$13</definedName>
    <definedName name="MmExcelLinker_79712511_90BC_4923_ABF4_AC6012547D02">#REF!</definedName>
  </definedNames>
  <calcPr calcId="15251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E25" i="3" l="1"/>
  <c r="E26" i="3" s="1"/>
  <c r="G12" i="3" l="1"/>
  <c r="E13" i="3" l="1"/>
  <c r="I7" i="6" l="1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" i="6"/>
  <c r="E90" i="3"/>
  <c r="R10" i="3"/>
  <c r="R12" i="3" l="1"/>
  <c r="E95" i="3"/>
  <c r="G95" i="3" s="1"/>
  <c r="R95" i="3" s="1"/>
  <c r="G90" i="3"/>
  <c r="R90" i="3" s="1"/>
  <c r="E92" i="3"/>
  <c r="G92" i="3" s="1"/>
  <c r="R92" i="3" s="1"/>
  <c r="E94" i="3"/>
  <c r="G94" i="3" s="1"/>
  <c r="R94" i="3" s="1"/>
  <c r="E91" i="3"/>
  <c r="G91" i="3" s="1"/>
  <c r="R91" i="3" s="1"/>
  <c r="E93" i="3"/>
  <c r="G93" i="3" s="1"/>
  <c r="R93" i="3" s="1"/>
  <c r="R6" i="3"/>
  <c r="R9" i="3" s="1"/>
  <c r="E14" i="3"/>
  <c r="E18" i="3" s="1"/>
  <c r="E29" i="3" s="1"/>
  <c r="Y6" i="6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" i="6"/>
  <c r="W7" i="6"/>
  <c r="W8" i="6" s="1"/>
  <c r="W9" i="6" s="1"/>
  <c r="W10" i="6" s="1"/>
  <c r="W11" i="6" s="1"/>
  <c r="J43" i="6"/>
  <c r="K43" i="6" s="1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S4" i="3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CU4" i="3" s="1"/>
  <c r="CV4" i="3" s="1"/>
  <c r="CW4" i="3" s="1"/>
  <c r="CX4" i="3" s="1"/>
  <c r="CY4" i="3" s="1"/>
  <c r="CZ4" i="3" s="1"/>
  <c r="DA4" i="3" s="1"/>
  <c r="DB4" i="3" s="1"/>
  <c r="DC4" i="3" s="1"/>
  <c r="DD4" i="3" s="1"/>
  <c r="DE4" i="3" s="1"/>
  <c r="DF4" i="3" s="1"/>
  <c r="DG4" i="3" s="1"/>
  <c r="DH4" i="3" s="1"/>
  <c r="DI4" i="3" s="1"/>
  <c r="DJ4" i="3" s="1"/>
  <c r="DK4" i="3" s="1"/>
  <c r="DL4" i="3" s="1"/>
  <c r="DM4" i="3" s="1"/>
  <c r="DN4" i="3" s="1"/>
  <c r="DO4" i="3" s="1"/>
  <c r="DP4" i="3" s="1"/>
  <c r="DQ4" i="3" s="1"/>
  <c r="DR4" i="3" s="1"/>
  <c r="DS4" i="3" s="1"/>
  <c r="DT4" i="3" s="1"/>
  <c r="DU4" i="3" s="1"/>
  <c r="DV4" i="3" s="1"/>
  <c r="DW4" i="3" s="1"/>
  <c r="DX4" i="3" s="1"/>
  <c r="DY4" i="3" s="1"/>
  <c r="Y21" i="6" l="1"/>
  <c r="E15" i="3"/>
  <c r="E36" i="3" s="1"/>
  <c r="Y22" i="6"/>
  <c r="Y23" i="6" s="1"/>
  <c r="Y24" i="6" s="1"/>
  <c r="Y25" i="6" s="1"/>
  <c r="I11" i="3"/>
  <c r="W12" i="6"/>
  <c r="W13" i="6" s="1"/>
  <c r="W14" i="6" s="1"/>
  <c r="W15" i="6" s="1"/>
  <c r="W16" i="6" s="1"/>
  <c r="J50" i="6"/>
  <c r="K50" i="6" s="1"/>
  <c r="E37" i="3"/>
  <c r="E40" i="3" s="1"/>
  <c r="J45" i="6"/>
  <c r="K45" i="6" s="1"/>
  <c r="J41" i="6"/>
  <c r="K41" i="6" s="1"/>
  <c r="J42" i="6"/>
  <c r="K42" i="6" s="1"/>
  <c r="J46" i="6"/>
  <c r="K46" i="6" s="1"/>
  <c r="J58" i="6"/>
  <c r="K58" i="6" s="1"/>
  <c r="J54" i="6"/>
  <c r="K54" i="6" s="1"/>
  <c r="J47" i="6"/>
  <c r="K47" i="6" s="1"/>
  <c r="J59" i="6"/>
  <c r="K59" i="6" s="1"/>
  <c r="J51" i="6"/>
  <c r="K51" i="6" s="1"/>
  <c r="J60" i="6"/>
  <c r="K60" i="6" s="1"/>
  <c r="J56" i="6"/>
  <c r="K56" i="6" s="1"/>
  <c r="J52" i="6"/>
  <c r="K52" i="6" s="1"/>
  <c r="J48" i="6"/>
  <c r="K48" i="6" s="1"/>
  <c r="J44" i="6"/>
  <c r="K44" i="6" s="1"/>
  <c r="J55" i="6"/>
  <c r="K55" i="6" s="1"/>
  <c r="J57" i="6"/>
  <c r="K57" i="6" s="1"/>
  <c r="J53" i="6"/>
  <c r="K53" i="6" s="1"/>
  <c r="J49" i="6"/>
  <c r="K49" i="6" s="1"/>
  <c r="E16" i="3" l="1"/>
  <c r="G40" i="3"/>
  <c r="R40" i="3" s="1"/>
  <c r="E41" i="3"/>
  <c r="Y26" i="6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E19" i="3"/>
  <c r="G18" i="3"/>
  <c r="R18" i="3" s="1"/>
  <c r="E48" i="3"/>
  <c r="G48" i="3" s="1"/>
  <c r="R48" i="3" s="1"/>
  <c r="W17" i="6"/>
  <c r="W18" i="6" s="1"/>
  <c r="W19" i="6" s="1"/>
  <c r="W20" i="6" s="1"/>
  <c r="G25" i="3"/>
  <c r="R25" i="3" s="1"/>
  <c r="E27" i="3"/>
  <c r="G27" i="3" s="1"/>
  <c r="R27" i="3" s="1"/>
  <c r="G29" i="3"/>
  <c r="R29" i="3" s="1"/>
  <c r="G26" i="3"/>
  <c r="R26" i="3" s="1"/>
  <c r="E42" i="3" l="1"/>
  <c r="E59" i="3" s="1"/>
  <c r="E60" i="3" s="1"/>
  <c r="E105" i="3" s="1"/>
  <c r="G105" i="3" s="1"/>
  <c r="G41" i="3"/>
  <c r="R41" i="3" s="1"/>
  <c r="H40" i="3"/>
  <c r="J40" i="3" s="1"/>
  <c r="W21" i="6"/>
  <c r="I40" i="3"/>
  <c r="Y38" i="6"/>
  <c r="G36" i="3"/>
  <c r="R36" i="3" s="1"/>
  <c r="E38" i="3"/>
  <c r="G38" i="3" s="1"/>
  <c r="R38" i="3" s="1"/>
  <c r="E74" i="3"/>
  <c r="G19" i="3"/>
  <c r="R19" i="3" s="1"/>
  <c r="E20" i="3"/>
  <c r="G37" i="3"/>
  <c r="R37" i="3" s="1"/>
  <c r="G42" i="3" l="1"/>
  <c r="H42" i="3" s="1"/>
  <c r="H105" i="3"/>
  <c r="N105" i="3" s="1"/>
  <c r="H3" i="3"/>
  <c r="R105" i="3"/>
  <c r="N40" i="3"/>
  <c r="H41" i="3"/>
  <c r="J41" i="3" s="1"/>
  <c r="E61" i="3"/>
  <c r="G60" i="3"/>
  <c r="R60" i="3" s="1"/>
  <c r="Y39" i="6"/>
  <c r="J105" i="3" s="1"/>
  <c r="W22" i="6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I41" i="3"/>
  <c r="G74" i="3"/>
  <c r="R74" i="3" s="1"/>
  <c r="E75" i="3"/>
  <c r="E23" i="3"/>
  <c r="G23" i="3" s="1"/>
  <c r="R23" i="3" s="1"/>
  <c r="G20" i="3"/>
  <c r="R20" i="3" s="1"/>
  <c r="E31" i="3"/>
  <c r="E22" i="3"/>
  <c r="G22" i="3" s="1"/>
  <c r="R22" i="3" s="1"/>
  <c r="E21" i="3"/>
  <c r="G21" i="3" s="1"/>
  <c r="R21" i="3" s="1"/>
  <c r="J35" i="6"/>
  <c r="K35" i="6" s="1"/>
  <c r="J36" i="6"/>
  <c r="K36" i="6" s="1"/>
  <c r="J38" i="6"/>
  <c r="K38" i="6" s="1"/>
  <c r="J33" i="6"/>
  <c r="K33" i="6" s="1"/>
  <c r="J29" i="6"/>
  <c r="K29" i="6" s="1"/>
  <c r="J27" i="6"/>
  <c r="K27" i="6" s="1"/>
  <c r="J23" i="6"/>
  <c r="K23" i="6" s="1"/>
  <c r="J21" i="6"/>
  <c r="K21" i="6" s="1"/>
  <c r="J19" i="6"/>
  <c r="K19" i="6" s="1"/>
  <c r="J17" i="6"/>
  <c r="K17" i="6" s="1"/>
  <c r="J15" i="6"/>
  <c r="K15" i="6" s="1"/>
  <c r="J26" i="6"/>
  <c r="K26" i="6" s="1"/>
  <c r="J30" i="6"/>
  <c r="K30" i="6" s="1"/>
  <c r="J39" i="6"/>
  <c r="K39" i="6" s="1"/>
  <c r="J34" i="6"/>
  <c r="K34" i="6" s="1"/>
  <c r="J32" i="6"/>
  <c r="K32" i="6" s="1"/>
  <c r="J28" i="6"/>
  <c r="K28" i="6" s="1"/>
  <c r="J24" i="6"/>
  <c r="K24" i="6" s="1"/>
  <c r="J22" i="6"/>
  <c r="K22" i="6" s="1"/>
  <c r="J20" i="6"/>
  <c r="K20" i="6" s="1"/>
  <c r="J18" i="6"/>
  <c r="K18" i="6" s="1"/>
  <c r="J16" i="6"/>
  <c r="K16" i="6" s="1"/>
  <c r="J14" i="6"/>
  <c r="K14" i="6" s="1"/>
  <c r="J25" i="6"/>
  <c r="K25" i="6" s="1"/>
  <c r="J31" i="6"/>
  <c r="K31" i="6" s="1"/>
  <c r="J37" i="6"/>
  <c r="K37" i="6" s="1"/>
  <c r="J40" i="6"/>
  <c r="K40" i="6" s="1"/>
  <c r="J42" i="3" l="1"/>
  <c r="N42" i="3"/>
  <c r="R42" i="3"/>
  <c r="I42" i="3"/>
  <c r="E62" i="3"/>
  <c r="E106" i="3" s="1"/>
  <c r="G106" i="3" s="1"/>
  <c r="G61" i="3"/>
  <c r="R61" i="3" s="1"/>
  <c r="N41" i="3"/>
  <c r="H60" i="3"/>
  <c r="J60" i="3" s="1"/>
  <c r="W36" i="6"/>
  <c r="W37" i="6" s="1"/>
  <c r="W38" i="6" s="1"/>
  <c r="I105" i="3" s="1"/>
  <c r="J3" i="3" s="1"/>
  <c r="I60" i="3"/>
  <c r="Y40" i="6"/>
  <c r="E78" i="3"/>
  <c r="G78" i="3" s="1"/>
  <c r="R78" i="3" s="1"/>
  <c r="E77" i="3"/>
  <c r="G77" i="3" s="1"/>
  <c r="R77" i="3" s="1"/>
  <c r="E76" i="3"/>
  <c r="G76" i="3" s="1"/>
  <c r="R76" i="3" s="1"/>
  <c r="G75" i="3"/>
  <c r="R75" i="3" s="1"/>
  <c r="G31" i="3"/>
  <c r="R31" i="3" s="1"/>
  <c r="E32" i="3"/>
  <c r="G39" i="3"/>
  <c r="R39" i="3" s="1"/>
  <c r="E57" i="3"/>
  <c r="E80" i="3" s="1"/>
  <c r="E85" i="3"/>
  <c r="G85" i="3" s="1"/>
  <c r="R85" i="3" s="1"/>
  <c r="G59" i="3"/>
  <c r="R59" i="3" s="1"/>
  <c r="E44" i="3"/>
  <c r="E71" i="3"/>
  <c r="G71" i="3" s="1"/>
  <c r="R71" i="3" s="1"/>
  <c r="G1" i="3"/>
  <c r="D1" i="3"/>
  <c r="H106" i="3" l="1"/>
  <c r="N106" i="3" s="1"/>
  <c r="R106" i="3"/>
  <c r="P105" i="3"/>
  <c r="O105" i="3" s="1"/>
  <c r="Q105" i="3" s="1"/>
  <c r="H61" i="3"/>
  <c r="J61" i="3" s="1"/>
  <c r="N60" i="3"/>
  <c r="G62" i="3"/>
  <c r="R62" i="3" s="1"/>
  <c r="E63" i="3"/>
  <c r="Y41" i="6"/>
  <c r="W39" i="6"/>
  <c r="I61" i="3"/>
  <c r="P60" i="3"/>
  <c r="O60" i="3" s="1"/>
  <c r="Q60" i="3" s="1"/>
  <c r="P41" i="3"/>
  <c r="O41" i="3" s="1"/>
  <c r="Q41" i="3" s="1"/>
  <c r="P40" i="3"/>
  <c r="O40" i="3" s="1"/>
  <c r="Q40" i="3" s="1"/>
  <c r="G57" i="3"/>
  <c r="R57" i="3" s="1"/>
  <c r="E33" i="3"/>
  <c r="E28" i="3"/>
  <c r="G28" i="3" s="1"/>
  <c r="R28" i="3" s="1"/>
  <c r="G32" i="3"/>
  <c r="R32" i="3" s="1"/>
  <c r="P42" i="3"/>
  <c r="O42" i="3" s="1"/>
  <c r="Q42" i="3" s="1"/>
  <c r="G44" i="3"/>
  <c r="R44" i="3" s="1"/>
  <c r="E46" i="3"/>
  <c r="G46" i="3" s="1"/>
  <c r="R46" i="3" s="1"/>
  <c r="E45" i="3"/>
  <c r="G45" i="3" s="1"/>
  <c r="R45" i="3" s="1"/>
  <c r="P61" i="3" l="1"/>
  <c r="O61" i="3" s="1"/>
  <c r="P106" i="3"/>
  <c r="O106" i="3" s="1"/>
  <c r="Q106" i="3" s="1"/>
  <c r="H62" i="3"/>
  <c r="N62" i="3" s="1"/>
  <c r="N61" i="3"/>
  <c r="G63" i="3"/>
  <c r="R63" i="3" s="1"/>
  <c r="E64" i="3"/>
  <c r="E107" i="3" s="1"/>
  <c r="W40" i="6"/>
  <c r="I106" i="3" s="1"/>
  <c r="I62" i="3"/>
  <c r="Y42" i="6"/>
  <c r="E49" i="3"/>
  <c r="G49" i="3" s="1"/>
  <c r="R49" i="3" s="1"/>
  <c r="E51" i="3"/>
  <c r="G51" i="3" s="1"/>
  <c r="R51" i="3" s="1"/>
  <c r="E53" i="3"/>
  <c r="G53" i="3" s="1"/>
  <c r="R53" i="3" s="1"/>
  <c r="E52" i="3"/>
  <c r="G52" i="3" s="1"/>
  <c r="R52" i="3" s="1"/>
  <c r="G33" i="3"/>
  <c r="R33" i="3" s="1"/>
  <c r="E50" i="3"/>
  <c r="G50" i="3" s="1"/>
  <c r="R50" i="3" s="1"/>
  <c r="E54" i="3"/>
  <c r="E30" i="3"/>
  <c r="G30" i="3" s="1"/>
  <c r="R30" i="3" s="1"/>
  <c r="G80" i="3"/>
  <c r="R80" i="3" s="1"/>
  <c r="E81" i="3"/>
  <c r="E87" i="3"/>
  <c r="E86" i="3"/>
  <c r="G86" i="3" s="1"/>
  <c r="R86" i="3" s="1"/>
  <c r="Q61" i="3" l="1"/>
  <c r="Y43" i="6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J106" i="3"/>
  <c r="G64" i="3"/>
  <c r="R64" i="3" s="1"/>
  <c r="E109" i="3"/>
  <c r="J62" i="3"/>
  <c r="P62" i="3"/>
  <c r="O62" i="3" s="1"/>
  <c r="Q62" i="3" s="1"/>
  <c r="H63" i="3"/>
  <c r="N63" i="3" s="1"/>
  <c r="W41" i="6"/>
  <c r="I63" i="3"/>
  <c r="E55" i="3"/>
  <c r="G54" i="3"/>
  <c r="R54" i="3" s="1"/>
  <c r="E82" i="3"/>
  <c r="G81" i="3"/>
  <c r="R81" i="3" s="1"/>
  <c r="E88" i="3"/>
  <c r="G88" i="3" s="1"/>
  <c r="R88" i="3" s="1"/>
  <c r="G87" i="3"/>
  <c r="R87" i="3" s="1"/>
  <c r="G107" i="3"/>
  <c r="R107" i="3" s="1"/>
  <c r="E97" i="3"/>
  <c r="J63" i="3" l="1"/>
  <c r="P63" i="3"/>
  <c r="O63" i="3" s="1"/>
  <c r="Q63" i="3" s="1"/>
  <c r="H64" i="3"/>
  <c r="G58" i="3"/>
  <c r="R58" i="3" s="1"/>
  <c r="I64" i="3"/>
  <c r="W42" i="6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E83" i="3"/>
  <c r="G83" i="3" s="1"/>
  <c r="R83" i="3" s="1"/>
  <c r="G82" i="3"/>
  <c r="R82" i="3" s="1"/>
  <c r="E70" i="3"/>
  <c r="G70" i="3" s="1"/>
  <c r="R70" i="3" s="1"/>
  <c r="G55" i="3"/>
  <c r="R55" i="3" s="1"/>
  <c r="E66" i="3"/>
  <c r="E69" i="3"/>
  <c r="G69" i="3" s="1"/>
  <c r="R69" i="3" s="1"/>
  <c r="J64" i="3" l="1"/>
  <c r="P64" i="3"/>
  <c r="O64" i="3" s="1"/>
  <c r="N64" i="3"/>
  <c r="E67" i="3"/>
  <c r="G66" i="3"/>
  <c r="R66" i="3" s="1"/>
  <c r="E110" i="3"/>
  <c r="G109" i="3"/>
  <c r="R109" i="3" s="1"/>
  <c r="Q64" i="3" l="1"/>
  <c r="E68" i="3"/>
  <c r="G67" i="3"/>
  <c r="R67" i="3" s="1"/>
  <c r="E111" i="3"/>
  <c r="G110" i="3"/>
  <c r="R110" i="3" s="1"/>
  <c r="E99" i="3" l="1"/>
  <c r="G68" i="3"/>
  <c r="R68" i="3" s="1"/>
  <c r="G111" i="3"/>
  <c r="R111" i="3" s="1"/>
  <c r="E112" i="3"/>
  <c r="J13" i="6"/>
  <c r="K13" i="6" s="1"/>
  <c r="E101" i="3" l="1"/>
  <c r="G101" i="3" s="1"/>
  <c r="R101" i="3" s="1"/>
  <c r="G99" i="3"/>
  <c r="R99" i="3" s="1"/>
  <c r="E100" i="3"/>
  <c r="G100" i="3" s="1"/>
  <c r="R100" i="3" s="1"/>
  <c r="E102" i="3"/>
  <c r="G102" i="3" s="1"/>
  <c r="R102" i="3" s="1"/>
  <c r="G112" i="3"/>
  <c r="R112" i="3" s="1"/>
  <c r="E113" i="3"/>
  <c r="J12" i="6"/>
  <c r="K12" i="6" s="1"/>
  <c r="J11" i="6"/>
  <c r="K11" i="6" s="1"/>
  <c r="G113" i="3" l="1"/>
  <c r="R113" i="3" s="1"/>
  <c r="E115" i="3"/>
  <c r="J10" i="6"/>
  <c r="K10" i="6" s="1"/>
  <c r="G115" i="3" l="1"/>
  <c r="R115" i="3" s="1"/>
  <c r="E116" i="3"/>
  <c r="G116" i="3" s="1"/>
  <c r="R116" i="3" s="1"/>
  <c r="J9" i="6"/>
  <c r="K9" i="6" s="1"/>
  <c r="J8" i="6"/>
  <c r="K8" i="6" s="1"/>
  <c r="J7" i="6" l="1"/>
  <c r="K7" i="6" s="1"/>
  <c r="G6" i="6"/>
  <c r="G7" i="6" s="1"/>
  <c r="G8" i="6" s="1"/>
  <c r="J6" i="6" l="1"/>
  <c r="K6" i="6" s="1"/>
  <c r="J5" i="6"/>
  <c r="K5" i="6" s="1"/>
  <c r="G9" i="6"/>
  <c r="G10" i="6" s="1"/>
  <c r="G11" i="6" s="1"/>
  <c r="L5" i="6"/>
  <c r="G12" i="6" l="1"/>
  <c r="G13" i="6" s="1"/>
  <c r="G14" i="6" s="1"/>
  <c r="G15" i="6" s="1"/>
  <c r="G16" i="6" l="1"/>
  <c r="G17" i="6" s="1"/>
  <c r="G18" i="6" l="1"/>
  <c r="G19" i="6" s="1"/>
  <c r="G20" i="6" s="1"/>
  <c r="G21" i="6" l="1"/>
  <c r="G22" i="6" l="1"/>
  <c r="G23" i="6" l="1"/>
  <c r="G24" i="6" l="1"/>
  <c r="G25" i="6" l="1"/>
  <c r="G26" i="6" l="1"/>
  <c r="G27" i="6" l="1"/>
  <c r="G28" i="6" s="1"/>
  <c r="G29" i="6" s="1"/>
  <c r="G30" i="6" l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E114" i="3" l="1"/>
  <c r="G114" i="3" s="1"/>
  <c r="R114" i="3" s="1"/>
  <c r="G108" i="3" l="1"/>
  <c r="R108" i="3" s="1"/>
  <c r="L37" i="6"/>
  <c r="L38" i="6"/>
  <c r="L39" i="6"/>
  <c r="L40" i="6"/>
  <c r="L16" i="6"/>
  <c r="L6" i="6" l="1"/>
  <c r="L7" i="6"/>
  <c r="L36" i="6"/>
  <c r="L34" i="6"/>
  <c r="L32" i="6"/>
  <c r="L30" i="6"/>
  <c r="L28" i="6"/>
  <c r="L26" i="6"/>
  <c r="L24" i="6"/>
  <c r="L22" i="6"/>
  <c r="L20" i="6"/>
  <c r="L18" i="6"/>
  <c r="L14" i="6"/>
  <c r="L12" i="6"/>
  <c r="L10" i="6"/>
  <c r="L8" i="6"/>
  <c r="L35" i="6"/>
  <c r="L33" i="6"/>
  <c r="L31" i="6"/>
  <c r="L29" i="6"/>
  <c r="L27" i="6"/>
  <c r="L25" i="6"/>
  <c r="L23" i="6"/>
  <c r="L21" i="6"/>
  <c r="L19" i="6"/>
  <c r="L17" i="6"/>
  <c r="L15" i="6"/>
  <c r="L13" i="6"/>
  <c r="L11" i="6"/>
  <c r="L9" i="6"/>
  <c r="G14" i="3" l="1"/>
  <c r="R14" i="3" s="1"/>
  <c r="G13" i="3"/>
  <c r="R13" i="3" s="1"/>
  <c r="G16" i="3"/>
  <c r="R16" i="3" s="1"/>
  <c r="G15" i="3"/>
  <c r="R15" i="3" s="1"/>
  <c r="I12" i="3" l="1"/>
  <c r="I13" i="3"/>
  <c r="I16" i="3"/>
  <c r="I14" i="3"/>
  <c r="I15" i="3"/>
  <c r="N5" i="6"/>
  <c r="I95" i="3"/>
  <c r="I91" i="3"/>
  <c r="I26" i="3"/>
  <c r="I37" i="3"/>
  <c r="I29" i="3"/>
  <c r="H15" i="3"/>
  <c r="I33" i="3"/>
  <c r="I92" i="3"/>
  <c r="H12" i="3"/>
  <c r="I23" i="3"/>
  <c r="I90" i="3"/>
  <c r="I94" i="3"/>
  <c r="H16" i="3"/>
  <c r="I93" i="3"/>
  <c r="S10" i="3"/>
  <c r="H13" i="3"/>
  <c r="N13" i="3" s="1"/>
  <c r="H14" i="3"/>
  <c r="N14" i="3" s="1"/>
  <c r="S115" i="3" l="1"/>
  <c r="S114" i="3"/>
  <c r="S110" i="3"/>
  <c r="S116" i="3"/>
  <c r="S113" i="3"/>
  <c r="S112" i="3"/>
  <c r="S109" i="3"/>
  <c r="S108" i="3"/>
  <c r="S107" i="3"/>
  <c r="S105" i="3"/>
  <c r="S99" i="3"/>
  <c r="S102" i="3"/>
  <c r="S111" i="3"/>
  <c r="S101" i="3"/>
  <c r="S95" i="3"/>
  <c r="S91" i="3"/>
  <c r="S94" i="3"/>
  <c r="S93" i="3"/>
  <c r="S90" i="3"/>
  <c r="S86" i="3"/>
  <c r="S82" i="3"/>
  <c r="S100" i="3"/>
  <c r="S85" i="3"/>
  <c r="S88" i="3"/>
  <c r="S106" i="3"/>
  <c r="S83" i="3"/>
  <c r="S81" i="3"/>
  <c r="S75" i="3"/>
  <c r="S71" i="3"/>
  <c r="S92" i="3"/>
  <c r="S80" i="3"/>
  <c r="S78" i="3"/>
  <c r="S77" i="3"/>
  <c r="S74" i="3"/>
  <c r="S70" i="3"/>
  <c r="S64" i="3"/>
  <c r="S60" i="3"/>
  <c r="S52" i="3"/>
  <c r="S76" i="3"/>
  <c r="S69" i="3"/>
  <c r="S67" i="3"/>
  <c r="S63" i="3"/>
  <c r="S87" i="3"/>
  <c r="S68" i="3"/>
  <c r="S66" i="3"/>
  <c r="S62" i="3"/>
  <c r="S58" i="3"/>
  <c r="S61" i="3"/>
  <c r="S54" i="3"/>
  <c r="S49" i="3"/>
  <c r="S45" i="3"/>
  <c r="S41" i="3"/>
  <c r="S37" i="3"/>
  <c r="S59" i="3"/>
  <c r="S53" i="3"/>
  <c r="S48" i="3"/>
  <c r="S44" i="3"/>
  <c r="S57" i="3"/>
  <c r="S51" i="3"/>
  <c r="S55" i="3"/>
  <c r="S38" i="3"/>
  <c r="S32" i="3"/>
  <c r="S28" i="3"/>
  <c r="S20" i="3"/>
  <c r="S16" i="3"/>
  <c r="S12" i="3"/>
  <c r="S50" i="3"/>
  <c r="S42" i="3"/>
  <c r="S36" i="3"/>
  <c r="S31" i="3"/>
  <c r="S27" i="3"/>
  <c r="S23" i="3"/>
  <c r="S46" i="3"/>
  <c r="S40" i="3"/>
  <c r="S30" i="3"/>
  <c r="S26" i="3"/>
  <c r="S25" i="3"/>
  <c r="S19" i="3"/>
  <c r="S14" i="3"/>
  <c r="S13" i="3"/>
  <c r="S29" i="3"/>
  <c r="S15" i="3"/>
  <c r="S18" i="3"/>
  <c r="S21" i="3"/>
  <c r="S39" i="3"/>
  <c r="S33" i="3"/>
  <c r="S22" i="3"/>
  <c r="J12" i="3"/>
  <c r="I31" i="3"/>
  <c r="H54" i="3"/>
  <c r="N54" i="3" s="1"/>
  <c r="I30" i="3"/>
  <c r="G24" i="3"/>
  <c r="R24" i="3" s="1"/>
  <c r="I111" i="3"/>
  <c r="I110" i="3"/>
  <c r="I18" i="3"/>
  <c r="I74" i="3"/>
  <c r="I75" i="3"/>
  <c r="I76" i="3"/>
  <c r="I48" i="3"/>
  <c r="I113" i="3"/>
  <c r="I81" i="3"/>
  <c r="I80" i="3"/>
  <c r="I82" i="3"/>
  <c r="I83" i="3"/>
  <c r="I71" i="3"/>
  <c r="I51" i="3"/>
  <c r="I53" i="3"/>
  <c r="I45" i="3"/>
  <c r="I100" i="3"/>
  <c r="I20" i="3"/>
  <c r="I85" i="3"/>
  <c r="I87" i="3"/>
  <c r="I57" i="3"/>
  <c r="I66" i="3"/>
  <c r="I109" i="3"/>
  <c r="I55" i="3"/>
  <c r="I88" i="3"/>
  <c r="I44" i="3"/>
  <c r="I101" i="3"/>
  <c r="I67" i="3"/>
  <c r="I78" i="3"/>
  <c r="I46" i="3"/>
  <c r="I112" i="3"/>
  <c r="I114" i="3"/>
  <c r="I52" i="3"/>
  <c r="I50" i="3"/>
  <c r="H115" i="3"/>
  <c r="I69" i="3"/>
  <c r="I70" i="3"/>
  <c r="I21" i="3"/>
  <c r="I19" i="3"/>
  <c r="I99" i="3"/>
  <c r="I54" i="3"/>
  <c r="I25" i="3"/>
  <c r="I107" i="3"/>
  <c r="G104" i="3"/>
  <c r="R104" i="3" s="1"/>
  <c r="J54" i="3"/>
  <c r="I59" i="3"/>
  <c r="H59" i="3"/>
  <c r="H58" i="3" s="1"/>
  <c r="I116" i="3"/>
  <c r="H116" i="3"/>
  <c r="H109" i="3"/>
  <c r="H66" i="3"/>
  <c r="H99" i="3"/>
  <c r="J99" i="3" s="1"/>
  <c r="I28" i="3"/>
  <c r="P16" i="3"/>
  <c r="O16" i="3" s="1"/>
  <c r="J16" i="3"/>
  <c r="P14" i="3"/>
  <c r="O14" i="3" s="1"/>
  <c r="Q14" i="3" s="1"/>
  <c r="J14" i="3"/>
  <c r="P13" i="3"/>
  <c r="O13" i="3" s="1"/>
  <c r="Q13" i="3" s="1"/>
  <c r="J13" i="3"/>
  <c r="I36" i="3"/>
  <c r="I86" i="3"/>
  <c r="I77" i="3"/>
  <c r="I27" i="3"/>
  <c r="I115" i="3"/>
  <c r="P15" i="3"/>
  <c r="O15" i="3" s="1"/>
  <c r="J15" i="3"/>
  <c r="I49" i="3"/>
  <c r="I68" i="3"/>
  <c r="I32" i="3"/>
  <c r="I38" i="3"/>
  <c r="I108" i="3"/>
  <c r="I22" i="3"/>
  <c r="I102" i="3"/>
  <c r="H110" i="3"/>
  <c r="G73" i="3"/>
  <c r="R73" i="3" s="1"/>
  <c r="H74" i="3"/>
  <c r="J74" i="3" s="1"/>
  <c r="H76" i="3"/>
  <c r="N76" i="3" s="1"/>
  <c r="H23" i="3"/>
  <c r="T10" i="3"/>
  <c r="H93" i="3"/>
  <c r="H88" i="3"/>
  <c r="H111" i="3"/>
  <c r="G43" i="3"/>
  <c r="R43" i="3" s="1"/>
  <c r="H44" i="3"/>
  <c r="J44" i="3" s="1"/>
  <c r="H101" i="3"/>
  <c r="N101" i="3" s="1"/>
  <c r="H67" i="3"/>
  <c r="N67" i="3" s="1"/>
  <c r="H78" i="3"/>
  <c r="N78" i="3" s="1"/>
  <c r="H46" i="3"/>
  <c r="N46" i="3" s="1"/>
  <c r="G89" i="3"/>
  <c r="R89" i="3" s="1"/>
  <c r="H90" i="3"/>
  <c r="J90" i="3" s="1"/>
  <c r="G47" i="3"/>
  <c r="R47" i="3" s="1"/>
  <c r="H48" i="3"/>
  <c r="J48" i="3" s="1"/>
  <c r="H113" i="3"/>
  <c r="N113" i="3" s="1"/>
  <c r="H81" i="3"/>
  <c r="N81" i="3" s="1"/>
  <c r="G79" i="3"/>
  <c r="R79" i="3" s="1"/>
  <c r="H80" i="3"/>
  <c r="J80" i="3" s="1"/>
  <c r="H82" i="3"/>
  <c r="N82" i="3" s="1"/>
  <c r="H114" i="3"/>
  <c r="H31" i="3"/>
  <c r="H33" i="3"/>
  <c r="H52" i="3"/>
  <c r="H83" i="3"/>
  <c r="H71" i="3"/>
  <c r="H69" i="3"/>
  <c r="H29" i="3"/>
  <c r="N29" i="3" s="1"/>
  <c r="H37" i="3"/>
  <c r="N37" i="3" s="1"/>
  <c r="H51" i="3"/>
  <c r="N51" i="3" s="1"/>
  <c r="H26" i="3"/>
  <c r="N26" i="3" s="1"/>
  <c r="H53" i="3"/>
  <c r="N53" i="3" s="1"/>
  <c r="H45" i="3"/>
  <c r="H100" i="3"/>
  <c r="H25" i="3"/>
  <c r="H20" i="3"/>
  <c r="H95" i="3"/>
  <c r="G84" i="3"/>
  <c r="R84" i="3" s="1"/>
  <c r="H85" i="3"/>
  <c r="J85" i="3" s="1"/>
  <c r="H87" i="3"/>
  <c r="N87" i="3" s="1"/>
  <c r="H107" i="3"/>
  <c r="O5" i="6"/>
  <c r="P5" i="6"/>
  <c r="Q5" i="6"/>
  <c r="N6" i="6"/>
  <c r="N15" i="3"/>
  <c r="H28" i="3"/>
  <c r="H94" i="3"/>
  <c r="H18" i="3"/>
  <c r="J18" i="3" s="1"/>
  <c r="H75" i="3"/>
  <c r="N75" i="3" s="1"/>
  <c r="H36" i="3"/>
  <c r="J36" i="3" s="1"/>
  <c r="P12" i="3"/>
  <c r="O12" i="3" s="1"/>
  <c r="H11" i="3"/>
  <c r="J11" i="3" s="1"/>
  <c r="H112" i="3"/>
  <c r="N112" i="3" s="1"/>
  <c r="H86" i="3"/>
  <c r="H77" i="3"/>
  <c r="H27" i="3"/>
  <c r="H92" i="3"/>
  <c r="H50" i="3"/>
  <c r="H49" i="3"/>
  <c r="N49" i="3" s="1"/>
  <c r="H55" i="3"/>
  <c r="H68" i="3"/>
  <c r="N68" i="3" s="1"/>
  <c r="H70" i="3"/>
  <c r="H32" i="3"/>
  <c r="H38" i="3"/>
  <c r="H91" i="3"/>
  <c r="H22" i="3"/>
  <c r="H21" i="3"/>
  <c r="H30" i="3"/>
  <c r="H19" i="3"/>
  <c r="H102" i="3"/>
  <c r="N12" i="3"/>
  <c r="N16" i="3"/>
  <c r="S43" i="3" l="1"/>
  <c r="S79" i="3"/>
  <c r="S89" i="3"/>
  <c r="S47" i="3"/>
  <c r="S84" i="3"/>
  <c r="S104" i="3"/>
  <c r="T116" i="3"/>
  <c r="T114" i="3"/>
  <c r="T113" i="3"/>
  <c r="T112" i="3"/>
  <c r="T111" i="3"/>
  <c r="T115" i="3"/>
  <c r="T108" i="3"/>
  <c r="T107" i="3"/>
  <c r="T104" i="3"/>
  <c r="T110" i="3"/>
  <c r="T109" i="3"/>
  <c r="T106" i="3"/>
  <c r="T102" i="3"/>
  <c r="T101" i="3"/>
  <c r="T100" i="3"/>
  <c r="T94" i="3"/>
  <c r="T90" i="3"/>
  <c r="T105" i="3"/>
  <c r="T93" i="3"/>
  <c r="T92" i="3"/>
  <c r="T89" i="3"/>
  <c r="T85" i="3"/>
  <c r="T81" i="3"/>
  <c r="T88" i="3"/>
  <c r="T95" i="3"/>
  <c r="T87" i="3"/>
  <c r="T83" i="3"/>
  <c r="T99" i="3"/>
  <c r="T80" i="3"/>
  <c r="T78" i="3"/>
  <c r="T74" i="3"/>
  <c r="T70" i="3"/>
  <c r="T91" i="3"/>
  <c r="T79" i="3"/>
  <c r="T77" i="3"/>
  <c r="T76" i="3"/>
  <c r="T86" i="3"/>
  <c r="T84" i="3"/>
  <c r="T73" i="3"/>
  <c r="T69" i="3"/>
  <c r="T67" i="3"/>
  <c r="T63" i="3"/>
  <c r="T59" i="3"/>
  <c r="T55" i="3"/>
  <c r="T51" i="3"/>
  <c r="T82" i="3"/>
  <c r="T75" i="3"/>
  <c r="T68" i="3"/>
  <c r="T66" i="3"/>
  <c r="T62" i="3"/>
  <c r="T61" i="3"/>
  <c r="T60" i="3"/>
  <c r="T53" i="3"/>
  <c r="T48" i="3"/>
  <c r="T44" i="3"/>
  <c r="T40" i="3"/>
  <c r="T36" i="3"/>
  <c r="T58" i="3"/>
  <c r="T57" i="3"/>
  <c r="T52" i="3"/>
  <c r="T47" i="3"/>
  <c r="T71" i="3"/>
  <c r="T50" i="3"/>
  <c r="T46" i="3"/>
  <c r="T42" i="3"/>
  <c r="T43" i="3"/>
  <c r="T37" i="3"/>
  <c r="T31" i="3"/>
  <c r="T27" i="3"/>
  <c r="T23" i="3"/>
  <c r="T19" i="3"/>
  <c r="T15" i="3"/>
  <c r="T64" i="3"/>
  <c r="T49" i="3"/>
  <c r="T41" i="3"/>
  <c r="T30" i="3"/>
  <c r="T26" i="3"/>
  <c r="T54" i="3"/>
  <c r="T45" i="3"/>
  <c r="T39" i="3"/>
  <c r="T33" i="3"/>
  <c r="T29" i="3"/>
  <c r="T25" i="3"/>
  <c r="T38" i="3"/>
  <c r="T24" i="3"/>
  <c r="T18" i="3"/>
  <c r="T13" i="3"/>
  <c r="T12" i="3"/>
  <c r="T28" i="3"/>
  <c r="T20" i="3"/>
  <c r="T22" i="3"/>
  <c r="T11" i="3"/>
  <c r="T14" i="3"/>
  <c r="T32" i="3"/>
  <c r="T21" i="3"/>
  <c r="T16" i="3"/>
  <c r="S11" i="3"/>
  <c r="S73" i="3"/>
  <c r="S24" i="3"/>
  <c r="J109" i="3"/>
  <c r="H108" i="3"/>
  <c r="J108" i="3" s="1"/>
  <c r="P54" i="3"/>
  <c r="O54" i="3" s="1"/>
  <c r="Q54" i="3" s="1"/>
  <c r="H39" i="3"/>
  <c r="J107" i="3"/>
  <c r="H104" i="3"/>
  <c r="N104" i="3" s="1"/>
  <c r="I24" i="3"/>
  <c r="I39" i="3"/>
  <c r="I84" i="3"/>
  <c r="I58" i="3"/>
  <c r="I79" i="3"/>
  <c r="I47" i="3"/>
  <c r="I43" i="3"/>
  <c r="I73" i="3"/>
  <c r="I104" i="3"/>
  <c r="H24" i="3"/>
  <c r="N24" i="3" s="1"/>
  <c r="J23" i="3"/>
  <c r="J66" i="3"/>
  <c r="G72" i="3"/>
  <c r="J59" i="3"/>
  <c r="P59" i="3"/>
  <c r="O59" i="3" s="1"/>
  <c r="N59" i="3"/>
  <c r="N99" i="3"/>
  <c r="P99" i="3"/>
  <c r="O99" i="3" s="1"/>
  <c r="H57" i="3"/>
  <c r="P109" i="3"/>
  <c r="O109" i="3" s="1"/>
  <c r="N109" i="3"/>
  <c r="N66" i="3"/>
  <c r="P66" i="3"/>
  <c r="O66" i="3" s="1"/>
  <c r="Q12" i="3"/>
  <c r="Q15" i="3"/>
  <c r="Q16" i="3"/>
  <c r="P102" i="3"/>
  <c r="O102" i="3" s="1"/>
  <c r="J102" i="3"/>
  <c r="P30" i="3"/>
  <c r="O30" i="3" s="1"/>
  <c r="J30" i="3"/>
  <c r="P22" i="3"/>
  <c r="O22" i="3" s="1"/>
  <c r="J22" i="3"/>
  <c r="P32" i="3"/>
  <c r="O32" i="3" s="1"/>
  <c r="J32" i="3"/>
  <c r="P70" i="3"/>
  <c r="O70" i="3" s="1"/>
  <c r="J70" i="3"/>
  <c r="P55" i="3"/>
  <c r="O55" i="3" s="1"/>
  <c r="J55" i="3"/>
  <c r="P19" i="3"/>
  <c r="O19" i="3" s="1"/>
  <c r="J19" i="3"/>
  <c r="P21" i="3"/>
  <c r="O21" i="3" s="1"/>
  <c r="J21" i="3"/>
  <c r="P91" i="3"/>
  <c r="O91" i="3" s="1"/>
  <c r="J91" i="3"/>
  <c r="P38" i="3"/>
  <c r="O38" i="3" s="1"/>
  <c r="J38" i="3"/>
  <c r="P50" i="3"/>
  <c r="O50" i="3" s="1"/>
  <c r="J50" i="3"/>
  <c r="P92" i="3"/>
  <c r="O92" i="3" s="1"/>
  <c r="J92" i="3"/>
  <c r="P77" i="3"/>
  <c r="O77" i="3" s="1"/>
  <c r="J77" i="3"/>
  <c r="P75" i="3"/>
  <c r="O75" i="3" s="1"/>
  <c r="Q75" i="3" s="1"/>
  <c r="J75" i="3"/>
  <c r="P28" i="3"/>
  <c r="O28" i="3" s="1"/>
  <c r="J28" i="3"/>
  <c r="P87" i="3"/>
  <c r="O87" i="3" s="1"/>
  <c r="Q87" i="3" s="1"/>
  <c r="J87" i="3"/>
  <c r="P95" i="3"/>
  <c r="O95" i="3" s="1"/>
  <c r="J95" i="3"/>
  <c r="P25" i="3"/>
  <c r="O25" i="3" s="1"/>
  <c r="J25" i="3"/>
  <c r="P45" i="3"/>
  <c r="O45" i="3" s="1"/>
  <c r="J45" i="3"/>
  <c r="P83" i="3"/>
  <c r="O83" i="3" s="1"/>
  <c r="J83" i="3"/>
  <c r="P33" i="3"/>
  <c r="O33" i="3" s="1"/>
  <c r="J33" i="3"/>
  <c r="P114" i="3"/>
  <c r="O114" i="3" s="1"/>
  <c r="J114" i="3"/>
  <c r="P113" i="3"/>
  <c r="O113" i="3" s="1"/>
  <c r="Q113" i="3" s="1"/>
  <c r="J113" i="3"/>
  <c r="I89" i="3"/>
  <c r="P88" i="3"/>
  <c r="O88" i="3" s="1"/>
  <c r="J88" i="3"/>
  <c r="N32" i="3"/>
  <c r="N70" i="3"/>
  <c r="N55" i="3"/>
  <c r="P68" i="3"/>
  <c r="O68" i="3" s="1"/>
  <c r="Q68" i="3" s="1"/>
  <c r="J68" i="3"/>
  <c r="P49" i="3"/>
  <c r="O49" i="3" s="1"/>
  <c r="Q49" i="3" s="1"/>
  <c r="J49" i="3"/>
  <c r="P27" i="3"/>
  <c r="O27" i="3" s="1"/>
  <c r="J27" i="3"/>
  <c r="P86" i="3"/>
  <c r="O86" i="3" s="1"/>
  <c r="J86" i="3"/>
  <c r="P112" i="3"/>
  <c r="O112" i="3" s="1"/>
  <c r="Q112" i="3" s="1"/>
  <c r="J112" i="3"/>
  <c r="P94" i="3"/>
  <c r="O94" i="3" s="1"/>
  <c r="J94" i="3"/>
  <c r="P20" i="3"/>
  <c r="O20" i="3" s="1"/>
  <c r="J20" i="3"/>
  <c r="P100" i="3"/>
  <c r="O100" i="3" s="1"/>
  <c r="J100" i="3"/>
  <c r="P53" i="3"/>
  <c r="O53" i="3" s="1"/>
  <c r="Q53" i="3" s="1"/>
  <c r="J53" i="3"/>
  <c r="P26" i="3"/>
  <c r="O26" i="3" s="1"/>
  <c r="Q26" i="3" s="1"/>
  <c r="J26" i="3"/>
  <c r="P51" i="3"/>
  <c r="O51" i="3" s="1"/>
  <c r="Q51" i="3" s="1"/>
  <c r="J51" i="3"/>
  <c r="P37" i="3"/>
  <c r="O37" i="3" s="1"/>
  <c r="Q37" i="3" s="1"/>
  <c r="J37" i="3"/>
  <c r="P29" i="3"/>
  <c r="O29" i="3" s="1"/>
  <c r="Q29" i="3" s="1"/>
  <c r="J29" i="3"/>
  <c r="P69" i="3"/>
  <c r="O69" i="3" s="1"/>
  <c r="J69" i="3"/>
  <c r="P71" i="3"/>
  <c r="O71" i="3" s="1"/>
  <c r="J71" i="3"/>
  <c r="P52" i="3"/>
  <c r="O52" i="3" s="1"/>
  <c r="J52" i="3"/>
  <c r="P31" i="3"/>
  <c r="O31" i="3" s="1"/>
  <c r="J31" i="3"/>
  <c r="P82" i="3"/>
  <c r="O82" i="3" s="1"/>
  <c r="Q82" i="3" s="1"/>
  <c r="J82" i="3"/>
  <c r="P81" i="3"/>
  <c r="O81" i="3" s="1"/>
  <c r="Q81" i="3" s="1"/>
  <c r="J81" i="3"/>
  <c r="P46" i="3"/>
  <c r="O46" i="3" s="1"/>
  <c r="Q46" i="3" s="1"/>
  <c r="J46" i="3"/>
  <c r="P78" i="3"/>
  <c r="O78" i="3" s="1"/>
  <c r="Q78" i="3" s="1"/>
  <c r="J78" i="3"/>
  <c r="P67" i="3"/>
  <c r="O67" i="3" s="1"/>
  <c r="Q67" i="3" s="1"/>
  <c r="J67" i="3"/>
  <c r="P101" i="3"/>
  <c r="O101" i="3" s="1"/>
  <c r="Q101" i="3" s="1"/>
  <c r="J101" i="3"/>
  <c r="P111" i="3"/>
  <c r="O111" i="3" s="1"/>
  <c r="J111" i="3"/>
  <c r="P93" i="3"/>
  <c r="O93" i="3" s="1"/>
  <c r="J93" i="3"/>
  <c r="P76" i="3"/>
  <c r="O76" i="3" s="1"/>
  <c r="Q76" i="3" s="1"/>
  <c r="J76" i="3"/>
  <c r="P110" i="3"/>
  <c r="O110" i="3" s="1"/>
  <c r="J110" i="3"/>
  <c r="P115" i="3"/>
  <c r="O115" i="3" s="1"/>
  <c r="J115" i="3"/>
  <c r="P116" i="3"/>
  <c r="O116" i="3" s="1"/>
  <c r="J116" i="3"/>
  <c r="N39" i="3"/>
  <c r="N11" i="3"/>
  <c r="P11" i="3"/>
  <c r="O11" i="3" s="1"/>
  <c r="R11" i="3"/>
  <c r="P36" i="3"/>
  <c r="O36" i="3" s="1"/>
  <c r="P6" i="6"/>
  <c r="O6" i="6"/>
  <c r="Q6" i="6"/>
  <c r="N7" i="6"/>
  <c r="P107" i="3"/>
  <c r="O107" i="3" s="1"/>
  <c r="J58" i="3"/>
  <c r="P90" i="3"/>
  <c r="O90" i="3" s="1"/>
  <c r="H89" i="3"/>
  <c r="N89" i="3" s="1"/>
  <c r="T117" i="3"/>
  <c r="U10" i="3"/>
  <c r="P23" i="3"/>
  <c r="O23" i="3" s="1"/>
  <c r="P74" i="3"/>
  <c r="O74" i="3" s="1"/>
  <c r="H73" i="3"/>
  <c r="N102" i="3"/>
  <c r="N19" i="3"/>
  <c r="N30" i="3"/>
  <c r="N21" i="3"/>
  <c r="N22" i="3"/>
  <c r="N91" i="3"/>
  <c r="N108" i="3"/>
  <c r="N38" i="3"/>
  <c r="N36" i="3"/>
  <c r="N69" i="3"/>
  <c r="N71" i="3"/>
  <c r="N83" i="3"/>
  <c r="N116" i="3"/>
  <c r="N52" i="3"/>
  <c r="N33" i="3"/>
  <c r="N31" i="3"/>
  <c r="N114" i="3"/>
  <c r="N90" i="3"/>
  <c r="N74" i="3"/>
  <c r="N110" i="3"/>
  <c r="P18" i="3"/>
  <c r="O18" i="3" s="1"/>
  <c r="P85" i="3"/>
  <c r="O85" i="3" s="1"/>
  <c r="H84" i="3"/>
  <c r="P80" i="3"/>
  <c r="O80" i="3" s="1"/>
  <c r="H79" i="3"/>
  <c r="P48" i="3"/>
  <c r="O48" i="3" s="1"/>
  <c r="H47" i="3"/>
  <c r="P44" i="3"/>
  <c r="O44" i="3" s="1"/>
  <c r="H43" i="3"/>
  <c r="N115" i="3"/>
  <c r="N50" i="3"/>
  <c r="N92" i="3"/>
  <c r="N27" i="3"/>
  <c r="N77" i="3"/>
  <c r="N86" i="3"/>
  <c r="G35" i="3"/>
  <c r="N18" i="3"/>
  <c r="N94" i="3"/>
  <c r="N28" i="3"/>
  <c r="N107" i="3"/>
  <c r="N85" i="3"/>
  <c r="N95" i="3"/>
  <c r="N20" i="3"/>
  <c r="N25" i="3"/>
  <c r="N100" i="3"/>
  <c r="N45" i="3"/>
  <c r="N80" i="3"/>
  <c r="G103" i="3"/>
  <c r="N48" i="3"/>
  <c r="N44" i="3"/>
  <c r="N111" i="3"/>
  <c r="N88" i="3"/>
  <c r="N93" i="3"/>
  <c r="N23" i="3"/>
  <c r="P108" i="3" l="1"/>
  <c r="O108" i="3" s="1"/>
  <c r="Q108" i="3" s="1"/>
  <c r="R103" i="3"/>
  <c r="S103" i="3"/>
  <c r="R35" i="3"/>
  <c r="S35" i="3"/>
  <c r="R72" i="3"/>
  <c r="S72" i="3"/>
  <c r="T103" i="3"/>
  <c r="U116" i="3"/>
  <c r="U115" i="3"/>
  <c r="U114" i="3"/>
  <c r="U112" i="3"/>
  <c r="U111" i="3"/>
  <c r="U110" i="3"/>
  <c r="U107" i="3"/>
  <c r="U113" i="3"/>
  <c r="U109" i="3"/>
  <c r="U108" i="3"/>
  <c r="U106" i="3"/>
  <c r="U105" i="3"/>
  <c r="U101" i="3"/>
  <c r="U100" i="3"/>
  <c r="U103" i="3"/>
  <c r="U99" i="3"/>
  <c r="U93" i="3"/>
  <c r="U102" i="3"/>
  <c r="U95" i="3"/>
  <c r="U104" i="3"/>
  <c r="U88" i="3"/>
  <c r="U84" i="3"/>
  <c r="U80" i="3"/>
  <c r="U87" i="3"/>
  <c r="U94" i="3"/>
  <c r="U92" i="3"/>
  <c r="U91" i="3"/>
  <c r="U86" i="3"/>
  <c r="U79" i="3"/>
  <c r="U77" i="3"/>
  <c r="U73" i="3"/>
  <c r="U69" i="3"/>
  <c r="U76" i="3"/>
  <c r="U89" i="3"/>
  <c r="U82" i="3"/>
  <c r="U75" i="3"/>
  <c r="U83" i="3"/>
  <c r="U78" i="3"/>
  <c r="U68" i="3"/>
  <c r="U66" i="3"/>
  <c r="U62" i="3"/>
  <c r="U58" i="3"/>
  <c r="U54" i="3"/>
  <c r="U90" i="3"/>
  <c r="U72" i="3"/>
  <c r="U61" i="3"/>
  <c r="U85" i="3"/>
  <c r="U71" i="3"/>
  <c r="U64" i="3"/>
  <c r="U60" i="3"/>
  <c r="U70" i="3"/>
  <c r="U59" i="3"/>
  <c r="U57" i="3"/>
  <c r="U52" i="3"/>
  <c r="U47" i="3"/>
  <c r="U43" i="3"/>
  <c r="U39" i="3"/>
  <c r="U35" i="3"/>
  <c r="U51" i="3"/>
  <c r="U50" i="3"/>
  <c r="U46" i="3"/>
  <c r="U81" i="3"/>
  <c r="U74" i="3"/>
  <c r="U67" i="3"/>
  <c r="U55" i="3"/>
  <c r="U49" i="3"/>
  <c r="U45" i="3"/>
  <c r="U53" i="3"/>
  <c r="U42" i="3"/>
  <c r="U41" i="3"/>
  <c r="U36" i="3"/>
  <c r="U30" i="3"/>
  <c r="U26" i="3"/>
  <c r="U22" i="3"/>
  <c r="U18" i="3"/>
  <c r="U14" i="3"/>
  <c r="U48" i="3"/>
  <c r="U40" i="3"/>
  <c r="U33" i="3"/>
  <c r="U29" i="3"/>
  <c r="U25" i="3"/>
  <c r="U44" i="3"/>
  <c r="U38" i="3"/>
  <c r="U32" i="3"/>
  <c r="U28" i="3"/>
  <c r="U24" i="3"/>
  <c r="U23" i="3"/>
  <c r="U12" i="3"/>
  <c r="U11" i="3"/>
  <c r="U16" i="3"/>
  <c r="U27" i="3"/>
  <c r="U19" i="3"/>
  <c r="U13" i="3"/>
  <c r="U63" i="3"/>
  <c r="U21" i="3"/>
  <c r="U37" i="3"/>
  <c r="U31" i="3"/>
  <c r="U20" i="3"/>
  <c r="U15" i="3"/>
  <c r="T35" i="3"/>
  <c r="T72" i="3"/>
  <c r="G34" i="3"/>
  <c r="I103" i="3"/>
  <c r="I35" i="3"/>
  <c r="G65" i="3"/>
  <c r="U65" i="3" s="1"/>
  <c r="P24" i="3"/>
  <c r="O24" i="3" s="1"/>
  <c r="Q24" i="3" s="1"/>
  <c r="J24" i="3"/>
  <c r="Q59" i="3"/>
  <c r="I72" i="3"/>
  <c r="H72" i="3"/>
  <c r="J57" i="3"/>
  <c r="Q99" i="3"/>
  <c r="Q66" i="3"/>
  <c r="N57" i="3"/>
  <c r="P57" i="3"/>
  <c r="O57" i="3" s="1"/>
  <c r="Q109" i="3"/>
  <c r="Q50" i="3"/>
  <c r="Q70" i="3"/>
  <c r="Q22" i="3"/>
  <c r="Q30" i="3"/>
  <c r="N58" i="3"/>
  <c r="Q88" i="3"/>
  <c r="Q77" i="3"/>
  <c r="Q92" i="3"/>
  <c r="Q83" i="3"/>
  <c r="Q31" i="3"/>
  <c r="Q114" i="3"/>
  <c r="Q33" i="3"/>
  <c r="Q55" i="3"/>
  <c r="Q32" i="3"/>
  <c r="Q52" i="3"/>
  <c r="Q71" i="3"/>
  <c r="Q69" i="3"/>
  <c r="Q93" i="3"/>
  <c r="Q111" i="3"/>
  <c r="Q94" i="3"/>
  <c r="Q100" i="3"/>
  <c r="Q20" i="3"/>
  <c r="Q86" i="3"/>
  <c r="Q27" i="3"/>
  <c r="Q102" i="3"/>
  <c r="Q45" i="3"/>
  <c r="Q25" i="3"/>
  <c r="Q95" i="3"/>
  <c r="Q28" i="3"/>
  <c r="Q38" i="3"/>
  <c r="Q91" i="3"/>
  <c r="Q21" i="3"/>
  <c r="Q19" i="3"/>
  <c r="Q116" i="3"/>
  <c r="Q110" i="3"/>
  <c r="Q115" i="3"/>
  <c r="N73" i="3"/>
  <c r="P104" i="3"/>
  <c r="O104" i="3" s="1"/>
  <c r="Q104" i="3" s="1"/>
  <c r="J104" i="3"/>
  <c r="P39" i="3"/>
  <c r="O39" i="3" s="1"/>
  <c r="Q39" i="3" s="1"/>
  <c r="J39" i="3"/>
  <c r="P43" i="3"/>
  <c r="O43" i="3" s="1"/>
  <c r="J43" i="3"/>
  <c r="P47" i="3"/>
  <c r="O47" i="3" s="1"/>
  <c r="J47" i="3"/>
  <c r="P79" i="3"/>
  <c r="O79" i="3" s="1"/>
  <c r="J79" i="3"/>
  <c r="P84" i="3"/>
  <c r="O84" i="3" s="1"/>
  <c r="J84" i="3"/>
  <c r="P73" i="3"/>
  <c r="O73" i="3" s="1"/>
  <c r="J73" i="3"/>
  <c r="P89" i="3"/>
  <c r="O89" i="3" s="1"/>
  <c r="Q89" i="3" s="1"/>
  <c r="J89" i="3"/>
  <c r="H103" i="3"/>
  <c r="J103" i="3" s="1"/>
  <c r="G98" i="3"/>
  <c r="U117" i="3"/>
  <c r="V10" i="3"/>
  <c r="Q23" i="3"/>
  <c r="N43" i="3"/>
  <c r="Q90" i="3"/>
  <c r="N47" i="3"/>
  <c r="N79" i="3"/>
  <c r="Q107" i="3"/>
  <c r="Q36" i="3"/>
  <c r="P58" i="3"/>
  <c r="O58" i="3" s="1"/>
  <c r="Q7" i="6"/>
  <c r="O7" i="6"/>
  <c r="P7" i="6"/>
  <c r="N8" i="6"/>
  <c r="Q11" i="3"/>
  <c r="Q44" i="3"/>
  <c r="Q48" i="3"/>
  <c r="Q80" i="3"/>
  <c r="Q85" i="3"/>
  <c r="Q18" i="3"/>
  <c r="Q74" i="3"/>
  <c r="N84" i="3"/>
  <c r="H35" i="3"/>
  <c r="V116" i="3" l="1"/>
  <c r="V115" i="3"/>
  <c r="V111" i="3"/>
  <c r="V110" i="3"/>
  <c r="V113" i="3"/>
  <c r="V114" i="3"/>
  <c r="V109" i="3"/>
  <c r="V112" i="3"/>
  <c r="V108" i="3"/>
  <c r="V106" i="3"/>
  <c r="V107" i="3"/>
  <c r="V105" i="3"/>
  <c r="V104" i="3"/>
  <c r="V100" i="3"/>
  <c r="V103" i="3"/>
  <c r="V99" i="3"/>
  <c r="V102" i="3"/>
  <c r="V98" i="3"/>
  <c r="V92" i="3"/>
  <c r="V95" i="3"/>
  <c r="V101" i="3"/>
  <c r="V94" i="3"/>
  <c r="V87" i="3"/>
  <c r="V83" i="3"/>
  <c r="V79" i="3"/>
  <c r="V91" i="3"/>
  <c r="V86" i="3"/>
  <c r="V93" i="3"/>
  <c r="V90" i="3"/>
  <c r="V89" i="3"/>
  <c r="V85" i="3"/>
  <c r="V76" i="3"/>
  <c r="V72" i="3"/>
  <c r="V68" i="3"/>
  <c r="V82" i="3"/>
  <c r="V75" i="3"/>
  <c r="V88" i="3"/>
  <c r="V84" i="3"/>
  <c r="V81" i="3"/>
  <c r="V78" i="3"/>
  <c r="V74" i="3"/>
  <c r="V77" i="3"/>
  <c r="V65" i="3"/>
  <c r="V61" i="3"/>
  <c r="V57" i="3"/>
  <c r="V53" i="3"/>
  <c r="V80" i="3"/>
  <c r="V71" i="3"/>
  <c r="V64" i="3"/>
  <c r="V60" i="3"/>
  <c r="V70" i="3"/>
  <c r="V67" i="3"/>
  <c r="V63" i="3"/>
  <c r="V59" i="3"/>
  <c r="V58" i="3"/>
  <c r="V51" i="3"/>
  <c r="V50" i="3"/>
  <c r="V46" i="3"/>
  <c r="V42" i="3"/>
  <c r="V38" i="3"/>
  <c r="V55" i="3"/>
  <c r="V49" i="3"/>
  <c r="V45" i="3"/>
  <c r="V73" i="3"/>
  <c r="V69" i="3"/>
  <c r="V66" i="3"/>
  <c r="V54" i="3"/>
  <c r="V48" i="3"/>
  <c r="V44" i="3"/>
  <c r="V40" i="3"/>
  <c r="V35" i="3"/>
  <c r="V33" i="3"/>
  <c r="V29" i="3"/>
  <c r="V25" i="3"/>
  <c r="V21" i="3"/>
  <c r="V13" i="3"/>
  <c r="V62" i="3"/>
  <c r="V47" i="3"/>
  <c r="V39" i="3"/>
  <c r="V32" i="3"/>
  <c r="V28" i="3"/>
  <c r="V24" i="3"/>
  <c r="V52" i="3"/>
  <c r="V37" i="3"/>
  <c r="V31" i="3"/>
  <c r="V27" i="3"/>
  <c r="V23" i="3"/>
  <c r="V43" i="3"/>
  <c r="V36" i="3"/>
  <c r="V22" i="3"/>
  <c r="V16" i="3"/>
  <c r="V26" i="3"/>
  <c r="V18" i="3"/>
  <c r="V12" i="3"/>
  <c r="V41" i="3"/>
  <c r="V34" i="3"/>
  <c r="V20" i="3"/>
  <c r="V15" i="3"/>
  <c r="V11" i="3"/>
  <c r="V30" i="3"/>
  <c r="V19" i="3"/>
  <c r="V14" i="3"/>
  <c r="R34" i="3"/>
  <c r="S34" i="3"/>
  <c r="T34" i="3"/>
  <c r="U34" i="3"/>
  <c r="R65" i="3"/>
  <c r="S65" i="3"/>
  <c r="T65" i="3"/>
  <c r="R98" i="3"/>
  <c r="S98" i="3"/>
  <c r="T98" i="3"/>
  <c r="U98" i="3"/>
  <c r="Q73" i="3"/>
  <c r="I34" i="3"/>
  <c r="G17" i="3"/>
  <c r="H34" i="3"/>
  <c r="J34" i="3" s="1"/>
  <c r="I65" i="3"/>
  <c r="G97" i="3"/>
  <c r="V97" i="3" s="1"/>
  <c r="H65" i="3"/>
  <c r="N72" i="3"/>
  <c r="P72" i="3"/>
  <c r="O72" i="3" s="1"/>
  <c r="J72" i="3"/>
  <c r="Q57" i="3"/>
  <c r="I98" i="3"/>
  <c r="Q58" i="3"/>
  <c r="Q47" i="3"/>
  <c r="Q43" i="3"/>
  <c r="Q84" i="3"/>
  <c r="Q79" i="3"/>
  <c r="N103" i="3"/>
  <c r="P35" i="3"/>
  <c r="O35" i="3" s="1"/>
  <c r="J35" i="3"/>
  <c r="Q8" i="6"/>
  <c r="O8" i="6"/>
  <c r="P8" i="6"/>
  <c r="N9" i="6"/>
  <c r="V117" i="3"/>
  <c r="W10" i="3"/>
  <c r="P103" i="3"/>
  <c r="O103" i="3" s="1"/>
  <c r="H98" i="3"/>
  <c r="N35" i="3"/>
  <c r="I17" i="3" l="1"/>
  <c r="R17" i="3"/>
  <c r="S17" i="3"/>
  <c r="T17" i="3"/>
  <c r="U17" i="3"/>
  <c r="R97" i="3"/>
  <c r="S97" i="3"/>
  <c r="T97" i="3"/>
  <c r="U97" i="3"/>
  <c r="V17" i="3"/>
  <c r="W115" i="3"/>
  <c r="W116" i="3"/>
  <c r="W114" i="3"/>
  <c r="W110" i="3"/>
  <c r="W113" i="3"/>
  <c r="W112" i="3"/>
  <c r="W109" i="3"/>
  <c r="W108" i="3"/>
  <c r="W111" i="3"/>
  <c r="W107" i="3"/>
  <c r="W105" i="3"/>
  <c r="W104" i="3"/>
  <c r="W103" i="3"/>
  <c r="W99" i="3"/>
  <c r="W102" i="3"/>
  <c r="W98" i="3"/>
  <c r="W106" i="3"/>
  <c r="W101" i="3"/>
  <c r="W97" i="3"/>
  <c r="W95" i="3"/>
  <c r="W91" i="3"/>
  <c r="W94" i="3"/>
  <c r="W100" i="3"/>
  <c r="W93" i="3"/>
  <c r="W86" i="3"/>
  <c r="W82" i="3"/>
  <c r="W92" i="3"/>
  <c r="W90" i="3"/>
  <c r="W89" i="3"/>
  <c r="W85" i="3"/>
  <c r="W88" i="3"/>
  <c r="W84" i="3"/>
  <c r="W75" i="3"/>
  <c r="W71" i="3"/>
  <c r="W81" i="3"/>
  <c r="W78" i="3"/>
  <c r="W87" i="3"/>
  <c r="W83" i="3"/>
  <c r="W80" i="3"/>
  <c r="W77" i="3"/>
  <c r="W73" i="3"/>
  <c r="W76" i="3"/>
  <c r="W72" i="3"/>
  <c r="W64" i="3"/>
  <c r="W60" i="3"/>
  <c r="W52" i="3"/>
  <c r="W70" i="3"/>
  <c r="W67" i="3"/>
  <c r="W63" i="3"/>
  <c r="W74" i="3"/>
  <c r="W69" i="3"/>
  <c r="W66" i="3"/>
  <c r="W62" i="3"/>
  <c r="W58" i="3"/>
  <c r="W68" i="3"/>
  <c r="W55" i="3"/>
  <c r="W49" i="3"/>
  <c r="W45" i="3"/>
  <c r="W41" i="3"/>
  <c r="W37" i="3"/>
  <c r="W79" i="3"/>
  <c r="W54" i="3"/>
  <c r="W48" i="3"/>
  <c r="W44" i="3"/>
  <c r="W65" i="3"/>
  <c r="W53" i="3"/>
  <c r="W47" i="3"/>
  <c r="W43" i="3"/>
  <c r="W51" i="3"/>
  <c r="W50" i="3"/>
  <c r="W39" i="3"/>
  <c r="W32" i="3"/>
  <c r="W28" i="3"/>
  <c r="W24" i="3"/>
  <c r="W20" i="3"/>
  <c r="W16" i="3"/>
  <c r="W12" i="3"/>
  <c r="W59" i="3"/>
  <c r="W46" i="3"/>
  <c r="W38" i="3"/>
  <c r="W31" i="3"/>
  <c r="W27" i="3"/>
  <c r="W23" i="3"/>
  <c r="W36" i="3"/>
  <c r="W34" i="3"/>
  <c r="W30" i="3"/>
  <c r="W26" i="3"/>
  <c r="W42" i="3"/>
  <c r="W21" i="3"/>
  <c r="W15" i="3"/>
  <c r="W40" i="3"/>
  <c r="W17" i="3"/>
  <c r="W33" i="3"/>
  <c r="W19" i="3"/>
  <c r="W14" i="3"/>
  <c r="W61" i="3"/>
  <c r="W57" i="3"/>
  <c r="W35" i="3"/>
  <c r="W29" i="3"/>
  <c r="W18" i="3"/>
  <c r="W13" i="3"/>
  <c r="W11" i="3"/>
  <c r="W25" i="3"/>
  <c r="W22" i="3"/>
  <c r="P34" i="3"/>
  <c r="O34" i="3" s="1"/>
  <c r="H17" i="3"/>
  <c r="N17" i="3" s="1"/>
  <c r="N34" i="3"/>
  <c r="I97" i="3"/>
  <c r="Q72" i="3"/>
  <c r="N65" i="3"/>
  <c r="P65" i="3"/>
  <c r="O65" i="3" s="1"/>
  <c r="J65" i="3"/>
  <c r="G96" i="3"/>
  <c r="W96" i="3" s="1"/>
  <c r="J98" i="3"/>
  <c r="Q103" i="3"/>
  <c r="H97" i="3"/>
  <c r="Q35" i="3"/>
  <c r="P17" i="3"/>
  <c r="O17" i="3" s="1"/>
  <c r="Q17" i="3" s="1"/>
  <c r="J17" i="3"/>
  <c r="W117" i="3"/>
  <c r="X10" i="3"/>
  <c r="P98" i="3"/>
  <c r="O98" i="3" s="1"/>
  <c r="P9" i="6"/>
  <c r="O9" i="6"/>
  <c r="Q9" i="6"/>
  <c r="N10" i="6"/>
  <c r="N98" i="3"/>
  <c r="X116" i="3" l="1"/>
  <c r="X114" i="3"/>
  <c r="X115" i="3"/>
  <c r="X113" i="3"/>
  <c r="X112" i="3"/>
  <c r="X111" i="3"/>
  <c r="X108" i="3"/>
  <c r="X107" i="3"/>
  <c r="X110" i="3"/>
  <c r="X109" i="3"/>
  <c r="X104" i="3"/>
  <c r="X103" i="3"/>
  <c r="X106" i="3"/>
  <c r="X102" i="3"/>
  <c r="X98" i="3"/>
  <c r="X101" i="3"/>
  <c r="X97" i="3"/>
  <c r="X105" i="3"/>
  <c r="X100" i="3"/>
  <c r="X96" i="3"/>
  <c r="X94" i="3"/>
  <c r="X90" i="3"/>
  <c r="X93" i="3"/>
  <c r="X99" i="3"/>
  <c r="X92" i="3"/>
  <c r="X91" i="3"/>
  <c r="X89" i="3"/>
  <c r="X85" i="3"/>
  <c r="X81" i="3"/>
  <c r="X95" i="3"/>
  <c r="X88" i="3"/>
  <c r="X87" i="3"/>
  <c r="X83" i="3"/>
  <c r="X82" i="3"/>
  <c r="X78" i="3"/>
  <c r="X74" i="3"/>
  <c r="X70" i="3"/>
  <c r="X84" i="3"/>
  <c r="X80" i="3"/>
  <c r="X77" i="3"/>
  <c r="X86" i="3"/>
  <c r="X79" i="3"/>
  <c r="X76" i="3"/>
  <c r="X75" i="3"/>
  <c r="X71" i="3"/>
  <c r="X67" i="3"/>
  <c r="X63" i="3"/>
  <c r="X59" i="3"/>
  <c r="X55" i="3"/>
  <c r="X51" i="3"/>
  <c r="X69" i="3"/>
  <c r="X66" i="3"/>
  <c r="X62" i="3"/>
  <c r="X73" i="3"/>
  <c r="X68" i="3"/>
  <c r="X65" i="3"/>
  <c r="X61" i="3"/>
  <c r="X54" i="3"/>
  <c r="X48" i="3"/>
  <c r="X44" i="3"/>
  <c r="X40" i="3"/>
  <c r="X36" i="3"/>
  <c r="X53" i="3"/>
  <c r="X47" i="3"/>
  <c r="X64" i="3"/>
  <c r="X57" i="3"/>
  <c r="X52" i="3"/>
  <c r="X50" i="3"/>
  <c r="X46" i="3"/>
  <c r="X42" i="3"/>
  <c r="X49" i="3"/>
  <c r="X38" i="3"/>
  <c r="X31" i="3"/>
  <c r="X27" i="3"/>
  <c r="X23" i="3"/>
  <c r="X19" i="3"/>
  <c r="X15" i="3"/>
  <c r="X60" i="3"/>
  <c r="X58" i="3"/>
  <c r="X45" i="3"/>
  <c r="X37" i="3"/>
  <c r="X34" i="3"/>
  <c r="X30" i="3"/>
  <c r="X26" i="3"/>
  <c r="X43" i="3"/>
  <c r="X41" i="3"/>
  <c r="X35" i="3"/>
  <c r="X33" i="3"/>
  <c r="X29" i="3"/>
  <c r="X25" i="3"/>
  <c r="X20" i="3"/>
  <c r="X14" i="3"/>
  <c r="X13" i="3"/>
  <c r="X11" i="3"/>
  <c r="X24" i="3"/>
  <c r="X21" i="3"/>
  <c r="X72" i="3"/>
  <c r="X39" i="3"/>
  <c r="X32" i="3"/>
  <c r="X18" i="3"/>
  <c r="X28" i="3"/>
  <c r="X22" i="3"/>
  <c r="X17" i="3"/>
  <c r="X12" i="3"/>
  <c r="X16" i="3"/>
  <c r="R96" i="3"/>
  <c r="S96" i="3"/>
  <c r="T96" i="3"/>
  <c r="U96" i="3"/>
  <c r="V96" i="3"/>
  <c r="Q34" i="3"/>
  <c r="Q65" i="3"/>
  <c r="I96" i="3"/>
  <c r="G56" i="3"/>
  <c r="X56" i="3" s="1"/>
  <c r="H96" i="3"/>
  <c r="H56" i="3" s="1"/>
  <c r="J56" i="3" s="1"/>
  <c r="P97" i="3"/>
  <c r="O97" i="3" s="1"/>
  <c r="J97" i="3"/>
  <c r="Q10" i="6"/>
  <c r="P10" i="6"/>
  <c r="O10" i="6"/>
  <c r="N11" i="6"/>
  <c r="X117" i="3"/>
  <c r="Y10" i="3"/>
  <c r="Q98" i="3"/>
  <c r="N97" i="3"/>
  <c r="R56" i="3" l="1"/>
  <c r="S56" i="3"/>
  <c r="T56" i="3"/>
  <c r="U56" i="3"/>
  <c r="V56" i="3"/>
  <c r="W56" i="3"/>
  <c r="Y116" i="3"/>
  <c r="Y115" i="3"/>
  <c r="Y114" i="3"/>
  <c r="Y112" i="3"/>
  <c r="Y111" i="3"/>
  <c r="Y110" i="3"/>
  <c r="Y107" i="3"/>
  <c r="Y113" i="3"/>
  <c r="Y109" i="3"/>
  <c r="Y108" i="3"/>
  <c r="Y106" i="3"/>
  <c r="Y105" i="3"/>
  <c r="Y103" i="3"/>
  <c r="Y101" i="3"/>
  <c r="Y97" i="3"/>
  <c r="Y100" i="3"/>
  <c r="Y96" i="3"/>
  <c r="Y104" i="3"/>
  <c r="Y99" i="3"/>
  <c r="Y93" i="3"/>
  <c r="Y102" i="3"/>
  <c r="Y98" i="3"/>
  <c r="Y95" i="3"/>
  <c r="Y92" i="3"/>
  <c r="Y90" i="3"/>
  <c r="Y88" i="3"/>
  <c r="Y84" i="3"/>
  <c r="Y80" i="3"/>
  <c r="Y94" i="3"/>
  <c r="Y87" i="3"/>
  <c r="Y86" i="3"/>
  <c r="Y91" i="3"/>
  <c r="Y81" i="3"/>
  <c r="Y77" i="3"/>
  <c r="Y73" i="3"/>
  <c r="Y69" i="3"/>
  <c r="Y89" i="3"/>
  <c r="Y83" i="3"/>
  <c r="Y79" i="3"/>
  <c r="Y76" i="3"/>
  <c r="Y85" i="3"/>
  <c r="Y75" i="3"/>
  <c r="Y82" i="3"/>
  <c r="Y70" i="3"/>
  <c r="Y66" i="3"/>
  <c r="Y62" i="3"/>
  <c r="Y58" i="3"/>
  <c r="Y54" i="3"/>
  <c r="Y74" i="3"/>
  <c r="Y68" i="3"/>
  <c r="Y65" i="3"/>
  <c r="Y61" i="3"/>
  <c r="Y72" i="3"/>
  <c r="Y64" i="3"/>
  <c r="Y60" i="3"/>
  <c r="Y53" i="3"/>
  <c r="Y47" i="3"/>
  <c r="Y43" i="3"/>
  <c r="Y39" i="3"/>
  <c r="Y35" i="3"/>
  <c r="Y71" i="3"/>
  <c r="Y67" i="3"/>
  <c r="Y57" i="3"/>
  <c r="Y52" i="3"/>
  <c r="Y50" i="3"/>
  <c r="Y46" i="3"/>
  <c r="Y78" i="3"/>
  <c r="Y63" i="3"/>
  <c r="Y59" i="3"/>
  <c r="Y56" i="3"/>
  <c r="Y51" i="3"/>
  <c r="Y49" i="3"/>
  <c r="Y45" i="3"/>
  <c r="Y48" i="3"/>
  <c r="Y37" i="3"/>
  <c r="Y34" i="3"/>
  <c r="Y30" i="3"/>
  <c r="Y26" i="3"/>
  <c r="Y22" i="3"/>
  <c r="Y18" i="3"/>
  <c r="Y14" i="3"/>
  <c r="Y44" i="3"/>
  <c r="Y41" i="3"/>
  <c r="Y36" i="3"/>
  <c r="Y33" i="3"/>
  <c r="Y29" i="3"/>
  <c r="Y25" i="3"/>
  <c r="Y42" i="3"/>
  <c r="Y40" i="3"/>
  <c r="Y32" i="3"/>
  <c r="Y28" i="3"/>
  <c r="Y24" i="3"/>
  <c r="Y19" i="3"/>
  <c r="Y13" i="3"/>
  <c r="Y11" i="3"/>
  <c r="Y17" i="3"/>
  <c r="Y23" i="3"/>
  <c r="Y55" i="3"/>
  <c r="Y31" i="3"/>
  <c r="Y12" i="3"/>
  <c r="Y38" i="3"/>
  <c r="Y20" i="3"/>
  <c r="Y27" i="3"/>
  <c r="Y21" i="3"/>
  <c r="Y16" i="3"/>
  <c r="Y15" i="3"/>
  <c r="Y6" i="3"/>
  <c r="Y9" i="3" s="1"/>
  <c r="N96" i="3"/>
  <c r="P96" i="3"/>
  <c r="O96" i="3" s="1"/>
  <c r="J96" i="3"/>
  <c r="I56" i="3"/>
  <c r="P56" i="3"/>
  <c r="O56" i="3" s="1"/>
  <c r="N56" i="3"/>
  <c r="Q97" i="3"/>
  <c r="Y117" i="3"/>
  <c r="Z10" i="3"/>
  <c r="P11" i="6"/>
  <c r="Q11" i="6"/>
  <c r="O11" i="6"/>
  <c r="N12" i="6"/>
  <c r="Z116" i="3" l="1"/>
  <c r="Z115" i="3"/>
  <c r="Z111" i="3"/>
  <c r="Z110" i="3"/>
  <c r="Z114" i="3"/>
  <c r="Z113" i="3"/>
  <c r="Z112" i="3"/>
  <c r="Z109" i="3"/>
  <c r="Z108" i="3"/>
  <c r="Z107" i="3"/>
  <c r="Z106" i="3"/>
  <c r="Z105" i="3"/>
  <c r="Z104" i="3"/>
  <c r="Z100" i="3"/>
  <c r="Z99" i="3"/>
  <c r="Z102" i="3"/>
  <c r="Z98" i="3"/>
  <c r="Z103" i="3"/>
  <c r="Z96" i="3"/>
  <c r="Z92" i="3"/>
  <c r="Z101" i="3"/>
  <c r="Z95" i="3"/>
  <c r="Z97" i="3"/>
  <c r="Z94" i="3"/>
  <c r="Z87" i="3"/>
  <c r="Z83" i="3"/>
  <c r="Z79" i="3"/>
  <c r="Z93" i="3"/>
  <c r="Z86" i="3"/>
  <c r="Z91" i="3"/>
  <c r="Z89" i="3"/>
  <c r="Z85" i="3"/>
  <c r="Z84" i="3"/>
  <c r="Z80" i="3"/>
  <c r="Z76" i="3"/>
  <c r="Z72" i="3"/>
  <c r="Z68" i="3"/>
  <c r="Z88" i="3"/>
  <c r="Z75" i="3"/>
  <c r="Z90" i="3"/>
  <c r="Z82" i="3"/>
  <c r="Z78" i="3"/>
  <c r="Z74" i="3"/>
  <c r="Z69" i="3"/>
  <c r="Z65" i="3"/>
  <c r="Z61" i="3"/>
  <c r="Z57" i="3"/>
  <c r="Z53" i="3"/>
  <c r="Z73" i="3"/>
  <c r="Z64" i="3"/>
  <c r="Z60" i="3"/>
  <c r="Z81" i="3"/>
  <c r="Z71" i="3"/>
  <c r="Z67" i="3"/>
  <c r="Z63" i="3"/>
  <c r="Z59" i="3"/>
  <c r="Z77" i="3"/>
  <c r="Z52" i="3"/>
  <c r="Z50" i="3"/>
  <c r="Z46" i="3"/>
  <c r="Z42" i="3"/>
  <c r="Z38" i="3"/>
  <c r="Z66" i="3"/>
  <c r="Z56" i="3"/>
  <c r="Z51" i="3"/>
  <c r="Z49" i="3"/>
  <c r="Z45" i="3"/>
  <c r="Z62" i="3"/>
  <c r="Z58" i="3"/>
  <c r="Z55" i="3"/>
  <c r="Z48" i="3"/>
  <c r="Z44" i="3"/>
  <c r="Z47" i="3"/>
  <c r="Z41" i="3"/>
  <c r="Z36" i="3"/>
  <c r="Z33" i="3"/>
  <c r="Z29" i="3"/>
  <c r="Z25" i="3"/>
  <c r="Z21" i="3"/>
  <c r="Z17" i="3"/>
  <c r="Z13" i="3"/>
  <c r="Z54" i="3"/>
  <c r="Z43" i="3"/>
  <c r="Z40" i="3"/>
  <c r="Z35" i="3"/>
  <c r="Z32" i="3"/>
  <c r="Z28" i="3"/>
  <c r="Z24" i="3"/>
  <c r="Z70" i="3"/>
  <c r="Z39" i="3"/>
  <c r="Z31" i="3"/>
  <c r="Z27" i="3"/>
  <c r="Z23" i="3"/>
  <c r="Z34" i="3"/>
  <c r="Z18" i="3"/>
  <c r="Z12" i="3"/>
  <c r="Z19" i="3"/>
  <c r="Z14" i="3"/>
  <c r="Z11" i="3"/>
  <c r="Z37" i="3"/>
  <c r="Z30" i="3"/>
  <c r="Z22" i="3"/>
  <c r="Z16" i="3"/>
  <c r="Z26" i="3"/>
  <c r="Z20" i="3"/>
  <c r="Z15" i="3"/>
  <c r="Q96" i="3"/>
  <c r="D20" i="7"/>
  <c r="D18" i="7"/>
  <c r="D24" i="7"/>
  <c r="D13" i="7" s="1"/>
  <c r="D21" i="7"/>
  <c r="D22" i="7"/>
  <c r="D17" i="7"/>
  <c r="D23" i="7"/>
  <c r="D12" i="7" s="1"/>
  <c r="Q56" i="3"/>
  <c r="D8" i="7" s="1"/>
  <c r="D9" i="7" s="1"/>
  <c r="D19" i="7"/>
  <c r="O12" i="6"/>
  <c r="P12" i="6"/>
  <c r="Q12" i="6"/>
  <c r="N13" i="6"/>
  <c r="Z117" i="3"/>
  <c r="AA10" i="3"/>
  <c r="AA115" i="3" l="1"/>
  <c r="AA116" i="3"/>
  <c r="AA114" i="3"/>
  <c r="AA110" i="3"/>
  <c r="AA113" i="3"/>
  <c r="AA112" i="3"/>
  <c r="AA109" i="3"/>
  <c r="AA111" i="3"/>
  <c r="AA108" i="3"/>
  <c r="AA107" i="3"/>
  <c r="AA105" i="3"/>
  <c r="AA104" i="3"/>
  <c r="AA103" i="3"/>
  <c r="AA99" i="3"/>
  <c r="AA106" i="3"/>
  <c r="AA102" i="3"/>
  <c r="AA98" i="3"/>
  <c r="AA101" i="3"/>
  <c r="AA97" i="3"/>
  <c r="AA95" i="3"/>
  <c r="AA91" i="3"/>
  <c r="AA100" i="3"/>
  <c r="AA94" i="3"/>
  <c r="AA93" i="3"/>
  <c r="AA86" i="3"/>
  <c r="AA82" i="3"/>
  <c r="AA89" i="3"/>
  <c r="AA85" i="3"/>
  <c r="AA90" i="3"/>
  <c r="AA88" i="3"/>
  <c r="AA84" i="3"/>
  <c r="AA96" i="3"/>
  <c r="AA92" i="3"/>
  <c r="AA83" i="3"/>
  <c r="AA79" i="3"/>
  <c r="AA75" i="3"/>
  <c r="AA71" i="3"/>
  <c r="AA87" i="3"/>
  <c r="AA78" i="3"/>
  <c r="AA81" i="3"/>
  <c r="AA77" i="3"/>
  <c r="AA73" i="3"/>
  <c r="AA80" i="3"/>
  <c r="AA74" i="3"/>
  <c r="AA68" i="3"/>
  <c r="AA64" i="3"/>
  <c r="AA60" i="3"/>
  <c r="AA56" i="3"/>
  <c r="AA52" i="3"/>
  <c r="AA72" i="3"/>
  <c r="AA67" i="3"/>
  <c r="AA63" i="3"/>
  <c r="AA70" i="3"/>
  <c r="AA66" i="3"/>
  <c r="AA62" i="3"/>
  <c r="AA58" i="3"/>
  <c r="AA57" i="3"/>
  <c r="AA51" i="3"/>
  <c r="AA49" i="3"/>
  <c r="AA45" i="3"/>
  <c r="AA41" i="3"/>
  <c r="AA37" i="3"/>
  <c r="AA69" i="3"/>
  <c r="AA65" i="3"/>
  <c r="AA59" i="3"/>
  <c r="AA55" i="3"/>
  <c r="AA48" i="3"/>
  <c r="AA44" i="3"/>
  <c r="AA76" i="3"/>
  <c r="AA61" i="3"/>
  <c r="AA54" i="3"/>
  <c r="AA47" i="3"/>
  <c r="AA43" i="3"/>
  <c r="AA46" i="3"/>
  <c r="AA40" i="3"/>
  <c r="AA35" i="3"/>
  <c r="AA32" i="3"/>
  <c r="AA28" i="3"/>
  <c r="AA24" i="3"/>
  <c r="AA20" i="3"/>
  <c r="AA16" i="3"/>
  <c r="AA12" i="3"/>
  <c r="AA42" i="3"/>
  <c r="AA39" i="3"/>
  <c r="AA31" i="3"/>
  <c r="AA27" i="3"/>
  <c r="AA23" i="3"/>
  <c r="AA38" i="3"/>
  <c r="AA34" i="3"/>
  <c r="AA30" i="3"/>
  <c r="AA26" i="3"/>
  <c r="AA53" i="3"/>
  <c r="AA50" i="3"/>
  <c r="AA33" i="3"/>
  <c r="AA22" i="3"/>
  <c r="AA17" i="3"/>
  <c r="AA15" i="3"/>
  <c r="AA11" i="3"/>
  <c r="AA29" i="3"/>
  <c r="AA21" i="3"/>
  <c r="AA13" i="3"/>
  <c r="AA25" i="3"/>
  <c r="AA19" i="3"/>
  <c r="AA14" i="3"/>
  <c r="AA36" i="3"/>
  <c r="AA18" i="3"/>
  <c r="D25" i="7"/>
  <c r="E18" i="7" s="1"/>
  <c r="D10" i="7"/>
  <c r="D11" i="7" s="1"/>
  <c r="P13" i="6"/>
  <c r="O13" i="6"/>
  <c r="Q13" i="6"/>
  <c r="N14" i="6"/>
  <c r="AA117" i="3"/>
  <c r="AB10" i="3"/>
  <c r="AB116" i="3" l="1"/>
  <c r="AB115" i="3"/>
  <c r="AB114" i="3"/>
  <c r="AB113" i="3"/>
  <c r="AB112" i="3"/>
  <c r="AB111" i="3"/>
  <c r="AB108" i="3"/>
  <c r="AB110" i="3"/>
  <c r="AB107" i="3"/>
  <c r="AB104" i="3"/>
  <c r="AB103" i="3"/>
  <c r="AB106" i="3"/>
  <c r="AB102" i="3"/>
  <c r="AB98" i="3"/>
  <c r="AB105" i="3"/>
  <c r="AB101" i="3"/>
  <c r="AB97" i="3"/>
  <c r="AB100" i="3"/>
  <c r="AB96" i="3"/>
  <c r="AB94" i="3"/>
  <c r="AB90" i="3"/>
  <c r="AB99" i="3"/>
  <c r="AB93" i="3"/>
  <c r="AB92" i="3"/>
  <c r="AB109" i="3"/>
  <c r="AB95" i="3"/>
  <c r="AB89" i="3"/>
  <c r="AB85" i="3"/>
  <c r="AB81" i="3"/>
  <c r="AB91" i="3"/>
  <c r="AB88" i="3"/>
  <c r="AB87" i="3"/>
  <c r="AB83" i="3"/>
  <c r="AB78" i="3"/>
  <c r="AB74" i="3"/>
  <c r="AB70" i="3"/>
  <c r="AB86" i="3"/>
  <c r="AB82" i="3"/>
  <c r="AB77" i="3"/>
  <c r="AB80" i="3"/>
  <c r="AB76" i="3"/>
  <c r="AB73" i="3"/>
  <c r="AB72" i="3"/>
  <c r="AB67" i="3"/>
  <c r="AB63" i="3"/>
  <c r="AB59" i="3"/>
  <c r="AB55" i="3"/>
  <c r="AB51" i="3"/>
  <c r="AB71" i="3"/>
  <c r="AB66" i="3"/>
  <c r="AB62" i="3"/>
  <c r="AB79" i="3"/>
  <c r="AB69" i="3"/>
  <c r="AB65" i="3"/>
  <c r="AB61" i="3"/>
  <c r="AB75" i="3"/>
  <c r="AB56" i="3"/>
  <c r="AB48" i="3"/>
  <c r="AB44" i="3"/>
  <c r="AB40" i="3"/>
  <c r="AB36" i="3"/>
  <c r="AB64" i="3"/>
  <c r="AB58" i="3"/>
  <c r="AB54" i="3"/>
  <c r="AB47" i="3"/>
  <c r="AB84" i="3"/>
  <c r="AB60" i="3"/>
  <c r="AB53" i="3"/>
  <c r="AB50" i="3"/>
  <c r="AB46" i="3"/>
  <c r="AB42" i="3"/>
  <c r="AB45" i="3"/>
  <c r="AB43" i="3"/>
  <c r="AB39" i="3"/>
  <c r="AB31" i="3"/>
  <c r="AB27" i="3"/>
  <c r="AB23" i="3"/>
  <c r="AB19" i="3"/>
  <c r="AB15" i="3"/>
  <c r="AB68" i="3"/>
  <c r="AB52" i="3"/>
  <c r="AB38" i="3"/>
  <c r="AB34" i="3"/>
  <c r="AB30" i="3"/>
  <c r="AB26" i="3"/>
  <c r="AB57" i="3"/>
  <c r="AB37" i="3"/>
  <c r="AB33" i="3"/>
  <c r="AB29" i="3"/>
  <c r="AB25" i="3"/>
  <c r="AB41" i="3"/>
  <c r="AB32" i="3"/>
  <c r="AB21" i="3"/>
  <c r="AB16" i="3"/>
  <c r="AB14" i="3"/>
  <c r="AB22" i="3"/>
  <c r="AB12" i="3"/>
  <c r="AB35" i="3"/>
  <c r="AB28" i="3"/>
  <c r="AB20" i="3"/>
  <c r="AB11" i="3"/>
  <c r="AB49" i="3"/>
  <c r="AB24" i="3"/>
  <c r="AB18" i="3"/>
  <c r="AB13" i="3"/>
  <c r="AB17" i="3"/>
  <c r="E23" i="7"/>
  <c r="E17" i="7"/>
  <c r="E19" i="7"/>
  <c r="E24" i="7"/>
  <c r="D5" i="7" s="1"/>
  <c r="E20" i="7"/>
  <c r="E22" i="7"/>
  <c r="E21" i="7"/>
  <c r="D14" i="7"/>
  <c r="E11" i="7" s="1"/>
  <c r="D3" i="7"/>
  <c r="AB117" i="3"/>
  <c r="AC10" i="3"/>
  <c r="P14" i="6"/>
  <c r="O14" i="6"/>
  <c r="Q14" i="6"/>
  <c r="N15" i="6"/>
  <c r="AC116" i="3" l="1"/>
  <c r="AC115" i="3"/>
  <c r="AC114" i="3"/>
  <c r="AC112" i="3"/>
  <c r="AC111" i="3"/>
  <c r="AC110" i="3"/>
  <c r="AC113" i="3"/>
  <c r="AC107" i="3"/>
  <c r="AC109" i="3"/>
  <c r="AC106" i="3"/>
  <c r="AC105" i="3"/>
  <c r="AC101" i="3"/>
  <c r="AC97" i="3"/>
  <c r="AC108" i="3"/>
  <c r="AC104" i="3"/>
  <c r="AC100" i="3"/>
  <c r="AC96" i="3"/>
  <c r="AC103" i="3"/>
  <c r="AC99" i="3"/>
  <c r="AC102" i="3"/>
  <c r="AC93" i="3"/>
  <c r="AC98" i="3"/>
  <c r="AC95" i="3"/>
  <c r="AC94" i="3"/>
  <c r="AC91" i="3"/>
  <c r="AC88" i="3"/>
  <c r="AC84" i="3"/>
  <c r="AC80" i="3"/>
  <c r="AC90" i="3"/>
  <c r="AC87" i="3"/>
  <c r="AC92" i="3"/>
  <c r="AC86" i="3"/>
  <c r="AC89" i="3"/>
  <c r="AC82" i="3"/>
  <c r="AC77" i="3"/>
  <c r="AC73" i="3"/>
  <c r="AC69" i="3"/>
  <c r="AC85" i="3"/>
  <c r="AC81" i="3"/>
  <c r="AC76" i="3"/>
  <c r="AC79" i="3"/>
  <c r="AC75" i="3"/>
  <c r="AC71" i="3"/>
  <c r="AC66" i="3"/>
  <c r="AC62" i="3"/>
  <c r="AC58" i="3"/>
  <c r="AC54" i="3"/>
  <c r="AC70" i="3"/>
  <c r="AC65" i="3"/>
  <c r="AC61" i="3"/>
  <c r="AC78" i="3"/>
  <c r="AC68" i="3"/>
  <c r="AC64" i="3"/>
  <c r="AC60" i="3"/>
  <c r="AC67" i="3"/>
  <c r="AC59" i="3"/>
  <c r="AC55" i="3"/>
  <c r="AC47" i="3"/>
  <c r="AC43" i="3"/>
  <c r="AC39" i="3"/>
  <c r="AC35" i="3"/>
  <c r="AC74" i="3"/>
  <c r="AC63" i="3"/>
  <c r="AC53" i="3"/>
  <c r="AC50" i="3"/>
  <c r="AC46" i="3"/>
  <c r="AC72" i="3"/>
  <c r="AC57" i="3"/>
  <c r="AC52" i="3"/>
  <c r="AC49" i="3"/>
  <c r="AC45" i="3"/>
  <c r="AC56" i="3"/>
  <c r="AC44" i="3"/>
  <c r="AC42" i="3"/>
  <c r="AC38" i="3"/>
  <c r="AC34" i="3"/>
  <c r="AC30" i="3"/>
  <c r="AC26" i="3"/>
  <c r="AC22" i="3"/>
  <c r="AC18" i="3"/>
  <c r="AC14" i="3"/>
  <c r="AC37" i="3"/>
  <c r="AC33" i="3"/>
  <c r="AC29" i="3"/>
  <c r="AC25" i="3"/>
  <c r="AC83" i="3"/>
  <c r="AC41" i="3"/>
  <c r="AC36" i="3"/>
  <c r="AC32" i="3"/>
  <c r="AC28" i="3"/>
  <c r="AC24" i="3"/>
  <c r="AC48" i="3"/>
  <c r="AC31" i="3"/>
  <c r="AC20" i="3"/>
  <c r="AC15" i="3"/>
  <c r="AC11" i="3"/>
  <c r="AC27" i="3"/>
  <c r="AC19" i="3"/>
  <c r="AC13" i="3"/>
  <c r="AC51" i="3"/>
  <c r="AC16" i="3"/>
  <c r="AC40" i="3"/>
  <c r="AC23" i="3"/>
  <c r="AC17" i="3"/>
  <c r="AC12" i="3"/>
  <c r="AC21" i="3"/>
  <c r="E8" i="7"/>
  <c r="E13" i="7"/>
  <c r="E10" i="7"/>
  <c r="E12" i="7"/>
  <c r="E9" i="7"/>
  <c r="O15" i="6"/>
  <c r="P15" i="6"/>
  <c r="Q15" i="6"/>
  <c r="N16" i="6"/>
  <c r="AC117" i="3"/>
  <c r="AD10" i="3"/>
  <c r="AD116" i="3" l="1"/>
  <c r="AD115" i="3"/>
  <c r="AD111" i="3"/>
  <c r="AD114" i="3"/>
  <c r="AD110" i="3"/>
  <c r="AD113" i="3"/>
  <c r="AD112" i="3"/>
  <c r="AD109" i="3"/>
  <c r="AD108" i="3"/>
  <c r="AD106" i="3"/>
  <c r="AD105" i="3"/>
  <c r="AD104" i="3"/>
  <c r="AD100" i="3"/>
  <c r="AD103" i="3"/>
  <c r="AD99" i="3"/>
  <c r="AD102" i="3"/>
  <c r="AD98" i="3"/>
  <c r="AD107" i="3"/>
  <c r="AD101" i="3"/>
  <c r="AD92" i="3"/>
  <c r="AD97" i="3"/>
  <c r="AD95" i="3"/>
  <c r="AD96" i="3"/>
  <c r="AD94" i="3"/>
  <c r="AD93" i="3"/>
  <c r="AD90" i="3"/>
  <c r="AD87" i="3"/>
  <c r="AD83" i="3"/>
  <c r="AD79" i="3"/>
  <c r="AD86" i="3"/>
  <c r="AD89" i="3"/>
  <c r="AD85" i="3"/>
  <c r="AD88" i="3"/>
  <c r="AD81" i="3"/>
  <c r="AD76" i="3"/>
  <c r="AD72" i="3"/>
  <c r="AD68" i="3"/>
  <c r="AD80" i="3"/>
  <c r="AD75" i="3"/>
  <c r="AD84" i="3"/>
  <c r="AD78" i="3"/>
  <c r="AD74" i="3"/>
  <c r="AD70" i="3"/>
  <c r="AD65" i="3"/>
  <c r="AD61" i="3"/>
  <c r="AD57" i="3"/>
  <c r="AD53" i="3"/>
  <c r="AD91" i="3"/>
  <c r="AD69" i="3"/>
  <c r="AD64" i="3"/>
  <c r="AD60" i="3"/>
  <c r="AD77" i="3"/>
  <c r="AD67" i="3"/>
  <c r="AD63" i="3"/>
  <c r="AD59" i="3"/>
  <c r="AD71" i="3"/>
  <c r="AD66" i="3"/>
  <c r="AD58" i="3"/>
  <c r="AD54" i="3"/>
  <c r="AD50" i="3"/>
  <c r="AD46" i="3"/>
  <c r="AD42" i="3"/>
  <c r="AD38" i="3"/>
  <c r="AD73" i="3"/>
  <c r="AD62" i="3"/>
  <c r="AD52" i="3"/>
  <c r="AD49" i="3"/>
  <c r="AD45" i="3"/>
  <c r="AD82" i="3"/>
  <c r="AD56" i="3"/>
  <c r="AD51" i="3"/>
  <c r="AD48" i="3"/>
  <c r="AD44" i="3"/>
  <c r="AD37" i="3"/>
  <c r="AD33" i="3"/>
  <c r="AD29" i="3"/>
  <c r="AD25" i="3"/>
  <c r="AD21" i="3"/>
  <c r="AD17" i="3"/>
  <c r="AD13" i="3"/>
  <c r="AD41" i="3"/>
  <c r="AD36" i="3"/>
  <c r="AD32" i="3"/>
  <c r="AD28" i="3"/>
  <c r="AD24" i="3"/>
  <c r="AD55" i="3"/>
  <c r="AD40" i="3"/>
  <c r="AD35" i="3"/>
  <c r="AD31" i="3"/>
  <c r="AD27" i="3"/>
  <c r="AD23" i="3"/>
  <c r="AD39" i="3"/>
  <c r="AD30" i="3"/>
  <c r="AD19" i="3"/>
  <c r="AD14" i="3"/>
  <c r="AD12" i="3"/>
  <c r="AD34" i="3"/>
  <c r="AD20" i="3"/>
  <c r="AD26" i="3"/>
  <c r="AD18" i="3"/>
  <c r="AD43" i="3"/>
  <c r="AD15" i="3"/>
  <c r="AD47" i="3"/>
  <c r="AD22" i="3"/>
  <c r="AD16" i="3"/>
  <c r="AD11" i="3"/>
  <c r="AD117" i="3"/>
  <c r="AE10" i="3"/>
  <c r="P16" i="6"/>
  <c r="O16" i="6"/>
  <c r="Q16" i="6"/>
  <c r="N17" i="6"/>
  <c r="AE115" i="3" l="1"/>
  <c r="AE116" i="3"/>
  <c r="AE114" i="3"/>
  <c r="AE110" i="3"/>
  <c r="AE113" i="3"/>
  <c r="AE112" i="3"/>
  <c r="AE111" i="3"/>
  <c r="AE109" i="3"/>
  <c r="AE108" i="3"/>
  <c r="AE107" i="3"/>
  <c r="AE105" i="3"/>
  <c r="AE104" i="3"/>
  <c r="AE103" i="3"/>
  <c r="AE106" i="3"/>
  <c r="AE99" i="3"/>
  <c r="AE102" i="3"/>
  <c r="AE98" i="3"/>
  <c r="AE101" i="3"/>
  <c r="AE97" i="3"/>
  <c r="AE100" i="3"/>
  <c r="AE95" i="3"/>
  <c r="AE91" i="3"/>
  <c r="AE96" i="3"/>
  <c r="AE94" i="3"/>
  <c r="AE93" i="3"/>
  <c r="AE86" i="3"/>
  <c r="AE82" i="3"/>
  <c r="AE92" i="3"/>
  <c r="AE89" i="3"/>
  <c r="AE85" i="3"/>
  <c r="AE88" i="3"/>
  <c r="AE84" i="3"/>
  <c r="AE87" i="3"/>
  <c r="AE80" i="3"/>
  <c r="AE75" i="3"/>
  <c r="AE71" i="3"/>
  <c r="AE90" i="3"/>
  <c r="AE79" i="3"/>
  <c r="AE78" i="3"/>
  <c r="AE83" i="3"/>
  <c r="AE77" i="3"/>
  <c r="AE73" i="3"/>
  <c r="AE69" i="3"/>
  <c r="AE64" i="3"/>
  <c r="AE60" i="3"/>
  <c r="AE56" i="3"/>
  <c r="AE52" i="3"/>
  <c r="AE81" i="3"/>
  <c r="AE68" i="3"/>
  <c r="AE67" i="3"/>
  <c r="AE63" i="3"/>
  <c r="AE76" i="3"/>
  <c r="AE74" i="3"/>
  <c r="AE72" i="3"/>
  <c r="AE66" i="3"/>
  <c r="AE62" i="3"/>
  <c r="AE58" i="3"/>
  <c r="AE65" i="3"/>
  <c r="AE53" i="3"/>
  <c r="AE49" i="3"/>
  <c r="AE45" i="3"/>
  <c r="AE41" i="3"/>
  <c r="AE37" i="3"/>
  <c r="AE61" i="3"/>
  <c r="AE57" i="3"/>
  <c r="AE51" i="3"/>
  <c r="AE48" i="3"/>
  <c r="AE44" i="3"/>
  <c r="AE70" i="3"/>
  <c r="AE55" i="3"/>
  <c r="AE47" i="3"/>
  <c r="AE43" i="3"/>
  <c r="AE59" i="3"/>
  <c r="AE54" i="3"/>
  <c r="AE36" i="3"/>
  <c r="AE32" i="3"/>
  <c r="AE28" i="3"/>
  <c r="AE24" i="3"/>
  <c r="AE20" i="3"/>
  <c r="AE16" i="3"/>
  <c r="AE12" i="3"/>
  <c r="AE40" i="3"/>
  <c r="AE35" i="3"/>
  <c r="AE31" i="3"/>
  <c r="AE27" i="3"/>
  <c r="AE23" i="3"/>
  <c r="AE50" i="3"/>
  <c r="AE39" i="3"/>
  <c r="AE34" i="3"/>
  <c r="AE30" i="3"/>
  <c r="AE26" i="3"/>
  <c r="AE46" i="3"/>
  <c r="AE29" i="3"/>
  <c r="AE18" i="3"/>
  <c r="AE13" i="3"/>
  <c r="AE42" i="3"/>
  <c r="AE25" i="3"/>
  <c r="AE22" i="3"/>
  <c r="AE17" i="3"/>
  <c r="AE11" i="3"/>
  <c r="AE38" i="3"/>
  <c r="AE21" i="3"/>
  <c r="AE15" i="3"/>
  <c r="AE33" i="3"/>
  <c r="AE19" i="3"/>
  <c r="AE14" i="3"/>
  <c r="P17" i="6"/>
  <c r="O17" i="6"/>
  <c r="Q17" i="6"/>
  <c r="N18" i="6"/>
  <c r="AE117" i="3"/>
  <c r="AF10" i="3"/>
  <c r="AF116" i="3" l="1"/>
  <c r="AF115" i="3"/>
  <c r="AF114" i="3"/>
  <c r="AF113" i="3"/>
  <c r="AF112" i="3"/>
  <c r="AF111" i="3"/>
  <c r="AF110" i="3"/>
  <c r="AF108" i="3"/>
  <c r="AF107" i="3"/>
  <c r="AF104" i="3"/>
  <c r="AF103" i="3"/>
  <c r="AF109" i="3"/>
  <c r="AF106" i="3"/>
  <c r="AF105" i="3"/>
  <c r="AF102" i="3"/>
  <c r="AF98" i="3"/>
  <c r="AF101" i="3"/>
  <c r="AF97" i="3"/>
  <c r="AF100" i="3"/>
  <c r="AF96" i="3"/>
  <c r="AF99" i="3"/>
  <c r="AF94" i="3"/>
  <c r="AF90" i="3"/>
  <c r="AF93" i="3"/>
  <c r="AF92" i="3"/>
  <c r="AF89" i="3"/>
  <c r="AF85" i="3"/>
  <c r="AF81" i="3"/>
  <c r="AF88" i="3"/>
  <c r="AF91" i="3"/>
  <c r="AF87" i="3"/>
  <c r="AF83" i="3"/>
  <c r="AF95" i="3"/>
  <c r="AF86" i="3"/>
  <c r="AF79" i="3"/>
  <c r="AF78" i="3"/>
  <c r="AF74" i="3"/>
  <c r="AF70" i="3"/>
  <c r="AF84" i="3"/>
  <c r="AF77" i="3"/>
  <c r="AF82" i="3"/>
  <c r="AF76" i="3"/>
  <c r="AF68" i="3"/>
  <c r="AF67" i="3"/>
  <c r="AF63" i="3"/>
  <c r="AF59" i="3"/>
  <c r="AF55" i="3"/>
  <c r="AF51" i="3"/>
  <c r="AF72" i="3"/>
  <c r="AF66" i="3"/>
  <c r="AF62" i="3"/>
  <c r="AF75" i="3"/>
  <c r="AF73" i="3"/>
  <c r="AF71" i="3"/>
  <c r="AF65" i="3"/>
  <c r="AF61" i="3"/>
  <c r="AF69" i="3"/>
  <c r="AF64" i="3"/>
  <c r="AF57" i="3"/>
  <c r="AF52" i="3"/>
  <c r="AF48" i="3"/>
  <c r="AF44" i="3"/>
  <c r="AF40" i="3"/>
  <c r="AF36" i="3"/>
  <c r="AF80" i="3"/>
  <c r="AF60" i="3"/>
  <c r="AF56" i="3"/>
  <c r="AF47" i="3"/>
  <c r="AF54" i="3"/>
  <c r="AF50" i="3"/>
  <c r="AF46" i="3"/>
  <c r="AF42" i="3"/>
  <c r="AF58" i="3"/>
  <c r="AF41" i="3"/>
  <c r="AF35" i="3"/>
  <c r="AF31" i="3"/>
  <c r="AF27" i="3"/>
  <c r="AF23" i="3"/>
  <c r="AF19" i="3"/>
  <c r="AF15" i="3"/>
  <c r="AF39" i="3"/>
  <c r="AF34" i="3"/>
  <c r="AF30" i="3"/>
  <c r="AF26" i="3"/>
  <c r="AF53" i="3"/>
  <c r="AF49" i="3"/>
  <c r="AF43" i="3"/>
  <c r="AF38" i="3"/>
  <c r="AF33" i="3"/>
  <c r="AF29" i="3"/>
  <c r="AF25" i="3"/>
  <c r="AF37" i="3"/>
  <c r="AF28" i="3"/>
  <c r="AF22" i="3"/>
  <c r="AF17" i="3"/>
  <c r="AF12" i="3"/>
  <c r="AF16" i="3"/>
  <c r="AF11" i="3"/>
  <c r="AF32" i="3"/>
  <c r="AF18" i="3"/>
  <c r="AF24" i="3"/>
  <c r="AF21" i="3"/>
  <c r="AF45" i="3"/>
  <c r="AF20" i="3"/>
  <c r="AF14" i="3"/>
  <c r="AF13" i="3"/>
  <c r="AF6" i="3"/>
  <c r="AF9" i="3" s="1"/>
  <c r="AF117" i="3"/>
  <c r="AG10" i="3"/>
  <c r="O18" i="6"/>
  <c r="N19" i="6"/>
  <c r="Q18" i="6"/>
  <c r="P18" i="6"/>
  <c r="AG116" i="3" l="1"/>
  <c r="AG115" i="3"/>
  <c r="AG114" i="3"/>
  <c r="AG112" i="3"/>
  <c r="AG111" i="3"/>
  <c r="AG110" i="3"/>
  <c r="AG107" i="3"/>
  <c r="AG109" i="3"/>
  <c r="AG106" i="3"/>
  <c r="AG113" i="3"/>
  <c r="AG108" i="3"/>
  <c r="AG105" i="3"/>
  <c r="AG104" i="3"/>
  <c r="AG103" i="3"/>
  <c r="AG101" i="3"/>
  <c r="AG97" i="3"/>
  <c r="AG100" i="3"/>
  <c r="AG96" i="3"/>
  <c r="AG99" i="3"/>
  <c r="AG98" i="3"/>
  <c r="AG93" i="3"/>
  <c r="AG95" i="3"/>
  <c r="AG102" i="3"/>
  <c r="AG92" i="3"/>
  <c r="AG88" i="3"/>
  <c r="AG84" i="3"/>
  <c r="AG80" i="3"/>
  <c r="AG91" i="3"/>
  <c r="AG87" i="3"/>
  <c r="AG90" i="3"/>
  <c r="AG86" i="3"/>
  <c r="AG85" i="3"/>
  <c r="AG77" i="3"/>
  <c r="AG73" i="3"/>
  <c r="AG69" i="3"/>
  <c r="AG83" i="3"/>
  <c r="AG82" i="3"/>
  <c r="AG76" i="3"/>
  <c r="AG94" i="3"/>
  <c r="AG81" i="3"/>
  <c r="AG75" i="3"/>
  <c r="AG72" i="3"/>
  <c r="AG66" i="3"/>
  <c r="AG62" i="3"/>
  <c r="AG58" i="3"/>
  <c r="AG54" i="3"/>
  <c r="AG89" i="3"/>
  <c r="AG79" i="3"/>
  <c r="AG78" i="3"/>
  <c r="AG74" i="3"/>
  <c r="AG71" i="3"/>
  <c r="AG65" i="3"/>
  <c r="AG61" i="3"/>
  <c r="AG70" i="3"/>
  <c r="AG64" i="3"/>
  <c r="AG60" i="3"/>
  <c r="AG63" i="3"/>
  <c r="AG56" i="3"/>
  <c r="AG51" i="3"/>
  <c r="AG47" i="3"/>
  <c r="AG43" i="3"/>
  <c r="AG39" i="3"/>
  <c r="AG35" i="3"/>
  <c r="AG55" i="3"/>
  <c r="AG50" i="3"/>
  <c r="AG46" i="3"/>
  <c r="AG68" i="3"/>
  <c r="AG59" i="3"/>
  <c r="AG53" i="3"/>
  <c r="AG49" i="3"/>
  <c r="AG45" i="3"/>
  <c r="AG52" i="3"/>
  <c r="AG40" i="3"/>
  <c r="AG34" i="3"/>
  <c r="AG30" i="3"/>
  <c r="AG26" i="3"/>
  <c r="AG22" i="3"/>
  <c r="AG18" i="3"/>
  <c r="AG14" i="3"/>
  <c r="AG57" i="3"/>
  <c r="AG38" i="3"/>
  <c r="AG33" i="3"/>
  <c r="AG29" i="3"/>
  <c r="AG25" i="3"/>
  <c r="AG67" i="3"/>
  <c r="AG48" i="3"/>
  <c r="AG42" i="3"/>
  <c r="AG37" i="3"/>
  <c r="AG32" i="3"/>
  <c r="AG28" i="3"/>
  <c r="AG24" i="3"/>
  <c r="AG44" i="3"/>
  <c r="AG27" i="3"/>
  <c r="AG21" i="3"/>
  <c r="AG16" i="3"/>
  <c r="AG11" i="3"/>
  <c r="AG15" i="3"/>
  <c r="AG17" i="3"/>
  <c r="AG23" i="3"/>
  <c r="AG20" i="3"/>
  <c r="AG41" i="3"/>
  <c r="AG36" i="3"/>
  <c r="AG19" i="3"/>
  <c r="AG13" i="3"/>
  <c r="AG31" i="3"/>
  <c r="AG12" i="3"/>
  <c r="P19" i="6"/>
  <c r="O19" i="6"/>
  <c r="Q19" i="6"/>
  <c r="N20" i="6"/>
  <c r="AG117" i="3"/>
  <c r="AH10" i="3"/>
  <c r="AH116" i="3" l="1"/>
  <c r="AH115" i="3"/>
  <c r="AH114" i="3"/>
  <c r="AH111" i="3"/>
  <c r="AH110" i="3"/>
  <c r="AH113" i="3"/>
  <c r="AH109" i="3"/>
  <c r="AH108" i="3"/>
  <c r="AH112" i="3"/>
  <c r="AH106" i="3"/>
  <c r="AH105" i="3"/>
  <c r="AH107" i="3"/>
  <c r="AH104" i="3"/>
  <c r="AH100" i="3"/>
  <c r="AH99" i="3"/>
  <c r="AH102" i="3"/>
  <c r="AH98" i="3"/>
  <c r="AH97" i="3"/>
  <c r="AH96" i="3"/>
  <c r="AH92" i="3"/>
  <c r="AH95" i="3"/>
  <c r="AH94" i="3"/>
  <c r="AH91" i="3"/>
  <c r="AH87" i="3"/>
  <c r="AH83" i="3"/>
  <c r="AH79" i="3"/>
  <c r="AH90" i="3"/>
  <c r="AH86" i="3"/>
  <c r="AH101" i="3"/>
  <c r="AH89" i="3"/>
  <c r="AH85" i="3"/>
  <c r="AH93" i="3"/>
  <c r="AH84" i="3"/>
  <c r="AH82" i="3"/>
  <c r="AH76" i="3"/>
  <c r="AH72" i="3"/>
  <c r="AH68" i="3"/>
  <c r="AH81" i="3"/>
  <c r="AH75" i="3"/>
  <c r="AH103" i="3"/>
  <c r="AH80" i="3"/>
  <c r="AH78" i="3"/>
  <c r="AH74" i="3"/>
  <c r="AH71" i="3"/>
  <c r="AH65" i="3"/>
  <c r="AH61" i="3"/>
  <c r="AH57" i="3"/>
  <c r="AH53" i="3"/>
  <c r="AH77" i="3"/>
  <c r="AH73" i="3"/>
  <c r="AH70" i="3"/>
  <c r="AH64" i="3"/>
  <c r="AH60" i="3"/>
  <c r="AH69" i="3"/>
  <c r="AH67" i="3"/>
  <c r="AH63" i="3"/>
  <c r="AH59" i="3"/>
  <c r="AH62" i="3"/>
  <c r="AH55" i="3"/>
  <c r="AH50" i="3"/>
  <c r="AH46" i="3"/>
  <c r="AH42" i="3"/>
  <c r="AH38" i="3"/>
  <c r="AH54" i="3"/>
  <c r="AH49" i="3"/>
  <c r="AH45" i="3"/>
  <c r="AH58" i="3"/>
  <c r="AH52" i="3"/>
  <c r="AH48" i="3"/>
  <c r="AH44" i="3"/>
  <c r="AH66" i="3"/>
  <c r="AH39" i="3"/>
  <c r="AH33" i="3"/>
  <c r="AH29" i="3"/>
  <c r="AH25" i="3"/>
  <c r="AH21" i="3"/>
  <c r="AH17" i="3"/>
  <c r="AH13" i="3"/>
  <c r="AH43" i="3"/>
  <c r="AH37" i="3"/>
  <c r="AH32" i="3"/>
  <c r="AH28" i="3"/>
  <c r="AH24" i="3"/>
  <c r="AH88" i="3"/>
  <c r="AH51" i="3"/>
  <c r="AH47" i="3"/>
  <c r="AH41" i="3"/>
  <c r="AH36" i="3"/>
  <c r="AH31" i="3"/>
  <c r="AH27" i="3"/>
  <c r="AH23" i="3"/>
  <c r="AH35" i="3"/>
  <c r="AH26" i="3"/>
  <c r="AH20" i="3"/>
  <c r="AH15" i="3"/>
  <c r="AH14" i="3"/>
  <c r="AH30" i="3"/>
  <c r="AH16" i="3"/>
  <c r="AH11" i="3"/>
  <c r="AH56" i="3"/>
  <c r="AH40" i="3"/>
  <c r="AH19" i="3"/>
  <c r="AH22" i="3"/>
  <c r="AH34" i="3"/>
  <c r="AH18" i="3"/>
  <c r="AH12" i="3"/>
  <c r="AH117" i="3"/>
  <c r="AI10" i="3"/>
  <c r="P20" i="6"/>
  <c r="N21" i="6"/>
  <c r="Q20" i="6"/>
  <c r="O20" i="6"/>
  <c r="AI115" i="3" l="1"/>
  <c r="AI114" i="3"/>
  <c r="AI116" i="3"/>
  <c r="AI110" i="3"/>
  <c r="AI113" i="3"/>
  <c r="AI112" i="3"/>
  <c r="AI109" i="3"/>
  <c r="AI108" i="3"/>
  <c r="AI107" i="3"/>
  <c r="AI105" i="3"/>
  <c r="AI104" i="3"/>
  <c r="AI111" i="3"/>
  <c r="AI103" i="3"/>
  <c r="AI99" i="3"/>
  <c r="AI102" i="3"/>
  <c r="AI98" i="3"/>
  <c r="AI101" i="3"/>
  <c r="AI97" i="3"/>
  <c r="AI95" i="3"/>
  <c r="AI91" i="3"/>
  <c r="AI94" i="3"/>
  <c r="AI106" i="3"/>
  <c r="AI93" i="3"/>
  <c r="AI100" i="3"/>
  <c r="AI90" i="3"/>
  <c r="AI86" i="3"/>
  <c r="AI82" i="3"/>
  <c r="AI89" i="3"/>
  <c r="AI85" i="3"/>
  <c r="AI96" i="3"/>
  <c r="AI88" i="3"/>
  <c r="AI84" i="3"/>
  <c r="AI83" i="3"/>
  <c r="AI81" i="3"/>
  <c r="AI75" i="3"/>
  <c r="AI71" i="3"/>
  <c r="AI80" i="3"/>
  <c r="AI78" i="3"/>
  <c r="AI79" i="3"/>
  <c r="AI77" i="3"/>
  <c r="AI73" i="3"/>
  <c r="AI74" i="3"/>
  <c r="AI70" i="3"/>
  <c r="AI64" i="3"/>
  <c r="AI60" i="3"/>
  <c r="AI56" i="3"/>
  <c r="AI52" i="3"/>
  <c r="AI87" i="3"/>
  <c r="AI76" i="3"/>
  <c r="AI69" i="3"/>
  <c r="AI67" i="3"/>
  <c r="AI63" i="3"/>
  <c r="AI68" i="3"/>
  <c r="AI66" i="3"/>
  <c r="AI62" i="3"/>
  <c r="AI58" i="3"/>
  <c r="AI61" i="3"/>
  <c r="AI54" i="3"/>
  <c r="AI49" i="3"/>
  <c r="AI45" i="3"/>
  <c r="AI41" i="3"/>
  <c r="AI37" i="3"/>
  <c r="AI72" i="3"/>
  <c r="AI59" i="3"/>
  <c r="AI53" i="3"/>
  <c r="AI48" i="3"/>
  <c r="AI44" i="3"/>
  <c r="AI57" i="3"/>
  <c r="AI51" i="3"/>
  <c r="AI47" i="3"/>
  <c r="AI43" i="3"/>
  <c r="AI92" i="3"/>
  <c r="AI38" i="3"/>
  <c r="AI32" i="3"/>
  <c r="AI28" i="3"/>
  <c r="AI24" i="3"/>
  <c r="AI20" i="3"/>
  <c r="AI16" i="3"/>
  <c r="AI12" i="3"/>
  <c r="AI55" i="3"/>
  <c r="AI50" i="3"/>
  <c r="AI42" i="3"/>
  <c r="AI36" i="3"/>
  <c r="AI31" i="3"/>
  <c r="AI27" i="3"/>
  <c r="AI23" i="3"/>
  <c r="AI65" i="3"/>
  <c r="AI46" i="3"/>
  <c r="AI40" i="3"/>
  <c r="AI35" i="3"/>
  <c r="AI34" i="3"/>
  <c r="AI30" i="3"/>
  <c r="AI26" i="3"/>
  <c r="AI25" i="3"/>
  <c r="AI19" i="3"/>
  <c r="AI14" i="3"/>
  <c r="AI13" i="3"/>
  <c r="AI39" i="3"/>
  <c r="AI15" i="3"/>
  <c r="AI18" i="3"/>
  <c r="AI29" i="3"/>
  <c r="AI21" i="3"/>
  <c r="AI33" i="3"/>
  <c r="AI22" i="3"/>
  <c r="AI17" i="3"/>
  <c r="AI11" i="3"/>
  <c r="Q21" i="6"/>
  <c r="O21" i="6"/>
  <c r="P21" i="6"/>
  <c r="N22" i="6"/>
  <c r="AI117" i="3"/>
  <c r="AJ10" i="3"/>
  <c r="AJ116" i="3" l="1"/>
  <c r="AJ114" i="3"/>
  <c r="AJ113" i="3"/>
  <c r="AJ112" i="3"/>
  <c r="AJ115" i="3"/>
  <c r="AJ111" i="3"/>
  <c r="AJ108" i="3"/>
  <c r="AJ107" i="3"/>
  <c r="AJ110" i="3"/>
  <c r="AJ104" i="3"/>
  <c r="AJ109" i="3"/>
  <c r="AJ103" i="3"/>
  <c r="AJ106" i="3"/>
  <c r="AJ102" i="3"/>
  <c r="AJ98" i="3"/>
  <c r="AJ101" i="3"/>
  <c r="AJ97" i="3"/>
  <c r="AJ100" i="3"/>
  <c r="AJ96" i="3"/>
  <c r="AJ105" i="3"/>
  <c r="AJ94" i="3"/>
  <c r="AJ90" i="3"/>
  <c r="AJ93" i="3"/>
  <c r="AJ92" i="3"/>
  <c r="AJ89" i="3"/>
  <c r="AJ85" i="3"/>
  <c r="AJ81" i="3"/>
  <c r="AJ88" i="3"/>
  <c r="AJ99" i="3"/>
  <c r="AJ95" i="3"/>
  <c r="AJ87" i="3"/>
  <c r="AJ83" i="3"/>
  <c r="AJ80" i="3"/>
  <c r="AJ78" i="3"/>
  <c r="AJ74" i="3"/>
  <c r="AJ70" i="3"/>
  <c r="AJ79" i="3"/>
  <c r="AJ77" i="3"/>
  <c r="AJ91" i="3"/>
  <c r="AJ76" i="3"/>
  <c r="AJ73" i="3"/>
  <c r="AJ69" i="3"/>
  <c r="AJ67" i="3"/>
  <c r="AJ63" i="3"/>
  <c r="AJ59" i="3"/>
  <c r="AJ55" i="3"/>
  <c r="AJ51" i="3"/>
  <c r="AJ75" i="3"/>
  <c r="AJ68" i="3"/>
  <c r="AJ66" i="3"/>
  <c r="AJ62" i="3"/>
  <c r="AJ84" i="3"/>
  <c r="AJ82" i="3"/>
  <c r="AJ72" i="3"/>
  <c r="AJ65" i="3"/>
  <c r="AJ61" i="3"/>
  <c r="AJ86" i="3"/>
  <c r="AJ60" i="3"/>
  <c r="AJ53" i="3"/>
  <c r="AJ48" i="3"/>
  <c r="AJ44" i="3"/>
  <c r="AJ40" i="3"/>
  <c r="AJ36" i="3"/>
  <c r="AJ58" i="3"/>
  <c r="AJ57" i="3"/>
  <c r="AJ52" i="3"/>
  <c r="AJ47" i="3"/>
  <c r="AJ56" i="3"/>
  <c r="AJ50" i="3"/>
  <c r="AJ46" i="3"/>
  <c r="AJ42" i="3"/>
  <c r="AJ64" i="3"/>
  <c r="AJ43" i="3"/>
  <c r="AJ37" i="3"/>
  <c r="AJ31" i="3"/>
  <c r="AJ27" i="3"/>
  <c r="AJ23" i="3"/>
  <c r="AJ19" i="3"/>
  <c r="AJ15" i="3"/>
  <c r="AJ49" i="3"/>
  <c r="AJ41" i="3"/>
  <c r="AJ35" i="3"/>
  <c r="AJ34" i="3"/>
  <c r="AJ30" i="3"/>
  <c r="AJ26" i="3"/>
  <c r="AJ71" i="3"/>
  <c r="AJ45" i="3"/>
  <c r="AJ39" i="3"/>
  <c r="AJ33" i="3"/>
  <c r="AJ29" i="3"/>
  <c r="AJ25" i="3"/>
  <c r="AJ54" i="3"/>
  <c r="AJ24" i="3"/>
  <c r="AJ18" i="3"/>
  <c r="AJ13" i="3"/>
  <c r="AJ17" i="3"/>
  <c r="AJ12" i="3"/>
  <c r="AJ28" i="3"/>
  <c r="AJ14" i="3"/>
  <c r="AJ38" i="3"/>
  <c r="AJ22" i="3"/>
  <c r="AJ11" i="3"/>
  <c r="AJ32" i="3"/>
  <c r="AJ21" i="3"/>
  <c r="AJ16" i="3"/>
  <c r="AJ20" i="3"/>
  <c r="O22" i="6"/>
  <c r="N23" i="6"/>
  <c r="Q22" i="6"/>
  <c r="P22" i="6"/>
  <c r="AJ117" i="3"/>
  <c r="AK10" i="3"/>
  <c r="AK116" i="3" l="1"/>
  <c r="AK115" i="3"/>
  <c r="AK114" i="3"/>
  <c r="AK112" i="3"/>
  <c r="AK111" i="3"/>
  <c r="AK110" i="3"/>
  <c r="AK107" i="3"/>
  <c r="AK113" i="3"/>
  <c r="AK109" i="3"/>
  <c r="AK108" i="3"/>
  <c r="AK106" i="3"/>
  <c r="AK105" i="3"/>
  <c r="AK101" i="3"/>
  <c r="AK97" i="3"/>
  <c r="AK100" i="3"/>
  <c r="AK96" i="3"/>
  <c r="AK103" i="3"/>
  <c r="AK99" i="3"/>
  <c r="AK93" i="3"/>
  <c r="AK104" i="3"/>
  <c r="AK102" i="3"/>
  <c r="AK95" i="3"/>
  <c r="AK98" i="3"/>
  <c r="AK88" i="3"/>
  <c r="AK84" i="3"/>
  <c r="AK80" i="3"/>
  <c r="AK87" i="3"/>
  <c r="AK94" i="3"/>
  <c r="AK92" i="3"/>
  <c r="AK91" i="3"/>
  <c r="AK86" i="3"/>
  <c r="AK90" i="3"/>
  <c r="AK79" i="3"/>
  <c r="AK77" i="3"/>
  <c r="AK73" i="3"/>
  <c r="AK69" i="3"/>
  <c r="AK76" i="3"/>
  <c r="AK89" i="3"/>
  <c r="AK82" i="3"/>
  <c r="AK75" i="3"/>
  <c r="AK81" i="3"/>
  <c r="AK78" i="3"/>
  <c r="AK68" i="3"/>
  <c r="AK66" i="3"/>
  <c r="AK62" i="3"/>
  <c r="AK58" i="3"/>
  <c r="AK54" i="3"/>
  <c r="AK85" i="3"/>
  <c r="AK72" i="3"/>
  <c r="AK65" i="3"/>
  <c r="AK61" i="3"/>
  <c r="AK83" i="3"/>
  <c r="AK71" i="3"/>
  <c r="AK64" i="3"/>
  <c r="AK60" i="3"/>
  <c r="AK74" i="3"/>
  <c r="AK59" i="3"/>
  <c r="AK57" i="3"/>
  <c r="AK52" i="3"/>
  <c r="AK47" i="3"/>
  <c r="AK43" i="3"/>
  <c r="AK39" i="3"/>
  <c r="AK35" i="3"/>
  <c r="AK70" i="3"/>
  <c r="AK56" i="3"/>
  <c r="AK51" i="3"/>
  <c r="AK50" i="3"/>
  <c r="AK46" i="3"/>
  <c r="AK67" i="3"/>
  <c r="AK55" i="3"/>
  <c r="AK49" i="3"/>
  <c r="AK45" i="3"/>
  <c r="AK42" i="3"/>
  <c r="AK41" i="3"/>
  <c r="AK36" i="3"/>
  <c r="AK34" i="3"/>
  <c r="AK30" i="3"/>
  <c r="AK26" i="3"/>
  <c r="AK22" i="3"/>
  <c r="AK18" i="3"/>
  <c r="AK14" i="3"/>
  <c r="AK53" i="3"/>
  <c r="AK48" i="3"/>
  <c r="AK40" i="3"/>
  <c r="AK33" i="3"/>
  <c r="AK29" i="3"/>
  <c r="AK25" i="3"/>
  <c r="AK63" i="3"/>
  <c r="AK44" i="3"/>
  <c r="AK38" i="3"/>
  <c r="AK32" i="3"/>
  <c r="AK28" i="3"/>
  <c r="AK24" i="3"/>
  <c r="AK23" i="3"/>
  <c r="AK17" i="3"/>
  <c r="AK12" i="3"/>
  <c r="AK11" i="3"/>
  <c r="AK16" i="3"/>
  <c r="AK37" i="3"/>
  <c r="AK13" i="3"/>
  <c r="AK21" i="3"/>
  <c r="AK19" i="3"/>
  <c r="AK31" i="3"/>
  <c r="AK20" i="3"/>
  <c r="AK15" i="3"/>
  <c r="AK27" i="3"/>
  <c r="AK117" i="3"/>
  <c r="AL10" i="3"/>
  <c r="P23" i="6"/>
  <c r="Q23" i="6"/>
  <c r="O23" i="6"/>
  <c r="N24" i="6"/>
  <c r="AL116" i="3" l="1"/>
  <c r="AL115" i="3"/>
  <c r="AL111" i="3"/>
  <c r="AL110" i="3"/>
  <c r="AL113" i="3"/>
  <c r="AL114" i="3"/>
  <c r="AL109" i="3"/>
  <c r="AL112" i="3"/>
  <c r="AL108" i="3"/>
  <c r="AL106" i="3"/>
  <c r="AL107" i="3"/>
  <c r="AL105" i="3"/>
  <c r="AL104" i="3"/>
  <c r="AL100" i="3"/>
  <c r="AL103" i="3"/>
  <c r="AL99" i="3"/>
  <c r="AL102" i="3"/>
  <c r="AL98" i="3"/>
  <c r="AL92" i="3"/>
  <c r="AL95" i="3"/>
  <c r="AL101" i="3"/>
  <c r="AL96" i="3"/>
  <c r="AL94" i="3"/>
  <c r="AL87" i="3"/>
  <c r="AL83" i="3"/>
  <c r="AL79" i="3"/>
  <c r="AL91" i="3"/>
  <c r="AL86" i="3"/>
  <c r="AL97" i="3"/>
  <c r="AL93" i="3"/>
  <c r="AL90" i="3"/>
  <c r="AL89" i="3"/>
  <c r="AL85" i="3"/>
  <c r="AL76" i="3"/>
  <c r="AL72" i="3"/>
  <c r="AL68" i="3"/>
  <c r="AL82" i="3"/>
  <c r="AL75" i="3"/>
  <c r="AL88" i="3"/>
  <c r="AL84" i="3"/>
  <c r="AL81" i="3"/>
  <c r="AL78" i="3"/>
  <c r="AL74" i="3"/>
  <c r="AL77" i="3"/>
  <c r="AL65" i="3"/>
  <c r="AL61" i="3"/>
  <c r="AL57" i="3"/>
  <c r="AL53" i="3"/>
  <c r="AL71" i="3"/>
  <c r="AL64" i="3"/>
  <c r="AL60" i="3"/>
  <c r="AL80" i="3"/>
  <c r="AL70" i="3"/>
  <c r="AL67" i="3"/>
  <c r="AL63" i="3"/>
  <c r="AL59" i="3"/>
  <c r="AL73" i="3"/>
  <c r="AL58" i="3"/>
  <c r="AL56" i="3"/>
  <c r="AL51" i="3"/>
  <c r="AL50" i="3"/>
  <c r="AL46" i="3"/>
  <c r="AL42" i="3"/>
  <c r="AL38" i="3"/>
  <c r="AL55" i="3"/>
  <c r="AL49" i="3"/>
  <c r="AL45" i="3"/>
  <c r="AL66" i="3"/>
  <c r="AL54" i="3"/>
  <c r="AL48" i="3"/>
  <c r="AL44" i="3"/>
  <c r="AL62" i="3"/>
  <c r="AL40" i="3"/>
  <c r="AL35" i="3"/>
  <c r="AL33" i="3"/>
  <c r="AL29" i="3"/>
  <c r="AL25" i="3"/>
  <c r="AL21" i="3"/>
  <c r="AL17" i="3"/>
  <c r="AL13" i="3"/>
  <c r="AL69" i="3"/>
  <c r="AL47" i="3"/>
  <c r="AL39" i="3"/>
  <c r="AL32" i="3"/>
  <c r="AL28" i="3"/>
  <c r="AL24" i="3"/>
  <c r="AL37" i="3"/>
  <c r="AL31" i="3"/>
  <c r="AL27" i="3"/>
  <c r="AL23" i="3"/>
  <c r="AL22" i="3"/>
  <c r="AL16" i="3"/>
  <c r="AL36" i="3"/>
  <c r="AL34" i="3"/>
  <c r="AL20" i="3"/>
  <c r="AL15" i="3"/>
  <c r="AL26" i="3"/>
  <c r="AL18" i="3"/>
  <c r="AL12" i="3"/>
  <c r="AL11" i="3"/>
  <c r="AL43" i="3"/>
  <c r="AL41" i="3"/>
  <c r="AL30" i="3"/>
  <c r="AL19" i="3"/>
  <c r="AL14" i="3"/>
  <c r="AL52" i="3"/>
  <c r="Q24" i="6"/>
  <c r="O24" i="6"/>
  <c r="N25" i="6"/>
  <c r="P24" i="6"/>
  <c r="AL117" i="3"/>
  <c r="AM10" i="3"/>
  <c r="AM115" i="3" l="1"/>
  <c r="AM116" i="3"/>
  <c r="AM114" i="3"/>
  <c r="AM110" i="3"/>
  <c r="AM113" i="3"/>
  <c r="AM112" i="3"/>
  <c r="AM109" i="3"/>
  <c r="AM108" i="3"/>
  <c r="AM111" i="3"/>
  <c r="AM107" i="3"/>
  <c r="AM105" i="3"/>
  <c r="AM104" i="3"/>
  <c r="AM103" i="3"/>
  <c r="AM99" i="3"/>
  <c r="AM102" i="3"/>
  <c r="AM98" i="3"/>
  <c r="AM106" i="3"/>
  <c r="AM101" i="3"/>
  <c r="AM97" i="3"/>
  <c r="AM95" i="3"/>
  <c r="AM91" i="3"/>
  <c r="AM96" i="3"/>
  <c r="AM94" i="3"/>
  <c r="AM100" i="3"/>
  <c r="AM93" i="3"/>
  <c r="AM86" i="3"/>
  <c r="AM82" i="3"/>
  <c r="AM92" i="3"/>
  <c r="AM90" i="3"/>
  <c r="AM89" i="3"/>
  <c r="AM85" i="3"/>
  <c r="AM88" i="3"/>
  <c r="AM84" i="3"/>
  <c r="AM75" i="3"/>
  <c r="AM71" i="3"/>
  <c r="AM81" i="3"/>
  <c r="AM78" i="3"/>
  <c r="AM87" i="3"/>
  <c r="AM83" i="3"/>
  <c r="AM80" i="3"/>
  <c r="AM77" i="3"/>
  <c r="AM73" i="3"/>
  <c r="AM79" i="3"/>
  <c r="AM76" i="3"/>
  <c r="AM72" i="3"/>
  <c r="AM64" i="3"/>
  <c r="AM60" i="3"/>
  <c r="AM56" i="3"/>
  <c r="AM52" i="3"/>
  <c r="AM70" i="3"/>
  <c r="AM67" i="3"/>
  <c r="AM63" i="3"/>
  <c r="AM74" i="3"/>
  <c r="AM69" i="3"/>
  <c r="AM66" i="3"/>
  <c r="AM62" i="3"/>
  <c r="AM58" i="3"/>
  <c r="AM55" i="3"/>
  <c r="AM49" i="3"/>
  <c r="AM45" i="3"/>
  <c r="AM41" i="3"/>
  <c r="AM37" i="3"/>
  <c r="AM68" i="3"/>
  <c r="AM54" i="3"/>
  <c r="AM48" i="3"/>
  <c r="AM44" i="3"/>
  <c r="AM65" i="3"/>
  <c r="AM53" i="3"/>
  <c r="AM47" i="3"/>
  <c r="AM43" i="3"/>
  <c r="AM57" i="3"/>
  <c r="AM50" i="3"/>
  <c r="AM39" i="3"/>
  <c r="AM32" i="3"/>
  <c r="AM28" i="3"/>
  <c r="AM24" i="3"/>
  <c r="AM20" i="3"/>
  <c r="AM16" i="3"/>
  <c r="AM12" i="3"/>
  <c r="AM51" i="3"/>
  <c r="AM46" i="3"/>
  <c r="AM38" i="3"/>
  <c r="AM31" i="3"/>
  <c r="AM27" i="3"/>
  <c r="AM23" i="3"/>
  <c r="AM61" i="3"/>
  <c r="AM36" i="3"/>
  <c r="AM34" i="3"/>
  <c r="AM30" i="3"/>
  <c r="AM26" i="3"/>
  <c r="AM40" i="3"/>
  <c r="AM21" i="3"/>
  <c r="AM15" i="3"/>
  <c r="AM11" i="3"/>
  <c r="AM25" i="3"/>
  <c r="AM22" i="3"/>
  <c r="AM59" i="3"/>
  <c r="AM33" i="3"/>
  <c r="AM19" i="3"/>
  <c r="AM14" i="3"/>
  <c r="AM17" i="3"/>
  <c r="AM42" i="3"/>
  <c r="AM29" i="3"/>
  <c r="AM18" i="3"/>
  <c r="AM13" i="3"/>
  <c r="AM35" i="3"/>
  <c r="AM6" i="3"/>
  <c r="AM9" i="3" s="1"/>
  <c r="O25" i="6"/>
  <c r="Q25" i="6"/>
  <c r="P25" i="6"/>
  <c r="AM117" i="3"/>
  <c r="AN10" i="3"/>
  <c r="AN116" i="3" l="1"/>
  <c r="AN114" i="3"/>
  <c r="AN115" i="3"/>
  <c r="AN113" i="3"/>
  <c r="AN112" i="3"/>
  <c r="AN111" i="3"/>
  <c r="AN108" i="3"/>
  <c r="AN107" i="3"/>
  <c r="AN110" i="3"/>
  <c r="AN109" i="3"/>
  <c r="AN104" i="3"/>
  <c r="AN103" i="3"/>
  <c r="AN106" i="3"/>
  <c r="AN102" i="3"/>
  <c r="AN98" i="3"/>
  <c r="AN101" i="3"/>
  <c r="AN97" i="3"/>
  <c r="AN105" i="3"/>
  <c r="AN100" i="3"/>
  <c r="AN96" i="3"/>
  <c r="AN94" i="3"/>
  <c r="AN90" i="3"/>
  <c r="AN93" i="3"/>
  <c r="AN99" i="3"/>
  <c r="AN92" i="3"/>
  <c r="AN91" i="3"/>
  <c r="AN89" i="3"/>
  <c r="AN85" i="3"/>
  <c r="AN81" i="3"/>
  <c r="AN95" i="3"/>
  <c r="AN88" i="3"/>
  <c r="AN87" i="3"/>
  <c r="AN83" i="3"/>
  <c r="AN82" i="3"/>
  <c r="AN78" i="3"/>
  <c r="AN74" i="3"/>
  <c r="AN70" i="3"/>
  <c r="AN84" i="3"/>
  <c r="AN80" i="3"/>
  <c r="AN77" i="3"/>
  <c r="AN86" i="3"/>
  <c r="AN79" i="3"/>
  <c r="AN76" i="3"/>
  <c r="AN75" i="3"/>
  <c r="AN71" i="3"/>
  <c r="AN67" i="3"/>
  <c r="AN63" i="3"/>
  <c r="AN59" i="3"/>
  <c r="AN55" i="3"/>
  <c r="AN51" i="3"/>
  <c r="AN69" i="3"/>
  <c r="AN66" i="3"/>
  <c r="AN62" i="3"/>
  <c r="AN73" i="3"/>
  <c r="AN68" i="3"/>
  <c r="AN65" i="3"/>
  <c r="AN61" i="3"/>
  <c r="AN72" i="3"/>
  <c r="AN54" i="3"/>
  <c r="AN48" i="3"/>
  <c r="AN44" i="3"/>
  <c r="AN40" i="3"/>
  <c r="AN36" i="3"/>
  <c r="AN53" i="3"/>
  <c r="AN47" i="3"/>
  <c r="AN64" i="3"/>
  <c r="AN57" i="3"/>
  <c r="AN52" i="3"/>
  <c r="AN50" i="3"/>
  <c r="AN46" i="3"/>
  <c r="AN42" i="3"/>
  <c r="AN60" i="3"/>
  <c r="AN49" i="3"/>
  <c r="AN38" i="3"/>
  <c r="AN31" i="3"/>
  <c r="AN27" i="3"/>
  <c r="AN23" i="3"/>
  <c r="AN19" i="3"/>
  <c r="AN15" i="3"/>
  <c r="AN45" i="3"/>
  <c r="AN37" i="3"/>
  <c r="AN34" i="3"/>
  <c r="AN30" i="3"/>
  <c r="AN26" i="3"/>
  <c r="AN56" i="3"/>
  <c r="AN43" i="3"/>
  <c r="AN41" i="3"/>
  <c r="AN35" i="3"/>
  <c r="AN33" i="3"/>
  <c r="AN29" i="3"/>
  <c r="AN25" i="3"/>
  <c r="AN20" i="3"/>
  <c r="AN14" i="3"/>
  <c r="AN21" i="3"/>
  <c r="AN16" i="3"/>
  <c r="AN32" i="3"/>
  <c r="AN18" i="3"/>
  <c r="AN13" i="3"/>
  <c r="AN11" i="3"/>
  <c r="AN24" i="3"/>
  <c r="AN58" i="3"/>
  <c r="AN39" i="3"/>
  <c r="AN28" i="3"/>
  <c r="AN22" i="3"/>
  <c r="AN17" i="3"/>
  <c r="AN12" i="3"/>
  <c r="AN117" i="3"/>
  <c r="AO10" i="3"/>
  <c r="AO116" i="3" l="1"/>
  <c r="AO115" i="3"/>
  <c r="AO114" i="3"/>
  <c r="AO112" i="3"/>
  <c r="AO111" i="3"/>
  <c r="AO110" i="3"/>
  <c r="AO107" i="3"/>
  <c r="AO113" i="3"/>
  <c r="AO109" i="3"/>
  <c r="AO108" i="3"/>
  <c r="AO106" i="3"/>
  <c r="AO105" i="3"/>
  <c r="AO103" i="3"/>
  <c r="AO101" i="3"/>
  <c r="AO97" i="3"/>
  <c r="AO100" i="3"/>
  <c r="AO96" i="3"/>
  <c r="AO104" i="3"/>
  <c r="AO99" i="3"/>
  <c r="AO93" i="3"/>
  <c r="AO102" i="3"/>
  <c r="AO98" i="3"/>
  <c r="AO95" i="3"/>
  <c r="AO92" i="3"/>
  <c r="AO90" i="3"/>
  <c r="AO88" i="3"/>
  <c r="AO84" i="3"/>
  <c r="AO80" i="3"/>
  <c r="AO94" i="3"/>
  <c r="AO87" i="3"/>
  <c r="AO86" i="3"/>
  <c r="AO81" i="3"/>
  <c r="AO77" i="3"/>
  <c r="AO73" i="3"/>
  <c r="AO69" i="3"/>
  <c r="AO91" i="3"/>
  <c r="AO89" i="3"/>
  <c r="AO83" i="3"/>
  <c r="AO79" i="3"/>
  <c r="AO76" i="3"/>
  <c r="AO85" i="3"/>
  <c r="AO75" i="3"/>
  <c r="AO70" i="3"/>
  <c r="AO66" i="3"/>
  <c r="AO62" i="3"/>
  <c r="AO58" i="3"/>
  <c r="AO54" i="3"/>
  <c r="AO82" i="3"/>
  <c r="AO74" i="3"/>
  <c r="AO68" i="3"/>
  <c r="AO65" i="3"/>
  <c r="AO61" i="3"/>
  <c r="AO72" i="3"/>
  <c r="AO64" i="3"/>
  <c r="AO60" i="3"/>
  <c r="AO53" i="3"/>
  <c r="AO47" i="3"/>
  <c r="AO43" i="3"/>
  <c r="AO39" i="3"/>
  <c r="AO35" i="3"/>
  <c r="AO78" i="3"/>
  <c r="AO67" i="3"/>
  <c r="AO57" i="3"/>
  <c r="AO52" i="3"/>
  <c r="AO50" i="3"/>
  <c r="AO46" i="3"/>
  <c r="AO71" i="3"/>
  <c r="AO63" i="3"/>
  <c r="AO59" i="3"/>
  <c r="AO56" i="3"/>
  <c r="AO51" i="3"/>
  <c r="AO49" i="3"/>
  <c r="AO45" i="3"/>
  <c r="AO55" i="3"/>
  <c r="AO48" i="3"/>
  <c r="AO37" i="3"/>
  <c r="AO34" i="3"/>
  <c r="AO30" i="3"/>
  <c r="AO26" i="3"/>
  <c r="AO22" i="3"/>
  <c r="AO18" i="3"/>
  <c r="AO14" i="3"/>
  <c r="AO44" i="3"/>
  <c r="AO41" i="3"/>
  <c r="AO36" i="3"/>
  <c r="AO33" i="3"/>
  <c r="AO29" i="3"/>
  <c r="AO25" i="3"/>
  <c r="AO42" i="3"/>
  <c r="AO40" i="3"/>
  <c r="AO32" i="3"/>
  <c r="AO28" i="3"/>
  <c r="AO24" i="3"/>
  <c r="AO38" i="3"/>
  <c r="AO19" i="3"/>
  <c r="AO13" i="3"/>
  <c r="AO11" i="3"/>
  <c r="AO23" i="3"/>
  <c r="AO20" i="3"/>
  <c r="AO31" i="3"/>
  <c r="AO17" i="3"/>
  <c r="AO12" i="3"/>
  <c r="AO27" i="3"/>
  <c r="AO21" i="3"/>
  <c r="AO16" i="3"/>
  <c r="AO15" i="3"/>
  <c r="AO117" i="3"/>
  <c r="AP10" i="3"/>
  <c r="AP116" i="3" l="1"/>
  <c r="AP115" i="3"/>
  <c r="AP111" i="3"/>
  <c r="AP110" i="3"/>
  <c r="AP114" i="3"/>
  <c r="AP113" i="3"/>
  <c r="AP112" i="3"/>
  <c r="AP109" i="3"/>
  <c r="AP108" i="3"/>
  <c r="AP107" i="3"/>
  <c r="AP106" i="3"/>
  <c r="AP105" i="3"/>
  <c r="AP104" i="3"/>
  <c r="AP100" i="3"/>
  <c r="AP99" i="3"/>
  <c r="AP102" i="3"/>
  <c r="AP98" i="3"/>
  <c r="AP96" i="3"/>
  <c r="AP92" i="3"/>
  <c r="AP101" i="3"/>
  <c r="AP95" i="3"/>
  <c r="AP103" i="3"/>
  <c r="AP97" i="3"/>
  <c r="AP94" i="3"/>
  <c r="AP87" i="3"/>
  <c r="AP83" i="3"/>
  <c r="AP79" i="3"/>
  <c r="AP93" i="3"/>
  <c r="AP86" i="3"/>
  <c r="AP91" i="3"/>
  <c r="AP89" i="3"/>
  <c r="AP85" i="3"/>
  <c r="AP84" i="3"/>
  <c r="AP80" i="3"/>
  <c r="AP76" i="3"/>
  <c r="AP72" i="3"/>
  <c r="AP68" i="3"/>
  <c r="AP88" i="3"/>
  <c r="AP75" i="3"/>
  <c r="AP82" i="3"/>
  <c r="AP78" i="3"/>
  <c r="AP74" i="3"/>
  <c r="AP90" i="3"/>
  <c r="AP69" i="3"/>
  <c r="AP65" i="3"/>
  <c r="AP61" i="3"/>
  <c r="AP57" i="3"/>
  <c r="AP53" i="3"/>
  <c r="AP73" i="3"/>
  <c r="AP64" i="3"/>
  <c r="AP60" i="3"/>
  <c r="AP71" i="3"/>
  <c r="AP67" i="3"/>
  <c r="AP63" i="3"/>
  <c r="AP59" i="3"/>
  <c r="AP70" i="3"/>
  <c r="AP52" i="3"/>
  <c r="AP50" i="3"/>
  <c r="AP46" i="3"/>
  <c r="AP42" i="3"/>
  <c r="AP38" i="3"/>
  <c r="AP81" i="3"/>
  <c r="AP66" i="3"/>
  <c r="AP56" i="3"/>
  <c r="AP51" i="3"/>
  <c r="AP49" i="3"/>
  <c r="AP45" i="3"/>
  <c r="AP62" i="3"/>
  <c r="AP58" i="3"/>
  <c r="AP55" i="3"/>
  <c r="AP48" i="3"/>
  <c r="AP44" i="3"/>
  <c r="AP47" i="3"/>
  <c r="AP41" i="3"/>
  <c r="AP36" i="3"/>
  <c r="AP33" i="3"/>
  <c r="AP29" i="3"/>
  <c r="AP25" i="3"/>
  <c r="AP21" i="3"/>
  <c r="AP17" i="3"/>
  <c r="AP13" i="3"/>
  <c r="AP43" i="3"/>
  <c r="AP40" i="3"/>
  <c r="AP35" i="3"/>
  <c r="AP32" i="3"/>
  <c r="AP28" i="3"/>
  <c r="AP24" i="3"/>
  <c r="AP77" i="3"/>
  <c r="AP54" i="3"/>
  <c r="AP39" i="3"/>
  <c r="AP31" i="3"/>
  <c r="AP27" i="3"/>
  <c r="AP23" i="3"/>
  <c r="AP34" i="3"/>
  <c r="AP18" i="3"/>
  <c r="AP12" i="3"/>
  <c r="AP19" i="3"/>
  <c r="AP11" i="3"/>
  <c r="AP30" i="3"/>
  <c r="AP22" i="3"/>
  <c r="AP16" i="3"/>
  <c r="AP14" i="3"/>
  <c r="AP37" i="3"/>
  <c r="AP26" i="3"/>
  <c r="AP20" i="3"/>
  <c r="AP15" i="3"/>
  <c r="AP117" i="3"/>
  <c r="AQ10" i="3"/>
  <c r="AQ115" i="3" l="1"/>
  <c r="AQ116" i="3"/>
  <c r="AQ114" i="3"/>
  <c r="AQ110" i="3"/>
  <c r="AQ113" i="3"/>
  <c r="AQ112" i="3"/>
  <c r="AQ109" i="3"/>
  <c r="AQ111" i="3"/>
  <c r="AQ108" i="3"/>
  <c r="AQ107" i="3"/>
  <c r="AQ105" i="3"/>
  <c r="AQ104" i="3"/>
  <c r="AQ103" i="3"/>
  <c r="AQ99" i="3"/>
  <c r="AQ106" i="3"/>
  <c r="AQ102" i="3"/>
  <c r="AQ98" i="3"/>
  <c r="AQ101" i="3"/>
  <c r="AQ97" i="3"/>
  <c r="AQ95" i="3"/>
  <c r="AQ91" i="3"/>
  <c r="AQ100" i="3"/>
  <c r="AQ94" i="3"/>
  <c r="AQ93" i="3"/>
  <c r="AQ86" i="3"/>
  <c r="AQ82" i="3"/>
  <c r="AQ96" i="3"/>
  <c r="AQ89" i="3"/>
  <c r="AQ85" i="3"/>
  <c r="AQ90" i="3"/>
  <c r="AQ88" i="3"/>
  <c r="AQ84" i="3"/>
  <c r="AQ83" i="3"/>
  <c r="AQ79" i="3"/>
  <c r="AQ75" i="3"/>
  <c r="AQ71" i="3"/>
  <c r="AQ87" i="3"/>
  <c r="AQ78" i="3"/>
  <c r="AQ92" i="3"/>
  <c r="AQ81" i="3"/>
  <c r="AQ77" i="3"/>
  <c r="AQ73" i="3"/>
  <c r="AQ74" i="3"/>
  <c r="AQ68" i="3"/>
  <c r="AQ64" i="3"/>
  <c r="AQ60" i="3"/>
  <c r="AQ56" i="3"/>
  <c r="AQ52" i="3"/>
  <c r="AQ80" i="3"/>
  <c r="AQ72" i="3"/>
  <c r="AQ67" i="3"/>
  <c r="AQ63" i="3"/>
  <c r="AQ70" i="3"/>
  <c r="AQ66" i="3"/>
  <c r="AQ62" i="3"/>
  <c r="AQ58" i="3"/>
  <c r="AQ57" i="3"/>
  <c r="AQ51" i="3"/>
  <c r="AQ49" i="3"/>
  <c r="AQ45" i="3"/>
  <c r="AQ41" i="3"/>
  <c r="AQ37" i="3"/>
  <c r="AQ76" i="3"/>
  <c r="AQ65" i="3"/>
  <c r="AQ59" i="3"/>
  <c r="AQ55" i="3"/>
  <c r="AQ48" i="3"/>
  <c r="AQ44" i="3"/>
  <c r="AQ69" i="3"/>
  <c r="AQ61" i="3"/>
  <c r="AQ54" i="3"/>
  <c r="AQ47" i="3"/>
  <c r="AQ43" i="3"/>
  <c r="AQ53" i="3"/>
  <c r="AQ46" i="3"/>
  <c r="AQ40" i="3"/>
  <c r="AQ35" i="3"/>
  <c r="AQ32" i="3"/>
  <c r="AQ28" i="3"/>
  <c r="AQ24" i="3"/>
  <c r="AQ20" i="3"/>
  <c r="AQ16" i="3"/>
  <c r="AQ12" i="3"/>
  <c r="AQ42" i="3"/>
  <c r="AQ39" i="3"/>
  <c r="AQ31" i="3"/>
  <c r="AQ27" i="3"/>
  <c r="AQ23" i="3"/>
  <c r="AQ38" i="3"/>
  <c r="AQ34" i="3"/>
  <c r="AQ30" i="3"/>
  <c r="AQ26" i="3"/>
  <c r="AQ36" i="3"/>
  <c r="AQ33" i="3"/>
  <c r="AQ22" i="3"/>
  <c r="AQ17" i="3"/>
  <c r="AQ15" i="3"/>
  <c r="AQ13" i="3"/>
  <c r="AQ29" i="3"/>
  <c r="AQ21" i="3"/>
  <c r="AQ11" i="3"/>
  <c r="AQ25" i="3"/>
  <c r="AQ19" i="3"/>
  <c r="AQ14" i="3"/>
  <c r="AQ50" i="3"/>
  <c r="AQ18" i="3"/>
  <c r="AQ117" i="3"/>
  <c r="AR10" i="3"/>
  <c r="AR116" i="3" l="1"/>
  <c r="AR115" i="3"/>
  <c r="AR114" i="3"/>
  <c r="AR113" i="3"/>
  <c r="AR112" i="3"/>
  <c r="AR111" i="3"/>
  <c r="AR108" i="3"/>
  <c r="AR110" i="3"/>
  <c r="AR107" i="3"/>
  <c r="AR104" i="3"/>
  <c r="AR103" i="3"/>
  <c r="AR106" i="3"/>
  <c r="AR102" i="3"/>
  <c r="AR98" i="3"/>
  <c r="AR105" i="3"/>
  <c r="AR101" i="3"/>
  <c r="AR97" i="3"/>
  <c r="AR109" i="3"/>
  <c r="AR100" i="3"/>
  <c r="AR96" i="3"/>
  <c r="AR94" i="3"/>
  <c r="AR90" i="3"/>
  <c r="AR99" i="3"/>
  <c r="AR93" i="3"/>
  <c r="AR92" i="3"/>
  <c r="AR95" i="3"/>
  <c r="AR89" i="3"/>
  <c r="AR85" i="3"/>
  <c r="AR81" i="3"/>
  <c r="AR91" i="3"/>
  <c r="AR88" i="3"/>
  <c r="AR87" i="3"/>
  <c r="AR83" i="3"/>
  <c r="AR78" i="3"/>
  <c r="AR74" i="3"/>
  <c r="AR70" i="3"/>
  <c r="AR86" i="3"/>
  <c r="AR82" i="3"/>
  <c r="AR77" i="3"/>
  <c r="AR80" i="3"/>
  <c r="AR76" i="3"/>
  <c r="AR73" i="3"/>
  <c r="AR72" i="3"/>
  <c r="AR67" i="3"/>
  <c r="AR63" i="3"/>
  <c r="AR59" i="3"/>
  <c r="AR55" i="3"/>
  <c r="AR51" i="3"/>
  <c r="AR84" i="3"/>
  <c r="AR71" i="3"/>
  <c r="AR66" i="3"/>
  <c r="AR62" i="3"/>
  <c r="AR69" i="3"/>
  <c r="AR65" i="3"/>
  <c r="AR61" i="3"/>
  <c r="AR79" i="3"/>
  <c r="AR68" i="3"/>
  <c r="AR56" i="3"/>
  <c r="AR48" i="3"/>
  <c r="AR44" i="3"/>
  <c r="AR40" i="3"/>
  <c r="AR36" i="3"/>
  <c r="AR64" i="3"/>
  <c r="AR58" i="3"/>
  <c r="AR54" i="3"/>
  <c r="AR47" i="3"/>
  <c r="AR60" i="3"/>
  <c r="AR53" i="3"/>
  <c r="AR50" i="3"/>
  <c r="AR46" i="3"/>
  <c r="AR42" i="3"/>
  <c r="AR45" i="3"/>
  <c r="AR43" i="3"/>
  <c r="AR39" i="3"/>
  <c r="AR31" i="3"/>
  <c r="AR27" i="3"/>
  <c r="AR23" i="3"/>
  <c r="AR19" i="3"/>
  <c r="AR15" i="3"/>
  <c r="AR38" i="3"/>
  <c r="AR34" i="3"/>
  <c r="AR30" i="3"/>
  <c r="AR26" i="3"/>
  <c r="AR52" i="3"/>
  <c r="AR37" i="3"/>
  <c r="AR33" i="3"/>
  <c r="AR29" i="3"/>
  <c r="AR25" i="3"/>
  <c r="AR32" i="3"/>
  <c r="AR21" i="3"/>
  <c r="AR16" i="3"/>
  <c r="AR14" i="3"/>
  <c r="AR12" i="3"/>
  <c r="AR75" i="3"/>
  <c r="AR57" i="3"/>
  <c r="AR49" i="3"/>
  <c r="AR41" i="3"/>
  <c r="AR28" i="3"/>
  <c r="AR20" i="3"/>
  <c r="AR11" i="3"/>
  <c r="AR35" i="3"/>
  <c r="AR24" i="3"/>
  <c r="AR18" i="3"/>
  <c r="AR13" i="3"/>
  <c r="AR22" i="3"/>
  <c r="AR17" i="3"/>
  <c r="AR117" i="3"/>
  <c r="AS10" i="3"/>
  <c r="AS116" i="3" l="1"/>
  <c r="AS115" i="3"/>
  <c r="AS114" i="3"/>
  <c r="AS112" i="3"/>
  <c r="AS111" i="3"/>
  <c r="AS110" i="3"/>
  <c r="AS113" i="3"/>
  <c r="AS107" i="3"/>
  <c r="AS109" i="3"/>
  <c r="AS106" i="3"/>
  <c r="AS105" i="3"/>
  <c r="AS108" i="3"/>
  <c r="AS101" i="3"/>
  <c r="AS97" i="3"/>
  <c r="AS104" i="3"/>
  <c r="AS100" i="3"/>
  <c r="AS96" i="3"/>
  <c r="AS103" i="3"/>
  <c r="AS99" i="3"/>
  <c r="AS102" i="3"/>
  <c r="AS93" i="3"/>
  <c r="AS98" i="3"/>
  <c r="AS95" i="3"/>
  <c r="AS94" i="3"/>
  <c r="AS91" i="3"/>
  <c r="AS88" i="3"/>
  <c r="AS84" i="3"/>
  <c r="AS80" i="3"/>
  <c r="AS90" i="3"/>
  <c r="AS87" i="3"/>
  <c r="AS92" i="3"/>
  <c r="AS86" i="3"/>
  <c r="AS89" i="3"/>
  <c r="AS82" i="3"/>
  <c r="AS77" i="3"/>
  <c r="AS73" i="3"/>
  <c r="AS69" i="3"/>
  <c r="AS85" i="3"/>
  <c r="AS81" i="3"/>
  <c r="AS76" i="3"/>
  <c r="AS79" i="3"/>
  <c r="AS75" i="3"/>
  <c r="AS71" i="3"/>
  <c r="AS66" i="3"/>
  <c r="AS62" i="3"/>
  <c r="AS58" i="3"/>
  <c r="AS54" i="3"/>
  <c r="AS83" i="3"/>
  <c r="AS70" i="3"/>
  <c r="AS65" i="3"/>
  <c r="AS61" i="3"/>
  <c r="AS78" i="3"/>
  <c r="AS68" i="3"/>
  <c r="AS64" i="3"/>
  <c r="AS60" i="3"/>
  <c r="AS67" i="3"/>
  <c r="AS59" i="3"/>
  <c r="AS55" i="3"/>
  <c r="AS47" i="3"/>
  <c r="AS43" i="3"/>
  <c r="AS39" i="3"/>
  <c r="AS35" i="3"/>
  <c r="AS63" i="3"/>
  <c r="AS53" i="3"/>
  <c r="AS50" i="3"/>
  <c r="AS46" i="3"/>
  <c r="AS57" i="3"/>
  <c r="AS52" i="3"/>
  <c r="AS49" i="3"/>
  <c r="AS45" i="3"/>
  <c r="AS51" i="3"/>
  <c r="AS44" i="3"/>
  <c r="AS42" i="3"/>
  <c r="AS38" i="3"/>
  <c r="AS34" i="3"/>
  <c r="AS30" i="3"/>
  <c r="AS26" i="3"/>
  <c r="AS22" i="3"/>
  <c r="AS18" i="3"/>
  <c r="AS14" i="3"/>
  <c r="AS56" i="3"/>
  <c r="AS37" i="3"/>
  <c r="AS33" i="3"/>
  <c r="AS29" i="3"/>
  <c r="AS25" i="3"/>
  <c r="AS74" i="3"/>
  <c r="AS72" i="3"/>
  <c r="AS41" i="3"/>
  <c r="AS36" i="3"/>
  <c r="AS32" i="3"/>
  <c r="AS28" i="3"/>
  <c r="AS24" i="3"/>
  <c r="AS31" i="3"/>
  <c r="AS20" i="3"/>
  <c r="AS15" i="3"/>
  <c r="AS11" i="3"/>
  <c r="AS13" i="3"/>
  <c r="AS21" i="3"/>
  <c r="AS27" i="3"/>
  <c r="AS19" i="3"/>
  <c r="AS48" i="3"/>
  <c r="AS23" i="3"/>
  <c r="AS17" i="3"/>
  <c r="AS12" i="3"/>
  <c r="AS40" i="3"/>
  <c r="AS16" i="3"/>
  <c r="AS117" i="3"/>
  <c r="AT10" i="3"/>
  <c r="AT116" i="3" l="1"/>
  <c r="AT115" i="3"/>
  <c r="AT111" i="3"/>
  <c r="AT114" i="3"/>
  <c r="AT110" i="3"/>
  <c r="AT113" i="3"/>
  <c r="AT112" i="3"/>
  <c r="AT109" i="3"/>
  <c r="AT108" i="3"/>
  <c r="AT106" i="3"/>
  <c r="AT105" i="3"/>
  <c r="AT104" i="3"/>
  <c r="AT100" i="3"/>
  <c r="AT103" i="3"/>
  <c r="AT99" i="3"/>
  <c r="AT107" i="3"/>
  <c r="AT102" i="3"/>
  <c r="AT98" i="3"/>
  <c r="AT101" i="3"/>
  <c r="AT92" i="3"/>
  <c r="AT97" i="3"/>
  <c r="AT95" i="3"/>
  <c r="AT96" i="3"/>
  <c r="AT94" i="3"/>
  <c r="AT93" i="3"/>
  <c r="AT90" i="3"/>
  <c r="AT87" i="3"/>
  <c r="AT83" i="3"/>
  <c r="AT79" i="3"/>
  <c r="AT86" i="3"/>
  <c r="AT89" i="3"/>
  <c r="AT85" i="3"/>
  <c r="AT91" i="3"/>
  <c r="AT88" i="3"/>
  <c r="AT81" i="3"/>
  <c r="AT76" i="3"/>
  <c r="AT72" i="3"/>
  <c r="AT68" i="3"/>
  <c r="AT80" i="3"/>
  <c r="AT75" i="3"/>
  <c r="AT84" i="3"/>
  <c r="AT78" i="3"/>
  <c r="AT74" i="3"/>
  <c r="AT82" i="3"/>
  <c r="AT70" i="3"/>
  <c r="AT65" i="3"/>
  <c r="AT61" i="3"/>
  <c r="AT57" i="3"/>
  <c r="AT53" i="3"/>
  <c r="AT69" i="3"/>
  <c r="AT64" i="3"/>
  <c r="AT60" i="3"/>
  <c r="AT77" i="3"/>
  <c r="AT67" i="3"/>
  <c r="AT63" i="3"/>
  <c r="AT59" i="3"/>
  <c r="AT66" i="3"/>
  <c r="AT58" i="3"/>
  <c r="AT54" i="3"/>
  <c r="AT50" i="3"/>
  <c r="AT46" i="3"/>
  <c r="AT42" i="3"/>
  <c r="AT38" i="3"/>
  <c r="AT71" i="3"/>
  <c r="AT62" i="3"/>
  <c r="AT52" i="3"/>
  <c r="AT49" i="3"/>
  <c r="AT45" i="3"/>
  <c r="AT56" i="3"/>
  <c r="AT51" i="3"/>
  <c r="AT48" i="3"/>
  <c r="AT44" i="3"/>
  <c r="AT37" i="3"/>
  <c r="AT33" i="3"/>
  <c r="AT29" i="3"/>
  <c r="AT25" i="3"/>
  <c r="AT21" i="3"/>
  <c r="AT17" i="3"/>
  <c r="AT13" i="3"/>
  <c r="AT41" i="3"/>
  <c r="AT36" i="3"/>
  <c r="AT32" i="3"/>
  <c r="AT28" i="3"/>
  <c r="AT24" i="3"/>
  <c r="AT40" i="3"/>
  <c r="AT35" i="3"/>
  <c r="AT31" i="3"/>
  <c r="AT27" i="3"/>
  <c r="AT23" i="3"/>
  <c r="AT55" i="3"/>
  <c r="AT30" i="3"/>
  <c r="AT19" i="3"/>
  <c r="AT14" i="3"/>
  <c r="AT12" i="3"/>
  <c r="AT15" i="3"/>
  <c r="AT47" i="3"/>
  <c r="AT43" i="3"/>
  <c r="AT39" i="3"/>
  <c r="AT26" i="3"/>
  <c r="AT18" i="3"/>
  <c r="AT73" i="3"/>
  <c r="AT20" i="3"/>
  <c r="AT22" i="3"/>
  <c r="AT16" i="3"/>
  <c r="AT34" i="3"/>
  <c r="AT11" i="3"/>
  <c r="AT6" i="3"/>
  <c r="AT9" i="3" s="1"/>
  <c r="AT117" i="3"/>
  <c r="AU10" i="3"/>
  <c r="AU115" i="3" l="1"/>
  <c r="AU116" i="3"/>
  <c r="AU114" i="3"/>
  <c r="AU110" i="3"/>
  <c r="AU113" i="3"/>
  <c r="AU112" i="3"/>
  <c r="AU111" i="3"/>
  <c r="AU109" i="3"/>
  <c r="AU108" i="3"/>
  <c r="AU107" i="3"/>
  <c r="AU105" i="3"/>
  <c r="AU104" i="3"/>
  <c r="AU103" i="3"/>
  <c r="AU106" i="3"/>
  <c r="AU99" i="3"/>
  <c r="AU102" i="3"/>
  <c r="AU98" i="3"/>
  <c r="AU101" i="3"/>
  <c r="AU97" i="3"/>
  <c r="AU100" i="3"/>
  <c r="AU95" i="3"/>
  <c r="AU91" i="3"/>
  <c r="AU96" i="3"/>
  <c r="AU94" i="3"/>
  <c r="AU93" i="3"/>
  <c r="AU86" i="3"/>
  <c r="AU82" i="3"/>
  <c r="AU92" i="3"/>
  <c r="AU89" i="3"/>
  <c r="AU85" i="3"/>
  <c r="AU88" i="3"/>
  <c r="AU84" i="3"/>
  <c r="AU87" i="3"/>
  <c r="AU80" i="3"/>
  <c r="AU75" i="3"/>
  <c r="AU71" i="3"/>
  <c r="AU79" i="3"/>
  <c r="AU78" i="3"/>
  <c r="AU90" i="3"/>
  <c r="AU83" i="3"/>
  <c r="AU77" i="3"/>
  <c r="AU73" i="3"/>
  <c r="AU69" i="3"/>
  <c r="AU64" i="3"/>
  <c r="AU60" i="3"/>
  <c r="AU56" i="3"/>
  <c r="AU52" i="3"/>
  <c r="AU68" i="3"/>
  <c r="AU67" i="3"/>
  <c r="AU63" i="3"/>
  <c r="AU81" i="3"/>
  <c r="AU76" i="3"/>
  <c r="AU74" i="3"/>
  <c r="AU72" i="3"/>
  <c r="AU66" i="3"/>
  <c r="AU62" i="3"/>
  <c r="AU58" i="3"/>
  <c r="AU65" i="3"/>
  <c r="AU53" i="3"/>
  <c r="AU49" i="3"/>
  <c r="AU45" i="3"/>
  <c r="AU41" i="3"/>
  <c r="AU37" i="3"/>
  <c r="AU61" i="3"/>
  <c r="AU57" i="3"/>
  <c r="AU51" i="3"/>
  <c r="AU48" i="3"/>
  <c r="AU44" i="3"/>
  <c r="AU55" i="3"/>
  <c r="AU47" i="3"/>
  <c r="AU43" i="3"/>
  <c r="AU36" i="3"/>
  <c r="AU32" i="3"/>
  <c r="AU28" i="3"/>
  <c r="AU24" i="3"/>
  <c r="AU20" i="3"/>
  <c r="AU16" i="3"/>
  <c r="AU12" i="3"/>
  <c r="AU70" i="3"/>
  <c r="AU54" i="3"/>
  <c r="AU40" i="3"/>
  <c r="AU35" i="3"/>
  <c r="AU31" i="3"/>
  <c r="AU27" i="3"/>
  <c r="AU23" i="3"/>
  <c r="AU59" i="3"/>
  <c r="AU50" i="3"/>
  <c r="AU39" i="3"/>
  <c r="AU34" i="3"/>
  <c r="AU30" i="3"/>
  <c r="AU26" i="3"/>
  <c r="AU29" i="3"/>
  <c r="AU18" i="3"/>
  <c r="AU13" i="3"/>
  <c r="AU17" i="3"/>
  <c r="AU11" i="3"/>
  <c r="AU38" i="3"/>
  <c r="AU33" i="3"/>
  <c r="AU19" i="3"/>
  <c r="AU14" i="3"/>
  <c r="AU42" i="3"/>
  <c r="AU25" i="3"/>
  <c r="AU22" i="3"/>
  <c r="AU21" i="3"/>
  <c r="AU15" i="3"/>
  <c r="AU46" i="3"/>
  <c r="AU117" i="3"/>
  <c r="AV10" i="3"/>
  <c r="AV116" i="3" l="1"/>
  <c r="AV115" i="3"/>
  <c r="AV114" i="3"/>
  <c r="AV113" i="3"/>
  <c r="AV112" i="3"/>
  <c r="AV111" i="3"/>
  <c r="AV110" i="3"/>
  <c r="AV108" i="3"/>
  <c r="AV107" i="3"/>
  <c r="AV104" i="3"/>
  <c r="AV103" i="3"/>
  <c r="AV109" i="3"/>
  <c r="AV106" i="3"/>
  <c r="AV105" i="3"/>
  <c r="AV102" i="3"/>
  <c r="AV98" i="3"/>
  <c r="AV101" i="3"/>
  <c r="AV97" i="3"/>
  <c r="AV100" i="3"/>
  <c r="AV96" i="3"/>
  <c r="AV99" i="3"/>
  <c r="AV94" i="3"/>
  <c r="AV90" i="3"/>
  <c r="AV93" i="3"/>
  <c r="AV92" i="3"/>
  <c r="AV89" i="3"/>
  <c r="AV85" i="3"/>
  <c r="AV81" i="3"/>
  <c r="AV88" i="3"/>
  <c r="AV91" i="3"/>
  <c r="AV87" i="3"/>
  <c r="AV83" i="3"/>
  <c r="AV86" i="3"/>
  <c r="AV79" i="3"/>
  <c r="AV78" i="3"/>
  <c r="AV74" i="3"/>
  <c r="AV70" i="3"/>
  <c r="AV84" i="3"/>
  <c r="AV77" i="3"/>
  <c r="AV82" i="3"/>
  <c r="AV76" i="3"/>
  <c r="AV80" i="3"/>
  <c r="AV68" i="3"/>
  <c r="AV67" i="3"/>
  <c r="AV63" i="3"/>
  <c r="AV59" i="3"/>
  <c r="AV55" i="3"/>
  <c r="AV51" i="3"/>
  <c r="AV72" i="3"/>
  <c r="AV66" i="3"/>
  <c r="AV62" i="3"/>
  <c r="AV95" i="3"/>
  <c r="AV75" i="3"/>
  <c r="AV73" i="3"/>
  <c r="AV71" i="3"/>
  <c r="AV65" i="3"/>
  <c r="AV61" i="3"/>
  <c r="AV64" i="3"/>
  <c r="AV57" i="3"/>
  <c r="AV52" i="3"/>
  <c r="AV48" i="3"/>
  <c r="AV44" i="3"/>
  <c r="AV40" i="3"/>
  <c r="AV36" i="3"/>
  <c r="AV69" i="3"/>
  <c r="AV60" i="3"/>
  <c r="AV56" i="3"/>
  <c r="AV47" i="3"/>
  <c r="AV54" i="3"/>
  <c r="AV50" i="3"/>
  <c r="AV46" i="3"/>
  <c r="AV42" i="3"/>
  <c r="AV41" i="3"/>
  <c r="AV35" i="3"/>
  <c r="AV31" i="3"/>
  <c r="AV27" i="3"/>
  <c r="AV23" i="3"/>
  <c r="AV19" i="3"/>
  <c r="AV15" i="3"/>
  <c r="AV39" i="3"/>
  <c r="AV34" i="3"/>
  <c r="AV30" i="3"/>
  <c r="AV26" i="3"/>
  <c r="AV58" i="3"/>
  <c r="AV49" i="3"/>
  <c r="AV43" i="3"/>
  <c r="AV38" i="3"/>
  <c r="AV33" i="3"/>
  <c r="AV29" i="3"/>
  <c r="AV25" i="3"/>
  <c r="AV28" i="3"/>
  <c r="AV22" i="3"/>
  <c r="AV17" i="3"/>
  <c r="AV12" i="3"/>
  <c r="AV16" i="3"/>
  <c r="AV53" i="3"/>
  <c r="AV18" i="3"/>
  <c r="AV45" i="3"/>
  <c r="AV37" i="3"/>
  <c r="AV24" i="3"/>
  <c r="AV21" i="3"/>
  <c r="AV11" i="3"/>
  <c r="AV20" i="3"/>
  <c r="AV14" i="3"/>
  <c r="AV32" i="3"/>
  <c r="AV13" i="3"/>
  <c r="AV117" i="3"/>
  <c r="AW10" i="3"/>
  <c r="AW116" i="3" l="1"/>
  <c r="AW115" i="3"/>
  <c r="AW114" i="3"/>
  <c r="AW112" i="3"/>
  <c r="AW111" i="3"/>
  <c r="AW110" i="3"/>
  <c r="AW107" i="3"/>
  <c r="AW109" i="3"/>
  <c r="AW113" i="3"/>
  <c r="AW106" i="3"/>
  <c r="AW108" i="3"/>
  <c r="AW105" i="3"/>
  <c r="AW104" i="3"/>
  <c r="AW103" i="3"/>
  <c r="AW101" i="3"/>
  <c r="AW97" i="3"/>
  <c r="AW100" i="3"/>
  <c r="AW96" i="3"/>
  <c r="AW99" i="3"/>
  <c r="AW98" i="3"/>
  <c r="AW93" i="3"/>
  <c r="AW95" i="3"/>
  <c r="AW92" i="3"/>
  <c r="AW88" i="3"/>
  <c r="AW84" i="3"/>
  <c r="AW80" i="3"/>
  <c r="AW91" i="3"/>
  <c r="AW87" i="3"/>
  <c r="AW90" i="3"/>
  <c r="AW86" i="3"/>
  <c r="AW102" i="3"/>
  <c r="AW85" i="3"/>
  <c r="AW77" i="3"/>
  <c r="AW73" i="3"/>
  <c r="AW69" i="3"/>
  <c r="AW94" i="3"/>
  <c r="AW83" i="3"/>
  <c r="AW82" i="3"/>
  <c r="AW76" i="3"/>
  <c r="AW81" i="3"/>
  <c r="AW75" i="3"/>
  <c r="AW89" i="3"/>
  <c r="AW72" i="3"/>
  <c r="AW66" i="3"/>
  <c r="AW62" i="3"/>
  <c r="AW58" i="3"/>
  <c r="AW54" i="3"/>
  <c r="AW78" i="3"/>
  <c r="AW74" i="3"/>
  <c r="AW71" i="3"/>
  <c r="AW65" i="3"/>
  <c r="AW61" i="3"/>
  <c r="AW79" i="3"/>
  <c r="AW70" i="3"/>
  <c r="AW64" i="3"/>
  <c r="AW60" i="3"/>
  <c r="AW63" i="3"/>
  <c r="AW56" i="3"/>
  <c r="AW51" i="3"/>
  <c r="AW47" i="3"/>
  <c r="AW43" i="3"/>
  <c r="AW39" i="3"/>
  <c r="AW35" i="3"/>
  <c r="AW55" i="3"/>
  <c r="AW50" i="3"/>
  <c r="AW46" i="3"/>
  <c r="AW59" i="3"/>
  <c r="AW53" i="3"/>
  <c r="AW49" i="3"/>
  <c r="AW45" i="3"/>
  <c r="AW68" i="3"/>
  <c r="AW40" i="3"/>
  <c r="AW34" i="3"/>
  <c r="AW30" i="3"/>
  <c r="AW26" i="3"/>
  <c r="AW22" i="3"/>
  <c r="AW18" i="3"/>
  <c r="AW14" i="3"/>
  <c r="AW67" i="3"/>
  <c r="AW52" i="3"/>
  <c r="AW38" i="3"/>
  <c r="AW33" i="3"/>
  <c r="AW29" i="3"/>
  <c r="AW25" i="3"/>
  <c r="AW57" i="3"/>
  <c r="AW48" i="3"/>
  <c r="AW42" i="3"/>
  <c r="AW37" i="3"/>
  <c r="AW32" i="3"/>
  <c r="AW28" i="3"/>
  <c r="AW24" i="3"/>
  <c r="AW41" i="3"/>
  <c r="AW27" i="3"/>
  <c r="AW21" i="3"/>
  <c r="AW16" i="3"/>
  <c r="AW11" i="3"/>
  <c r="AW15" i="3"/>
  <c r="AW44" i="3"/>
  <c r="AW36" i="3"/>
  <c r="AW31" i="3"/>
  <c r="AW17" i="3"/>
  <c r="AW12" i="3"/>
  <c r="AW23" i="3"/>
  <c r="AW20" i="3"/>
  <c r="AW19" i="3"/>
  <c r="AW13" i="3"/>
  <c r="AW117" i="3"/>
  <c r="AX10" i="3"/>
  <c r="AX116" i="3" l="1"/>
  <c r="AX115" i="3"/>
  <c r="AX114" i="3"/>
  <c r="AX111" i="3"/>
  <c r="AX110" i="3"/>
  <c r="AX113" i="3"/>
  <c r="AX109" i="3"/>
  <c r="AX108" i="3"/>
  <c r="AX106" i="3"/>
  <c r="AX105" i="3"/>
  <c r="AX107" i="3"/>
  <c r="AX104" i="3"/>
  <c r="AX100" i="3"/>
  <c r="AX99" i="3"/>
  <c r="AX102" i="3"/>
  <c r="AX98" i="3"/>
  <c r="AX112" i="3"/>
  <c r="AX97" i="3"/>
  <c r="AX96" i="3"/>
  <c r="AX92" i="3"/>
  <c r="AX103" i="3"/>
  <c r="AX95" i="3"/>
  <c r="AX94" i="3"/>
  <c r="AX91" i="3"/>
  <c r="AX87" i="3"/>
  <c r="AX83" i="3"/>
  <c r="AX79" i="3"/>
  <c r="AX101" i="3"/>
  <c r="AX90" i="3"/>
  <c r="AX86" i="3"/>
  <c r="AX89" i="3"/>
  <c r="AX85" i="3"/>
  <c r="AX84" i="3"/>
  <c r="AX82" i="3"/>
  <c r="AX76" i="3"/>
  <c r="AX72" i="3"/>
  <c r="AX68" i="3"/>
  <c r="AX81" i="3"/>
  <c r="AX75" i="3"/>
  <c r="AX80" i="3"/>
  <c r="AX78" i="3"/>
  <c r="AX74" i="3"/>
  <c r="AX71" i="3"/>
  <c r="AX65" i="3"/>
  <c r="AX61" i="3"/>
  <c r="AX57" i="3"/>
  <c r="AX53" i="3"/>
  <c r="AX77" i="3"/>
  <c r="AX73" i="3"/>
  <c r="AX70" i="3"/>
  <c r="AX64" i="3"/>
  <c r="AX60" i="3"/>
  <c r="AX88" i="3"/>
  <c r="AX69" i="3"/>
  <c r="AX67" i="3"/>
  <c r="AX63" i="3"/>
  <c r="AX59" i="3"/>
  <c r="AX62" i="3"/>
  <c r="AX55" i="3"/>
  <c r="AX50" i="3"/>
  <c r="AX46" i="3"/>
  <c r="AX42" i="3"/>
  <c r="AX38" i="3"/>
  <c r="AX54" i="3"/>
  <c r="AX49" i="3"/>
  <c r="AX45" i="3"/>
  <c r="AX93" i="3"/>
  <c r="AX58" i="3"/>
  <c r="AX52" i="3"/>
  <c r="AX48" i="3"/>
  <c r="AX44" i="3"/>
  <c r="AX56" i="3"/>
  <c r="AX39" i="3"/>
  <c r="AX33" i="3"/>
  <c r="AX29" i="3"/>
  <c r="AX25" i="3"/>
  <c r="AX21" i="3"/>
  <c r="AX17" i="3"/>
  <c r="AX13" i="3"/>
  <c r="AX43" i="3"/>
  <c r="AX37" i="3"/>
  <c r="AX32" i="3"/>
  <c r="AX28" i="3"/>
  <c r="AX24" i="3"/>
  <c r="AX47" i="3"/>
  <c r="AX41" i="3"/>
  <c r="AX36" i="3"/>
  <c r="AX31" i="3"/>
  <c r="AX27" i="3"/>
  <c r="AX23" i="3"/>
  <c r="AX26" i="3"/>
  <c r="AX20" i="3"/>
  <c r="AX15" i="3"/>
  <c r="AX14" i="3"/>
  <c r="AX22" i="3"/>
  <c r="AX11" i="3"/>
  <c r="AX66" i="3"/>
  <c r="AX35" i="3"/>
  <c r="AX19" i="3"/>
  <c r="AX16" i="3"/>
  <c r="AX51" i="3"/>
  <c r="AX40" i="3"/>
  <c r="AX34" i="3"/>
  <c r="AX18" i="3"/>
  <c r="AX12" i="3"/>
  <c r="AX30" i="3"/>
  <c r="AX117" i="3"/>
  <c r="AY10" i="3"/>
  <c r="AY115" i="3" l="1"/>
  <c r="AY114" i="3"/>
  <c r="AY110" i="3"/>
  <c r="AY113" i="3"/>
  <c r="AY112" i="3"/>
  <c r="AY109" i="3"/>
  <c r="AY116" i="3"/>
  <c r="AY108" i="3"/>
  <c r="AY107" i="3"/>
  <c r="AY105" i="3"/>
  <c r="AY111" i="3"/>
  <c r="AY104" i="3"/>
  <c r="AY103" i="3"/>
  <c r="AY99" i="3"/>
  <c r="AY102" i="3"/>
  <c r="AY98" i="3"/>
  <c r="AY101" i="3"/>
  <c r="AY97" i="3"/>
  <c r="AY95" i="3"/>
  <c r="AY91" i="3"/>
  <c r="AY106" i="3"/>
  <c r="AY94" i="3"/>
  <c r="AY93" i="3"/>
  <c r="AY96" i="3"/>
  <c r="AY90" i="3"/>
  <c r="AY86" i="3"/>
  <c r="AY82" i="3"/>
  <c r="AY89" i="3"/>
  <c r="AY85" i="3"/>
  <c r="AY88" i="3"/>
  <c r="AY84" i="3"/>
  <c r="AY83" i="3"/>
  <c r="AY81" i="3"/>
  <c r="AY75" i="3"/>
  <c r="AY71" i="3"/>
  <c r="AY100" i="3"/>
  <c r="AY92" i="3"/>
  <c r="AY80" i="3"/>
  <c r="AY78" i="3"/>
  <c r="AY79" i="3"/>
  <c r="AY77" i="3"/>
  <c r="AY73" i="3"/>
  <c r="AY87" i="3"/>
  <c r="AY74" i="3"/>
  <c r="AY70" i="3"/>
  <c r="AY64" i="3"/>
  <c r="AY60" i="3"/>
  <c r="AY56" i="3"/>
  <c r="AY52" i="3"/>
  <c r="AY76" i="3"/>
  <c r="AY69" i="3"/>
  <c r="AY67" i="3"/>
  <c r="AY63" i="3"/>
  <c r="AY68" i="3"/>
  <c r="AY66" i="3"/>
  <c r="AY62" i="3"/>
  <c r="AY58" i="3"/>
  <c r="AY61" i="3"/>
  <c r="AY54" i="3"/>
  <c r="AY49" i="3"/>
  <c r="AY45" i="3"/>
  <c r="AY41" i="3"/>
  <c r="AY37" i="3"/>
  <c r="AY59" i="3"/>
  <c r="AY53" i="3"/>
  <c r="AY48" i="3"/>
  <c r="AY44" i="3"/>
  <c r="AY72" i="3"/>
  <c r="AY57" i="3"/>
  <c r="AY51" i="3"/>
  <c r="AY47" i="3"/>
  <c r="AY43" i="3"/>
  <c r="AY38" i="3"/>
  <c r="AY32" i="3"/>
  <c r="AY28" i="3"/>
  <c r="AY24" i="3"/>
  <c r="AY20" i="3"/>
  <c r="AY16" i="3"/>
  <c r="AY12" i="3"/>
  <c r="AY65" i="3"/>
  <c r="AY50" i="3"/>
  <c r="AY42" i="3"/>
  <c r="AY36" i="3"/>
  <c r="AY31" i="3"/>
  <c r="AY27" i="3"/>
  <c r="AY23" i="3"/>
  <c r="AY55" i="3"/>
  <c r="AY46" i="3"/>
  <c r="AY40" i="3"/>
  <c r="AY35" i="3"/>
  <c r="AY34" i="3"/>
  <c r="AY30" i="3"/>
  <c r="AY26" i="3"/>
  <c r="AY39" i="3"/>
  <c r="AY25" i="3"/>
  <c r="AY19" i="3"/>
  <c r="AY14" i="3"/>
  <c r="AY13" i="3"/>
  <c r="AY29" i="3"/>
  <c r="AY18" i="3"/>
  <c r="AY15" i="3"/>
  <c r="AY33" i="3"/>
  <c r="AY22" i="3"/>
  <c r="AY17" i="3"/>
  <c r="AY11" i="3"/>
  <c r="AY21" i="3"/>
  <c r="AY117" i="3"/>
  <c r="AZ10" i="3"/>
  <c r="AZ116" i="3" l="1"/>
  <c r="AZ114" i="3"/>
  <c r="AZ113" i="3"/>
  <c r="AZ115" i="3"/>
  <c r="AZ112" i="3"/>
  <c r="AZ111" i="3"/>
  <c r="AZ108" i="3"/>
  <c r="AZ107" i="3"/>
  <c r="AZ104" i="3"/>
  <c r="AZ109" i="3"/>
  <c r="AZ103" i="3"/>
  <c r="AZ106" i="3"/>
  <c r="AZ110" i="3"/>
  <c r="AZ102" i="3"/>
  <c r="AZ98" i="3"/>
  <c r="AZ101" i="3"/>
  <c r="AZ97" i="3"/>
  <c r="AZ100" i="3"/>
  <c r="AZ96" i="3"/>
  <c r="AZ94" i="3"/>
  <c r="AZ90" i="3"/>
  <c r="AZ93" i="3"/>
  <c r="AZ92" i="3"/>
  <c r="AZ89" i="3"/>
  <c r="AZ85" i="3"/>
  <c r="AZ81" i="3"/>
  <c r="AZ105" i="3"/>
  <c r="AZ99" i="3"/>
  <c r="AZ88" i="3"/>
  <c r="AZ95" i="3"/>
  <c r="AZ87" i="3"/>
  <c r="AZ83" i="3"/>
  <c r="AZ80" i="3"/>
  <c r="AZ78" i="3"/>
  <c r="AZ74" i="3"/>
  <c r="AZ70" i="3"/>
  <c r="AZ79" i="3"/>
  <c r="AZ77" i="3"/>
  <c r="AZ76" i="3"/>
  <c r="AZ91" i="3"/>
  <c r="AZ84" i="3"/>
  <c r="AZ73" i="3"/>
  <c r="AZ69" i="3"/>
  <c r="AZ67" i="3"/>
  <c r="AZ63" i="3"/>
  <c r="AZ59" i="3"/>
  <c r="AZ55" i="3"/>
  <c r="AZ51" i="3"/>
  <c r="AZ75" i="3"/>
  <c r="AZ68" i="3"/>
  <c r="AZ66" i="3"/>
  <c r="AZ62" i="3"/>
  <c r="AZ86" i="3"/>
  <c r="AZ72" i="3"/>
  <c r="AZ65" i="3"/>
  <c r="AZ61" i="3"/>
  <c r="AZ71" i="3"/>
  <c r="AZ60" i="3"/>
  <c r="AZ53" i="3"/>
  <c r="AZ48" i="3"/>
  <c r="AZ44" i="3"/>
  <c r="AZ40" i="3"/>
  <c r="AZ36" i="3"/>
  <c r="AZ82" i="3"/>
  <c r="AZ58" i="3"/>
  <c r="AZ57" i="3"/>
  <c r="AZ52" i="3"/>
  <c r="AZ47" i="3"/>
  <c r="AZ56" i="3"/>
  <c r="AZ50" i="3"/>
  <c r="AZ46" i="3"/>
  <c r="AZ42" i="3"/>
  <c r="AZ54" i="3"/>
  <c r="AZ43" i="3"/>
  <c r="AZ37" i="3"/>
  <c r="AZ31" i="3"/>
  <c r="AZ27" i="3"/>
  <c r="AZ23" i="3"/>
  <c r="AZ19" i="3"/>
  <c r="AZ15" i="3"/>
  <c r="AZ49" i="3"/>
  <c r="AZ41" i="3"/>
  <c r="AZ35" i="3"/>
  <c r="AZ34" i="3"/>
  <c r="AZ30" i="3"/>
  <c r="AZ26" i="3"/>
  <c r="AZ45" i="3"/>
  <c r="AZ39" i="3"/>
  <c r="AZ33" i="3"/>
  <c r="AZ29" i="3"/>
  <c r="AZ25" i="3"/>
  <c r="AZ24" i="3"/>
  <c r="AZ18" i="3"/>
  <c r="AZ13" i="3"/>
  <c r="AZ17" i="3"/>
  <c r="AZ12" i="3"/>
  <c r="AZ22" i="3"/>
  <c r="AZ11" i="3"/>
  <c r="AZ64" i="3"/>
  <c r="AZ38" i="3"/>
  <c r="AZ32" i="3"/>
  <c r="AZ21" i="3"/>
  <c r="AZ16" i="3"/>
  <c r="AZ28" i="3"/>
  <c r="AZ20" i="3"/>
  <c r="AZ14" i="3"/>
  <c r="AZ117" i="3"/>
  <c r="BA10" i="3"/>
  <c r="BA116" i="3" l="1"/>
  <c r="BA115" i="3"/>
  <c r="BA114" i="3"/>
  <c r="BA113" i="3"/>
  <c r="BA112" i="3"/>
  <c r="BA111" i="3"/>
  <c r="BA110" i="3"/>
  <c r="BA107" i="3"/>
  <c r="BA109" i="3"/>
  <c r="BA108" i="3"/>
  <c r="BA106" i="3"/>
  <c r="BA105" i="3"/>
  <c r="BA101" i="3"/>
  <c r="BA97" i="3"/>
  <c r="BA100" i="3"/>
  <c r="BA96" i="3"/>
  <c r="BA103" i="3"/>
  <c r="BA99" i="3"/>
  <c r="BA93" i="3"/>
  <c r="BA104" i="3"/>
  <c r="BA102" i="3"/>
  <c r="BA95" i="3"/>
  <c r="BA88" i="3"/>
  <c r="BA84" i="3"/>
  <c r="BA80" i="3"/>
  <c r="BA87" i="3"/>
  <c r="BA94" i="3"/>
  <c r="BA92" i="3"/>
  <c r="BA91" i="3"/>
  <c r="BA86" i="3"/>
  <c r="BA79" i="3"/>
  <c r="BA77" i="3"/>
  <c r="BA73" i="3"/>
  <c r="BA69" i="3"/>
  <c r="BA90" i="3"/>
  <c r="BA76" i="3"/>
  <c r="BA98" i="3"/>
  <c r="BA89" i="3"/>
  <c r="BA82" i="3"/>
  <c r="BA75" i="3"/>
  <c r="BA85" i="3"/>
  <c r="BA83" i="3"/>
  <c r="BA78" i="3"/>
  <c r="BA68" i="3"/>
  <c r="BA66" i="3"/>
  <c r="BA62" i="3"/>
  <c r="BA58" i="3"/>
  <c r="BA54" i="3"/>
  <c r="BA81" i="3"/>
  <c r="BA72" i="3"/>
  <c r="BA65" i="3"/>
  <c r="BA61" i="3"/>
  <c r="BA71" i="3"/>
  <c r="BA64" i="3"/>
  <c r="BA60" i="3"/>
  <c r="BA59" i="3"/>
  <c r="BA57" i="3"/>
  <c r="BA52" i="3"/>
  <c r="BA47" i="3"/>
  <c r="BA43" i="3"/>
  <c r="BA39" i="3"/>
  <c r="BA35" i="3"/>
  <c r="BA56" i="3"/>
  <c r="BA51" i="3"/>
  <c r="BA50" i="3"/>
  <c r="BA46" i="3"/>
  <c r="BA74" i="3"/>
  <c r="BA70" i="3"/>
  <c r="BA67" i="3"/>
  <c r="BA55" i="3"/>
  <c r="BA49" i="3"/>
  <c r="BA45" i="3"/>
  <c r="BA42" i="3"/>
  <c r="BA41" i="3"/>
  <c r="BA36" i="3"/>
  <c r="BA34" i="3"/>
  <c r="BA30" i="3"/>
  <c r="BA26" i="3"/>
  <c r="BA22" i="3"/>
  <c r="BA18" i="3"/>
  <c r="BA14" i="3"/>
  <c r="BA63" i="3"/>
  <c r="BA48" i="3"/>
  <c r="BA40" i="3"/>
  <c r="BA33" i="3"/>
  <c r="BA29" i="3"/>
  <c r="BA25" i="3"/>
  <c r="BA53" i="3"/>
  <c r="BA44" i="3"/>
  <c r="BA38" i="3"/>
  <c r="BA32" i="3"/>
  <c r="BA28" i="3"/>
  <c r="BA24" i="3"/>
  <c r="BA37" i="3"/>
  <c r="BA23" i="3"/>
  <c r="BA17" i="3"/>
  <c r="BA12" i="3"/>
  <c r="BA11" i="3"/>
  <c r="BA21" i="3"/>
  <c r="BA16" i="3"/>
  <c r="BA27" i="3"/>
  <c r="BA13" i="3"/>
  <c r="BA31" i="3"/>
  <c r="BA20" i="3"/>
  <c r="BA15" i="3"/>
  <c r="BA19" i="3"/>
  <c r="BA6" i="3"/>
  <c r="BA9" i="3" s="1"/>
  <c r="BA117" i="3"/>
  <c r="BB10" i="3"/>
  <c r="BB116" i="3" l="1"/>
  <c r="BB115" i="3"/>
  <c r="BB111" i="3"/>
  <c r="BB110" i="3"/>
  <c r="BB109" i="3"/>
  <c r="BB113" i="3"/>
  <c r="BB112" i="3"/>
  <c r="BB108" i="3"/>
  <c r="BB106" i="3"/>
  <c r="BB107" i="3"/>
  <c r="BB105" i="3"/>
  <c r="BB114" i="3"/>
  <c r="BB104" i="3"/>
  <c r="BB100" i="3"/>
  <c r="BB103" i="3"/>
  <c r="BB99" i="3"/>
  <c r="BB102" i="3"/>
  <c r="BB98" i="3"/>
  <c r="BB92" i="3"/>
  <c r="BB95" i="3"/>
  <c r="BB101" i="3"/>
  <c r="BB96" i="3"/>
  <c r="BB94" i="3"/>
  <c r="BB87" i="3"/>
  <c r="BB83" i="3"/>
  <c r="BB79" i="3"/>
  <c r="BB97" i="3"/>
  <c r="BB91" i="3"/>
  <c r="BB86" i="3"/>
  <c r="BB93" i="3"/>
  <c r="BB90" i="3"/>
  <c r="BB89" i="3"/>
  <c r="BB85" i="3"/>
  <c r="BB76" i="3"/>
  <c r="BB72" i="3"/>
  <c r="BB68" i="3"/>
  <c r="BB82" i="3"/>
  <c r="BB75" i="3"/>
  <c r="BB88" i="3"/>
  <c r="BB84" i="3"/>
  <c r="BB81" i="3"/>
  <c r="BB78" i="3"/>
  <c r="BB74" i="3"/>
  <c r="BB77" i="3"/>
  <c r="BB65" i="3"/>
  <c r="BB61" i="3"/>
  <c r="BB57" i="3"/>
  <c r="BB53" i="3"/>
  <c r="BB71" i="3"/>
  <c r="BB64" i="3"/>
  <c r="BB60" i="3"/>
  <c r="BB70" i="3"/>
  <c r="BB67" i="3"/>
  <c r="BB63" i="3"/>
  <c r="BB59" i="3"/>
  <c r="BB80" i="3"/>
  <c r="BB69" i="3"/>
  <c r="BB58" i="3"/>
  <c r="BB56" i="3"/>
  <c r="BB51" i="3"/>
  <c r="BB50" i="3"/>
  <c r="BB46" i="3"/>
  <c r="BB42" i="3"/>
  <c r="BB38" i="3"/>
  <c r="BB55" i="3"/>
  <c r="BB49" i="3"/>
  <c r="BB45" i="3"/>
  <c r="BB73" i="3"/>
  <c r="BB66" i="3"/>
  <c r="BB54" i="3"/>
  <c r="BB48" i="3"/>
  <c r="BB44" i="3"/>
  <c r="BB52" i="3"/>
  <c r="BB40" i="3"/>
  <c r="BB35" i="3"/>
  <c r="BB33" i="3"/>
  <c r="BB29" i="3"/>
  <c r="BB25" i="3"/>
  <c r="BB21" i="3"/>
  <c r="BB17" i="3"/>
  <c r="BB13" i="3"/>
  <c r="BB47" i="3"/>
  <c r="BB39" i="3"/>
  <c r="BB32" i="3"/>
  <c r="BB28" i="3"/>
  <c r="BB24" i="3"/>
  <c r="BB37" i="3"/>
  <c r="BB31" i="3"/>
  <c r="BB27" i="3"/>
  <c r="BB23" i="3"/>
  <c r="BB43" i="3"/>
  <c r="BB22" i="3"/>
  <c r="BB16" i="3"/>
  <c r="BB62" i="3"/>
  <c r="BB41" i="3"/>
  <c r="BB26" i="3"/>
  <c r="BB18" i="3"/>
  <c r="BB34" i="3"/>
  <c r="BB20" i="3"/>
  <c r="BB15" i="3"/>
  <c r="BB11" i="3"/>
  <c r="BB36" i="3"/>
  <c r="BB30" i="3"/>
  <c r="BB19" i="3"/>
  <c r="BB14" i="3"/>
  <c r="BB12" i="3"/>
  <c r="BB117" i="3"/>
  <c r="BC10" i="3"/>
  <c r="BC115" i="3" l="1"/>
  <c r="BC116" i="3"/>
  <c r="BC114" i="3"/>
  <c r="BC110" i="3"/>
  <c r="BC113" i="3"/>
  <c r="BC112" i="3"/>
  <c r="BC109" i="3"/>
  <c r="BC108" i="3"/>
  <c r="BC111" i="3"/>
  <c r="BC107" i="3"/>
  <c r="BC105" i="3"/>
  <c r="BC104" i="3"/>
  <c r="BC103" i="3"/>
  <c r="BC99" i="3"/>
  <c r="BC102" i="3"/>
  <c r="BC98" i="3"/>
  <c r="BC106" i="3"/>
  <c r="BC101" i="3"/>
  <c r="BC97" i="3"/>
  <c r="BC95" i="3"/>
  <c r="BC91" i="3"/>
  <c r="BC96" i="3"/>
  <c r="BC94" i="3"/>
  <c r="BC100" i="3"/>
  <c r="BC93" i="3"/>
  <c r="BC86" i="3"/>
  <c r="BC82" i="3"/>
  <c r="BC92" i="3"/>
  <c r="BC90" i="3"/>
  <c r="BC89" i="3"/>
  <c r="BC85" i="3"/>
  <c r="BC88" i="3"/>
  <c r="BC84" i="3"/>
  <c r="BC75" i="3"/>
  <c r="BC71" i="3"/>
  <c r="BC81" i="3"/>
  <c r="BC78" i="3"/>
  <c r="BC87" i="3"/>
  <c r="BC83" i="3"/>
  <c r="BC80" i="3"/>
  <c r="BC77" i="3"/>
  <c r="BC73" i="3"/>
  <c r="BC76" i="3"/>
  <c r="BC72" i="3"/>
  <c r="BC64" i="3"/>
  <c r="BC60" i="3"/>
  <c r="BC56" i="3"/>
  <c r="BC52" i="3"/>
  <c r="BC79" i="3"/>
  <c r="BC70" i="3"/>
  <c r="BC67" i="3"/>
  <c r="BC63" i="3"/>
  <c r="BC74" i="3"/>
  <c r="BC69" i="3"/>
  <c r="BC66" i="3"/>
  <c r="BC62" i="3"/>
  <c r="BC58" i="3"/>
  <c r="BC55" i="3"/>
  <c r="BC49" i="3"/>
  <c r="BC45" i="3"/>
  <c r="BC41" i="3"/>
  <c r="BC37" i="3"/>
  <c r="BC54" i="3"/>
  <c r="BC48" i="3"/>
  <c r="BC44" i="3"/>
  <c r="BC68" i="3"/>
  <c r="BC65" i="3"/>
  <c r="BC53" i="3"/>
  <c r="BC47" i="3"/>
  <c r="BC43" i="3"/>
  <c r="BC50" i="3"/>
  <c r="BC39" i="3"/>
  <c r="BC32" i="3"/>
  <c r="BC28" i="3"/>
  <c r="BC24" i="3"/>
  <c r="BC20" i="3"/>
  <c r="BC16" i="3"/>
  <c r="BC12" i="3"/>
  <c r="BC61" i="3"/>
  <c r="BC59" i="3"/>
  <c r="BC57" i="3"/>
  <c r="BC46" i="3"/>
  <c r="BC38" i="3"/>
  <c r="BC31" i="3"/>
  <c r="BC27" i="3"/>
  <c r="BC23" i="3"/>
  <c r="BC51" i="3"/>
  <c r="BC36" i="3"/>
  <c r="BC34" i="3"/>
  <c r="BC30" i="3"/>
  <c r="BC26" i="3"/>
  <c r="BC22" i="3"/>
  <c r="BC42" i="3"/>
  <c r="BC35" i="3"/>
  <c r="BC21" i="3"/>
  <c r="BC15" i="3"/>
  <c r="BC11" i="3"/>
  <c r="BC40" i="3"/>
  <c r="BC33" i="3"/>
  <c r="BC19" i="3"/>
  <c r="BC14" i="3"/>
  <c r="BC25" i="3"/>
  <c r="BC29" i="3"/>
  <c r="BC18" i="3"/>
  <c r="BC13" i="3"/>
  <c r="BC17" i="3"/>
  <c r="BC117" i="3"/>
  <c r="BD10" i="3"/>
  <c r="BD116" i="3" l="1"/>
  <c r="BD114" i="3"/>
  <c r="BD115" i="3"/>
  <c r="BD113" i="3"/>
  <c r="BD112" i="3"/>
  <c r="BD111" i="3"/>
  <c r="BD108" i="3"/>
  <c r="BD107" i="3"/>
  <c r="BD110" i="3"/>
  <c r="BD109" i="3"/>
  <c r="BD104" i="3"/>
  <c r="BD103" i="3"/>
  <c r="BD106" i="3"/>
  <c r="BD102" i="3"/>
  <c r="BD98" i="3"/>
  <c r="BD101" i="3"/>
  <c r="BD97" i="3"/>
  <c r="BD105" i="3"/>
  <c r="BD100" i="3"/>
  <c r="BD96" i="3"/>
  <c r="BD94" i="3"/>
  <c r="BD90" i="3"/>
  <c r="BD93" i="3"/>
  <c r="BD99" i="3"/>
  <c r="BD92" i="3"/>
  <c r="BD91" i="3"/>
  <c r="BD89" i="3"/>
  <c r="BD85" i="3"/>
  <c r="BD81" i="3"/>
  <c r="BD95" i="3"/>
  <c r="BD88" i="3"/>
  <c r="BD87" i="3"/>
  <c r="BD83" i="3"/>
  <c r="BD82" i="3"/>
  <c r="BD78" i="3"/>
  <c r="BD74" i="3"/>
  <c r="BD70" i="3"/>
  <c r="BD84" i="3"/>
  <c r="BD80" i="3"/>
  <c r="BD77" i="3"/>
  <c r="BD86" i="3"/>
  <c r="BD79" i="3"/>
  <c r="BD76" i="3"/>
  <c r="BD75" i="3"/>
  <c r="BD71" i="3"/>
  <c r="BD67" i="3"/>
  <c r="BD63" i="3"/>
  <c r="BD59" i="3"/>
  <c r="BD55" i="3"/>
  <c r="BD51" i="3"/>
  <c r="BD69" i="3"/>
  <c r="BD66" i="3"/>
  <c r="BD62" i="3"/>
  <c r="BD73" i="3"/>
  <c r="BD68" i="3"/>
  <c r="BD65" i="3"/>
  <c r="BD61" i="3"/>
  <c r="BD54" i="3"/>
  <c r="BD48" i="3"/>
  <c r="BD44" i="3"/>
  <c r="BD40" i="3"/>
  <c r="BD36" i="3"/>
  <c r="BD72" i="3"/>
  <c r="BD53" i="3"/>
  <c r="BD47" i="3"/>
  <c r="BD64" i="3"/>
  <c r="BD57" i="3"/>
  <c r="BD52" i="3"/>
  <c r="BD50" i="3"/>
  <c r="BD46" i="3"/>
  <c r="BD42" i="3"/>
  <c r="BD49" i="3"/>
  <c r="BD38" i="3"/>
  <c r="BD31" i="3"/>
  <c r="BD27" i="3"/>
  <c r="BD23" i="3"/>
  <c r="BD19" i="3"/>
  <c r="BD15" i="3"/>
  <c r="BD58" i="3"/>
  <c r="BD45" i="3"/>
  <c r="BD37" i="3"/>
  <c r="BD34" i="3"/>
  <c r="BD30" i="3"/>
  <c r="BD26" i="3"/>
  <c r="BD43" i="3"/>
  <c r="BD41" i="3"/>
  <c r="BD35" i="3"/>
  <c r="BD33" i="3"/>
  <c r="BD29" i="3"/>
  <c r="BD25" i="3"/>
  <c r="BD60" i="3"/>
  <c r="BD56" i="3"/>
  <c r="BD20" i="3"/>
  <c r="BD14" i="3"/>
  <c r="BD11" i="3"/>
  <c r="BD24" i="3"/>
  <c r="BD21" i="3"/>
  <c r="BD16" i="3"/>
  <c r="BD32" i="3"/>
  <c r="BD18" i="3"/>
  <c r="BD13" i="3"/>
  <c r="BD22" i="3"/>
  <c r="BD28" i="3"/>
  <c r="BD17" i="3"/>
  <c r="BD12" i="3"/>
  <c r="BD39" i="3"/>
  <c r="BD117" i="3"/>
  <c r="BE10" i="3"/>
  <c r="BE116" i="3" l="1"/>
  <c r="BE115" i="3"/>
  <c r="BE114" i="3"/>
  <c r="BE113" i="3"/>
  <c r="BE112" i="3"/>
  <c r="BE111" i="3"/>
  <c r="BE110" i="3"/>
  <c r="BE107" i="3"/>
  <c r="BE109" i="3"/>
  <c r="BE108" i="3"/>
  <c r="BE106" i="3"/>
  <c r="BE105" i="3"/>
  <c r="BE103" i="3"/>
  <c r="BE101" i="3"/>
  <c r="BE97" i="3"/>
  <c r="BE100" i="3"/>
  <c r="BE96" i="3"/>
  <c r="BE104" i="3"/>
  <c r="BE99" i="3"/>
  <c r="BE93" i="3"/>
  <c r="BE102" i="3"/>
  <c r="BE98" i="3"/>
  <c r="BE95" i="3"/>
  <c r="BE92" i="3"/>
  <c r="BE90" i="3"/>
  <c r="BE88" i="3"/>
  <c r="BE84" i="3"/>
  <c r="BE80" i="3"/>
  <c r="BE94" i="3"/>
  <c r="BE87" i="3"/>
  <c r="BE86" i="3"/>
  <c r="BE81" i="3"/>
  <c r="BE77" i="3"/>
  <c r="BE73" i="3"/>
  <c r="BE69" i="3"/>
  <c r="BE89" i="3"/>
  <c r="BE83" i="3"/>
  <c r="BE79" i="3"/>
  <c r="BE76" i="3"/>
  <c r="BE91" i="3"/>
  <c r="BE85" i="3"/>
  <c r="BE75" i="3"/>
  <c r="BE70" i="3"/>
  <c r="BE66" i="3"/>
  <c r="BE62" i="3"/>
  <c r="BE58" i="3"/>
  <c r="BE54" i="3"/>
  <c r="BE74" i="3"/>
  <c r="BE68" i="3"/>
  <c r="BE65" i="3"/>
  <c r="BE61" i="3"/>
  <c r="BE82" i="3"/>
  <c r="BE72" i="3"/>
  <c r="BE64" i="3"/>
  <c r="BE60" i="3"/>
  <c r="BE78" i="3"/>
  <c r="BE53" i="3"/>
  <c r="BE47" i="3"/>
  <c r="BE43" i="3"/>
  <c r="BE39" i="3"/>
  <c r="BE35" i="3"/>
  <c r="BE67" i="3"/>
  <c r="BE57" i="3"/>
  <c r="BE52" i="3"/>
  <c r="BE50" i="3"/>
  <c r="BE46" i="3"/>
  <c r="BE63" i="3"/>
  <c r="BE59" i="3"/>
  <c r="BE56" i="3"/>
  <c r="BE51" i="3"/>
  <c r="BE49" i="3"/>
  <c r="BE45" i="3"/>
  <c r="BE48" i="3"/>
  <c r="BE37" i="3"/>
  <c r="BE34" i="3"/>
  <c r="BE30" i="3"/>
  <c r="BE26" i="3"/>
  <c r="BE22" i="3"/>
  <c r="BE18" i="3"/>
  <c r="BE14" i="3"/>
  <c r="BE71" i="3"/>
  <c r="BE55" i="3"/>
  <c r="BE44" i="3"/>
  <c r="BE41" i="3"/>
  <c r="BE36" i="3"/>
  <c r="BE33" i="3"/>
  <c r="BE29" i="3"/>
  <c r="BE25" i="3"/>
  <c r="BE42" i="3"/>
  <c r="BE40" i="3"/>
  <c r="BE32" i="3"/>
  <c r="BE28" i="3"/>
  <c r="BE24" i="3"/>
  <c r="BE19" i="3"/>
  <c r="BE13" i="3"/>
  <c r="BE11" i="3"/>
  <c r="BE20" i="3"/>
  <c r="BE15" i="3"/>
  <c r="BE38" i="3"/>
  <c r="BE31" i="3"/>
  <c r="BE17" i="3"/>
  <c r="BE12" i="3"/>
  <c r="BE27" i="3"/>
  <c r="BE21" i="3"/>
  <c r="BE16" i="3"/>
  <c r="BE23" i="3"/>
  <c r="BE117" i="3"/>
  <c r="BF10" i="3"/>
  <c r="BF116" i="3" l="1"/>
  <c r="BF115" i="3"/>
  <c r="BF111" i="3"/>
  <c r="BF113" i="3"/>
  <c r="BF110" i="3"/>
  <c r="BF114" i="3"/>
  <c r="BF112" i="3"/>
  <c r="BF109" i="3"/>
  <c r="BF108" i="3"/>
  <c r="BF107" i="3"/>
  <c r="BF106" i="3"/>
  <c r="BF105" i="3"/>
  <c r="BF104" i="3"/>
  <c r="BF100" i="3"/>
  <c r="BF99" i="3"/>
  <c r="BF102" i="3"/>
  <c r="BF98" i="3"/>
  <c r="BF103" i="3"/>
  <c r="BF96" i="3"/>
  <c r="BF92" i="3"/>
  <c r="BF101" i="3"/>
  <c r="BF95" i="3"/>
  <c r="BF97" i="3"/>
  <c r="BF94" i="3"/>
  <c r="BF87" i="3"/>
  <c r="BF83" i="3"/>
  <c r="BF79" i="3"/>
  <c r="BF93" i="3"/>
  <c r="BF86" i="3"/>
  <c r="BF91" i="3"/>
  <c r="BF89" i="3"/>
  <c r="BF85" i="3"/>
  <c r="BF90" i="3"/>
  <c r="BF84" i="3"/>
  <c r="BF80" i="3"/>
  <c r="BF76" i="3"/>
  <c r="BF72" i="3"/>
  <c r="BF68" i="3"/>
  <c r="BF88" i="3"/>
  <c r="BF75" i="3"/>
  <c r="BF82" i="3"/>
  <c r="BF78" i="3"/>
  <c r="BF74" i="3"/>
  <c r="BF81" i="3"/>
  <c r="BF69" i="3"/>
  <c r="BF65" i="3"/>
  <c r="BF61" i="3"/>
  <c r="BF57" i="3"/>
  <c r="BF53" i="3"/>
  <c r="BF73" i="3"/>
  <c r="BF64" i="3"/>
  <c r="BF60" i="3"/>
  <c r="BF71" i="3"/>
  <c r="BF67" i="3"/>
  <c r="BF63" i="3"/>
  <c r="BF59" i="3"/>
  <c r="BF52" i="3"/>
  <c r="BF50" i="3"/>
  <c r="BF46" i="3"/>
  <c r="BF42" i="3"/>
  <c r="BF38" i="3"/>
  <c r="BF70" i="3"/>
  <c r="BF66" i="3"/>
  <c r="BF56" i="3"/>
  <c r="BF51" i="3"/>
  <c r="BF49" i="3"/>
  <c r="BF45" i="3"/>
  <c r="BF77" i="3"/>
  <c r="BF62" i="3"/>
  <c r="BF58" i="3"/>
  <c r="BF55" i="3"/>
  <c r="BF48" i="3"/>
  <c r="BF44" i="3"/>
  <c r="BF47" i="3"/>
  <c r="BF41" i="3"/>
  <c r="BF36" i="3"/>
  <c r="BF33" i="3"/>
  <c r="BF29" i="3"/>
  <c r="BF25" i="3"/>
  <c r="BF21" i="3"/>
  <c r="BF17" i="3"/>
  <c r="BF13" i="3"/>
  <c r="BF43" i="3"/>
  <c r="BF40" i="3"/>
  <c r="BF35" i="3"/>
  <c r="BF32" i="3"/>
  <c r="BF28" i="3"/>
  <c r="BF24" i="3"/>
  <c r="BF39" i="3"/>
  <c r="BF31" i="3"/>
  <c r="BF27" i="3"/>
  <c r="BF23" i="3"/>
  <c r="BF34" i="3"/>
  <c r="BF18" i="3"/>
  <c r="BF12" i="3"/>
  <c r="BF16" i="3"/>
  <c r="BF54" i="3"/>
  <c r="BF37" i="3"/>
  <c r="BF30" i="3"/>
  <c r="BF19" i="3"/>
  <c r="BF14" i="3"/>
  <c r="BF26" i="3"/>
  <c r="BF22" i="3"/>
  <c r="BF20" i="3"/>
  <c r="BF15" i="3"/>
  <c r="BF11" i="3"/>
  <c r="BF117" i="3"/>
  <c r="BG10" i="3"/>
  <c r="BG115" i="3" l="1"/>
  <c r="BG116" i="3"/>
  <c r="BG114" i="3"/>
  <c r="BG113" i="3"/>
  <c r="BG110" i="3"/>
  <c r="BG112" i="3"/>
  <c r="BG109" i="3"/>
  <c r="BG111" i="3"/>
  <c r="BG108" i="3"/>
  <c r="BG107" i="3"/>
  <c r="BG105" i="3"/>
  <c r="BG104" i="3"/>
  <c r="BG103" i="3"/>
  <c r="BG99" i="3"/>
  <c r="BG106" i="3"/>
  <c r="BG102" i="3"/>
  <c r="BG98" i="3"/>
  <c r="BG101" i="3"/>
  <c r="BG97" i="3"/>
  <c r="BG95" i="3"/>
  <c r="BG91" i="3"/>
  <c r="BG100" i="3"/>
  <c r="BG94" i="3"/>
  <c r="BG93" i="3"/>
  <c r="BG86" i="3"/>
  <c r="BG82" i="3"/>
  <c r="BG89" i="3"/>
  <c r="BG85" i="3"/>
  <c r="BG90" i="3"/>
  <c r="BG88" i="3"/>
  <c r="BG84" i="3"/>
  <c r="BG92" i="3"/>
  <c r="BG83" i="3"/>
  <c r="BG79" i="3"/>
  <c r="BG75" i="3"/>
  <c r="BG71" i="3"/>
  <c r="BG87" i="3"/>
  <c r="BG78" i="3"/>
  <c r="BG81" i="3"/>
  <c r="BG77" i="3"/>
  <c r="BG73" i="3"/>
  <c r="BG96" i="3"/>
  <c r="BG74" i="3"/>
  <c r="BG68" i="3"/>
  <c r="BG64" i="3"/>
  <c r="BG60" i="3"/>
  <c r="BG56" i="3"/>
  <c r="BG52" i="3"/>
  <c r="BG72" i="3"/>
  <c r="BG67" i="3"/>
  <c r="BG63" i="3"/>
  <c r="BG80" i="3"/>
  <c r="BG70" i="3"/>
  <c r="BG66" i="3"/>
  <c r="BG62" i="3"/>
  <c r="BG58" i="3"/>
  <c r="BG76" i="3"/>
  <c r="BG57" i="3"/>
  <c r="BG51" i="3"/>
  <c r="BG49" i="3"/>
  <c r="BG45" i="3"/>
  <c r="BG41" i="3"/>
  <c r="BG37" i="3"/>
  <c r="BG65" i="3"/>
  <c r="BG59" i="3"/>
  <c r="BG55" i="3"/>
  <c r="BG48" i="3"/>
  <c r="BG44" i="3"/>
  <c r="BG61" i="3"/>
  <c r="BG54" i="3"/>
  <c r="BG47" i="3"/>
  <c r="BG43" i="3"/>
  <c r="BG69" i="3"/>
  <c r="BG46" i="3"/>
  <c r="BG40" i="3"/>
  <c r="BG35" i="3"/>
  <c r="BG32" i="3"/>
  <c r="BG28" i="3"/>
  <c r="BG24" i="3"/>
  <c r="BG20" i="3"/>
  <c r="BG16" i="3"/>
  <c r="BG12" i="3"/>
  <c r="BG53" i="3"/>
  <c r="BG42" i="3"/>
  <c r="BG39" i="3"/>
  <c r="BG31" i="3"/>
  <c r="BG27" i="3"/>
  <c r="BG23" i="3"/>
  <c r="BG38" i="3"/>
  <c r="BG34" i="3"/>
  <c r="BG30" i="3"/>
  <c r="BG26" i="3"/>
  <c r="BG22" i="3"/>
  <c r="BG33" i="3"/>
  <c r="BG17" i="3"/>
  <c r="BG15" i="3"/>
  <c r="BG13" i="3"/>
  <c r="BG36" i="3"/>
  <c r="BG29" i="3"/>
  <c r="BG21" i="3"/>
  <c r="BG18" i="3"/>
  <c r="BG50" i="3"/>
  <c r="BG25" i="3"/>
  <c r="BG19" i="3"/>
  <c r="BG14" i="3"/>
  <c r="BG11" i="3"/>
  <c r="BG117" i="3"/>
  <c r="BH10" i="3"/>
  <c r="BH116" i="3" l="1"/>
  <c r="BH115" i="3"/>
  <c r="BH114" i="3"/>
  <c r="BH113" i="3"/>
  <c r="BH112" i="3"/>
  <c r="BH111" i="3"/>
  <c r="BH108" i="3"/>
  <c r="BH110" i="3"/>
  <c r="BH107" i="3"/>
  <c r="BH104" i="3"/>
  <c r="BH103" i="3"/>
  <c r="BH106" i="3"/>
  <c r="BH102" i="3"/>
  <c r="BH98" i="3"/>
  <c r="BH109" i="3"/>
  <c r="BH105" i="3"/>
  <c r="BH101" i="3"/>
  <c r="BH97" i="3"/>
  <c r="BH100" i="3"/>
  <c r="BH96" i="3"/>
  <c r="BH94" i="3"/>
  <c r="BH90" i="3"/>
  <c r="BH99" i="3"/>
  <c r="BH93" i="3"/>
  <c r="BH92" i="3"/>
  <c r="BH95" i="3"/>
  <c r="BH89" i="3"/>
  <c r="BH85" i="3"/>
  <c r="BH81" i="3"/>
  <c r="BH91" i="3"/>
  <c r="BH88" i="3"/>
  <c r="BH87" i="3"/>
  <c r="BH83" i="3"/>
  <c r="BH78" i="3"/>
  <c r="BH74" i="3"/>
  <c r="BH70" i="3"/>
  <c r="BH86" i="3"/>
  <c r="BH82" i="3"/>
  <c r="BH77" i="3"/>
  <c r="BH80" i="3"/>
  <c r="BH76" i="3"/>
  <c r="BH79" i="3"/>
  <c r="BH73" i="3"/>
  <c r="BH72" i="3"/>
  <c r="BH67" i="3"/>
  <c r="BH63" i="3"/>
  <c r="BH59" i="3"/>
  <c r="BH55" i="3"/>
  <c r="BH51" i="3"/>
  <c r="BH71" i="3"/>
  <c r="BH66" i="3"/>
  <c r="BH62" i="3"/>
  <c r="BH69" i="3"/>
  <c r="BH65" i="3"/>
  <c r="BH61" i="3"/>
  <c r="BH56" i="3"/>
  <c r="BH48" i="3"/>
  <c r="BH44" i="3"/>
  <c r="BH40" i="3"/>
  <c r="BH36" i="3"/>
  <c r="BH84" i="3"/>
  <c r="BH68" i="3"/>
  <c r="BH64" i="3"/>
  <c r="BH58" i="3"/>
  <c r="BH54" i="3"/>
  <c r="BH47" i="3"/>
  <c r="BH75" i="3"/>
  <c r="BH60" i="3"/>
  <c r="BH53" i="3"/>
  <c r="BH50" i="3"/>
  <c r="BH46" i="3"/>
  <c r="BH42" i="3"/>
  <c r="BH57" i="3"/>
  <c r="BH45" i="3"/>
  <c r="BH43" i="3"/>
  <c r="BH39" i="3"/>
  <c r="BH31" i="3"/>
  <c r="BH27" i="3"/>
  <c r="BH23" i="3"/>
  <c r="BH19" i="3"/>
  <c r="BH15" i="3"/>
  <c r="BH38" i="3"/>
  <c r="BH34" i="3"/>
  <c r="BH30" i="3"/>
  <c r="BH26" i="3"/>
  <c r="BH37" i="3"/>
  <c r="BH33" i="3"/>
  <c r="BH29" i="3"/>
  <c r="BH25" i="3"/>
  <c r="BH49" i="3"/>
  <c r="BH32" i="3"/>
  <c r="BH21" i="3"/>
  <c r="BH16" i="3"/>
  <c r="BH14" i="3"/>
  <c r="BH35" i="3"/>
  <c r="BH17" i="3"/>
  <c r="BH28" i="3"/>
  <c r="BH22" i="3"/>
  <c r="BH20" i="3"/>
  <c r="BH11" i="3"/>
  <c r="BH12" i="3"/>
  <c r="BH52" i="3"/>
  <c r="BH41" i="3"/>
  <c r="BH24" i="3"/>
  <c r="BH18" i="3"/>
  <c r="BH13" i="3"/>
  <c r="BH6" i="3"/>
  <c r="BH9" i="3" s="1"/>
  <c r="BH117" i="3"/>
  <c r="BI10" i="3"/>
  <c r="BI116" i="3" l="1"/>
  <c r="BI115" i="3"/>
  <c r="BI114" i="3"/>
  <c r="BI113" i="3"/>
  <c r="BI112" i="3"/>
  <c r="BI111" i="3"/>
  <c r="BI110" i="3"/>
  <c r="BI107" i="3"/>
  <c r="BI109" i="3"/>
  <c r="BI106" i="3"/>
  <c r="BI105" i="3"/>
  <c r="BI101" i="3"/>
  <c r="BI97" i="3"/>
  <c r="BI104" i="3"/>
  <c r="BI100" i="3"/>
  <c r="BI96" i="3"/>
  <c r="BI103" i="3"/>
  <c r="BI99" i="3"/>
  <c r="BI102" i="3"/>
  <c r="BI93" i="3"/>
  <c r="BI108" i="3"/>
  <c r="BI98" i="3"/>
  <c r="BI95" i="3"/>
  <c r="BI94" i="3"/>
  <c r="BI91" i="3"/>
  <c r="BI88" i="3"/>
  <c r="BI84" i="3"/>
  <c r="BI80" i="3"/>
  <c r="BI90" i="3"/>
  <c r="BI87" i="3"/>
  <c r="BI92" i="3"/>
  <c r="BI86" i="3"/>
  <c r="BI89" i="3"/>
  <c r="BI82" i="3"/>
  <c r="BI77" i="3"/>
  <c r="BI73" i="3"/>
  <c r="BI69" i="3"/>
  <c r="BI85" i="3"/>
  <c r="BI81" i="3"/>
  <c r="BI76" i="3"/>
  <c r="BI79" i="3"/>
  <c r="BI75" i="3"/>
  <c r="BI71" i="3"/>
  <c r="BI66" i="3"/>
  <c r="BI62" i="3"/>
  <c r="BI58" i="3"/>
  <c r="BI54" i="3"/>
  <c r="BI70" i="3"/>
  <c r="BI65" i="3"/>
  <c r="BI61" i="3"/>
  <c r="BI78" i="3"/>
  <c r="BI68" i="3"/>
  <c r="BI64" i="3"/>
  <c r="BI60" i="3"/>
  <c r="BI72" i="3"/>
  <c r="BI67" i="3"/>
  <c r="BI59" i="3"/>
  <c r="BI55" i="3"/>
  <c r="BI47" i="3"/>
  <c r="BI43" i="3"/>
  <c r="BI39" i="3"/>
  <c r="BI35" i="3"/>
  <c r="BI74" i="3"/>
  <c r="BI63" i="3"/>
  <c r="BI53" i="3"/>
  <c r="BI50" i="3"/>
  <c r="BI46" i="3"/>
  <c r="BI83" i="3"/>
  <c r="BI57" i="3"/>
  <c r="BI52" i="3"/>
  <c r="BI49" i="3"/>
  <c r="BI45" i="3"/>
  <c r="BI44" i="3"/>
  <c r="BI42" i="3"/>
  <c r="BI38" i="3"/>
  <c r="BI34" i="3"/>
  <c r="BI30" i="3"/>
  <c r="BI26" i="3"/>
  <c r="BI22" i="3"/>
  <c r="BI18" i="3"/>
  <c r="BI14" i="3"/>
  <c r="BI51" i="3"/>
  <c r="BI37" i="3"/>
  <c r="BI33" i="3"/>
  <c r="BI29" i="3"/>
  <c r="BI25" i="3"/>
  <c r="BI56" i="3"/>
  <c r="BI41" i="3"/>
  <c r="BI36" i="3"/>
  <c r="BI32" i="3"/>
  <c r="BI28" i="3"/>
  <c r="BI24" i="3"/>
  <c r="BI40" i="3"/>
  <c r="BI31" i="3"/>
  <c r="BI20" i="3"/>
  <c r="BI15" i="3"/>
  <c r="BI11" i="3"/>
  <c r="BI13" i="3"/>
  <c r="BI16" i="3"/>
  <c r="BI27" i="3"/>
  <c r="BI19" i="3"/>
  <c r="BI21" i="3"/>
  <c r="BI48" i="3"/>
  <c r="BI23" i="3"/>
  <c r="BI17" i="3"/>
  <c r="BI12" i="3"/>
  <c r="BI117" i="3"/>
  <c r="BJ10" i="3"/>
  <c r="BJ116" i="3" l="1"/>
  <c r="BJ115" i="3"/>
  <c r="BJ111" i="3"/>
  <c r="BJ114" i="3"/>
  <c r="BJ110" i="3"/>
  <c r="BJ112" i="3"/>
  <c r="BJ113" i="3"/>
  <c r="BJ109" i="3"/>
  <c r="BJ108" i="3"/>
  <c r="BJ106" i="3"/>
  <c r="BJ105" i="3"/>
  <c r="BJ104" i="3"/>
  <c r="BJ100" i="3"/>
  <c r="BJ107" i="3"/>
  <c r="BJ103" i="3"/>
  <c r="BJ99" i="3"/>
  <c r="BJ102" i="3"/>
  <c r="BJ98" i="3"/>
  <c r="BJ101" i="3"/>
  <c r="BJ92" i="3"/>
  <c r="BJ97" i="3"/>
  <c r="BJ95" i="3"/>
  <c r="BJ96" i="3"/>
  <c r="BJ94" i="3"/>
  <c r="BJ93" i="3"/>
  <c r="BJ90" i="3"/>
  <c r="BJ87" i="3"/>
  <c r="BJ83" i="3"/>
  <c r="BJ79" i="3"/>
  <c r="BJ86" i="3"/>
  <c r="BJ89" i="3"/>
  <c r="BJ85" i="3"/>
  <c r="BJ88" i="3"/>
  <c r="BJ81" i="3"/>
  <c r="BJ76" i="3"/>
  <c r="BJ72" i="3"/>
  <c r="BJ68" i="3"/>
  <c r="BJ91" i="3"/>
  <c r="BJ80" i="3"/>
  <c r="BJ75" i="3"/>
  <c r="BJ84" i="3"/>
  <c r="BJ78" i="3"/>
  <c r="BJ74" i="3"/>
  <c r="BJ70" i="3"/>
  <c r="BJ65" i="3"/>
  <c r="BJ61" i="3"/>
  <c r="BJ57" i="3"/>
  <c r="BJ53" i="3"/>
  <c r="BJ82" i="3"/>
  <c r="BJ69" i="3"/>
  <c r="BJ64" i="3"/>
  <c r="BJ60" i="3"/>
  <c r="BJ77" i="3"/>
  <c r="BJ67" i="3"/>
  <c r="BJ63" i="3"/>
  <c r="BJ59" i="3"/>
  <c r="BJ66" i="3"/>
  <c r="BJ58" i="3"/>
  <c r="BJ54" i="3"/>
  <c r="BJ50" i="3"/>
  <c r="BJ46" i="3"/>
  <c r="BJ42" i="3"/>
  <c r="BJ38" i="3"/>
  <c r="BJ73" i="3"/>
  <c r="BJ62" i="3"/>
  <c r="BJ52" i="3"/>
  <c r="BJ49" i="3"/>
  <c r="BJ45" i="3"/>
  <c r="BJ71" i="3"/>
  <c r="BJ56" i="3"/>
  <c r="BJ51" i="3"/>
  <c r="BJ48" i="3"/>
  <c r="BJ44" i="3"/>
  <c r="BJ55" i="3"/>
  <c r="BJ37" i="3"/>
  <c r="BJ33" i="3"/>
  <c r="BJ29" i="3"/>
  <c r="BJ25" i="3"/>
  <c r="BJ21" i="3"/>
  <c r="BJ17" i="3"/>
  <c r="BJ13" i="3"/>
  <c r="BJ41" i="3"/>
  <c r="BJ36" i="3"/>
  <c r="BJ32" i="3"/>
  <c r="BJ28" i="3"/>
  <c r="BJ24" i="3"/>
  <c r="BJ40" i="3"/>
  <c r="BJ35" i="3"/>
  <c r="BJ31" i="3"/>
  <c r="BJ27" i="3"/>
  <c r="BJ23" i="3"/>
  <c r="BJ47" i="3"/>
  <c r="BJ30" i="3"/>
  <c r="BJ22" i="3"/>
  <c r="BJ19" i="3"/>
  <c r="BJ14" i="3"/>
  <c r="BJ18" i="3"/>
  <c r="BJ12" i="3"/>
  <c r="BJ34" i="3"/>
  <c r="BJ20" i="3"/>
  <c r="BJ11" i="3"/>
  <c r="BJ26" i="3"/>
  <c r="BJ39" i="3"/>
  <c r="BJ16" i="3"/>
  <c r="BJ43" i="3"/>
  <c r="BJ15" i="3"/>
  <c r="BJ117" i="3"/>
  <c r="BK10" i="3"/>
  <c r="BK115" i="3" l="1"/>
  <c r="BK116" i="3"/>
  <c r="BK114" i="3"/>
  <c r="BK110" i="3"/>
  <c r="BK113" i="3"/>
  <c r="BK112" i="3"/>
  <c r="BK111" i="3"/>
  <c r="BK109" i="3"/>
  <c r="BK108" i="3"/>
  <c r="BK107" i="3"/>
  <c r="BK105" i="3"/>
  <c r="BK104" i="3"/>
  <c r="BK103" i="3"/>
  <c r="BK106" i="3"/>
  <c r="BK99" i="3"/>
  <c r="BK102" i="3"/>
  <c r="BK98" i="3"/>
  <c r="BK101" i="3"/>
  <c r="BK97" i="3"/>
  <c r="BK100" i="3"/>
  <c r="BK95" i="3"/>
  <c r="BK91" i="3"/>
  <c r="BK96" i="3"/>
  <c r="BK94" i="3"/>
  <c r="BK93" i="3"/>
  <c r="BK86" i="3"/>
  <c r="BK82" i="3"/>
  <c r="BK92" i="3"/>
  <c r="BK89" i="3"/>
  <c r="BK85" i="3"/>
  <c r="BK88" i="3"/>
  <c r="BK84" i="3"/>
  <c r="BK87" i="3"/>
  <c r="BK80" i="3"/>
  <c r="BK75" i="3"/>
  <c r="BK71" i="3"/>
  <c r="BK79" i="3"/>
  <c r="BK78" i="3"/>
  <c r="BK83" i="3"/>
  <c r="BK77" i="3"/>
  <c r="BK73" i="3"/>
  <c r="BK69" i="3"/>
  <c r="BK64" i="3"/>
  <c r="BK60" i="3"/>
  <c r="BK56" i="3"/>
  <c r="BK52" i="3"/>
  <c r="BK68" i="3"/>
  <c r="BK67" i="3"/>
  <c r="BK63" i="3"/>
  <c r="BK76" i="3"/>
  <c r="BK74" i="3"/>
  <c r="BK72" i="3"/>
  <c r="BK66" i="3"/>
  <c r="BK62" i="3"/>
  <c r="BK58" i="3"/>
  <c r="BK81" i="3"/>
  <c r="BK70" i="3"/>
  <c r="BK65" i="3"/>
  <c r="BK53" i="3"/>
  <c r="BK49" i="3"/>
  <c r="BK45" i="3"/>
  <c r="BK41" i="3"/>
  <c r="BK37" i="3"/>
  <c r="BK61" i="3"/>
  <c r="BK57" i="3"/>
  <c r="BK51" i="3"/>
  <c r="BK48" i="3"/>
  <c r="BK44" i="3"/>
  <c r="BK90" i="3"/>
  <c r="BK55" i="3"/>
  <c r="BK47" i="3"/>
  <c r="BK43" i="3"/>
  <c r="BK59" i="3"/>
  <c r="BK36" i="3"/>
  <c r="BK32" i="3"/>
  <c r="BK28" i="3"/>
  <c r="BK24" i="3"/>
  <c r="BK20" i="3"/>
  <c r="BK16" i="3"/>
  <c r="BK12" i="3"/>
  <c r="BK40" i="3"/>
  <c r="BK35" i="3"/>
  <c r="BK31" i="3"/>
  <c r="BK27" i="3"/>
  <c r="BK23" i="3"/>
  <c r="BK54" i="3"/>
  <c r="BK50" i="3"/>
  <c r="BK39" i="3"/>
  <c r="BK34" i="3"/>
  <c r="BK30" i="3"/>
  <c r="BK26" i="3"/>
  <c r="BK22" i="3"/>
  <c r="BK38" i="3"/>
  <c r="BK29" i="3"/>
  <c r="BK18" i="3"/>
  <c r="BK13" i="3"/>
  <c r="BK17" i="3"/>
  <c r="BK19" i="3"/>
  <c r="BK14" i="3"/>
  <c r="BK25" i="3"/>
  <c r="BK42" i="3"/>
  <c r="BK33" i="3"/>
  <c r="BK46" i="3"/>
  <c r="BK21" i="3"/>
  <c r="BK15" i="3"/>
  <c r="BK11" i="3"/>
  <c r="BK117" i="3"/>
  <c r="BL10" i="3"/>
  <c r="BL116" i="3" l="1"/>
  <c r="BL115" i="3"/>
  <c r="BL114" i="3"/>
  <c r="BL113" i="3"/>
  <c r="BL112" i="3"/>
  <c r="BL111" i="3"/>
  <c r="BL110" i="3"/>
  <c r="BL108" i="3"/>
  <c r="BL107" i="3"/>
  <c r="BL104" i="3"/>
  <c r="BL103" i="3"/>
  <c r="BL109" i="3"/>
  <c r="BL106" i="3"/>
  <c r="BL105" i="3"/>
  <c r="BL102" i="3"/>
  <c r="BL98" i="3"/>
  <c r="BL101" i="3"/>
  <c r="BL97" i="3"/>
  <c r="BL100" i="3"/>
  <c r="BL96" i="3"/>
  <c r="BL99" i="3"/>
  <c r="BL94" i="3"/>
  <c r="BL90" i="3"/>
  <c r="BL93" i="3"/>
  <c r="BL92" i="3"/>
  <c r="BL89" i="3"/>
  <c r="BL85" i="3"/>
  <c r="BL81" i="3"/>
  <c r="BL88" i="3"/>
  <c r="BL91" i="3"/>
  <c r="BL87" i="3"/>
  <c r="BL83" i="3"/>
  <c r="BL86" i="3"/>
  <c r="BL79" i="3"/>
  <c r="BL78" i="3"/>
  <c r="BL74" i="3"/>
  <c r="BL70" i="3"/>
  <c r="BL84" i="3"/>
  <c r="BL77" i="3"/>
  <c r="BL95" i="3"/>
  <c r="BL82" i="3"/>
  <c r="BL76" i="3"/>
  <c r="BL68" i="3"/>
  <c r="BL67" i="3"/>
  <c r="BL63" i="3"/>
  <c r="BL59" i="3"/>
  <c r="BL55" i="3"/>
  <c r="BL51" i="3"/>
  <c r="BL80" i="3"/>
  <c r="BL72" i="3"/>
  <c r="BL66" i="3"/>
  <c r="BL62" i="3"/>
  <c r="BL75" i="3"/>
  <c r="BL73" i="3"/>
  <c r="BL71" i="3"/>
  <c r="BL65" i="3"/>
  <c r="BL61" i="3"/>
  <c r="BL64" i="3"/>
  <c r="BL57" i="3"/>
  <c r="BL52" i="3"/>
  <c r="BL48" i="3"/>
  <c r="BL44" i="3"/>
  <c r="BL40" i="3"/>
  <c r="BL36" i="3"/>
  <c r="BL60" i="3"/>
  <c r="BL56" i="3"/>
  <c r="BL47" i="3"/>
  <c r="BL69" i="3"/>
  <c r="BL54" i="3"/>
  <c r="BL50" i="3"/>
  <c r="BL46" i="3"/>
  <c r="BL42" i="3"/>
  <c r="BL58" i="3"/>
  <c r="BL53" i="3"/>
  <c r="BL41" i="3"/>
  <c r="BL35" i="3"/>
  <c r="BL31" i="3"/>
  <c r="BL27" i="3"/>
  <c r="BL23" i="3"/>
  <c r="BL19" i="3"/>
  <c r="BL15" i="3"/>
  <c r="BL39" i="3"/>
  <c r="BL34" i="3"/>
  <c r="BL30" i="3"/>
  <c r="BL26" i="3"/>
  <c r="BL49" i="3"/>
  <c r="BL43" i="3"/>
  <c r="BL38" i="3"/>
  <c r="BL33" i="3"/>
  <c r="BL29" i="3"/>
  <c r="BL25" i="3"/>
  <c r="BL45" i="3"/>
  <c r="BL28" i="3"/>
  <c r="BL17" i="3"/>
  <c r="BL12" i="3"/>
  <c r="BL16" i="3"/>
  <c r="BL11" i="3"/>
  <c r="BL32" i="3"/>
  <c r="BL24" i="3"/>
  <c r="BL21" i="3"/>
  <c r="BL37" i="3"/>
  <c r="BL20" i="3"/>
  <c r="BL14" i="3"/>
  <c r="BL22" i="3"/>
  <c r="BL18" i="3"/>
  <c r="BL13" i="3"/>
  <c r="BL117" i="3"/>
  <c r="BM10" i="3"/>
  <c r="BM116" i="3" l="1"/>
  <c r="BM115" i="3"/>
  <c r="BM114" i="3"/>
  <c r="BM113" i="3"/>
  <c r="BM112" i="3"/>
  <c r="BM111" i="3"/>
  <c r="BM110" i="3"/>
  <c r="BM107" i="3"/>
  <c r="BM109" i="3"/>
  <c r="BM106" i="3"/>
  <c r="BM108" i="3"/>
  <c r="BM105" i="3"/>
  <c r="BM104" i="3"/>
  <c r="BM103" i="3"/>
  <c r="BM101" i="3"/>
  <c r="BM97" i="3"/>
  <c r="BM100" i="3"/>
  <c r="BM96" i="3"/>
  <c r="BM99" i="3"/>
  <c r="BM98" i="3"/>
  <c r="BM93" i="3"/>
  <c r="BM95" i="3"/>
  <c r="BM92" i="3"/>
  <c r="BM88" i="3"/>
  <c r="BM84" i="3"/>
  <c r="BM80" i="3"/>
  <c r="BM91" i="3"/>
  <c r="BM87" i="3"/>
  <c r="BM102" i="3"/>
  <c r="BM90" i="3"/>
  <c r="BM86" i="3"/>
  <c r="BM94" i="3"/>
  <c r="BM85" i="3"/>
  <c r="BM77" i="3"/>
  <c r="BM73" i="3"/>
  <c r="BM69" i="3"/>
  <c r="BM83" i="3"/>
  <c r="BM82" i="3"/>
  <c r="BM76" i="3"/>
  <c r="BM81" i="3"/>
  <c r="BM75" i="3"/>
  <c r="BM72" i="3"/>
  <c r="BM66" i="3"/>
  <c r="BM62" i="3"/>
  <c r="BM58" i="3"/>
  <c r="BM54" i="3"/>
  <c r="BM78" i="3"/>
  <c r="BM74" i="3"/>
  <c r="BM71" i="3"/>
  <c r="BM65" i="3"/>
  <c r="BM61" i="3"/>
  <c r="BM70" i="3"/>
  <c r="BM64" i="3"/>
  <c r="BM60" i="3"/>
  <c r="BM89" i="3"/>
  <c r="BM68" i="3"/>
  <c r="BM63" i="3"/>
  <c r="BM56" i="3"/>
  <c r="BM51" i="3"/>
  <c r="BM47" i="3"/>
  <c r="BM43" i="3"/>
  <c r="BM39" i="3"/>
  <c r="BM35" i="3"/>
  <c r="BM55" i="3"/>
  <c r="BM50" i="3"/>
  <c r="BM46" i="3"/>
  <c r="BM59" i="3"/>
  <c r="BM53" i="3"/>
  <c r="BM49" i="3"/>
  <c r="BM45" i="3"/>
  <c r="BM67" i="3"/>
  <c r="BM40" i="3"/>
  <c r="BM34" i="3"/>
  <c r="BM30" i="3"/>
  <c r="BM26" i="3"/>
  <c r="BM22" i="3"/>
  <c r="BM18" i="3"/>
  <c r="BM14" i="3"/>
  <c r="BM79" i="3"/>
  <c r="BM38" i="3"/>
  <c r="BM33" i="3"/>
  <c r="BM29" i="3"/>
  <c r="BM25" i="3"/>
  <c r="BM52" i="3"/>
  <c r="BM48" i="3"/>
  <c r="BM42" i="3"/>
  <c r="BM37" i="3"/>
  <c r="BM32" i="3"/>
  <c r="BM28" i="3"/>
  <c r="BM24" i="3"/>
  <c r="BM57" i="3"/>
  <c r="BM36" i="3"/>
  <c r="BM27" i="3"/>
  <c r="BM21" i="3"/>
  <c r="BM16" i="3"/>
  <c r="BM11" i="3"/>
  <c r="BM15" i="3"/>
  <c r="BM12" i="3"/>
  <c r="BM41" i="3"/>
  <c r="BM23" i="3"/>
  <c r="BM20" i="3"/>
  <c r="BM31" i="3"/>
  <c r="BM17" i="3"/>
  <c r="BM44" i="3"/>
  <c r="BM19" i="3"/>
  <c r="BM13" i="3"/>
  <c r="BM117" i="3"/>
  <c r="BN10" i="3"/>
  <c r="BN116" i="3" l="1"/>
  <c r="BN115" i="3"/>
  <c r="BN114" i="3"/>
  <c r="BN111" i="3"/>
  <c r="BN113" i="3"/>
  <c r="BN110" i="3"/>
  <c r="BN109" i="3"/>
  <c r="BN108" i="3"/>
  <c r="BN106" i="3"/>
  <c r="BN105" i="3"/>
  <c r="BN112" i="3"/>
  <c r="BN107" i="3"/>
  <c r="BN104" i="3"/>
  <c r="BN100" i="3"/>
  <c r="BN96" i="3"/>
  <c r="BN99" i="3"/>
  <c r="BN102" i="3"/>
  <c r="BN98" i="3"/>
  <c r="BN97" i="3"/>
  <c r="BN92" i="3"/>
  <c r="BN95" i="3"/>
  <c r="BN94" i="3"/>
  <c r="BN101" i="3"/>
  <c r="BN91" i="3"/>
  <c r="BN87" i="3"/>
  <c r="BN83" i="3"/>
  <c r="BN79" i="3"/>
  <c r="BN90" i="3"/>
  <c r="BN86" i="3"/>
  <c r="BN103" i="3"/>
  <c r="BN89" i="3"/>
  <c r="BN85" i="3"/>
  <c r="BN84" i="3"/>
  <c r="BN82" i="3"/>
  <c r="BN76" i="3"/>
  <c r="BN72" i="3"/>
  <c r="BN68" i="3"/>
  <c r="BN81" i="3"/>
  <c r="BN75" i="3"/>
  <c r="BN93" i="3"/>
  <c r="BN80" i="3"/>
  <c r="BN78" i="3"/>
  <c r="BN74" i="3"/>
  <c r="BN71" i="3"/>
  <c r="BN65" i="3"/>
  <c r="BN61" i="3"/>
  <c r="BN57" i="3"/>
  <c r="BN53" i="3"/>
  <c r="BN88" i="3"/>
  <c r="BN77" i="3"/>
  <c r="BN73" i="3"/>
  <c r="BN70" i="3"/>
  <c r="BN64" i="3"/>
  <c r="BN60" i="3"/>
  <c r="BN69" i="3"/>
  <c r="BN67" i="3"/>
  <c r="BN63" i="3"/>
  <c r="BN59" i="3"/>
  <c r="BN62" i="3"/>
  <c r="BN55" i="3"/>
  <c r="BN50" i="3"/>
  <c r="BN46" i="3"/>
  <c r="BN42" i="3"/>
  <c r="BN38" i="3"/>
  <c r="BN54" i="3"/>
  <c r="BN49" i="3"/>
  <c r="BN45" i="3"/>
  <c r="BN58" i="3"/>
  <c r="BN52" i="3"/>
  <c r="BN48" i="3"/>
  <c r="BN44" i="3"/>
  <c r="BN51" i="3"/>
  <c r="BN39" i="3"/>
  <c r="BN33" i="3"/>
  <c r="BN29" i="3"/>
  <c r="BN25" i="3"/>
  <c r="BN21" i="3"/>
  <c r="BN17" i="3"/>
  <c r="BN13" i="3"/>
  <c r="BN56" i="3"/>
  <c r="BN43" i="3"/>
  <c r="BN37" i="3"/>
  <c r="BN32" i="3"/>
  <c r="BN28" i="3"/>
  <c r="BN24" i="3"/>
  <c r="BN66" i="3"/>
  <c r="BN47" i="3"/>
  <c r="BN41" i="3"/>
  <c r="BN36" i="3"/>
  <c r="BN31" i="3"/>
  <c r="BN27" i="3"/>
  <c r="BN23" i="3"/>
  <c r="BN26" i="3"/>
  <c r="BN20" i="3"/>
  <c r="BN15" i="3"/>
  <c r="BN14" i="3"/>
  <c r="BN40" i="3"/>
  <c r="BN30" i="3"/>
  <c r="BN11" i="3"/>
  <c r="BN19" i="3"/>
  <c r="BN35" i="3"/>
  <c r="BN34" i="3"/>
  <c r="BN22" i="3"/>
  <c r="BN18" i="3"/>
  <c r="BN12" i="3"/>
  <c r="BN16" i="3"/>
  <c r="BN117" i="3"/>
  <c r="BO10" i="3"/>
  <c r="BO115" i="3" l="1"/>
  <c r="BO114" i="3"/>
  <c r="BO113" i="3"/>
  <c r="BO110" i="3"/>
  <c r="BO116" i="3"/>
  <c r="BO112" i="3"/>
  <c r="BO109" i="3"/>
  <c r="BO108" i="3"/>
  <c r="BO107" i="3"/>
  <c r="BO111" i="3"/>
  <c r="BO105" i="3"/>
  <c r="BO104" i="3"/>
  <c r="BO103" i="3"/>
  <c r="BO99" i="3"/>
  <c r="BO102" i="3"/>
  <c r="BO98" i="3"/>
  <c r="BO101" i="3"/>
  <c r="BO97" i="3"/>
  <c r="BO106" i="3"/>
  <c r="BO96" i="3"/>
  <c r="BO95" i="3"/>
  <c r="BO91" i="3"/>
  <c r="BO94" i="3"/>
  <c r="BO93" i="3"/>
  <c r="BO90" i="3"/>
  <c r="BO86" i="3"/>
  <c r="BO82" i="3"/>
  <c r="BO89" i="3"/>
  <c r="BO85" i="3"/>
  <c r="BO100" i="3"/>
  <c r="BO88" i="3"/>
  <c r="BO84" i="3"/>
  <c r="BO83" i="3"/>
  <c r="BO81" i="3"/>
  <c r="BO75" i="3"/>
  <c r="BO71" i="3"/>
  <c r="BO80" i="3"/>
  <c r="BO78" i="3"/>
  <c r="BO79" i="3"/>
  <c r="BO77" i="3"/>
  <c r="BO73" i="3"/>
  <c r="BO74" i="3"/>
  <c r="BO70" i="3"/>
  <c r="BO64" i="3"/>
  <c r="BO60" i="3"/>
  <c r="BO56" i="3"/>
  <c r="BO52" i="3"/>
  <c r="BO76" i="3"/>
  <c r="BO69" i="3"/>
  <c r="BO67" i="3"/>
  <c r="BO63" i="3"/>
  <c r="BO92" i="3"/>
  <c r="BO68" i="3"/>
  <c r="BO66" i="3"/>
  <c r="BO62" i="3"/>
  <c r="BO58" i="3"/>
  <c r="BO61" i="3"/>
  <c r="BO54" i="3"/>
  <c r="BO49" i="3"/>
  <c r="BO45" i="3"/>
  <c r="BO41" i="3"/>
  <c r="BO37" i="3"/>
  <c r="BO87" i="3"/>
  <c r="BO59" i="3"/>
  <c r="BO53" i="3"/>
  <c r="BO48" i="3"/>
  <c r="BO44" i="3"/>
  <c r="BO57" i="3"/>
  <c r="BO51" i="3"/>
  <c r="BO47" i="3"/>
  <c r="BO43" i="3"/>
  <c r="BO65" i="3"/>
  <c r="BO38" i="3"/>
  <c r="BO32" i="3"/>
  <c r="BO28" i="3"/>
  <c r="BO24" i="3"/>
  <c r="BO20" i="3"/>
  <c r="BO16" i="3"/>
  <c r="BO12" i="3"/>
  <c r="BO72" i="3"/>
  <c r="BO50" i="3"/>
  <c r="BO42" i="3"/>
  <c r="BO36" i="3"/>
  <c r="BO31" i="3"/>
  <c r="BO27" i="3"/>
  <c r="BO23" i="3"/>
  <c r="BO46" i="3"/>
  <c r="BO40" i="3"/>
  <c r="BO35" i="3"/>
  <c r="BO34" i="3"/>
  <c r="BO30" i="3"/>
  <c r="BO26" i="3"/>
  <c r="BO22" i="3"/>
  <c r="BO25" i="3"/>
  <c r="BO19" i="3"/>
  <c r="BO14" i="3"/>
  <c r="BO13" i="3"/>
  <c r="BO55" i="3"/>
  <c r="BO15" i="3"/>
  <c r="BO39" i="3"/>
  <c r="BO18" i="3"/>
  <c r="BO33" i="3"/>
  <c r="BO17" i="3"/>
  <c r="BO11" i="3"/>
  <c r="BO29" i="3"/>
  <c r="BO21" i="3"/>
  <c r="BO6" i="3"/>
  <c r="BO9" i="3" s="1"/>
  <c r="BO117" i="3"/>
  <c r="BP10" i="3"/>
  <c r="BP116" i="3" l="1"/>
  <c r="BP114" i="3"/>
  <c r="BP113" i="3"/>
  <c r="BP115" i="3"/>
  <c r="BP112" i="3"/>
  <c r="BP111" i="3"/>
  <c r="BP108" i="3"/>
  <c r="BP107" i="3"/>
  <c r="BP104" i="3"/>
  <c r="BP109" i="3"/>
  <c r="BP103" i="3"/>
  <c r="BP110" i="3"/>
  <c r="BP106" i="3"/>
  <c r="BP102" i="3"/>
  <c r="BP98" i="3"/>
  <c r="BP101" i="3"/>
  <c r="BP97" i="3"/>
  <c r="BP100" i="3"/>
  <c r="BP96" i="3"/>
  <c r="BP94" i="3"/>
  <c r="BP90" i="3"/>
  <c r="BP93" i="3"/>
  <c r="BP105" i="3"/>
  <c r="BP92" i="3"/>
  <c r="BP99" i="3"/>
  <c r="BP89" i="3"/>
  <c r="BP85" i="3"/>
  <c r="BP81" i="3"/>
  <c r="BP88" i="3"/>
  <c r="BP95" i="3"/>
  <c r="BP87" i="3"/>
  <c r="BP83" i="3"/>
  <c r="BP91" i="3"/>
  <c r="BP80" i="3"/>
  <c r="BP78" i="3"/>
  <c r="BP74" i="3"/>
  <c r="BP70" i="3"/>
  <c r="BP79" i="3"/>
  <c r="BP77" i="3"/>
  <c r="BP76" i="3"/>
  <c r="BP82" i="3"/>
  <c r="BP73" i="3"/>
  <c r="BP69" i="3"/>
  <c r="BP67" i="3"/>
  <c r="BP63" i="3"/>
  <c r="BP59" i="3"/>
  <c r="BP55" i="3"/>
  <c r="BP51" i="3"/>
  <c r="BP86" i="3"/>
  <c r="BP75" i="3"/>
  <c r="BP68" i="3"/>
  <c r="BP66" i="3"/>
  <c r="BP62" i="3"/>
  <c r="BP84" i="3"/>
  <c r="BP72" i="3"/>
  <c r="BP65" i="3"/>
  <c r="BP61" i="3"/>
  <c r="BP60" i="3"/>
  <c r="BP53" i="3"/>
  <c r="BP48" i="3"/>
  <c r="BP44" i="3"/>
  <c r="BP40" i="3"/>
  <c r="BP36" i="3"/>
  <c r="BP71" i="3"/>
  <c r="BP58" i="3"/>
  <c r="BP57" i="3"/>
  <c r="BP52" i="3"/>
  <c r="BP47" i="3"/>
  <c r="BP56" i="3"/>
  <c r="BP50" i="3"/>
  <c r="BP46" i="3"/>
  <c r="BP42" i="3"/>
  <c r="BP43" i="3"/>
  <c r="BP37" i="3"/>
  <c r="BP31" i="3"/>
  <c r="BP27" i="3"/>
  <c r="BP23" i="3"/>
  <c r="BP19" i="3"/>
  <c r="BP15" i="3"/>
  <c r="BP54" i="3"/>
  <c r="BP49" i="3"/>
  <c r="BP41" i="3"/>
  <c r="BP35" i="3"/>
  <c r="BP34" i="3"/>
  <c r="BP30" i="3"/>
  <c r="BP26" i="3"/>
  <c r="BP64" i="3"/>
  <c r="BP45" i="3"/>
  <c r="BP39" i="3"/>
  <c r="BP33" i="3"/>
  <c r="BP29" i="3"/>
  <c r="BP25" i="3"/>
  <c r="BP24" i="3"/>
  <c r="BP18" i="3"/>
  <c r="BP13" i="3"/>
  <c r="BP17" i="3"/>
  <c r="BP12" i="3"/>
  <c r="BP11" i="3"/>
  <c r="BP14" i="3"/>
  <c r="BP22" i="3"/>
  <c r="BP28" i="3"/>
  <c r="BP32" i="3"/>
  <c r="BP21" i="3"/>
  <c r="BP16" i="3"/>
  <c r="BP38" i="3"/>
  <c r="BP20" i="3"/>
  <c r="BP117" i="3"/>
  <c r="BQ10" i="3"/>
  <c r="BQ116" i="3" l="1"/>
  <c r="BQ115" i="3"/>
  <c r="BQ114" i="3"/>
  <c r="BQ113" i="3"/>
  <c r="BQ112" i="3"/>
  <c r="BQ111" i="3"/>
  <c r="BQ110" i="3"/>
  <c r="BQ107" i="3"/>
  <c r="BQ109" i="3"/>
  <c r="BQ108" i="3"/>
  <c r="BQ106" i="3"/>
  <c r="BQ105" i="3"/>
  <c r="BQ101" i="3"/>
  <c r="BQ97" i="3"/>
  <c r="BQ100" i="3"/>
  <c r="BQ96" i="3"/>
  <c r="BQ103" i="3"/>
  <c r="BQ99" i="3"/>
  <c r="BQ104" i="3"/>
  <c r="BQ93" i="3"/>
  <c r="BQ102" i="3"/>
  <c r="BQ95" i="3"/>
  <c r="BQ88" i="3"/>
  <c r="BQ84" i="3"/>
  <c r="BQ80" i="3"/>
  <c r="BQ87" i="3"/>
  <c r="BQ98" i="3"/>
  <c r="BQ94" i="3"/>
  <c r="BQ92" i="3"/>
  <c r="BQ91" i="3"/>
  <c r="BQ86" i="3"/>
  <c r="BQ79" i="3"/>
  <c r="BQ77" i="3"/>
  <c r="BQ73" i="3"/>
  <c r="BQ69" i="3"/>
  <c r="BQ76" i="3"/>
  <c r="BQ90" i="3"/>
  <c r="BQ89" i="3"/>
  <c r="BQ82" i="3"/>
  <c r="BQ75" i="3"/>
  <c r="BQ78" i="3"/>
  <c r="BQ68" i="3"/>
  <c r="BQ66" i="3"/>
  <c r="BQ62" i="3"/>
  <c r="BQ58" i="3"/>
  <c r="BQ54" i="3"/>
  <c r="BQ72" i="3"/>
  <c r="BQ65" i="3"/>
  <c r="BQ61" i="3"/>
  <c r="BQ83" i="3"/>
  <c r="BQ81" i="3"/>
  <c r="BQ71" i="3"/>
  <c r="BQ64" i="3"/>
  <c r="BQ60" i="3"/>
  <c r="BQ74" i="3"/>
  <c r="BQ59" i="3"/>
  <c r="BQ57" i="3"/>
  <c r="BQ52" i="3"/>
  <c r="BQ47" i="3"/>
  <c r="BQ43" i="3"/>
  <c r="BQ39" i="3"/>
  <c r="BQ35" i="3"/>
  <c r="BQ56" i="3"/>
  <c r="BQ51" i="3"/>
  <c r="BQ50" i="3"/>
  <c r="BQ46" i="3"/>
  <c r="BQ85" i="3"/>
  <c r="BQ67" i="3"/>
  <c r="BQ55" i="3"/>
  <c r="BQ49" i="3"/>
  <c r="BQ45" i="3"/>
  <c r="BQ70" i="3"/>
  <c r="BQ63" i="3"/>
  <c r="BQ42" i="3"/>
  <c r="BQ41" i="3"/>
  <c r="BQ36" i="3"/>
  <c r="BQ34" i="3"/>
  <c r="BQ30" i="3"/>
  <c r="BQ26" i="3"/>
  <c r="BQ22" i="3"/>
  <c r="BQ18" i="3"/>
  <c r="BQ14" i="3"/>
  <c r="BQ48" i="3"/>
  <c r="BQ40" i="3"/>
  <c r="BQ33" i="3"/>
  <c r="BQ29" i="3"/>
  <c r="BQ25" i="3"/>
  <c r="BQ44" i="3"/>
  <c r="BQ38" i="3"/>
  <c r="BQ32" i="3"/>
  <c r="BQ28" i="3"/>
  <c r="BQ24" i="3"/>
  <c r="BQ23" i="3"/>
  <c r="BQ17" i="3"/>
  <c r="BQ12" i="3"/>
  <c r="BQ11" i="3"/>
  <c r="BQ27" i="3"/>
  <c r="BQ13" i="3"/>
  <c r="BQ37" i="3"/>
  <c r="BQ21" i="3"/>
  <c r="BQ16" i="3"/>
  <c r="BQ53" i="3"/>
  <c r="BQ31" i="3"/>
  <c r="BQ20" i="3"/>
  <c r="BQ15" i="3"/>
  <c r="BQ19" i="3"/>
  <c r="BQ117" i="3"/>
  <c r="BR10" i="3"/>
  <c r="BR116" i="3" l="1"/>
  <c r="BR115" i="3"/>
  <c r="BR113" i="3"/>
  <c r="BR111" i="3"/>
  <c r="BR110" i="3"/>
  <c r="BR109" i="3"/>
  <c r="BR114" i="3"/>
  <c r="BR112" i="3"/>
  <c r="BR108" i="3"/>
  <c r="BR106" i="3"/>
  <c r="BR107" i="3"/>
  <c r="BR105" i="3"/>
  <c r="BR104" i="3"/>
  <c r="BR100" i="3"/>
  <c r="BR96" i="3"/>
  <c r="BR103" i="3"/>
  <c r="BR99" i="3"/>
  <c r="BR102" i="3"/>
  <c r="BR98" i="3"/>
  <c r="BR92" i="3"/>
  <c r="BR95" i="3"/>
  <c r="BR101" i="3"/>
  <c r="BR94" i="3"/>
  <c r="BR97" i="3"/>
  <c r="BR87" i="3"/>
  <c r="BR83" i="3"/>
  <c r="BR79" i="3"/>
  <c r="BR91" i="3"/>
  <c r="BR86" i="3"/>
  <c r="BR93" i="3"/>
  <c r="BR90" i="3"/>
  <c r="BR89" i="3"/>
  <c r="BR85" i="3"/>
  <c r="BR76" i="3"/>
  <c r="BR72" i="3"/>
  <c r="BR68" i="3"/>
  <c r="BR82" i="3"/>
  <c r="BR75" i="3"/>
  <c r="BR88" i="3"/>
  <c r="BR84" i="3"/>
  <c r="BR81" i="3"/>
  <c r="BR78" i="3"/>
  <c r="BR74" i="3"/>
  <c r="BR80" i="3"/>
  <c r="BR77" i="3"/>
  <c r="BR65" i="3"/>
  <c r="BR61" i="3"/>
  <c r="BR57" i="3"/>
  <c r="BR53" i="3"/>
  <c r="BR71" i="3"/>
  <c r="BR64" i="3"/>
  <c r="BR60" i="3"/>
  <c r="BR70" i="3"/>
  <c r="BR67" i="3"/>
  <c r="BR63" i="3"/>
  <c r="BR59" i="3"/>
  <c r="BR73" i="3"/>
  <c r="BR58" i="3"/>
  <c r="BR56" i="3"/>
  <c r="BR51" i="3"/>
  <c r="BR50" i="3"/>
  <c r="BR46" i="3"/>
  <c r="BR42" i="3"/>
  <c r="BR38" i="3"/>
  <c r="BR69" i="3"/>
  <c r="BR55" i="3"/>
  <c r="BR49" i="3"/>
  <c r="BR45" i="3"/>
  <c r="BR66" i="3"/>
  <c r="BR54" i="3"/>
  <c r="BR48" i="3"/>
  <c r="BR44" i="3"/>
  <c r="BR40" i="3"/>
  <c r="BR35" i="3"/>
  <c r="BR33" i="3"/>
  <c r="BR29" i="3"/>
  <c r="BR25" i="3"/>
  <c r="BR21" i="3"/>
  <c r="BR17" i="3"/>
  <c r="BR13" i="3"/>
  <c r="BR52" i="3"/>
  <c r="BR47" i="3"/>
  <c r="BR39" i="3"/>
  <c r="BR32" i="3"/>
  <c r="BR28" i="3"/>
  <c r="BR24" i="3"/>
  <c r="BR62" i="3"/>
  <c r="BR37" i="3"/>
  <c r="BR31" i="3"/>
  <c r="BR27" i="3"/>
  <c r="BR23" i="3"/>
  <c r="BR41" i="3"/>
  <c r="BR22" i="3"/>
  <c r="BR16" i="3"/>
  <c r="BR15" i="3"/>
  <c r="BR18" i="3"/>
  <c r="BR12" i="3"/>
  <c r="BR34" i="3"/>
  <c r="BR20" i="3"/>
  <c r="BR36" i="3"/>
  <c r="BR43" i="3"/>
  <c r="BR30" i="3"/>
  <c r="BR19" i="3"/>
  <c r="BR14" i="3"/>
  <c r="BR26" i="3"/>
  <c r="BR11" i="3"/>
  <c r="BR117" i="3"/>
  <c r="BS10" i="3"/>
  <c r="BS115" i="3" l="1"/>
  <c r="BS116" i="3"/>
  <c r="BS114" i="3"/>
  <c r="BS110" i="3"/>
  <c r="BS112" i="3"/>
  <c r="BS113" i="3"/>
  <c r="BS109" i="3"/>
  <c r="BS108" i="3"/>
  <c r="BS111" i="3"/>
  <c r="BS107" i="3"/>
  <c r="BS105" i="3"/>
  <c r="BS104" i="3"/>
  <c r="BS103" i="3"/>
  <c r="BS99" i="3"/>
  <c r="BS102" i="3"/>
  <c r="BS98" i="3"/>
  <c r="BS106" i="3"/>
  <c r="BS101" i="3"/>
  <c r="BS97" i="3"/>
  <c r="BS95" i="3"/>
  <c r="BS91" i="3"/>
  <c r="BS94" i="3"/>
  <c r="BS100" i="3"/>
  <c r="BS93" i="3"/>
  <c r="BS86" i="3"/>
  <c r="BS82" i="3"/>
  <c r="BS92" i="3"/>
  <c r="BS90" i="3"/>
  <c r="BS89" i="3"/>
  <c r="BS85" i="3"/>
  <c r="BS96" i="3"/>
  <c r="BS88" i="3"/>
  <c r="BS84" i="3"/>
  <c r="BS75" i="3"/>
  <c r="BS71" i="3"/>
  <c r="BS81" i="3"/>
  <c r="BS78" i="3"/>
  <c r="BS87" i="3"/>
  <c r="BS83" i="3"/>
  <c r="BS80" i="3"/>
  <c r="BS77" i="3"/>
  <c r="BS73" i="3"/>
  <c r="BS76" i="3"/>
  <c r="BS72" i="3"/>
  <c r="BS64" i="3"/>
  <c r="BS60" i="3"/>
  <c r="BS56" i="3"/>
  <c r="BS52" i="3"/>
  <c r="BS70" i="3"/>
  <c r="BS67" i="3"/>
  <c r="BS63" i="3"/>
  <c r="BS79" i="3"/>
  <c r="BS74" i="3"/>
  <c r="BS69" i="3"/>
  <c r="BS66" i="3"/>
  <c r="BS62" i="3"/>
  <c r="BS58" i="3"/>
  <c r="BS55" i="3"/>
  <c r="BS49" i="3"/>
  <c r="BS45" i="3"/>
  <c r="BS41" i="3"/>
  <c r="BS37" i="3"/>
  <c r="BS54" i="3"/>
  <c r="BS48" i="3"/>
  <c r="BS44" i="3"/>
  <c r="BS65" i="3"/>
  <c r="BS53" i="3"/>
  <c r="BS47" i="3"/>
  <c r="BS43" i="3"/>
  <c r="BS61" i="3"/>
  <c r="BS50" i="3"/>
  <c r="BS39" i="3"/>
  <c r="BS32" i="3"/>
  <c r="BS28" i="3"/>
  <c r="BS24" i="3"/>
  <c r="BS20" i="3"/>
  <c r="BS16" i="3"/>
  <c r="BS12" i="3"/>
  <c r="BS46" i="3"/>
  <c r="BS38" i="3"/>
  <c r="BS31" i="3"/>
  <c r="BS27" i="3"/>
  <c r="BS23" i="3"/>
  <c r="BS57" i="3"/>
  <c r="BS36" i="3"/>
  <c r="BS34" i="3"/>
  <c r="BS30" i="3"/>
  <c r="BS26" i="3"/>
  <c r="BS22" i="3"/>
  <c r="BS68" i="3"/>
  <c r="BS59" i="3"/>
  <c r="BS21" i="3"/>
  <c r="BS15" i="3"/>
  <c r="BS17" i="3"/>
  <c r="BS51" i="3"/>
  <c r="BS35" i="3"/>
  <c r="BS33" i="3"/>
  <c r="BS19" i="3"/>
  <c r="BS14" i="3"/>
  <c r="BS42" i="3"/>
  <c r="BS40" i="3"/>
  <c r="BS29" i="3"/>
  <c r="BS18" i="3"/>
  <c r="BS13" i="3"/>
  <c r="BS11" i="3"/>
  <c r="BS25" i="3"/>
  <c r="BS117" i="3"/>
  <c r="BT10" i="3"/>
  <c r="BT116" i="3" l="1"/>
  <c r="BT114" i="3"/>
  <c r="BT115" i="3"/>
  <c r="BT113" i="3"/>
  <c r="BT112" i="3"/>
  <c r="BT111" i="3"/>
  <c r="BT108" i="3"/>
  <c r="BT107" i="3"/>
  <c r="BT110" i="3"/>
  <c r="BT109" i="3"/>
  <c r="BT104" i="3"/>
  <c r="BT103" i="3"/>
  <c r="BT106" i="3"/>
  <c r="BT102" i="3"/>
  <c r="BT98" i="3"/>
  <c r="BT101" i="3"/>
  <c r="BT97" i="3"/>
  <c r="BT105" i="3"/>
  <c r="BT100" i="3"/>
  <c r="BT96" i="3"/>
  <c r="BT94" i="3"/>
  <c r="BT90" i="3"/>
  <c r="BT93" i="3"/>
  <c r="BT99" i="3"/>
  <c r="BT92" i="3"/>
  <c r="BT91" i="3"/>
  <c r="BT89" i="3"/>
  <c r="BT85" i="3"/>
  <c r="BT81" i="3"/>
  <c r="BT95" i="3"/>
  <c r="BT88" i="3"/>
  <c r="BT87" i="3"/>
  <c r="BT83" i="3"/>
  <c r="BT82" i="3"/>
  <c r="BT78" i="3"/>
  <c r="BT74" i="3"/>
  <c r="BT70" i="3"/>
  <c r="BT84" i="3"/>
  <c r="BT80" i="3"/>
  <c r="BT77" i="3"/>
  <c r="BT86" i="3"/>
  <c r="BT79" i="3"/>
  <c r="BT76" i="3"/>
  <c r="BT75" i="3"/>
  <c r="BT71" i="3"/>
  <c r="BT67" i="3"/>
  <c r="BT63" i="3"/>
  <c r="BT59" i="3"/>
  <c r="BT55" i="3"/>
  <c r="BT51" i="3"/>
  <c r="BT69" i="3"/>
  <c r="BT66" i="3"/>
  <c r="BT62" i="3"/>
  <c r="BT73" i="3"/>
  <c r="BT68" i="3"/>
  <c r="BT65" i="3"/>
  <c r="BT61" i="3"/>
  <c r="BT54" i="3"/>
  <c r="BT48" i="3"/>
  <c r="BT44" i="3"/>
  <c r="BT40" i="3"/>
  <c r="BT36" i="3"/>
  <c r="BT53" i="3"/>
  <c r="BT47" i="3"/>
  <c r="BT72" i="3"/>
  <c r="BT64" i="3"/>
  <c r="BT57" i="3"/>
  <c r="BT52" i="3"/>
  <c r="BT50" i="3"/>
  <c r="BT46" i="3"/>
  <c r="BT42" i="3"/>
  <c r="BT56" i="3"/>
  <c r="BT49" i="3"/>
  <c r="BT38" i="3"/>
  <c r="BT31" i="3"/>
  <c r="BT27" i="3"/>
  <c r="BT23" i="3"/>
  <c r="BT19" i="3"/>
  <c r="BT15" i="3"/>
  <c r="BT45" i="3"/>
  <c r="BT37" i="3"/>
  <c r="BT34" i="3"/>
  <c r="BT30" i="3"/>
  <c r="BT26" i="3"/>
  <c r="BT60" i="3"/>
  <c r="BT43" i="3"/>
  <c r="BT41" i="3"/>
  <c r="BT35" i="3"/>
  <c r="BT33" i="3"/>
  <c r="BT29" i="3"/>
  <c r="BT25" i="3"/>
  <c r="BT39" i="3"/>
  <c r="BT20" i="3"/>
  <c r="BT14" i="3"/>
  <c r="BT11" i="3"/>
  <c r="BT22" i="3"/>
  <c r="BT21" i="3"/>
  <c r="BT58" i="3"/>
  <c r="BT32" i="3"/>
  <c r="BT18" i="3"/>
  <c r="BT13" i="3"/>
  <c r="BT16" i="3"/>
  <c r="BT28" i="3"/>
  <c r="BT17" i="3"/>
  <c r="BT12" i="3"/>
  <c r="BT24" i="3"/>
  <c r="BT117" i="3"/>
  <c r="BU10" i="3"/>
  <c r="BU116" i="3" l="1"/>
  <c r="BU115" i="3"/>
  <c r="BU114" i="3"/>
  <c r="BU113" i="3"/>
  <c r="BU112" i="3"/>
  <c r="BU111" i="3"/>
  <c r="BU110" i="3"/>
  <c r="BU107" i="3"/>
  <c r="BU109" i="3"/>
  <c r="BU108" i="3"/>
  <c r="BU106" i="3"/>
  <c r="BU105" i="3"/>
  <c r="BU103" i="3"/>
  <c r="BU101" i="3"/>
  <c r="BU97" i="3"/>
  <c r="BU100" i="3"/>
  <c r="BU96" i="3"/>
  <c r="BU104" i="3"/>
  <c r="BU99" i="3"/>
  <c r="BU93" i="3"/>
  <c r="BU102" i="3"/>
  <c r="BU98" i="3"/>
  <c r="BU95" i="3"/>
  <c r="BU92" i="3"/>
  <c r="BU90" i="3"/>
  <c r="BU88" i="3"/>
  <c r="BU84" i="3"/>
  <c r="BU80" i="3"/>
  <c r="BU94" i="3"/>
  <c r="BU87" i="3"/>
  <c r="BU86" i="3"/>
  <c r="BU81" i="3"/>
  <c r="BU77" i="3"/>
  <c r="BU73" i="3"/>
  <c r="BU69" i="3"/>
  <c r="BU89" i="3"/>
  <c r="BU83" i="3"/>
  <c r="BU79" i="3"/>
  <c r="BU76" i="3"/>
  <c r="BU85" i="3"/>
  <c r="BU75" i="3"/>
  <c r="BU70" i="3"/>
  <c r="BU66" i="3"/>
  <c r="BU62" i="3"/>
  <c r="BU58" i="3"/>
  <c r="BU54" i="3"/>
  <c r="BU74" i="3"/>
  <c r="BU68" i="3"/>
  <c r="BU65" i="3"/>
  <c r="BU61" i="3"/>
  <c r="BU72" i="3"/>
  <c r="BU64" i="3"/>
  <c r="BU60" i="3"/>
  <c r="BU91" i="3"/>
  <c r="BU82" i="3"/>
  <c r="BU71" i="3"/>
  <c r="BU53" i="3"/>
  <c r="BU47" i="3"/>
  <c r="BU43" i="3"/>
  <c r="BU39" i="3"/>
  <c r="BU35" i="3"/>
  <c r="BU67" i="3"/>
  <c r="BU57" i="3"/>
  <c r="BU52" i="3"/>
  <c r="BU50" i="3"/>
  <c r="BU46" i="3"/>
  <c r="BU63" i="3"/>
  <c r="BU59" i="3"/>
  <c r="BU56" i="3"/>
  <c r="BU51" i="3"/>
  <c r="BU49" i="3"/>
  <c r="BU45" i="3"/>
  <c r="BU48" i="3"/>
  <c r="BU37" i="3"/>
  <c r="BU34" i="3"/>
  <c r="BU30" i="3"/>
  <c r="BU26" i="3"/>
  <c r="BU22" i="3"/>
  <c r="BU18" i="3"/>
  <c r="BU14" i="3"/>
  <c r="BU44" i="3"/>
  <c r="BU41" i="3"/>
  <c r="BU36" i="3"/>
  <c r="BU33" i="3"/>
  <c r="BU29" i="3"/>
  <c r="BU25" i="3"/>
  <c r="BU55" i="3"/>
  <c r="BU42" i="3"/>
  <c r="BU40" i="3"/>
  <c r="BU32" i="3"/>
  <c r="BU28" i="3"/>
  <c r="BU24" i="3"/>
  <c r="BU19" i="3"/>
  <c r="BU13" i="3"/>
  <c r="BU11" i="3"/>
  <c r="BU78" i="3"/>
  <c r="BU31" i="3"/>
  <c r="BU17" i="3"/>
  <c r="BU12" i="3"/>
  <c r="BU23" i="3"/>
  <c r="BU20" i="3"/>
  <c r="BU38" i="3"/>
  <c r="BU27" i="3"/>
  <c r="BU21" i="3"/>
  <c r="BU16" i="3"/>
  <c r="BU15" i="3"/>
  <c r="BU117" i="3"/>
  <c r="BV10" i="3"/>
  <c r="BV116" i="3" l="1"/>
  <c r="BV115" i="3"/>
  <c r="BV113" i="3"/>
  <c r="BV111" i="3"/>
  <c r="BV110" i="3"/>
  <c r="BV114" i="3"/>
  <c r="BV112" i="3"/>
  <c r="BV109" i="3"/>
  <c r="BV108" i="3"/>
  <c r="BV107" i="3"/>
  <c r="BV106" i="3"/>
  <c r="BV105" i="3"/>
  <c r="BV104" i="3"/>
  <c r="BV100" i="3"/>
  <c r="BV96" i="3"/>
  <c r="BV99" i="3"/>
  <c r="BV102" i="3"/>
  <c r="BV98" i="3"/>
  <c r="BV92" i="3"/>
  <c r="BV101" i="3"/>
  <c r="BV95" i="3"/>
  <c r="BV103" i="3"/>
  <c r="BV97" i="3"/>
  <c r="BV94" i="3"/>
  <c r="BV87" i="3"/>
  <c r="BV83" i="3"/>
  <c r="BV79" i="3"/>
  <c r="BV93" i="3"/>
  <c r="BV86" i="3"/>
  <c r="BV91" i="3"/>
  <c r="BV89" i="3"/>
  <c r="BV85" i="3"/>
  <c r="BV84" i="3"/>
  <c r="BV80" i="3"/>
  <c r="BV76" i="3"/>
  <c r="BV72" i="3"/>
  <c r="BV68" i="3"/>
  <c r="BV90" i="3"/>
  <c r="BV88" i="3"/>
  <c r="BV75" i="3"/>
  <c r="BV82" i="3"/>
  <c r="BV78" i="3"/>
  <c r="BV74" i="3"/>
  <c r="BV69" i="3"/>
  <c r="BV65" i="3"/>
  <c r="BV61" i="3"/>
  <c r="BV57" i="3"/>
  <c r="BV53" i="3"/>
  <c r="BV81" i="3"/>
  <c r="BV73" i="3"/>
  <c r="BV64" i="3"/>
  <c r="BV60" i="3"/>
  <c r="BV71" i="3"/>
  <c r="BV67" i="3"/>
  <c r="BV63" i="3"/>
  <c r="BV59" i="3"/>
  <c r="BV52" i="3"/>
  <c r="BV50" i="3"/>
  <c r="BV46" i="3"/>
  <c r="BV42" i="3"/>
  <c r="BV38" i="3"/>
  <c r="BV77" i="3"/>
  <c r="BV66" i="3"/>
  <c r="BV56" i="3"/>
  <c r="BV51" i="3"/>
  <c r="BV49" i="3"/>
  <c r="BV45" i="3"/>
  <c r="BV70" i="3"/>
  <c r="BV62" i="3"/>
  <c r="BV58" i="3"/>
  <c r="BV55" i="3"/>
  <c r="BV48" i="3"/>
  <c r="BV44" i="3"/>
  <c r="BV54" i="3"/>
  <c r="BV47" i="3"/>
  <c r="BV41" i="3"/>
  <c r="BV36" i="3"/>
  <c r="BV33" i="3"/>
  <c r="BV29" i="3"/>
  <c r="BV25" i="3"/>
  <c r="BV21" i="3"/>
  <c r="BV17" i="3"/>
  <c r="BV13" i="3"/>
  <c r="BV43" i="3"/>
  <c r="BV40" i="3"/>
  <c r="BV35" i="3"/>
  <c r="BV32" i="3"/>
  <c r="BV28" i="3"/>
  <c r="BV24" i="3"/>
  <c r="BV39" i="3"/>
  <c r="BV31" i="3"/>
  <c r="BV27" i="3"/>
  <c r="BV23" i="3"/>
  <c r="BV37" i="3"/>
  <c r="BV34" i="3"/>
  <c r="BV18" i="3"/>
  <c r="BV12" i="3"/>
  <c r="BV16" i="3"/>
  <c r="BV19" i="3"/>
  <c r="BV30" i="3"/>
  <c r="BV11" i="3"/>
  <c r="BV26" i="3"/>
  <c r="BV22" i="3"/>
  <c r="BV20" i="3"/>
  <c r="BV15" i="3"/>
  <c r="BV14" i="3"/>
  <c r="BV6" i="3"/>
  <c r="BV9" i="3" s="1"/>
  <c r="BV117" i="3"/>
  <c r="BW10" i="3"/>
  <c r="BW115" i="3" l="1"/>
  <c r="BW116" i="3"/>
  <c r="BW114" i="3"/>
  <c r="BW110" i="3"/>
  <c r="BW113" i="3"/>
  <c r="BW112" i="3"/>
  <c r="BW109" i="3"/>
  <c r="BW111" i="3"/>
  <c r="BW108" i="3"/>
  <c r="BW107" i="3"/>
  <c r="BW105" i="3"/>
  <c r="BW104" i="3"/>
  <c r="BW103" i="3"/>
  <c r="BW99" i="3"/>
  <c r="BW106" i="3"/>
  <c r="BW102" i="3"/>
  <c r="BW98" i="3"/>
  <c r="BW101" i="3"/>
  <c r="BW97" i="3"/>
  <c r="BW95" i="3"/>
  <c r="BW91" i="3"/>
  <c r="BW100" i="3"/>
  <c r="BW94" i="3"/>
  <c r="BW96" i="3"/>
  <c r="BW93" i="3"/>
  <c r="BW86" i="3"/>
  <c r="BW82" i="3"/>
  <c r="BW89" i="3"/>
  <c r="BW85" i="3"/>
  <c r="BW90" i="3"/>
  <c r="BW88" i="3"/>
  <c r="BW84" i="3"/>
  <c r="BW83" i="3"/>
  <c r="BW79" i="3"/>
  <c r="BW75" i="3"/>
  <c r="BW71" i="3"/>
  <c r="BW87" i="3"/>
  <c r="BW78" i="3"/>
  <c r="BW92" i="3"/>
  <c r="BW81" i="3"/>
  <c r="BW77" i="3"/>
  <c r="BW73" i="3"/>
  <c r="BW74" i="3"/>
  <c r="BW68" i="3"/>
  <c r="BW64" i="3"/>
  <c r="BW60" i="3"/>
  <c r="BW56" i="3"/>
  <c r="BW52" i="3"/>
  <c r="BW72" i="3"/>
  <c r="BW67" i="3"/>
  <c r="BW63" i="3"/>
  <c r="BW70" i="3"/>
  <c r="BW66" i="3"/>
  <c r="BW62" i="3"/>
  <c r="BW58" i="3"/>
  <c r="BW69" i="3"/>
  <c r="BW57" i="3"/>
  <c r="BW51" i="3"/>
  <c r="BW49" i="3"/>
  <c r="BW45" i="3"/>
  <c r="BW41" i="3"/>
  <c r="BW37" i="3"/>
  <c r="BW65" i="3"/>
  <c r="BW59" i="3"/>
  <c r="BW55" i="3"/>
  <c r="BW48" i="3"/>
  <c r="BW44" i="3"/>
  <c r="BW61" i="3"/>
  <c r="BW54" i="3"/>
  <c r="BW47" i="3"/>
  <c r="BW43" i="3"/>
  <c r="BW76" i="3"/>
  <c r="BW46" i="3"/>
  <c r="BW40" i="3"/>
  <c r="BW35" i="3"/>
  <c r="BW32" i="3"/>
  <c r="BW28" i="3"/>
  <c r="BW24" i="3"/>
  <c r="BW20" i="3"/>
  <c r="BW16" i="3"/>
  <c r="BW12" i="3"/>
  <c r="BW42" i="3"/>
  <c r="BW39" i="3"/>
  <c r="BW31" i="3"/>
  <c r="BW27" i="3"/>
  <c r="BW23" i="3"/>
  <c r="BW53" i="3"/>
  <c r="BW38" i="3"/>
  <c r="BW34" i="3"/>
  <c r="BW30" i="3"/>
  <c r="BW26" i="3"/>
  <c r="BW22" i="3"/>
  <c r="BW33" i="3"/>
  <c r="BW17" i="3"/>
  <c r="BW18" i="3"/>
  <c r="BW50" i="3"/>
  <c r="BW29" i="3"/>
  <c r="BW21" i="3"/>
  <c r="BW15" i="3"/>
  <c r="BW13" i="3"/>
  <c r="BW80" i="3"/>
  <c r="BW36" i="3"/>
  <c r="BW25" i="3"/>
  <c r="BW19" i="3"/>
  <c r="BW14" i="3"/>
  <c r="BW11" i="3"/>
  <c r="BW117" i="3"/>
  <c r="BX10" i="3"/>
  <c r="BX116" i="3" l="1"/>
  <c r="BX115" i="3"/>
  <c r="BX114" i="3"/>
  <c r="BX113" i="3"/>
  <c r="BX112" i="3"/>
  <c r="BX111" i="3"/>
  <c r="BX108" i="3"/>
  <c r="BX110" i="3"/>
  <c r="BX107" i="3"/>
  <c r="BX104" i="3"/>
  <c r="BX103" i="3"/>
  <c r="BX106" i="3"/>
  <c r="BX109" i="3"/>
  <c r="BX102" i="3"/>
  <c r="BX98" i="3"/>
  <c r="BX105" i="3"/>
  <c r="BX101" i="3"/>
  <c r="BX97" i="3"/>
  <c r="BX100" i="3"/>
  <c r="BX96" i="3"/>
  <c r="BX94" i="3"/>
  <c r="BX90" i="3"/>
  <c r="BX99" i="3"/>
  <c r="BX93" i="3"/>
  <c r="BX92" i="3"/>
  <c r="BX95" i="3"/>
  <c r="BX89" i="3"/>
  <c r="BX85" i="3"/>
  <c r="BX81" i="3"/>
  <c r="BX91" i="3"/>
  <c r="BX88" i="3"/>
  <c r="BX87" i="3"/>
  <c r="BX83" i="3"/>
  <c r="BX78" i="3"/>
  <c r="BX74" i="3"/>
  <c r="BX70" i="3"/>
  <c r="BX86" i="3"/>
  <c r="BX82" i="3"/>
  <c r="BX77" i="3"/>
  <c r="BX80" i="3"/>
  <c r="BX76" i="3"/>
  <c r="BX73" i="3"/>
  <c r="BX72" i="3"/>
  <c r="BX67" i="3"/>
  <c r="BX63" i="3"/>
  <c r="BX59" i="3"/>
  <c r="BX55" i="3"/>
  <c r="BX51" i="3"/>
  <c r="BX84" i="3"/>
  <c r="BX79" i="3"/>
  <c r="BX71" i="3"/>
  <c r="BX66" i="3"/>
  <c r="BX62" i="3"/>
  <c r="BX69" i="3"/>
  <c r="BX65" i="3"/>
  <c r="BX61" i="3"/>
  <c r="BX56" i="3"/>
  <c r="BX48" i="3"/>
  <c r="BX44" i="3"/>
  <c r="BX40" i="3"/>
  <c r="BX36" i="3"/>
  <c r="BX75" i="3"/>
  <c r="BX64" i="3"/>
  <c r="BX58" i="3"/>
  <c r="BX54" i="3"/>
  <c r="BX47" i="3"/>
  <c r="BX68" i="3"/>
  <c r="BX60" i="3"/>
  <c r="BX53" i="3"/>
  <c r="BX50" i="3"/>
  <c r="BX46" i="3"/>
  <c r="BX42" i="3"/>
  <c r="BX52" i="3"/>
  <c r="BX45" i="3"/>
  <c r="BX43" i="3"/>
  <c r="BX39" i="3"/>
  <c r="BX31" i="3"/>
  <c r="BX27" i="3"/>
  <c r="BX23" i="3"/>
  <c r="BX19" i="3"/>
  <c r="BX15" i="3"/>
  <c r="BX57" i="3"/>
  <c r="BX38" i="3"/>
  <c r="BX34" i="3"/>
  <c r="BX30" i="3"/>
  <c r="BX26" i="3"/>
  <c r="BX37" i="3"/>
  <c r="BX33" i="3"/>
  <c r="BX29" i="3"/>
  <c r="BX25" i="3"/>
  <c r="BX35" i="3"/>
  <c r="BX32" i="3"/>
  <c r="BX21" i="3"/>
  <c r="BX16" i="3"/>
  <c r="BX14" i="3"/>
  <c r="BX28" i="3"/>
  <c r="BX22" i="3"/>
  <c r="BX20" i="3"/>
  <c r="BX11" i="3"/>
  <c r="BX49" i="3"/>
  <c r="BX24" i="3"/>
  <c r="BX18" i="3"/>
  <c r="BX13" i="3"/>
  <c r="BX41" i="3"/>
  <c r="BX17" i="3"/>
  <c r="BX12" i="3"/>
  <c r="BX117" i="3"/>
  <c r="BY10" i="3"/>
  <c r="BY116" i="3" l="1"/>
  <c r="BY115" i="3"/>
  <c r="BY114" i="3"/>
  <c r="BY113" i="3"/>
  <c r="BY112" i="3"/>
  <c r="BY111" i="3"/>
  <c r="BY110" i="3"/>
  <c r="BY107" i="3"/>
  <c r="BY109" i="3"/>
  <c r="BY106" i="3"/>
  <c r="BY105" i="3"/>
  <c r="BY101" i="3"/>
  <c r="BY97" i="3"/>
  <c r="BY104" i="3"/>
  <c r="BY100" i="3"/>
  <c r="BY96" i="3"/>
  <c r="BY108" i="3"/>
  <c r="BY103" i="3"/>
  <c r="BY99" i="3"/>
  <c r="BY102" i="3"/>
  <c r="BY93" i="3"/>
  <c r="BY98" i="3"/>
  <c r="BY95" i="3"/>
  <c r="BY94" i="3"/>
  <c r="BY91" i="3"/>
  <c r="BY88" i="3"/>
  <c r="BY84" i="3"/>
  <c r="BY80" i="3"/>
  <c r="BY90" i="3"/>
  <c r="BY87" i="3"/>
  <c r="BY92" i="3"/>
  <c r="BY86" i="3"/>
  <c r="BY89" i="3"/>
  <c r="BY82" i="3"/>
  <c r="BY77" i="3"/>
  <c r="BY73" i="3"/>
  <c r="BY69" i="3"/>
  <c r="BY85" i="3"/>
  <c r="BY81" i="3"/>
  <c r="BY76" i="3"/>
  <c r="BY79" i="3"/>
  <c r="BY75" i="3"/>
  <c r="BY71" i="3"/>
  <c r="BY66" i="3"/>
  <c r="BY62" i="3"/>
  <c r="BY58" i="3"/>
  <c r="BY54" i="3"/>
  <c r="BY83" i="3"/>
  <c r="BY70" i="3"/>
  <c r="BY65" i="3"/>
  <c r="BY61" i="3"/>
  <c r="BY78" i="3"/>
  <c r="BY68" i="3"/>
  <c r="BY64" i="3"/>
  <c r="BY60" i="3"/>
  <c r="BY67" i="3"/>
  <c r="BY59" i="3"/>
  <c r="BY55" i="3"/>
  <c r="BY47" i="3"/>
  <c r="BY43" i="3"/>
  <c r="BY39" i="3"/>
  <c r="BY35" i="3"/>
  <c r="BY72" i="3"/>
  <c r="BY63" i="3"/>
  <c r="BY53" i="3"/>
  <c r="BY50" i="3"/>
  <c r="BY46" i="3"/>
  <c r="BY57" i="3"/>
  <c r="BY52" i="3"/>
  <c r="BY49" i="3"/>
  <c r="BY45" i="3"/>
  <c r="BY44" i="3"/>
  <c r="BY42" i="3"/>
  <c r="BY38" i="3"/>
  <c r="BY34" i="3"/>
  <c r="BY30" i="3"/>
  <c r="BY26" i="3"/>
  <c r="BY22" i="3"/>
  <c r="BY18" i="3"/>
  <c r="BY14" i="3"/>
  <c r="BY74" i="3"/>
  <c r="BY37" i="3"/>
  <c r="BY33" i="3"/>
  <c r="BY29" i="3"/>
  <c r="BY25" i="3"/>
  <c r="BY51" i="3"/>
  <c r="BY41" i="3"/>
  <c r="BY36" i="3"/>
  <c r="BY32" i="3"/>
  <c r="BY28" i="3"/>
  <c r="BY24" i="3"/>
  <c r="BY31" i="3"/>
  <c r="BY20" i="3"/>
  <c r="BY15" i="3"/>
  <c r="BY11" i="3"/>
  <c r="BY13" i="3"/>
  <c r="BY21" i="3"/>
  <c r="BY16" i="3"/>
  <c r="BY48" i="3"/>
  <c r="BY40" i="3"/>
  <c r="BY27" i="3"/>
  <c r="BY19" i="3"/>
  <c r="BY56" i="3"/>
  <c r="BY23" i="3"/>
  <c r="BY17" i="3"/>
  <c r="BY12" i="3"/>
  <c r="BY117" i="3"/>
  <c r="BZ10" i="3"/>
  <c r="BZ116" i="3" l="1"/>
  <c r="BZ115" i="3"/>
  <c r="BZ113" i="3"/>
  <c r="BZ111" i="3"/>
  <c r="BZ114" i="3"/>
  <c r="BZ110" i="3"/>
  <c r="BZ112" i="3"/>
  <c r="BZ109" i="3"/>
  <c r="BZ108" i="3"/>
  <c r="BZ106" i="3"/>
  <c r="BZ105" i="3"/>
  <c r="BZ104" i="3"/>
  <c r="BZ107" i="3"/>
  <c r="BZ100" i="3"/>
  <c r="BZ96" i="3"/>
  <c r="BZ103" i="3"/>
  <c r="BZ99" i="3"/>
  <c r="BZ102" i="3"/>
  <c r="BZ98" i="3"/>
  <c r="BZ101" i="3"/>
  <c r="BZ92" i="3"/>
  <c r="BZ97" i="3"/>
  <c r="BZ95" i="3"/>
  <c r="BZ94" i="3"/>
  <c r="BZ93" i="3"/>
  <c r="BZ90" i="3"/>
  <c r="BZ87" i="3"/>
  <c r="BZ83" i="3"/>
  <c r="BZ79" i="3"/>
  <c r="BZ86" i="3"/>
  <c r="BZ89" i="3"/>
  <c r="BZ85" i="3"/>
  <c r="BZ88" i="3"/>
  <c r="BZ81" i="3"/>
  <c r="BZ76" i="3"/>
  <c r="BZ72" i="3"/>
  <c r="BZ68" i="3"/>
  <c r="BZ80" i="3"/>
  <c r="BZ75" i="3"/>
  <c r="BZ91" i="3"/>
  <c r="BZ84" i="3"/>
  <c r="BZ78" i="3"/>
  <c r="BZ74" i="3"/>
  <c r="BZ70" i="3"/>
  <c r="BZ65" i="3"/>
  <c r="BZ61" i="3"/>
  <c r="BZ57" i="3"/>
  <c r="BZ53" i="3"/>
  <c r="BZ69" i="3"/>
  <c r="BZ64" i="3"/>
  <c r="BZ60" i="3"/>
  <c r="BZ82" i="3"/>
  <c r="BZ77" i="3"/>
  <c r="BZ67" i="3"/>
  <c r="BZ63" i="3"/>
  <c r="BZ59" i="3"/>
  <c r="BZ66" i="3"/>
  <c r="BZ58" i="3"/>
  <c r="BZ54" i="3"/>
  <c r="BZ50" i="3"/>
  <c r="BZ46" i="3"/>
  <c r="BZ42" i="3"/>
  <c r="BZ38" i="3"/>
  <c r="BZ62" i="3"/>
  <c r="BZ52" i="3"/>
  <c r="BZ49" i="3"/>
  <c r="BZ45" i="3"/>
  <c r="BZ56" i="3"/>
  <c r="BZ51" i="3"/>
  <c r="BZ48" i="3"/>
  <c r="BZ44" i="3"/>
  <c r="BZ71" i="3"/>
  <c r="BZ37" i="3"/>
  <c r="BZ33" i="3"/>
  <c r="BZ29" i="3"/>
  <c r="BZ25" i="3"/>
  <c r="BZ21" i="3"/>
  <c r="BZ17" i="3"/>
  <c r="BZ13" i="3"/>
  <c r="BZ55" i="3"/>
  <c r="BZ41" i="3"/>
  <c r="BZ36" i="3"/>
  <c r="BZ32" i="3"/>
  <c r="BZ28" i="3"/>
  <c r="BZ24" i="3"/>
  <c r="BZ73" i="3"/>
  <c r="BZ40" i="3"/>
  <c r="BZ35" i="3"/>
  <c r="BZ31" i="3"/>
  <c r="BZ27" i="3"/>
  <c r="BZ23" i="3"/>
  <c r="BZ30" i="3"/>
  <c r="BZ22" i="3"/>
  <c r="BZ19" i="3"/>
  <c r="BZ14" i="3"/>
  <c r="BZ12" i="3"/>
  <c r="BZ47" i="3"/>
  <c r="BZ39" i="3"/>
  <c r="BZ20" i="3"/>
  <c r="BZ11" i="3"/>
  <c r="BZ43" i="3"/>
  <c r="BZ26" i="3"/>
  <c r="BZ18" i="3"/>
  <c r="BZ34" i="3"/>
  <c r="BZ15" i="3"/>
  <c r="BZ16" i="3"/>
  <c r="BZ117" i="3"/>
  <c r="CA10" i="3"/>
  <c r="CA115" i="3" l="1"/>
  <c r="CA116" i="3"/>
  <c r="CA114" i="3"/>
  <c r="CA110" i="3"/>
  <c r="CA113" i="3"/>
  <c r="CA112" i="3"/>
  <c r="CA111" i="3"/>
  <c r="CA109" i="3"/>
  <c r="CA108" i="3"/>
  <c r="CA107" i="3"/>
  <c r="CA105" i="3"/>
  <c r="CA104" i="3"/>
  <c r="CA103" i="3"/>
  <c r="CA106" i="3"/>
  <c r="CA99" i="3"/>
  <c r="CA102" i="3"/>
  <c r="CA98" i="3"/>
  <c r="CA101" i="3"/>
  <c r="CA97" i="3"/>
  <c r="CA100" i="3"/>
  <c r="CA95" i="3"/>
  <c r="CA91" i="3"/>
  <c r="CA96" i="3"/>
  <c r="CA94" i="3"/>
  <c r="CA93" i="3"/>
  <c r="CA86" i="3"/>
  <c r="CA82" i="3"/>
  <c r="CA92" i="3"/>
  <c r="CA89" i="3"/>
  <c r="CA85" i="3"/>
  <c r="CA88" i="3"/>
  <c r="CA84" i="3"/>
  <c r="CA90" i="3"/>
  <c r="CA87" i="3"/>
  <c r="CA80" i="3"/>
  <c r="CA75" i="3"/>
  <c r="CA71" i="3"/>
  <c r="CA79" i="3"/>
  <c r="CA78" i="3"/>
  <c r="CA74" i="3"/>
  <c r="CA83" i="3"/>
  <c r="CA77" i="3"/>
  <c r="CA73" i="3"/>
  <c r="CA81" i="3"/>
  <c r="CA69" i="3"/>
  <c r="CA64" i="3"/>
  <c r="CA60" i="3"/>
  <c r="CA56" i="3"/>
  <c r="CA52" i="3"/>
  <c r="CA68" i="3"/>
  <c r="CA67" i="3"/>
  <c r="CA63" i="3"/>
  <c r="CA76" i="3"/>
  <c r="CA72" i="3"/>
  <c r="CA66" i="3"/>
  <c r="CA62" i="3"/>
  <c r="CA58" i="3"/>
  <c r="CA65" i="3"/>
  <c r="CA53" i="3"/>
  <c r="CA49" i="3"/>
  <c r="CA45" i="3"/>
  <c r="CA41" i="3"/>
  <c r="CA37" i="3"/>
  <c r="CA70" i="3"/>
  <c r="CA61" i="3"/>
  <c r="CA57" i="3"/>
  <c r="CA51" i="3"/>
  <c r="CA48" i="3"/>
  <c r="CA44" i="3"/>
  <c r="CA55" i="3"/>
  <c r="CA47" i="3"/>
  <c r="CA43" i="3"/>
  <c r="CA36" i="3"/>
  <c r="CA32" i="3"/>
  <c r="CA28" i="3"/>
  <c r="CA24" i="3"/>
  <c r="CA20" i="3"/>
  <c r="CA16" i="3"/>
  <c r="CA12" i="3"/>
  <c r="CA40" i="3"/>
  <c r="CA35" i="3"/>
  <c r="CA31" i="3"/>
  <c r="CA27" i="3"/>
  <c r="CA23" i="3"/>
  <c r="CA59" i="3"/>
  <c r="CA50" i="3"/>
  <c r="CA39" i="3"/>
  <c r="CA34" i="3"/>
  <c r="CA30" i="3"/>
  <c r="CA26" i="3"/>
  <c r="CA22" i="3"/>
  <c r="CA29" i="3"/>
  <c r="CA18" i="3"/>
  <c r="CA13" i="3"/>
  <c r="CA17" i="3"/>
  <c r="CA33" i="3"/>
  <c r="CA46" i="3"/>
  <c r="CA42" i="3"/>
  <c r="CA38" i="3"/>
  <c r="CA25" i="3"/>
  <c r="CA19" i="3"/>
  <c r="CA14" i="3"/>
  <c r="CA54" i="3"/>
  <c r="CA21" i="3"/>
  <c r="CA15" i="3"/>
  <c r="CA11" i="3"/>
  <c r="CA117" i="3"/>
  <c r="CB10" i="3"/>
  <c r="CB116" i="3" l="1"/>
  <c r="CB115" i="3"/>
  <c r="CB114" i="3"/>
  <c r="CB113" i="3"/>
  <c r="CB112" i="3"/>
  <c r="CB111" i="3"/>
  <c r="CB110" i="3"/>
  <c r="CB108" i="3"/>
  <c r="CB107" i="3"/>
  <c r="CB104" i="3"/>
  <c r="CB103" i="3"/>
  <c r="CB109" i="3"/>
  <c r="CB106" i="3"/>
  <c r="CB105" i="3"/>
  <c r="CB102" i="3"/>
  <c r="CB98" i="3"/>
  <c r="CB101" i="3"/>
  <c r="CB97" i="3"/>
  <c r="CB100" i="3"/>
  <c r="CB96" i="3"/>
  <c r="CB99" i="3"/>
  <c r="CB94" i="3"/>
  <c r="CB90" i="3"/>
  <c r="CB93" i="3"/>
  <c r="CB92" i="3"/>
  <c r="CB89" i="3"/>
  <c r="CB85" i="3"/>
  <c r="CB81" i="3"/>
  <c r="CB88" i="3"/>
  <c r="CB91" i="3"/>
  <c r="CB87" i="3"/>
  <c r="CB83" i="3"/>
  <c r="CB86" i="3"/>
  <c r="CB79" i="3"/>
  <c r="CB78" i="3"/>
  <c r="CB74" i="3"/>
  <c r="CB70" i="3"/>
  <c r="CB95" i="3"/>
  <c r="CB84" i="3"/>
  <c r="CB77" i="3"/>
  <c r="CB82" i="3"/>
  <c r="CB76" i="3"/>
  <c r="CB68" i="3"/>
  <c r="CB67" i="3"/>
  <c r="CB63" i="3"/>
  <c r="CB59" i="3"/>
  <c r="CB55" i="3"/>
  <c r="CB51" i="3"/>
  <c r="CB72" i="3"/>
  <c r="CB66" i="3"/>
  <c r="CB62" i="3"/>
  <c r="CB80" i="3"/>
  <c r="CB75" i="3"/>
  <c r="CB73" i="3"/>
  <c r="CB71" i="3"/>
  <c r="CB65" i="3"/>
  <c r="CB61" i="3"/>
  <c r="CB64" i="3"/>
  <c r="CB57" i="3"/>
  <c r="CB52" i="3"/>
  <c r="CB48" i="3"/>
  <c r="CB44" i="3"/>
  <c r="CB40" i="3"/>
  <c r="CB36" i="3"/>
  <c r="CB60" i="3"/>
  <c r="CB56" i="3"/>
  <c r="CB47" i="3"/>
  <c r="CB54" i="3"/>
  <c r="CB50" i="3"/>
  <c r="CB46" i="3"/>
  <c r="CB42" i="3"/>
  <c r="CB41" i="3"/>
  <c r="CB35" i="3"/>
  <c r="CB31" i="3"/>
  <c r="CB27" i="3"/>
  <c r="CB23" i="3"/>
  <c r="CB19" i="3"/>
  <c r="CB15" i="3"/>
  <c r="CB53" i="3"/>
  <c r="CB39" i="3"/>
  <c r="CB34" i="3"/>
  <c r="CB30" i="3"/>
  <c r="CB26" i="3"/>
  <c r="CB58" i="3"/>
  <c r="CB49" i="3"/>
  <c r="CB43" i="3"/>
  <c r="CB38" i="3"/>
  <c r="CB33" i="3"/>
  <c r="CB29" i="3"/>
  <c r="CB25" i="3"/>
  <c r="CB28" i="3"/>
  <c r="CB17" i="3"/>
  <c r="CB12" i="3"/>
  <c r="CB16" i="3"/>
  <c r="CB11" i="3"/>
  <c r="CB22" i="3"/>
  <c r="CB24" i="3"/>
  <c r="CB21" i="3"/>
  <c r="CB45" i="3"/>
  <c r="CB69" i="3"/>
  <c r="CB20" i="3"/>
  <c r="CB14" i="3"/>
  <c r="CB37" i="3"/>
  <c r="CB32" i="3"/>
  <c r="CB18" i="3"/>
  <c r="CB13" i="3"/>
  <c r="CB117" i="3"/>
  <c r="CC10" i="3"/>
  <c r="CC116" i="3" l="1"/>
  <c r="CC115" i="3"/>
  <c r="CC114" i="3"/>
  <c r="CC113" i="3"/>
  <c r="CC112" i="3"/>
  <c r="CC111" i="3"/>
  <c r="CC110" i="3"/>
  <c r="CC107" i="3"/>
  <c r="CC106" i="3"/>
  <c r="CC109" i="3"/>
  <c r="CC103" i="3"/>
  <c r="CC108" i="3"/>
  <c r="CC105" i="3"/>
  <c r="CC104" i="3"/>
  <c r="CC101" i="3"/>
  <c r="CC97" i="3"/>
  <c r="CC100" i="3"/>
  <c r="CC96" i="3"/>
  <c r="CC99" i="3"/>
  <c r="CC98" i="3"/>
  <c r="CC93" i="3"/>
  <c r="CC95" i="3"/>
  <c r="CC92" i="3"/>
  <c r="CC88" i="3"/>
  <c r="CC84" i="3"/>
  <c r="CC80" i="3"/>
  <c r="CC102" i="3"/>
  <c r="CC91" i="3"/>
  <c r="CC87" i="3"/>
  <c r="CC90" i="3"/>
  <c r="CC86" i="3"/>
  <c r="CC85" i="3"/>
  <c r="CC77" i="3"/>
  <c r="CC73" i="3"/>
  <c r="CC69" i="3"/>
  <c r="CC83" i="3"/>
  <c r="CC82" i="3"/>
  <c r="CC76" i="3"/>
  <c r="CC81" i="3"/>
  <c r="CC75" i="3"/>
  <c r="CC94" i="3"/>
  <c r="CC79" i="3"/>
  <c r="CC72" i="3"/>
  <c r="CC66" i="3"/>
  <c r="CC62" i="3"/>
  <c r="CC58" i="3"/>
  <c r="CC54" i="3"/>
  <c r="CC78" i="3"/>
  <c r="CC71" i="3"/>
  <c r="CC65" i="3"/>
  <c r="CC61" i="3"/>
  <c r="CC89" i="3"/>
  <c r="CC74" i="3"/>
  <c r="CC70" i="3"/>
  <c r="CC64" i="3"/>
  <c r="CC60" i="3"/>
  <c r="CC63" i="3"/>
  <c r="CC56" i="3"/>
  <c r="CC51" i="3"/>
  <c r="CC47" i="3"/>
  <c r="CC43" i="3"/>
  <c r="CC39" i="3"/>
  <c r="CC35" i="3"/>
  <c r="CC68" i="3"/>
  <c r="CC55" i="3"/>
  <c r="CC50" i="3"/>
  <c r="CC46" i="3"/>
  <c r="CC59" i="3"/>
  <c r="CC53" i="3"/>
  <c r="CC49" i="3"/>
  <c r="CC45" i="3"/>
  <c r="CC57" i="3"/>
  <c r="CC40" i="3"/>
  <c r="CC34" i="3"/>
  <c r="CC30" i="3"/>
  <c r="CC26" i="3"/>
  <c r="CC22" i="3"/>
  <c r="CC18" i="3"/>
  <c r="CC14" i="3"/>
  <c r="CC38" i="3"/>
  <c r="CC33" i="3"/>
  <c r="CC29" i="3"/>
  <c r="CC25" i="3"/>
  <c r="CC48" i="3"/>
  <c r="CC42" i="3"/>
  <c r="CC37" i="3"/>
  <c r="CC32" i="3"/>
  <c r="CC28" i="3"/>
  <c r="CC24" i="3"/>
  <c r="CC27" i="3"/>
  <c r="CC21" i="3"/>
  <c r="CC16" i="3"/>
  <c r="CC11" i="3"/>
  <c r="CC15" i="3"/>
  <c r="CC31" i="3"/>
  <c r="CC17" i="3"/>
  <c r="CC52" i="3"/>
  <c r="CC44" i="3"/>
  <c r="CC36" i="3"/>
  <c r="CC23" i="3"/>
  <c r="CC20" i="3"/>
  <c r="CC12" i="3"/>
  <c r="CC67" i="3"/>
  <c r="CC41" i="3"/>
  <c r="CC19" i="3"/>
  <c r="CC13" i="3"/>
  <c r="CC6" i="3"/>
  <c r="CC9" i="3" s="1"/>
  <c r="CC117" i="3"/>
  <c r="CD10" i="3"/>
  <c r="CD116" i="3" l="1"/>
  <c r="CD115" i="3"/>
  <c r="CD113" i="3"/>
  <c r="CD114" i="3"/>
  <c r="CD111" i="3"/>
  <c r="CD110" i="3"/>
  <c r="CD109" i="3"/>
  <c r="CD108" i="3"/>
  <c r="CD112" i="3"/>
  <c r="CD106" i="3"/>
  <c r="CD105" i="3"/>
  <c r="CD107" i="3"/>
  <c r="CD104" i="3"/>
  <c r="CD103" i="3"/>
  <c r="CD100" i="3"/>
  <c r="CD96" i="3"/>
  <c r="CD99" i="3"/>
  <c r="CD102" i="3"/>
  <c r="CD98" i="3"/>
  <c r="CD97" i="3"/>
  <c r="CD92" i="3"/>
  <c r="CD95" i="3"/>
  <c r="CD94" i="3"/>
  <c r="CD91" i="3"/>
  <c r="CD87" i="3"/>
  <c r="CD83" i="3"/>
  <c r="CD79" i="3"/>
  <c r="CD90" i="3"/>
  <c r="CD86" i="3"/>
  <c r="CD89" i="3"/>
  <c r="CD85" i="3"/>
  <c r="CD84" i="3"/>
  <c r="CD82" i="3"/>
  <c r="CD76" i="3"/>
  <c r="CD72" i="3"/>
  <c r="CD68" i="3"/>
  <c r="CD93" i="3"/>
  <c r="CD81" i="3"/>
  <c r="CD75" i="3"/>
  <c r="CD101" i="3"/>
  <c r="CD80" i="3"/>
  <c r="CD78" i="3"/>
  <c r="CD74" i="3"/>
  <c r="CD88" i="3"/>
  <c r="CD71" i="3"/>
  <c r="CD65" i="3"/>
  <c r="CD61" i="3"/>
  <c r="CD57" i="3"/>
  <c r="CD53" i="3"/>
  <c r="CD77" i="3"/>
  <c r="CD73" i="3"/>
  <c r="CD70" i="3"/>
  <c r="CD64" i="3"/>
  <c r="CD60" i="3"/>
  <c r="CD69" i="3"/>
  <c r="CD67" i="3"/>
  <c r="CD63" i="3"/>
  <c r="CD59" i="3"/>
  <c r="CD62" i="3"/>
  <c r="CD55" i="3"/>
  <c r="CD50" i="3"/>
  <c r="CD46" i="3"/>
  <c r="CD42" i="3"/>
  <c r="CD38" i="3"/>
  <c r="CD54" i="3"/>
  <c r="CD49" i="3"/>
  <c r="CD45" i="3"/>
  <c r="CD58" i="3"/>
  <c r="CD52" i="3"/>
  <c r="CD48" i="3"/>
  <c r="CD44" i="3"/>
  <c r="CD39" i="3"/>
  <c r="CD33" i="3"/>
  <c r="CD29" i="3"/>
  <c r="CD25" i="3"/>
  <c r="CD21" i="3"/>
  <c r="CD17" i="3"/>
  <c r="CD13" i="3"/>
  <c r="CD66" i="3"/>
  <c r="CD51" i="3"/>
  <c r="CD43" i="3"/>
  <c r="CD37" i="3"/>
  <c r="CD32" i="3"/>
  <c r="CD28" i="3"/>
  <c r="CD24" i="3"/>
  <c r="CD56" i="3"/>
  <c r="CD47" i="3"/>
  <c r="CD41" i="3"/>
  <c r="CD36" i="3"/>
  <c r="CD31" i="3"/>
  <c r="CD27" i="3"/>
  <c r="CD23" i="3"/>
  <c r="CD40" i="3"/>
  <c r="CD26" i="3"/>
  <c r="CD20" i="3"/>
  <c r="CD15" i="3"/>
  <c r="CD14" i="3"/>
  <c r="CD16" i="3"/>
  <c r="CD11" i="3"/>
  <c r="CD19" i="3"/>
  <c r="CD35" i="3"/>
  <c r="CD30" i="3"/>
  <c r="CD34" i="3"/>
  <c r="CD22" i="3"/>
  <c r="CD18" i="3"/>
  <c r="CD12" i="3"/>
  <c r="CD117" i="3"/>
  <c r="CE10" i="3"/>
  <c r="CE115" i="3" l="1"/>
  <c r="CE114" i="3"/>
  <c r="CE113" i="3"/>
  <c r="CE110" i="3"/>
  <c r="CE116" i="3"/>
  <c r="CE112" i="3"/>
  <c r="CE109" i="3"/>
  <c r="CE108" i="3"/>
  <c r="CE107" i="3"/>
  <c r="CE106" i="3"/>
  <c r="CE105" i="3"/>
  <c r="CE104" i="3"/>
  <c r="CE103" i="3"/>
  <c r="CE99" i="3"/>
  <c r="CE111" i="3"/>
  <c r="CE102" i="3"/>
  <c r="CE98" i="3"/>
  <c r="CE101" i="3"/>
  <c r="CE97" i="3"/>
  <c r="CE96" i="3"/>
  <c r="CE95" i="3"/>
  <c r="CE91" i="3"/>
  <c r="CE94" i="3"/>
  <c r="CE93" i="3"/>
  <c r="CE90" i="3"/>
  <c r="CE86" i="3"/>
  <c r="CE82" i="3"/>
  <c r="CE100" i="3"/>
  <c r="CE89" i="3"/>
  <c r="CE85" i="3"/>
  <c r="CE88" i="3"/>
  <c r="CE84" i="3"/>
  <c r="CE83" i="3"/>
  <c r="CE81" i="3"/>
  <c r="CE75" i="3"/>
  <c r="CE71" i="3"/>
  <c r="CE92" i="3"/>
  <c r="CE80" i="3"/>
  <c r="CE78" i="3"/>
  <c r="CE74" i="3"/>
  <c r="CE79" i="3"/>
  <c r="CE77" i="3"/>
  <c r="CE73" i="3"/>
  <c r="CE70" i="3"/>
  <c r="CE64" i="3"/>
  <c r="CE60" i="3"/>
  <c r="CE56" i="3"/>
  <c r="CE52" i="3"/>
  <c r="CE76" i="3"/>
  <c r="CE69" i="3"/>
  <c r="CE67" i="3"/>
  <c r="CE63" i="3"/>
  <c r="CE87" i="3"/>
  <c r="CE68" i="3"/>
  <c r="CE66" i="3"/>
  <c r="CE62" i="3"/>
  <c r="CE58" i="3"/>
  <c r="CE72" i="3"/>
  <c r="CE61" i="3"/>
  <c r="CE54" i="3"/>
  <c r="CE49" i="3"/>
  <c r="CE45" i="3"/>
  <c r="CE41" i="3"/>
  <c r="CE37" i="3"/>
  <c r="CE59" i="3"/>
  <c r="CE53" i="3"/>
  <c r="CE48" i="3"/>
  <c r="CE44" i="3"/>
  <c r="CE57" i="3"/>
  <c r="CE51" i="3"/>
  <c r="CE47" i="3"/>
  <c r="CE43" i="3"/>
  <c r="CE55" i="3"/>
  <c r="CE38" i="3"/>
  <c r="CE32" i="3"/>
  <c r="CE28" i="3"/>
  <c r="CE24" i="3"/>
  <c r="CE20" i="3"/>
  <c r="CE16" i="3"/>
  <c r="CE12" i="3"/>
  <c r="CE50" i="3"/>
  <c r="CE42" i="3"/>
  <c r="CE36" i="3"/>
  <c r="CE31" i="3"/>
  <c r="CE27" i="3"/>
  <c r="CE23" i="3"/>
  <c r="CE46" i="3"/>
  <c r="CE40" i="3"/>
  <c r="CE35" i="3"/>
  <c r="CE34" i="3"/>
  <c r="CE30" i="3"/>
  <c r="CE26" i="3"/>
  <c r="CE22" i="3"/>
  <c r="CE25" i="3"/>
  <c r="CE19" i="3"/>
  <c r="CE14" i="3"/>
  <c r="CE29" i="3"/>
  <c r="CE15" i="3"/>
  <c r="CE18" i="3"/>
  <c r="CE13" i="3"/>
  <c r="CE39" i="3"/>
  <c r="CE33" i="3"/>
  <c r="CE17" i="3"/>
  <c r="CE11" i="3"/>
  <c r="CE65" i="3"/>
  <c r="CE21" i="3"/>
  <c r="CE117" i="3"/>
  <c r="CF10" i="3"/>
  <c r="CF116" i="3" l="1"/>
  <c r="CF114" i="3"/>
  <c r="CF113" i="3"/>
  <c r="CF112" i="3"/>
  <c r="CF111" i="3"/>
  <c r="CF108" i="3"/>
  <c r="CF107" i="3"/>
  <c r="CF115" i="3"/>
  <c r="CF104" i="3"/>
  <c r="CF110" i="3"/>
  <c r="CF109" i="3"/>
  <c r="CF103" i="3"/>
  <c r="CF102" i="3"/>
  <c r="CF98" i="3"/>
  <c r="CF101" i="3"/>
  <c r="CF97" i="3"/>
  <c r="CF100" i="3"/>
  <c r="CF96" i="3"/>
  <c r="CF94" i="3"/>
  <c r="CF90" i="3"/>
  <c r="CF105" i="3"/>
  <c r="CF93" i="3"/>
  <c r="CF92" i="3"/>
  <c r="CF89" i="3"/>
  <c r="CF85" i="3"/>
  <c r="CF81" i="3"/>
  <c r="CF88" i="3"/>
  <c r="CF84" i="3"/>
  <c r="CF106" i="3"/>
  <c r="CF95" i="3"/>
  <c r="CF87" i="3"/>
  <c r="CF83" i="3"/>
  <c r="CF80" i="3"/>
  <c r="CF78" i="3"/>
  <c r="CF74" i="3"/>
  <c r="CF70" i="3"/>
  <c r="CF91" i="3"/>
  <c r="CF79" i="3"/>
  <c r="CF77" i="3"/>
  <c r="CF76" i="3"/>
  <c r="CF86" i="3"/>
  <c r="CF73" i="3"/>
  <c r="CF69" i="3"/>
  <c r="CF67" i="3"/>
  <c r="CF63" i="3"/>
  <c r="CF59" i="3"/>
  <c r="CF55" i="3"/>
  <c r="CF51" i="3"/>
  <c r="CF82" i="3"/>
  <c r="CF75" i="3"/>
  <c r="CF68" i="3"/>
  <c r="CF66" i="3"/>
  <c r="CF62" i="3"/>
  <c r="CF99" i="3"/>
  <c r="CF72" i="3"/>
  <c r="CF65" i="3"/>
  <c r="CF61" i="3"/>
  <c r="CF60" i="3"/>
  <c r="CF53" i="3"/>
  <c r="CF48" i="3"/>
  <c r="CF44" i="3"/>
  <c r="CF40" i="3"/>
  <c r="CF36" i="3"/>
  <c r="CF58" i="3"/>
  <c r="CF57" i="3"/>
  <c r="CF52" i="3"/>
  <c r="CF47" i="3"/>
  <c r="CF71" i="3"/>
  <c r="CF56" i="3"/>
  <c r="CF50" i="3"/>
  <c r="CF46" i="3"/>
  <c r="CF42" i="3"/>
  <c r="CF43" i="3"/>
  <c r="CF37" i="3"/>
  <c r="CF31" i="3"/>
  <c r="CF27" i="3"/>
  <c r="CF23" i="3"/>
  <c r="CF19" i="3"/>
  <c r="CF15" i="3"/>
  <c r="CF64" i="3"/>
  <c r="CF49" i="3"/>
  <c r="CF41" i="3"/>
  <c r="CF35" i="3"/>
  <c r="CF34" i="3"/>
  <c r="CF30" i="3"/>
  <c r="CF26" i="3"/>
  <c r="CF54" i="3"/>
  <c r="CF45" i="3"/>
  <c r="CF39" i="3"/>
  <c r="CF33" i="3"/>
  <c r="CF29" i="3"/>
  <c r="CF25" i="3"/>
  <c r="CF38" i="3"/>
  <c r="CF24" i="3"/>
  <c r="CF18" i="3"/>
  <c r="CF13" i="3"/>
  <c r="CF12" i="3"/>
  <c r="CF28" i="3"/>
  <c r="CF20" i="3"/>
  <c r="CF14" i="3"/>
  <c r="CF22" i="3"/>
  <c r="CF17" i="3"/>
  <c r="CF11" i="3"/>
  <c r="CF32" i="3"/>
  <c r="CF21" i="3"/>
  <c r="CF16" i="3"/>
  <c r="CF117" i="3"/>
  <c r="CG10" i="3"/>
  <c r="CG116" i="3" l="1"/>
  <c r="CG115" i="3"/>
  <c r="CG114" i="3"/>
  <c r="CG113" i="3"/>
  <c r="CG112" i="3"/>
  <c r="CG111" i="3"/>
  <c r="CG110" i="3"/>
  <c r="CG107" i="3"/>
  <c r="CG106" i="3"/>
  <c r="CG109" i="3"/>
  <c r="CG103" i="3"/>
  <c r="CG108" i="3"/>
  <c r="CG105" i="3"/>
  <c r="CG101" i="3"/>
  <c r="CG97" i="3"/>
  <c r="CG100" i="3"/>
  <c r="CG96" i="3"/>
  <c r="CG99" i="3"/>
  <c r="CG93" i="3"/>
  <c r="CG102" i="3"/>
  <c r="CG95" i="3"/>
  <c r="CG91" i="3"/>
  <c r="CG88" i="3"/>
  <c r="CG84" i="3"/>
  <c r="CG80" i="3"/>
  <c r="CG98" i="3"/>
  <c r="CG87" i="3"/>
  <c r="CG94" i="3"/>
  <c r="CG92" i="3"/>
  <c r="CG86" i="3"/>
  <c r="CG79" i="3"/>
  <c r="CG77" i="3"/>
  <c r="CG73" i="3"/>
  <c r="CG69" i="3"/>
  <c r="CG104" i="3"/>
  <c r="CG76" i="3"/>
  <c r="CG89" i="3"/>
  <c r="CG82" i="3"/>
  <c r="CG75" i="3"/>
  <c r="CG83" i="3"/>
  <c r="CG78" i="3"/>
  <c r="CG68" i="3"/>
  <c r="CG66" i="3"/>
  <c r="CG62" i="3"/>
  <c r="CG58" i="3"/>
  <c r="CG54" i="3"/>
  <c r="CG74" i="3"/>
  <c r="CG72" i="3"/>
  <c r="CG65" i="3"/>
  <c r="CG61" i="3"/>
  <c r="CG90" i="3"/>
  <c r="CG85" i="3"/>
  <c r="CG71" i="3"/>
  <c r="CG64" i="3"/>
  <c r="CG60" i="3"/>
  <c r="CG70" i="3"/>
  <c r="CG59" i="3"/>
  <c r="CG57" i="3"/>
  <c r="CG52" i="3"/>
  <c r="CG47" i="3"/>
  <c r="CG43" i="3"/>
  <c r="CG39" i="3"/>
  <c r="CG35" i="3"/>
  <c r="CG56" i="3"/>
  <c r="CG51" i="3"/>
  <c r="CG50" i="3"/>
  <c r="CG46" i="3"/>
  <c r="CG67" i="3"/>
  <c r="CG55" i="3"/>
  <c r="CG49" i="3"/>
  <c r="CG45" i="3"/>
  <c r="CG53" i="3"/>
  <c r="CG42" i="3"/>
  <c r="CG41" i="3"/>
  <c r="CG36" i="3"/>
  <c r="CG34" i="3"/>
  <c r="CG30" i="3"/>
  <c r="CG26" i="3"/>
  <c r="CG22" i="3"/>
  <c r="CG18" i="3"/>
  <c r="CG14" i="3"/>
  <c r="CG81" i="3"/>
  <c r="CG48" i="3"/>
  <c r="CG40" i="3"/>
  <c r="CG33" i="3"/>
  <c r="CG29" i="3"/>
  <c r="CG25" i="3"/>
  <c r="CG44" i="3"/>
  <c r="CG38" i="3"/>
  <c r="CG32" i="3"/>
  <c r="CG28" i="3"/>
  <c r="CG24" i="3"/>
  <c r="CG63" i="3"/>
  <c r="CG23" i="3"/>
  <c r="CG17" i="3"/>
  <c r="CG12" i="3"/>
  <c r="CG11" i="3"/>
  <c r="CG27" i="3"/>
  <c r="CG19" i="3"/>
  <c r="CG13" i="3"/>
  <c r="CG21" i="3"/>
  <c r="CG16" i="3"/>
  <c r="CG37" i="3"/>
  <c r="CG31" i="3"/>
  <c r="CG20" i="3"/>
  <c r="CG15" i="3"/>
  <c r="CG117" i="3"/>
  <c r="CH10" i="3"/>
  <c r="CH116" i="3" l="1"/>
  <c r="CH115" i="3"/>
  <c r="CH113" i="3"/>
  <c r="CH111" i="3"/>
  <c r="CH110" i="3"/>
  <c r="CH114" i="3"/>
  <c r="CH109" i="3"/>
  <c r="CH112" i="3"/>
  <c r="CH108" i="3"/>
  <c r="CH107" i="3"/>
  <c r="CH105" i="3"/>
  <c r="CH106" i="3"/>
  <c r="CH104" i="3"/>
  <c r="CH100" i="3"/>
  <c r="CH96" i="3"/>
  <c r="CH99" i="3"/>
  <c r="CH102" i="3"/>
  <c r="CH98" i="3"/>
  <c r="CH92" i="3"/>
  <c r="CH103" i="3"/>
  <c r="CH95" i="3"/>
  <c r="CH101" i="3"/>
  <c r="CH94" i="3"/>
  <c r="CH87" i="3"/>
  <c r="CH83" i="3"/>
  <c r="CH79" i="3"/>
  <c r="CH86" i="3"/>
  <c r="CH93" i="3"/>
  <c r="CH91" i="3"/>
  <c r="CH90" i="3"/>
  <c r="CH89" i="3"/>
  <c r="CH85" i="3"/>
  <c r="CH97" i="3"/>
  <c r="CH76" i="3"/>
  <c r="CH72" i="3"/>
  <c r="CH68" i="3"/>
  <c r="CH82" i="3"/>
  <c r="CH75" i="3"/>
  <c r="CH88" i="3"/>
  <c r="CH81" i="3"/>
  <c r="CH78" i="3"/>
  <c r="CH74" i="3"/>
  <c r="CH84" i="3"/>
  <c r="CH77" i="3"/>
  <c r="CH65" i="3"/>
  <c r="CH61" i="3"/>
  <c r="CH57" i="3"/>
  <c r="CH53" i="3"/>
  <c r="CH80" i="3"/>
  <c r="CH71" i="3"/>
  <c r="CH64" i="3"/>
  <c r="CH60" i="3"/>
  <c r="CH70" i="3"/>
  <c r="CH67" i="3"/>
  <c r="CH63" i="3"/>
  <c r="CH59" i="3"/>
  <c r="CH58" i="3"/>
  <c r="CH56" i="3"/>
  <c r="CH51" i="3"/>
  <c r="CH50" i="3"/>
  <c r="CH46" i="3"/>
  <c r="CH42" i="3"/>
  <c r="CH38" i="3"/>
  <c r="CH55" i="3"/>
  <c r="CH49" i="3"/>
  <c r="CH45" i="3"/>
  <c r="CH73" i="3"/>
  <c r="CH69" i="3"/>
  <c r="CH66" i="3"/>
  <c r="CH54" i="3"/>
  <c r="CH48" i="3"/>
  <c r="CH44" i="3"/>
  <c r="CH40" i="3"/>
  <c r="CH35" i="3"/>
  <c r="CH33" i="3"/>
  <c r="CH29" i="3"/>
  <c r="CH25" i="3"/>
  <c r="CH21" i="3"/>
  <c r="CH17" i="3"/>
  <c r="CH13" i="3"/>
  <c r="CH62" i="3"/>
  <c r="CH47" i="3"/>
  <c r="CH39" i="3"/>
  <c r="CH32" i="3"/>
  <c r="CH28" i="3"/>
  <c r="CH24" i="3"/>
  <c r="CH52" i="3"/>
  <c r="CH37" i="3"/>
  <c r="CH31" i="3"/>
  <c r="CH27" i="3"/>
  <c r="CH23" i="3"/>
  <c r="CH43" i="3"/>
  <c r="CH36" i="3"/>
  <c r="CH22" i="3"/>
  <c r="CH16" i="3"/>
  <c r="CH26" i="3"/>
  <c r="CH12" i="3"/>
  <c r="CH41" i="3"/>
  <c r="CH34" i="3"/>
  <c r="CH20" i="3"/>
  <c r="CH15" i="3"/>
  <c r="CH18" i="3"/>
  <c r="CH30" i="3"/>
  <c r="CH19" i="3"/>
  <c r="CH14" i="3"/>
  <c r="CH11" i="3"/>
  <c r="CH117" i="3"/>
  <c r="CI10" i="3"/>
  <c r="CI115" i="3" l="1"/>
  <c r="CI116" i="3"/>
  <c r="CI114" i="3"/>
  <c r="CI110" i="3"/>
  <c r="CI112" i="3"/>
  <c r="CI109" i="3"/>
  <c r="CI108" i="3"/>
  <c r="CI111" i="3"/>
  <c r="CI107" i="3"/>
  <c r="CI113" i="3"/>
  <c r="CI105" i="3"/>
  <c r="CI106" i="3"/>
  <c r="CI104" i="3"/>
  <c r="CI103" i="3"/>
  <c r="CI99" i="3"/>
  <c r="CI102" i="3"/>
  <c r="CI98" i="3"/>
  <c r="CI101" i="3"/>
  <c r="CI97" i="3"/>
  <c r="CI95" i="3"/>
  <c r="CI91" i="3"/>
  <c r="CI94" i="3"/>
  <c r="CI100" i="3"/>
  <c r="CI93" i="3"/>
  <c r="CI86" i="3"/>
  <c r="CI82" i="3"/>
  <c r="CI96" i="3"/>
  <c r="CI92" i="3"/>
  <c r="CI90" i="3"/>
  <c r="CI89" i="3"/>
  <c r="CI85" i="3"/>
  <c r="CI88" i="3"/>
  <c r="CI84" i="3"/>
  <c r="CI75" i="3"/>
  <c r="CI71" i="3"/>
  <c r="CI81" i="3"/>
  <c r="CI78" i="3"/>
  <c r="CI74" i="3"/>
  <c r="CI87" i="3"/>
  <c r="CI83" i="3"/>
  <c r="CI80" i="3"/>
  <c r="CI77" i="3"/>
  <c r="CI73" i="3"/>
  <c r="CI76" i="3"/>
  <c r="CI72" i="3"/>
  <c r="CI64" i="3"/>
  <c r="CI60" i="3"/>
  <c r="CI56" i="3"/>
  <c r="CI52" i="3"/>
  <c r="CI70" i="3"/>
  <c r="CI67" i="3"/>
  <c r="CI63" i="3"/>
  <c r="CI69" i="3"/>
  <c r="CI66" i="3"/>
  <c r="CI62" i="3"/>
  <c r="CI58" i="3"/>
  <c r="CI68" i="3"/>
  <c r="CI55" i="3"/>
  <c r="CI49" i="3"/>
  <c r="CI45" i="3"/>
  <c r="CI41" i="3"/>
  <c r="CI37" i="3"/>
  <c r="CI54" i="3"/>
  <c r="CI48" i="3"/>
  <c r="CI44" i="3"/>
  <c r="CI79" i="3"/>
  <c r="CI65" i="3"/>
  <c r="CI53" i="3"/>
  <c r="CI47" i="3"/>
  <c r="CI43" i="3"/>
  <c r="CI51" i="3"/>
  <c r="CI50" i="3"/>
  <c r="CI39" i="3"/>
  <c r="CI32" i="3"/>
  <c r="CI28" i="3"/>
  <c r="CI24" i="3"/>
  <c r="CI20" i="3"/>
  <c r="CI16" i="3"/>
  <c r="CI12" i="3"/>
  <c r="CI59" i="3"/>
  <c r="CI46" i="3"/>
  <c r="CI38" i="3"/>
  <c r="CI31" i="3"/>
  <c r="CI27" i="3"/>
  <c r="CI23" i="3"/>
  <c r="CI36" i="3"/>
  <c r="CI34" i="3"/>
  <c r="CI30" i="3"/>
  <c r="CI26" i="3"/>
  <c r="CI22" i="3"/>
  <c r="CI42" i="3"/>
  <c r="CI21" i="3"/>
  <c r="CI15" i="3"/>
  <c r="CI57" i="3"/>
  <c r="CI25" i="3"/>
  <c r="CI61" i="3"/>
  <c r="CI33" i="3"/>
  <c r="CI19" i="3"/>
  <c r="CI14" i="3"/>
  <c r="CI40" i="3"/>
  <c r="CI17" i="3"/>
  <c r="CI35" i="3"/>
  <c r="CI29" i="3"/>
  <c r="CI18" i="3"/>
  <c r="CI13" i="3"/>
  <c r="CI11" i="3"/>
  <c r="CI117" i="3"/>
  <c r="CJ10" i="3"/>
  <c r="CJ116" i="3" l="1"/>
  <c r="CJ114" i="3"/>
  <c r="CJ115" i="3"/>
  <c r="CJ113" i="3"/>
  <c r="CJ112" i="3"/>
  <c r="CJ111" i="3"/>
  <c r="CJ108" i="3"/>
  <c r="CJ107" i="3"/>
  <c r="CJ110" i="3"/>
  <c r="CJ106" i="3"/>
  <c r="CJ109" i="3"/>
  <c r="CJ104" i="3"/>
  <c r="CJ103" i="3"/>
  <c r="CJ102" i="3"/>
  <c r="CJ98" i="3"/>
  <c r="CJ101" i="3"/>
  <c r="CJ97" i="3"/>
  <c r="CJ105" i="3"/>
  <c r="CJ100" i="3"/>
  <c r="CJ96" i="3"/>
  <c r="CJ94" i="3"/>
  <c r="CJ90" i="3"/>
  <c r="CJ93" i="3"/>
  <c r="CJ99" i="3"/>
  <c r="CJ92" i="3"/>
  <c r="CJ89" i="3"/>
  <c r="CJ85" i="3"/>
  <c r="CJ81" i="3"/>
  <c r="CJ95" i="3"/>
  <c r="CJ91" i="3"/>
  <c r="CJ88" i="3"/>
  <c r="CJ84" i="3"/>
  <c r="CJ87" i="3"/>
  <c r="CJ83" i="3"/>
  <c r="CJ82" i="3"/>
  <c r="CJ78" i="3"/>
  <c r="CJ74" i="3"/>
  <c r="CJ70" i="3"/>
  <c r="CJ80" i="3"/>
  <c r="CJ77" i="3"/>
  <c r="CJ86" i="3"/>
  <c r="CJ79" i="3"/>
  <c r="CJ76" i="3"/>
  <c r="CJ75" i="3"/>
  <c r="CJ71" i="3"/>
  <c r="CJ67" i="3"/>
  <c r="CJ63" i="3"/>
  <c r="CJ59" i="3"/>
  <c r="CJ55" i="3"/>
  <c r="CJ51" i="3"/>
  <c r="CJ69" i="3"/>
  <c r="CJ66" i="3"/>
  <c r="CJ62" i="3"/>
  <c r="CJ73" i="3"/>
  <c r="CJ68" i="3"/>
  <c r="CJ65" i="3"/>
  <c r="CJ61" i="3"/>
  <c r="CJ54" i="3"/>
  <c r="CJ48" i="3"/>
  <c r="CJ44" i="3"/>
  <c r="CJ40" i="3"/>
  <c r="CJ36" i="3"/>
  <c r="CJ53" i="3"/>
  <c r="CJ47" i="3"/>
  <c r="CJ64" i="3"/>
  <c r="CJ57" i="3"/>
  <c r="CJ52" i="3"/>
  <c r="CJ50" i="3"/>
  <c r="CJ46" i="3"/>
  <c r="CJ42" i="3"/>
  <c r="CJ72" i="3"/>
  <c r="CJ49" i="3"/>
  <c r="CJ38" i="3"/>
  <c r="CJ31" i="3"/>
  <c r="CJ27" i="3"/>
  <c r="CJ23" i="3"/>
  <c r="CJ19" i="3"/>
  <c r="CJ15" i="3"/>
  <c r="CJ60" i="3"/>
  <c r="CJ58" i="3"/>
  <c r="CJ56" i="3"/>
  <c r="CJ45" i="3"/>
  <c r="CJ37" i="3"/>
  <c r="CJ34" i="3"/>
  <c r="CJ30" i="3"/>
  <c r="CJ26" i="3"/>
  <c r="CJ43" i="3"/>
  <c r="CJ41" i="3"/>
  <c r="CJ35" i="3"/>
  <c r="CJ33" i="3"/>
  <c r="CJ29" i="3"/>
  <c r="CJ25" i="3"/>
  <c r="CJ20" i="3"/>
  <c r="CJ14" i="3"/>
  <c r="CJ13" i="3"/>
  <c r="CJ11" i="3"/>
  <c r="CJ39" i="3"/>
  <c r="CJ32" i="3"/>
  <c r="CJ18" i="3"/>
  <c r="CJ24" i="3"/>
  <c r="CJ21" i="3"/>
  <c r="CJ28" i="3"/>
  <c r="CJ17" i="3"/>
  <c r="CJ12" i="3"/>
  <c r="CJ22" i="3"/>
  <c r="CJ16" i="3"/>
  <c r="CJ6" i="3"/>
  <c r="CJ9" i="3" s="1"/>
  <c r="CJ117" i="3"/>
  <c r="CK10" i="3"/>
  <c r="CK116" i="3" l="1"/>
  <c r="CK115" i="3"/>
  <c r="CK114" i="3"/>
  <c r="CK113" i="3"/>
  <c r="CK112" i="3"/>
  <c r="CK111" i="3"/>
  <c r="CK110" i="3"/>
  <c r="CK107" i="3"/>
  <c r="CK106" i="3"/>
  <c r="CK109" i="3"/>
  <c r="CK108" i="3"/>
  <c r="CK103" i="3"/>
  <c r="CK105" i="3"/>
  <c r="CK101" i="3"/>
  <c r="CK97" i="3"/>
  <c r="CK100" i="3"/>
  <c r="CK96" i="3"/>
  <c r="CK104" i="3"/>
  <c r="CK99" i="3"/>
  <c r="CK93" i="3"/>
  <c r="CK102" i="3"/>
  <c r="CK98" i="3"/>
  <c r="CK95" i="3"/>
  <c r="CK91" i="3"/>
  <c r="CK92" i="3"/>
  <c r="CK90" i="3"/>
  <c r="CK88" i="3"/>
  <c r="CK84" i="3"/>
  <c r="CK80" i="3"/>
  <c r="CK94" i="3"/>
  <c r="CK87" i="3"/>
  <c r="CK86" i="3"/>
  <c r="CK81" i="3"/>
  <c r="CK77" i="3"/>
  <c r="CK73" i="3"/>
  <c r="CK69" i="3"/>
  <c r="CK89" i="3"/>
  <c r="CK83" i="3"/>
  <c r="CK79" i="3"/>
  <c r="CK76" i="3"/>
  <c r="CK85" i="3"/>
  <c r="CK75" i="3"/>
  <c r="CK82" i="3"/>
  <c r="CK74" i="3"/>
  <c r="CK70" i="3"/>
  <c r="CK66" i="3"/>
  <c r="CK62" i="3"/>
  <c r="CK58" i="3"/>
  <c r="CK54" i="3"/>
  <c r="CK68" i="3"/>
  <c r="CK65" i="3"/>
  <c r="CK61" i="3"/>
  <c r="CK72" i="3"/>
  <c r="CK64" i="3"/>
  <c r="CK60" i="3"/>
  <c r="CK53" i="3"/>
  <c r="CK47" i="3"/>
  <c r="CK43" i="3"/>
  <c r="CK39" i="3"/>
  <c r="CK35" i="3"/>
  <c r="CK71" i="3"/>
  <c r="CK67" i="3"/>
  <c r="CK57" i="3"/>
  <c r="CK52" i="3"/>
  <c r="CK50" i="3"/>
  <c r="CK46" i="3"/>
  <c r="CK78" i="3"/>
  <c r="CK63" i="3"/>
  <c r="CK59" i="3"/>
  <c r="CK56" i="3"/>
  <c r="CK51" i="3"/>
  <c r="CK49" i="3"/>
  <c r="CK45" i="3"/>
  <c r="CK48" i="3"/>
  <c r="CK37" i="3"/>
  <c r="CK34" i="3"/>
  <c r="CK30" i="3"/>
  <c r="CK26" i="3"/>
  <c r="CK22" i="3"/>
  <c r="CK18" i="3"/>
  <c r="CK14" i="3"/>
  <c r="CK44" i="3"/>
  <c r="CK41" i="3"/>
  <c r="CK36" i="3"/>
  <c r="CK33" i="3"/>
  <c r="CK29" i="3"/>
  <c r="CK25" i="3"/>
  <c r="CK42" i="3"/>
  <c r="CK40" i="3"/>
  <c r="CK32" i="3"/>
  <c r="CK28" i="3"/>
  <c r="CK24" i="3"/>
  <c r="CK19" i="3"/>
  <c r="CK13" i="3"/>
  <c r="CK11" i="3"/>
  <c r="CK17" i="3"/>
  <c r="CK38" i="3"/>
  <c r="CK23" i="3"/>
  <c r="CK15" i="3"/>
  <c r="CK31" i="3"/>
  <c r="CK12" i="3"/>
  <c r="CK55" i="3"/>
  <c r="CK27" i="3"/>
  <c r="CK21" i="3"/>
  <c r="CK16" i="3"/>
  <c r="CK20" i="3"/>
  <c r="CK117" i="3"/>
  <c r="CL10" i="3"/>
  <c r="CL116" i="3" l="1"/>
  <c r="CL115" i="3"/>
  <c r="CL113" i="3"/>
  <c r="CL111" i="3"/>
  <c r="CL110" i="3"/>
  <c r="CL114" i="3"/>
  <c r="CL112" i="3"/>
  <c r="CL109" i="3"/>
  <c r="CL108" i="3"/>
  <c r="CL107" i="3"/>
  <c r="CL106" i="3"/>
  <c r="CL105" i="3"/>
  <c r="CL104" i="3"/>
  <c r="CL100" i="3"/>
  <c r="CL96" i="3"/>
  <c r="CL99" i="3"/>
  <c r="CL103" i="3"/>
  <c r="CL102" i="3"/>
  <c r="CL98" i="3"/>
  <c r="CL92" i="3"/>
  <c r="CL101" i="3"/>
  <c r="CL95" i="3"/>
  <c r="CL97" i="3"/>
  <c r="CL94" i="3"/>
  <c r="CL91" i="3"/>
  <c r="CL87" i="3"/>
  <c r="CL83" i="3"/>
  <c r="CL79" i="3"/>
  <c r="CL93" i="3"/>
  <c r="CL86" i="3"/>
  <c r="CL89" i="3"/>
  <c r="CL85" i="3"/>
  <c r="CL80" i="3"/>
  <c r="CL76" i="3"/>
  <c r="CL72" i="3"/>
  <c r="CL68" i="3"/>
  <c r="CL88" i="3"/>
  <c r="CL75" i="3"/>
  <c r="CL90" i="3"/>
  <c r="CL84" i="3"/>
  <c r="CL82" i="3"/>
  <c r="CL78" i="3"/>
  <c r="CL74" i="3"/>
  <c r="CL69" i="3"/>
  <c r="CL65" i="3"/>
  <c r="CL61" i="3"/>
  <c r="CL57" i="3"/>
  <c r="CL53" i="3"/>
  <c r="CL73" i="3"/>
  <c r="CL64" i="3"/>
  <c r="CL60" i="3"/>
  <c r="CL81" i="3"/>
  <c r="CL71" i="3"/>
  <c r="CL67" i="3"/>
  <c r="CL63" i="3"/>
  <c r="CL59" i="3"/>
  <c r="CL77" i="3"/>
  <c r="CL52" i="3"/>
  <c r="CL50" i="3"/>
  <c r="CL46" i="3"/>
  <c r="CL42" i="3"/>
  <c r="CL38" i="3"/>
  <c r="CL66" i="3"/>
  <c r="CL56" i="3"/>
  <c r="CL51" i="3"/>
  <c r="CL49" i="3"/>
  <c r="CL45" i="3"/>
  <c r="CL62" i="3"/>
  <c r="CL58" i="3"/>
  <c r="CL55" i="3"/>
  <c r="CL48" i="3"/>
  <c r="CL44" i="3"/>
  <c r="CL47" i="3"/>
  <c r="CL41" i="3"/>
  <c r="CL36" i="3"/>
  <c r="CL33" i="3"/>
  <c r="CL29" i="3"/>
  <c r="CL25" i="3"/>
  <c r="CL21" i="3"/>
  <c r="CL17" i="3"/>
  <c r="CL13" i="3"/>
  <c r="CL54" i="3"/>
  <c r="CL43" i="3"/>
  <c r="CL40" i="3"/>
  <c r="CL35" i="3"/>
  <c r="CL32" i="3"/>
  <c r="CL28" i="3"/>
  <c r="CL24" i="3"/>
  <c r="CL39" i="3"/>
  <c r="CL31" i="3"/>
  <c r="CL27" i="3"/>
  <c r="CL23" i="3"/>
  <c r="CL70" i="3"/>
  <c r="CL34" i="3"/>
  <c r="CL18" i="3"/>
  <c r="CL12" i="3"/>
  <c r="CL16" i="3"/>
  <c r="CL14" i="3"/>
  <c r="CL37" i="3"/>
  <c r="CL30" i="3"/>
  <c r="CL11" i="3"/>
  <c r="CL26" i="3"/>
  <c r="CL22" i="3"/>
  <c r="CL20" i="3"/>
  <c r="CL15" i="3"/>
  <c r="CL19" i="3"/>
  <c r="CL117" i="3"/>
  <c r="CM10" i="3"/>
  <c r="CM115" i="3" l="1"/>
  <c r="CM116" i="3"/>
  <c r="CM114" i="3"/>
  <c r="CM110" i="3"/>
  <c r="CM113" i="3"/>
  <c r="CM112" i="3"/>
  <c r="CM109" i="3"/>
  <c r="CM111" i="3"/>
  <c r="CM108" i="3"/>
  <c r="CM107" i="3"/>
  <c r="CM105" i="3"/>
  <c r="CM104" i="3"/>
  <c r="CM103" i="3"/>
  <c r="CM99" i="3"/>
  <c r="CM102" i="3"/>
  <c r="CM98" i="3"/>
  <c r="CM106" i="3"/>
  <c r="CM101" i="3"/>
  <c r="CM97" i="3"/>
  <c r="CM95" i="3"/>
  <c r="CM91" i="3"/>
  <c r="CM100" i="3"/>
  <c r="CM94" i="3"/>
  <c r="CM96" i="3"/>
  <c r="CM93" i="3"/>
  <c r="CM86" i="3"/>
  <c r="CM82" i="3"/>
  <c r="CM89" i="3"/>
  <c r="CM85" i="3"/>
  <c r="CM90" i="3"/>
  <c r="CM88" i="3"/>
  <c r="CM84" i="3"/>
  <c r="CM92" i="3"/>
  <c r="CM83" i="3"/>
  <c r="CM79" i="3"/>
  <c r="CM75" i="3"/>
  <c r="CM71" i="3"/>
  <c r="CM87" i="3"/>
  <c r="CM78" i="3"/>
  <c r="CM74" i="3"/>
  <c r="CM81" i="3"/>
  <c r="CM77" i="3"/>
  <c r="CM73" i="3"/>
  <c r="CM80" i="3"/>
  <c r="CM68" i="3"/>
  <c r="CM64" i="3"/>
  <c r="CM60" i="3"/>
  <c r="CM56" i="3"/>
  <c r="CM52" i="3"/>
  <c r="CM72" i="3"/>
  <c r="CM67" i="3"/>
  <c r="CM63" i="3"/>
  <c r="CM70" i="3"/>
  <c r="CM66" i="3"/>
  <c r="CM62" i="3"/>
  <c r="CM58" i="3"/>
  <c r="CM57" i="3"/>
  <c r="CM51" i="3"/>
  <c r="CM49" i="3"/>
  <c r="CM45" i="3"/>
  <c r="CM41" i="3"/>
  <c r="CM37" i="3"/>
  <c r="CM69" i="3"/>
  <c r="CM65" i="3"/>
  <c r="CM59" i="3"/>
  <c r="CM55" i="3"/>
  <c r="CM48" i="3"/>
  <c r="CM44" i="3"/>
  <c r="CM76" i="3"/>
  <c r="CM61" i="3"/>
  <c r="CM54" i="3"/>
  <c r="CM47" i="3"/>
  <c r="CM43" i="3"/>
  <c r="CM46" i="3"/>
  <c r="CM40" i="3"/>
  <c r="CM35" i="3"/>
  <c r="CM32" i="3"/>
  <c r="CM28" i="3"/>
  <c r="CM24" i="3"/>
  <c r="CM20" i="3"/>
  <c r="CM16" i="3"/>
  <c r="CM12" i="3"/>
  <c r="CM42" i="3"/>
  <c r="CM39" i="3"/>
  <c r="CM31" i="3"/>
  <c r="CM27" i="3"/>
  <c r="CM23" i="3"/>
  <c r="CM38" i="3"/>
  <c r="CM34" i="3"/>
  <c r="CM30" i="3"/>
  <c r="CM26" i="3"/>
  <c r="CM22" i="3"/>
  <c r="CM50" i="3"/>
  <c r="CM33" i="3"/>
  <c r="CM17" i="3"/>
  <c r="CM15" i="3"/>
  <c r="CM36" i="3"/>
  <c r="CM18" i="3"/>
  <c r="CM53" i="3"/>
  <c r="CM29" i="3"/>
  <c r="CM21" i="3"/>
  <c r="CM13" i="3"/>
  <c r="CM25" i="3"/>
  <c r="CM19" i="3"/>
  <c r="CM14" i="3"/>
  <c r="CM11" i="3"/>
  <c r="CM117" i="3"/>
  <c r="CN10" i="3"/>
  <c r="CN116" i="3" l="1"/>
  <c r="CN115" i="3"/>
  <c r="CN114" i="3"/>
  <c r="CN113" i="3"/>
  <c r="CN112" i="3"/>
  <c r="CN111" i="3"/>
  <c r="CN108" i="3"/>
  <c r="CN110" i="3"/>
  <c r="CN107" i="3"/>
  <c r="CN106" i="3"/>
  <c r="CN104" i="3"/>
  <c r="CN103" i="3"/>
  <c r="CN102" i="3"/>
  <c r="CN98" i="3"/>
  <c r="CN105" i="3"/>
  <c r="CN101" i="3"/>
  <c r="CN97" i="3"/>
  <c r="CN100" i="3"/>
  <c r="CN96" i="3"/>
  <c r="CN94" i="3"/>
  <c r="CN90" i="3"/>
  <c r="CN99" i="3"/>
  <c r="CN93" i="3"/>
  <c r="CN109" i="3"/>
  <c r="CN92" i="3"/>
  <c r="CN95" i="3"/>
  <c r="CN89" i="3"/>
  <c r="CN85" i="3"/>
  <c r="CN81" i="3"/>
  <c r="CN88" i="3"/>
  <c r="CN84" i="3"/>
  <c r="CN87" i="3"/>
  <c r="CN83" i="3"/>
  <c r="CN91" i="3"/>
  <c r="CN78" i="3"/>
  <c r="CN74" i="3"/>
  <c r="CN70" i="3"/>
  <c r="CN86" i="3"/>
  <c r="CN82" i="3"/>
  <c r="CN77" i="3"/>
  <c r="CN80" i="3"/>
  <c r="CN76" i="3"/>
  <c r="CN73" i="3"/>
  <c r="CN72" i="3"/>
  <c r="CN67" i="3"/>
  <c r="CN63" i="3"/>
  <c r="CN59" i="3"/>
  <c r="CN55" i="3"/>
  <c r="CN51" i="3"/>
  <c r="CN71" i="3"/>
  <c r="CN66" i="3"/>
  <c r="CN62" i="3"/>
  <c r="CN79" i="3"/>
  <c r="CN69" i="3"/>
  <c r="CN65" i="3"/>
  <c r="CN61" i="3"/>
  <c r="CN75" i="3"/>
  <c r="CN56" i="3"/>
  <c r="CN48" i="3"/>
  <c r="CN44" i="3"/>
  <c r="CN40" i="3"/>
  <c r="CN36" i="3"/>
  <c r="CN64" i="3"/>
  <c r="CN58" i="3"/>
  <c r="CN54" i="3"/>
  <c r="CN47" i="3"/>
  <c r="CN60" i="3"/>
  <c r="CN53" i="3"/>
  <c r="CN50" i="3"/>
  <c r="CN46" i="3"/>
  <c r="CN42" i="3"/>
  <c r="CN45" i="3"/>
  <c r="CN43" i="3"/>
  <c r="CN39" i="3"/>
  <c r="CN31" i="3"/>
  <c r="CN27" i="3"/>
  <c r="CN23" i="3"/>
  <c r="CN19" i="3"/>
  <c r="CN15" i="3"/>
  <c r="CN52" i="3"/>
  <c r="CN38" i="3"/>
  <c r="CN34" i="3"/>
  <c r="CN30" i="3"/>
  <c r="CN26" i="3"/>
  <c r="CN68" i="3"/>
  <c r="CN57" i="3"/>
  <c r="CN37" i="3"/>
  <c r="CN33" i="3"/>
  <c r="CN29" i="3"/>
  <c r="CN25" i="3"/>
  <c r="CN41" i="3"/>
  <c r="CN32" i="3"/>
  <c r="CN21" i="3"/>
  <c r="CN16" i="3"/>
  <c r="CN14" i="3"/>
  <c r="CN11" i="3"/>
  <c r="CN12" i="3"/>
  <c r="CN35" i="3"/>
  <c r="CN28" i="3"/>
  <c r="CN22" i="3"/>
  <c r="CN20" i="3"/>
  <c r="CN49" i="3"/>
  <c r="CN24" i="3"/>
  <c r="CN18" i="3"/>
  <c r="CN13" i="3"/>
  <c r="CN17" i="3"/>
  <c r="CN117" i="3"/>
  <c r="CO10" i="3"/>
  <c r="CO116" i="3" l="1"/>
  <c r="CO115" i="3"/>
  <c r="CO114" i="3"/>
  <c r="CO113" i="3"/>
  <c r="CO112" i="3"/>
  <c r="CO111" i="3"/>
  <c r="CO110" i="3"/>
  <c r="CO107" i="3"/>
  <c r="CO106" i="3"/>
  <c r="CO109" i="3"/>
  <c r="CO103" i="3"/>
  <c r="CO105" i="3"/>
  <c r="CO101" i="3"/>
  <c r="CO97" i="3"/>
  <c r="CO108" i="3"/>
  <c r="CO104" i="3"/>
  <c r="CO100" i="3"/>
  <c r="CO96" i="3"/>
  <c r="CO99" i="3"/>
  <c r="CO102" i="3"/>
  <c r="CO93" i="3"/>
  <c r="CO98" i="3"/>
  <c r="CO95" i="3"/>
  <c r="CO91" i="3"/>
  <c r="CO94" i="3"/>
  <c r="CO88" i="3"/>
  <c r="CO84" i="3"/>
  <c r="CO80" i="3"/>
  <c r="CO90" i="3"/>
  <c r="CO87" i="3"/>
  <c r="CO92" i="3"/>
  <c r="CO86" i="3"/>
  <c r="CO89" i="3"/>
  <c r="CO82" i="3"/>
  <c r="CO77" i="3"/>
  <c r="CO73" i="3"/>
  <c r="CO69" i="3"/>
  <c r="CO85" i="3"/>
  <c r="CO81" i="3"/>
  <c r="CO76" i="3"/>
  <c r="CO79" i="3"/>
  <c r="CO75" i="3"/>
  <c r="CO71" i="3"/>
  <c r="CO66" i="3"/>
  <c r="CO62" i="3"/>
  <c r="CO58" i="3"/>
  <c r="CO54" i="3"/>
  <c r="CO70" i="3"/>
  <c r="CO65" i="3"/>
  <c r="CO61" i="3"/>
  <c r="CO78" i="3"/>
  <c r="CO68" i="3"/>
  <c r="CO64" i="3"/>
  <c r="CO60" i="3"/>
  <c r="CO67" i="3"/>
  <c r="CO59" i="3"/>
  <c r="CO55" i="3"/>
  <c r="CO47" i="3"/>
  <c r="CO43" i="3"/>
  <c r="CO39" i="3"/>
  <c r="CO35" i="3"/>
  <c r="CO83" i="3"/>
  <c r="CO63" i="3"/>
  <c r="CO53" i="3"/>
  <c r="CO50" i="3"/>
  <c r="CO46" i="3"/>
  <c r="CO74" i="3"/>
  <c r="CO72" i="3"/>
  <c r="CO57" i="3"/>
  <c r="CO52" i="3"/>
  <c r="CO49" i="3"/>
  <c r="CO45" i="3"/>
  <c r="CO56" i="3"/>
  <c r="CO44" i="3"/>
  <c r="CO42" i="3"/>
  <c r="CO38" i="3"/>
  <c r="CO34" i="3"/>
  <c r="CO30" i="3"/>
  <c r="CO26" i="3"/>
  <c r="CO22" i="3"/>
  <c r="CO18" i="3"/>
  <c r="CO14" i="3"/>
  <c r="CO37" i="3"/>
  <c r="CO33" i="3"/>
  <c r="CO29" i="3"/>
  <c r="CO25" i="3"/>
  <c r="CO41" i="3"/>
  <c r="CO36" i="3"/>
  <c r="CO32" i="3"/>
  <c r="CO28" i="3"/>
  <c r="CO24" i="3"/>
  <c r="CO51" i="3"/>
  <c r="CO48" i="3"/>
  <c r="CO31" i="3"/>
  <c r="CO20" i="3"/>
  <c r="CO15" i="3"/>
  <c r="CO11" i="3"/>
  <c r="CO13" i="3"/>
  <c r="CO21" i="3"/>
  <c r="CO27" i="3"/>
  <c r="CO19" i="3"/>
  <c r="CO16" i="3"/>
  <c r="CO40" i="3"/>
  <c r="CO23" i="3"/>
  <c r="CO17" i="3"/>
  <c r="CO12" i="3"/>
  <c r="CO117" i="3"/>
  <c r="CP10" i="3"/>
  <c r="CP116" i="3" l="1"/>
  <c r="CP115" i="3"/>
  <c r="CP113" i="3"/>
  <c r="CP111" i="3"/>
  <c r="CP114" i="3"/>
  <c r="CP110" i="3"/>
  <c r="CP112" i="3"/>
  <c r="CP109" i="3"/>
  <c r="CP108" i="3"/>
  <c r="CP105" i="3"/>
  <c r="CP106" i="3"/>
  <c r="CP104" i="3"/>
  <c r="CP100" i="3"/>
  <c r="CP96" i="3"/>
  <c r="CP103" i="3"/>
  <c r="CP99" i="3"/>
  <c r="CP102" i="3"/>
  <c r="CP98" i="3"/>
  <c r="CP101" i="3"/>
  <c r="CP92" i="3"/>
  <c r="CP97" i="3"/>
  <c r="CP95" i="3"/>
  <c r="CP94" i="3"/>
  <c r="CP93" i="3"/>
  <c r="CP90" i="3"/>
  <c r="CP87" i="3"/>
  <c r="CP83" i="3"/>
  <c r="CP79" i="3"/>
  <c r="CP107" i="3"/>
  <c r="CP86" i="3"/>
  <c r="CP91" i="3"/>
  <c r="CP89" i="3"/>
  <c r="CP85" i="3"/>
  <c r="CP88" i="3"/>
  <c r="CP81" i="3"/>
  <c r="CP76" i="3"/>
  <c r="CP72" i="3"/>
  <c r="CP68" i="3"/>
  <c r="CP84" i="3"/>
  <c r="CP80" i="3"/>
  <c r="CP75" i="3"/>
  <c r="CP78" i="3"/>
  <c r="CP74" i="3"/>
  <c r="CP70" i="3"/>
  <c r="CP65" i="3"/>
  <c r="CP61" i="3"/>
  <c r="CP57" i="3"/>
  <c r="CP53" i="3"/>
  <c r="CP69" i="3"/>
  <c r="CP64" i="3"/>
  <c r="CP60" i="3"/>
  <c r="CP77" i="3"/>
  <c r="CP67" i="3"/>
  <c r="CP63" i="3"/>
  <c r="CP59" i="3"/>
  <c r="CP71" i="3"/>
  <c r="CP66" i="3"/>
  <c r="CP58" i="3"/>
  <c r="CP54" i="3"/>
  <c r="CP50" i="3"/>
  <c r="CP46" i="3"/>
  <c r="CP42" i="3"/>
  <c r="CP38" i="3"/>
  <c r="CP73" i="3"/>
  <c r="CP62" i="3"/>
  <c r="CP52" i="3"/>
  <c r="CP49" i="3"/>
  <c r="CP45" i="3"/>
  <c r="CP56" i="3"/>
  <c r="CP51" i="3"/>
  <c r="CP48" i="3"/>
  <c r="CP44" i="3"/>
  <c r="CP37" i="3"/>
  <c r="CP33" i="3"/>
  <c r="CP29" i="3"/>
  <c r="CP25" i="3"/>
  <c r="CP21" i="3"/>
  <c r="CP17" i="3"/>
  <c r="CP13" i="3"/>
  <c r="CP41" i="3"/>
  <c r="CP36" i="3"/>
  <c r="CP32" i="3"/>
  <c r="CP28" i="3"/>
  <c r="CP24" i="3"/>
  <c r="CP55" i="3"/>
  <c r="CP40" i="3"/>
  <c r="CP35" i="3"/>
  <c r="CP31" i="3"/>
  <c r="CP27" i="3"/>
  <c r="CP23" i="3"/>
  <c r="CP39" i="3"/>
  <c r="CP30" i="3"/>
  <c r="CP22" i="3"/>
  <c r="CP19" i="3"/>
  <c r="CP14" i="3"/>
  <c r="CP12" i="3"/>
  <c r="CP43" i="3"/>
  <c r="CP11" i="3"/>
  <c r="CP82" i="3"/>
  <c r="CP26" i="3"/>
  <c r="CP18" i="3"/>
  <c r="CP20" i="3"/>
  <c r="CP47" i="3"/>
  <c r="CP16" i="3"/>
  <c r="CP34" i="3"/>
  <c r="CP15" i="3"/>
  <c r="CP117" i="3"/>
  <c r="CQ10" i="3"/>
  <c r="CQ115" i="3" l="1"/>
  <c r="CQ116" i="3"/>
  <c r="CQ114" i="3"/>
  <c r="CQ110" i="3"/>
  <c r="CQ113" i="3"/>
  <c r="CQ112" i="3"/>
  <c r="CQ111" i="3"/>
  <c r="CQ109" i="3"/>
  <c r="CQ108" i="3"/>
  <c r="CQ107" i="3"/>
  <c r="CQ105" i="3"/>
  <c r="CQ106" i="3"/>
  <c r="CQ104" i="3"/>
  <c r="CQ103" i="3"/>
  <c r="CQ99" i="3"/>
  <c r="CQ102" i="3"/>
  <c r="CQ98" i="3"/>
  <c r="CQ101" i="3"/>
  <c r="CQ97" i="3"/>
  <c r="CQ100" i="3"/>
  <c r="CQ95" i="3"/>
  <c r="CQ91" i="3"/>
  <c r="CQ96" i="3"/>
  <c r="CQ94" i="3"/>
  <c r="CQ93" i="3"/>
  <c r="CQ86" i="3"/>
  <c r="CQ82" i="3"/>
  <c r="CQ92" i="3"/>
  <c r="CQ89" i="3"/>
  <c r="CQ85" i="3"/>
  <c r="CQ88" i="3"/>
  <c r="CQ84" i="3"/>
  <c r="CQ87" i="3"/>
  <c r="CQ80" i="3"/>
  <c r="CQ75" i="3"/>
  <c r="CQ71" i="3"/>
  <c r="CQ90" i="3"/>
  <c r="CQ79" i="3"/>
  <c r="CQ78" i="3"/>
  <c r="CQ74" i="3"/>
  <c r="CQ83" i="3"/>
  <c r="CQ77" i="3"/>
  <c r="CQ73" i="3"/>
  <c r="CQ69" i="3"/>
  <c r="CQ64" i="3"/>
  <c r="CQ60" i="3"/>
  <c r="CQ56" i="3"/>
  <c r="CQ52" i="3"/>
  <c r="CQ81" i="3"/>
  <c r="CQ68" i="3"/>
  <c r="CQ67" i="3"/>
  <c r="CQ63" i="3"/>
  <c r="CQ76" i="3"/>
  <c r="CQ72" i="3"/>
  <c r="CQ66" i="3"/>
  <c r="CQ62" i="3"/>
  <c r="CQ58" i="3"/>
  <c r="CQ65" i="3"/>
  <c r="CQ53" i="3"/>
  <c r="CQ49" i="3"/>
  <c r="CQ45" i="3"/>
  <c r="CQ41" i="3"/>
  <c r="CQ37" i="3"/>
  <c r="CQ61" i="3"/>
  <c r="CQ57" i="3"/>
  <c r="CQ51" i="3"/>
  <c r="CQ48" i="3"/>
  <c r="CQ44" i="3"/>
  <c r="CQ70" i="3"/>
  <c r="CQ55" i="3"/>
  <c r="CQ47" i="3"/>
  <c r="CQ43" i="3"/>
  <c r="CQ59" i="3"/>
  <c r="CQ54" i="3"/>
  <c r="CQ36" i="3"/>
  <c r="CQ32" i="3"/>
  <c r="CQ28" i="3"/>
  <c r="CQ24" i="3"/>
  <c r="CQ20" i="3"/>
  <c r="CQ16" i="3"/>
  <c r="CQ12" i="3"/>
  <c r="CQ40" i="3"/>
  <c r="CQ35" i="3"/>
  <c r="CQ31" i="3"/>
  <c r="CQ27" i="3"/>
  <c r="CQ23" i="3"/>
  <c r="CQ50" i="3"/>
  <c r="CQ39" i="3"/>
  <c r="CQ34" i="3"/>
  <c r="CQ30" i="3"/>
  <c r="CQ26" i="3"/>
  <c r="CQ22" i="3"/>
  <c r="CQ46" i="3"/>
  <c r="CQ29" i="3"/>
  <c r="CQ18" i="3"/>
  <c r="CQ13" i="3"/>
  <c r="CQ17" i="3"/>
  <c r="CQ19" i="3"/>
  <c r="CQ25" i="3"/>
  <c r="CQ38" i="3"/>
  <c r="CQ21" i="3"/>
  <c r="CQ15" i="3"/>
  <c r="CQ11" i="3"/>
  <c r="CQ42" i="3"/>
  <c r="CQ33" i="3"/>
  <c r="CQ14" i="3"/>
  <c r="CQ6" i="3"/>
  <c r="CQ9" i="3" s="1"/>
  <c r="CQ117" i="3"/>
  <c r="CR10" i="3"/>
  <c r="CR116" i="3" l="1"/>
  <c r="CR115" i="3"/>
  <c r="CR114" i="3"/>
  <c r="CR113" i="3"/>
  <c r="CR112" i="3"/>
  <c r="CR111" i="3"/>
  <c r="CR110" i="3"/>
  <c r="CR108" i="3"/>
  <c r="CR107" i="3"/>
  <c r="CR106" i="3"/>
  <c r="CR104" i="3"/>
  <c r="CR103" i="3"/>
  <c r="CR109" i="3"/>
  <c r="CR105" i="3"/>
  <c r="CR102" i="3"/>
  <c r="CR98" i="3"/>
  <c r="CR101" i="3"/>
  <c r="CR97" i="3"/>
  <c r="CR100" i="3"/>
  <c r="CR96" i="3"/>
  <c r="CR99" i="3"/>
  <c r="CR94" i="3"/>
  <c r="CR90" i="3"/>
  <c r="CR93" i="3"/>
  <c r="CR92" i="3"/>
  <c r="CR89" i="3"/>
  <c r="CR85" i="3"/>
  <c r="CR81" i="3"/>
  <c r="CR91" i="3"/>
  <c r="CR88" i="3"/>
  <c r="CR84" i="3"/>
  <c r="CR87" i="3"/>
  <c r="CR83" i="3"/>
  <c r="CR95" i="3"/>
  <c r="CR86" i="3"/>
  <c r="CR79" i="3"/>
  <c r="CR78" i="3"/>
  <c r="CR74" i="3"/>
  <c r="CR70" i="3"/>
  <c r="CR77" i="3"/>
  <c r="CR82" i="3"/>
  <c r="CR76" i="3"/>
  <c r="CR68" i="3"/>
  <c r="CR67" i="3"/>
  <c r="CR63" i="3"/>
  <c r="CR59" i="3"/>
  <c r="CR55" i="3"/>
  <c r="CR51" i="3"/>
  <c r="CR72" i="3"/>
  <c r="CR66" i="3"/>
  <c r="CR62" i="3"/>
  <c r="CR75" i="3"/>
  <c r="CR73" i="3"/>
  <c r="CR71" i="3"/>
  <c r="CR65" i="3"/>
  <c r="CR61" i="3"/>
  <c r="CR69" i="3"/>
  <c r="CR64" i="3"/>
  <c r="CR57" i="3"/>
  <c r="CR52" i="3"/>
  <c r="CR48" i="3"/>
  <c r="CR44" i="3"/>
  <c r="CR40" i="3"/>
  <c r="CR36" i="3"/>
  <c r="CR60" i="3"/>
  <c r="CR56" i="3"/>
  <c r="CR47" i="3"/>
  <c r="CR80" i="3"/>
  <c r="CR54" i="3"/>
  <c r="CR50" i="3"/>
  <c r="CR46" i="3"/>
  <c r="CR42" i="3"/>
  <c r="CR58" i="3"/>
  <c r="CR41" i="3"/>
  <c r="CR35" i="3"/>
  <c r="CR31" i="3"/>
  <c r="CR27" i="3"/>
  <c r="CR23" i="3"/>
  <c r="CR19" i="3"/>
  <c r="CR15" i="3"/>
  <c r="CR39" i="3"/>
  <c r="CR34" i="3"/>
  <c r="CR30" i="3"/>
  <c r="CR26" i="3"/>
  <c r="CR53" i="3"/>
  <c r="CR49" i="3"/>
  <c r="CR43" i="3"/>
  <c r="CR38" i="3"/>
  <c r="CR33" i="3"/>
  <c r="CR29" i="3"/>
  <c r="CR25" i="3"/>
  <c r="CR37" i="3"/>
  <c r="CR28" i="3"/>
  <c r="CR17" i="3"/>
  <c r="CR12" i="3"/>
  <c r="CR16" i="3"/>
  <c r="CR18" i="3"/>
  <c r="CR13" i="3"/>
  <c r="CR24" i="3"/>
  <c r="CR21" i="3"/>
  <c r="CR11" i="3"/>
  <c r="CR32" i="3"/>
  <c r="CR22" i="3"/>
  <c r="CR45" i="3"/>
  <c r="CR20" i="3"/>
  <c r="CR14" i="3"/>
  <c r="CR117" i="3"/>
  <c r="CS10" i="3"/>
  <c r="CS116" i="3" l="1"/>
  <c r="CS115" i="3"/>
  <c r="CS114" i="3"/>
  <c r="CS113" i="3"/>
  <c r="CS112" i="3"/>
  <c r="CS111" i="3"/>
  <c r="CS110" i="3"/>
  <c r="CS107" i="3"/>
  <c r="CS106" i="3"/>
  <c r="CS109" i="3"/>
  <c r="CS103" i="3"/>
  <c r="CS108" i="3"/>
  <c r="CS105" i="3"/>
  <c r="CS104" i="3"/>
  <c r="CS101" i="3"/>
  <c r="CS97" i="3"/>
  <c r="CS100" i="3"/>
  <c r="CS96" i="3"/>
  <c r="CS99" i="3"/>
  <c r="CS98" i="3"/>
  <c r="CS93" i="3"/>
  <c r="CS95" i="3"/>
  <c r="CS91" i="3"/>
  <c r="CS102" i="3"/>
  <c r="CS92" i="3"/>
  <c r="CS88" i="3"/>
  <c r="CS84" i="3"/>
  <c r="CS80" i="3"/>
  <c r="CS87" i="3"/>
  <c r="CS90" i="3"/>
  <c r="CS86" i="3"/>
  <c r="CS85" i="3"/>
  <c r="CS77" i="3"/>
  <c r="CS73" i="3"/>
  <c r="CS69" i="3"/>
  <c r="CS83" i="3"/>
  <c r="CS82" i="3"/>
  <c r="CS76" i="3"/>
  <c r="CS94" i="3"/>
  <c r="CS81" i="3"/>
  <c r="CS75" i="3"/>
  <c r="CS72" i="3"/>
  <c r="CS66" i="3"/>
  <c r="CS62" i="3"/>
  <c r="CS58" i="3"/>
  <c r="CS54" i="3"/>
  <c r="CS89" i="3"/>
  <c r="CS79" i="3"/>
  <c r="CS78" i="3"/>
  <c r="CS71" i="3"/>
  <c r="CS65" i="3"/>
  <c r="CS61" i="3"/>
  <c r="CS74" i="3"/>
  <c r="CS70" i="3"/>
  <c r="CS64" i="3"/>
  <c r="CS60" i="3"/>
  <c r="CS63" i="3"/>
  <c r="CS56" i="3"/>
  <c r="CS51" i="3"/>
  <c r="CS47" i="3"/>
  <c r="CS43" i="3"/>
  <c r="CS39" i="3"/>
  <c r="CS35" i="3"/>
  <c r="CS55" i="3"/>
  <c r="CS50" i="3"/>
  <c r="CS46" i="3"/>
  <c r="CS68" i="3"/>
  <c r="CS59" i="3"/>
  <c r="CS53" i="3"/>
  <c r="CS49" i="3"/>
  <c r="CS45" i="3"/>
  <c r="CS52" i="3"/>
  <c r="CS40" i="3"/>
  <c r="CS34" i="3"/>
  <c r="CS30" i="3"/>
  <c r="CS26" i="3"/>
  <c r="CS22" i="3"/>
  <c r="CS18" i="3"/>
  <c r="CS14" i="3"/>
  <c r="CS57" i="3"/>
  <c r="CS38" i="3"/>
  <c r="CS33" i="3"/>
  <c r="CS29" i="3"/>
  <c r="CS25" i="3"/>
  <c r="CS67" i="3"/>
  <c r="CS48" i="3"/>
  <c r="CS42" i="3"/>
  <c r="CS37" i="3"/>
  <c r="CS32" i="3"/>
  <c r="CS28" i="3"/>
  <c r="CS24" i="3"/>
  <c r="CS44" i="3"/>
  <c r="CS27" i="3"/>
  <c r="CS21" i="3"/>
  <c r="CS16" i="3"/>
  <c r="CS11" i="3"/>
  <c r="CS15" i="3"/>
  <c r="CS41" i="3"/>
  <c r="CS17" i="3"/>
  <c r="CS23" i="3"/>
  <c r="CS20" i="3"/>
  <c r="CS36" i="3"/>
  <c r="CS19" i="3"/>
  <c r="CS13" i="3"/>
  <c r="CS31" i="3"/>
  <c r="CS12" i="3"/>
  <c r="CS117" i="3"/>
  <c r="CT10" i="3"/>
  <c r="CT116" i="3" l="1"/>
  <c r="CT115" i="3"/>
  <c r="CT113" i="3"/>
  <c r="CT114" i="3"/>
  <c r="CT111" i="3"/>
  <c r="CT110" i="3"/>
  <c r="CT109" i="3"/>
  <c r="CT108" i="3"/>
  <c r="CT112" i="3"/>
  <c r="CT106" i="3"/>
  <c r="CT105" i="3"/>
  <c r="CT107" i="3"/>
  <c r="CT104" i="3"/>
  <c r="CT103" i="3"/>
  <c r="CT100" i="3"/>
  <c r="CT96" i="3"/>
  <c r="CT99" i="3"/>
  <c r="CT102" i="3"/>
  <c r="CT98" i="3"/>
  <c r="CT97" i="3"/>
  <c r="CT92" i="3"/>
  <c r="CT95" i="3"/>
  <c r="CT94" i="3"/>
  <c r="CT91" i="3"/>
  <c r="CT87" i="3"/>
  <c r="CT83" i="3"/>
  <c r="CT79" i="3"/>
  <c r="CT90" i="3"/>
  <c r="CT86" i="3"/>
  <c r="CT101" i="3"/>
  <c r="CT89" i="3"/>
  <c r="CT85" i="3"/>
  <c r="CT93" i="3"/>
  <c r="CT84" i="3"/>
  <c r="CT82" i="3"/>
  <c r="CT76" i="3"/>
  <c r="CT72" i="3"/>
  <c r="CT68" i="3"/>
  <c r="CT81" i="3"/>
  <c r="CT75" i="3"/>
  <c r="CT80" i="3"/>
  <c r="CT78" i="3"/>
  <c r="CT74" i="3"/>
  <c r="CT71" i="3"/>
  <c r="CT65" i="3"/>
  <c r="CT61" i="3"/>
  <c r="CT57" i="3"/>
  <c r="CT53" i="3"/>
  <c r="CT77" i="3"/>
  <c r="CT73" i="3"/>
  <c r="CT70" i="3"/>
  <c r="CT64" i="3"/>
  <c r="CT60" i="3"/>
  <c r="CT69" i="3"/>
  <c r="CT67" i="3"/>
  <c r="CT63" i="3"/>
  <c r="CT59" i="3"/>
  <c r="CT62" i="3"/>
  <c r="CT55" i="3"/>
  <c r="CT50" i="3"/>
  <c r="CT46" i="3"/>
  <c r="CT42" i="3"/>
  <c r="CT38" i="3"/>
  <c r="CT54" i="3"/>
  <c r="CT49" i="3"/>
  <c r="CT45" i="3"/>
  <c r="CT88" i="3"/>
  <c r="CT58" i="3"/>
  <c r="CT52" i="3"/>
  <c r="CT48" i="3"/>
  <c r="CT44" i="3"/>
  <c r="CT66" i="3"/>
  <c r="CT39" i="3"/>
  <c r="CT33" i="3"/>
  <c r="CT29" i="3"/>
  <c r="CT25" i="3"/>
  <c r="CT21" i="3"/>
  <c r="CT17" i="3"/>
  <c r="CT13" i="3"/>
  <c r="CT43" i="3"/>
  <c r="CT37" i="3"/>
  <c r="CT32" i="3"/>
  <c r="CT28" i="3"/>
  <c r="CT24" i="3"/>
  <c r="CT51" i="3"/>
  <c r="CT47" i="3"/>
  <c r="CT41" i="3"/>
  <c r="CT36" i="3"/>
  <c r="CT31" i="3"/>
  <c r="CT27" i="3"/>
  <c r="CT23" i="3"/>
  <c r="CT35" i="3"/>
  <c r="CT26" i="3"/>
  <c r="CT20" i="3"/>
  <c r="CT15" i="3"/>
  <c r="CT14" i="3"/>
  <c r="CT16" i="3"/>
  <c r="CT11" i="3"/>
  <c r="CT40" i="3"/>
  <c r="CT19" i="3"/>
  <c r="CT56" i="3"/>
  <c r="CT34" i="3"/>
  <c r="CT22" i="3"/>
  <c r="CT18" i="3"/>
  <c r="CT12" i="3"/>
  <c r="CT30" i="3"/>
  <c r="CT117" i="3"/>
  <c r="CU10" i="3"/>
  <c r="CU115" i="3" l="1"/>
  <c r="CU114" i="3"/>
  <c r="CU116" i="3"/>
  <c r="CU113" i="3"/>
  <c r="CU110" i="3"/>
  <c r="CU112" i="3"/>
  <c r="CU109" i="3"/>
  <c r="CU108" i="3"/>
  <c r="CU107" i="3"/>
  <c r="CU105" i="3"/>
  <c r="CU104" i="3"/>
  <c r="CU111" i="3"/>
  <c r="CU103" i="3"/>
  <c r="CU99" i="3"/>
  <c r="CU106" i="3"/>
  <c r="CU102" i="3"/>
  <c r="CU98" i="3"/>
  <c r="CU101" i="3"/>
  <c r="CU97" i="3"/>
  <c r="CU96" i="3"/>
  <c r="CU95" i="3"/>
  <c r="CU91" i="3"/>
  <c r="CU94" i="3"/>
  <c r="CU93" i="3"/>
  <c r="CU100" i="3"/>
  <c r="CU90" i="3"/>
  <c r="CU86" i="3"/>
  <c r="CU82" i="3"/>
  <c r="CU89" i="3"/>
  <c r="CU85" i="3"/>
  <c r="CU88" i="3"/>
  <c r="CU84" i="3"/>
  <c r="CU83" i="3"/>
  <c r="CU81" i="3"/>
  <c r="CU75" i="3"/>
  <c r="CU71" i="3"/>
  <c r="CU80" i="3"/>
  <c r="CU78" i="3"/>
  <c r="CU74" i="3"/>
  <c r="CU79" i="3"/>
  <c r="CU77" i="3"/>
  <c r="CU73" i="3"/>
  <c r="CU70" i="3"/>
  <c r="CU64" i="3"/>
  <c r="CU60" i="3"/>
  <c r="CU56" i="3"/>
  <c r="CU52" i="3"/>
  <c r="CU92" i="3"/>
  <c r="CU87" i="3"/>
  <c r="CU76" i="3"/>
  <c r="CU69" i="3"/>
  <c r="CU67" i="3"/>
  <c r="CU63" i="3"/>
  <c r="CU68" i="3"/>
  <c r="CU66" i="3"/>
  <c r="CU62" i="3"/>
  <c r="CU58" i="3"/>
  <c r="CU61" i="3"/>
  <c r="CU54" i="3"/>
  <c r="CU49" i="3"/>
  <c r="CU45" i="3"/>
  <c r="CU41" i="3"/>
  <c r="CU37" i="3"/>
  <c r="CU72" i="3"/>
  <c r="CU59" i="3"/>
  <c r="CU53" i="3"/>
  <c r="CU48" i="3"/>
  <c r="CU44" i="3"/>
  <c r="CU57" i="3"/>
  <c r="CU51" i="3"/>
  <c r="CU47" i="3"/>
  <c r="CU43" i="3"/>
  <c r="CU38" i="3"/>
  <c r="CU32" i="3"/>
  <c r="CU28" i="3"/>
  <c r="CU24" i="3"/>
  <c r="CU20" i="3"/>
  <c r="CU16" i="3"/>
  <c r="CU12" i="3"/>
  <c r="CU55" i="3"/>
  <c r="CU50" i="3"/>
  <c r="CU42" i="3"/>
  <c r="CU36" i="3"/>
  <c r="CU31" i="3"/>
  <c r="CU27" i="3"/>
  <c r="CU23" i="3"/>
  <c r="CU65" i="3"/>
  <c r="CU46" i="3"/>
  <c r="CU40" i="3"/>
  <c r="CU35" i="3"/>
  <c r="CU34" i="3"/>
  <c r="CU30" i="3"/>
  <c r="CU26" i="3"/>
  <c r="CU22" i="3"/>
  <c r="CU25" i="3"/>
  <c r="CU19" i="3"/>
  <c r="CU14" i="3"/>
  <c r="CU18" i="3"/>
  <c r="CU13" i="3"/>
  <c r="CU39" i="3"/>
  <c r="CU15" i="3"/>
  <c r="CU33" i="3"/>
  <c r="CU17" i="3"/>
  <c r="CU11" i="3"/>
  <c r="CU29" i="3"/>
  <c r="CU21" i="3"/>
  <c r="CU117" i="3"/>
  <c r="CV10" i="3"/>
  <c r="CV116" i="3" l="1"/>
  <c r="CV114" i="3"/>
  <c r="CV113" i="3"/>
  <c r="CV112" i="3"/>
  <c r="CV115" i="3"/>
  <c r="CV111" i="3"/>
  <c r="CV108" i="3"/>
  <c r="CV107" i="3"/>
  <c r="CV106" i="3"/>
  <c r="CV110" i="3"/>
  <c r="CV104" i="3"/>
  <c r="CV109" i="3"/>
  <c r="CV103" i="3"/>
  <c r="CV102" i="3"/>
  <c r="CV98" i="3"/>
  <c r="CV101" i="3"/>
  <c r="CV97" i="3"/>
  <c r="CV100" i="3"/>
  <c r="CV96" i="3"/>
  <c r="CV105" i="3"/>
  <c r="CV94" i="3"/>
  <c r="CV90" i="3"/>
  <c r="CV93" i="3"/>
  <c r="CV92" i="3"/>
  <c r="CV89" i="3"/>
  <c r="CV85" i="3"/>
  <c r="CV81" i="3"/>
  <c r="CV88" i="3"/>
  <c r="CV84" i="3"/>
  <c r="CV99" i="3"/>
  <c r="CV95" i="3"/>
  <c r="CV87" i="3"/>
  <c r="CV83" i="3"/>
  <c r="CV80" i="3"/>
  <c r="CV78" i="3"/>
  <c r="CV74" i="3"/>
  <c r="CV70" i="3"/>
  <c r="CV79" i="3"/>
  <c r="CV77" i="3"/>
  <c r="CV76" i="3"/>
  <c r="CV73" i="3"/>
  <c r="CV69" i="3"/>
  <c r="CV67" i="3"/>
  <c r="CV63" i="3"/>
  <c r="CV59" i="3"/>
  <c r="CV55" i="3"/>
  <c r="CV51" i="3"/>
  <c r="CV75" i="3"/>
  <c r="CV68" i="3"/>
  <c r="CV66" i="3"/>
  <c r="CV62" i="3"/>
  <c r="CV91" i="3"/>
  <c r="CV82" i="3"/>
  <c r="CV72" i="3"/>
  <c r="CV65" i="3"/>
  <c r="CV61" i="3"/>
  <c r="CV60" i="3"/>
  <c r="CV53" i="3"/>
  <c r="CV48" i="3"/>
  <c r="CV44" i="3"/>
  <c r="CV40" i="3"/>
  <c r="CV36" i="3"/>
  <c r="CV58" i="3"/>
  <c r="CV57" i="3"/>
  <c r="CV52" i="3"/>
  <c r="CV47" i="3"/>
  <c r="CV56" i="3"/>
  <c r="CV50" i="3"/>
  <c r="CV46" i="3"/>
  <c r="CV42" i="3"/>
  <c r="CV64" i="3"/>
  <c r="CV43" i="3"/>
  <c r="CV37" i="3"/>
  <c r="CV31" i="3"/>
  <c r="CV27" i="3"/>
  <c r="CV23" i="3"/>
  <c r="CV19" i="3"/>
  <c r="CV15" i="3"/>
  <c r="CV11" i="3"/>
  <c r="CV49" i="3"/>
  <c r="CV41" i="3"/>
  <c r="CV35" i="3"/>
  <c r="CV34" i="3"/>
  <c r="CV30" i="3"/>
  <c r="CV26" i="3"/>
  <c r="CV45" i="3"/>
  <c r="CV39" i="3"/>
  <c r="CV33" i="3"/>
  <c r="CV29" i="3"/>
  <c r="CV25" i="3"/>
  <c r="CV86" i="3"/>
  <c r="CV24" i="3"/>
  <c r="CV18" i="3"/>
  <c r="CV13" i="3"/>
  <c r="CV12" i="3"/>
  <c r="CV28" i="3"/>
  <c r="CV20" i="3"/>
  <c r="CV54" i="3"/>
  <c r="CV38" i="3"/>
  <c r="CV22" i="3"/>
  <c r="CV17" i="3"/>
  <c r="CV14" i="3"/>
  <c r="CV71" i="3"/>
  <c r="CV32" i="3"/>
  <c r="CV21" i="3"/>
  <c r="CV16" i="3"/>
  <c r="CV117" i="3"/>
  <c r="CW10" i="3"/>
  <c r="CW116" i="3" l="1"/>
  <c r="CW115" i="3"/>
  <c r="CW114" i="3"/>
  <c r="CW113" i="3"/>
  <c r="CW112" i="3"/>
  <c r="CW111" i="3"/>
  <c r="CW110" i="3"/>
  <c r="CW107" i="3"/>
  <c r="CW106" i="3"/>
  <c r="CW109" i="3"/>
  <c r="CW103" i="3"/>
  <c r="CW108" i="3"/>
  <c r="CW105" i="3"/>
  <c r="CW101" i="3"/>
  <c r="CW97" i="3"/>
  <c r="CW100" i="3"/>
  <c r="CW96" i="3"/>
  <c r="CW99" i="3"/>
  <c r="CW93" i="3"/>
  <c r="CW89" i="3"/>
  <c r="CW104" i="3"/>
  <c r="CW102" i="3"/>
  <c r="CW95" i="3"/>
  <c r="CW91" i="3"/>
  <c r="CW98" i="3"/>
  <c r="CW88" i="3"/>
  <c r="CW84" i="3"/>
  <c r="CW80" i="3"/>
  <c r="CW87" i="3"/>
  <c r="CW94" i="3"/>
  <c r="CW92" i="3"/>
  <c r="CW86" i="3"/>
  <c r="CW90" i="3"/>
  <c r="CW79" i="3"/>
  <c r="CW77" i="3"/>
  <c r="CW73" i="3"/>
  <c r="CW69" i="3"/>
  <c r="CW76" i="3"/>
  <c r="CW82" i="3"/>
  <c r="CW75" i="3"/>
  <c r="CW81" i="3"/>
  <c r="CW78" i="3"/>
  <c r="CW68" i="3"/>
  <c r="CW66" i="3"/>
  <c r="CW62" i="3"/>
  <c r="CW58" i="3"/>
  <c r="CW54" i="3"/>
  <c r="CW85" i="3"/>
  <c r="CW74" i="3"/>
  <c r="CW72" i="3"/>
  <c r="CW65" i="3"/>
  <c r="CW61" i="3"/>
  <c r="CW83" i="3"/>
  <c r="CW71" i="3"/>
  <c r="CW64" i="3"/>
  <c r="CW60" i="3"/>
  <c r="CW59" i="3"/>
  <c r="CW57" i="3"/>
  <c r="CW52" i="3"/>
  <c r="CW47" i="3"/>
  <c r="CW43" i="3"/>
  <c r="CW39" i="3"/>
  <c r="CW35" i="3"/>
  <c r="CW70" i="3"/>
  <c r="CW56" i="3"/>
  <c r="CW51" i="3"/>
  <c r="CW50" i="3"/>
  <c r="CW46" i="3"/>
  <c r="CW67" i="3"/>
  <c r="CW55" i="3"/>
  <c r="CW49" i="3"/>
  <c r="CW45" i="3"/>
  <c r="CW42" i="3"/>
  <c r="CW41" i="3"/>
  <c r="CW36" i="3"/>
  <c r="CW34" i="3"/>
  <c r="CW30" i="3"/>
  <c r="CW26" i="3"/>
  <c r="CW22" i="3"/>
  <c r="CW18" i="3"/>
  <c r="CW14" i="3"/>
  <c r="CW53" i="3"/>
  <c r="CW48" i="3"/>
  <c r="CW40" i="3"/>
  <c r="CW33" i="3"/>
  <c r="CW29" i="3"/>
  <c r="CW25" i="3"/>
  <c r="CW63" i="3"/>
  <c r="CW44" i="3"/>
  <c r="CW38" i="3"/>
  <c r="CW32" i="3"/>
  <c r="CW28" i="3"/>
  <c r="CW24" i="3"/>
  <c r="CW23" i="3"/>
  <c r="CW17" i="3"/>
  <c r="CW12" i="3"/>
  <c r="CW11" i="3"/>
  <c r="CW21" i="3"/>
  <c r="CW16" i="3"/>
  <c r="CW37" i="3"/>
  <c r="CW19" i="3"/>
  <c r="CW31" i="3"/>
  <c r="CW20" i="3"/>
  <c r="CW15" i="3"/>
  <c r="CW27" i="3"/>
  <c r="CW13" i="3"/>
  <c r="CW117" i="3"/>
  <c r="CX10" i="3"/>
  <c r="CX116" i="3" l="1"/>
  <c r="CX115" i="3"/>
  <c r="CX113" i="3"/>
  <c r="CX111" i="3"/>
  <c r="CX110" i="3"/>
  <c r="CX114" i="3"/>
  <c r="CX109" i="3"/>
  <c r="CX112" i="3"/>
  <c r="CX108" i="3"/>
  <c r="CX107" i="3"/>
  <c r="CX105" i="3"/>
  <c r="CX106" i="3"/>
  <c r="CX104" i="3"/>
  <c r="CX100" i="3"/>
  <c r="CX96" i="3"/>
  <c r="CX99" i="3"/>
  <c r="CX102" i="3"/>
  <c r="CX98" i="3"/>
  <c r="CX103" i="3"/>
  <c r="CX92" i="3"/>
  <c r="CX95" i="3"/>
  <c r="CX101" i="3"/>
  <c r="CX94" i="3"/>
  <c r="CX87" i="3"/>
  <c r="CX83" i="3"/>
  <c r="CX79" i="3"/>
  <c r="CX86" i="3"/>
  <c r="CX97" i="3"/>
  <c r="CX93" i="3"/>
  <c r="CX91" i="3"/>
  <c r="CX90" i="3"/>
  <c r="CX85" i="3"/>
  <c r="CX76" i="3"/>
  <c r="CX72" i="3"/>
  <c r="CX68" i="3"/>
  <c r="CX82" i="3"/>
  <c r="CX75" i="3"/>
  <c r="CX89" i="3"/>
  <c r="CX88" i="3"/>
  <c r="CX81" i="3"/>
  <c r="CX78" i="3"/>
  <c r="CX74" i="3"/>
  <c r="CX77" i="3"/>
  <c r="CX65" i="3"/>
  <c r="CX61" i="3"/>
  <c r="CX57" i="3"/>
  <c r="CX53" i="3"/>
  <c r="CX71" i="3"/>
  <c r="CX64" i="3"/>
  <c r="CX60" i="3"/>
  <c r="CX80" i="3"/>
  <c r="CX70" i="3"/>
  <c r="CX67" i="3"/>
  <c r="CX63" i="3"/>
  <c r="CX59" i="3"/>
  <c r="CX84" i="3"/>
  <c r="CX73" i="3"/>
  <c r="CX58" i="3"/>
  <c r="CX56" i="3"/>
  <c r="CX51" i="3"/>
  <c r="CX50" i="3"/>
  <c r="CX46" i="3"/>
  <c r="CX42" i="3"/>
  <c r="CX38" i="3"/>
  <c r="CX55" i="3"/>
  <c r="CX49" i="3"/>
  <c r="CX45" i="3"/>
  <c r="CX66" i="3"/>
  <c r="CX54" i="3"/>
  <c r="CX48" i="3"/>
  <c r="CX44" i="3"/>
  <c r="CX62" i="3"/>
  <c r="CX40" i="3"/>
  <c r="CX35" i="3"/>
  <c r="CX33" i="3"/>
  <c r="CX29" i="3"/>
  <c r="CX25" i="3"/>
  <c r="CX21" i="3"/>
  <c r="CX17" i="3"/>
  <c r="CX13" i="3"/>
  <c r="CX47" i="3"/>
  <c r="CX39" i="3"/>
  <c r="CX32" i="3"/>
  <c r="CX28" i="3"/>
  <c r="CX24" i="3"/>
  <c r="CX69" i="3"/>
  <c r="CX37" i="3"/>
  <c r="CX31" i="3"/>
  <c r="CX27" i="3"/>
  <c r="CX23" i="3"/>
  <c r="CX52" i="3"/>
  <c r="CX22" i="3"/>
  <c r="CX16" i="3"/>
  <c r="CX11" i="3"/>
  <c r="CX36" i="3"/>
  <c r="CX34" i="3"/>
  <c r="CX20" i="3"/>
  <c r="CX15" i="3"/>
  <c r="CX26" i="3"/>
  <c r="CX12" i="3"/>
  <c r="CX43" i="3"/>
  <c r="CX41" i="3"/>
  <c r="CX30" i="3"/>
  <c r="CX19" i="3"/>
  <c r="CX14" i="3"/>
  <c r="CX18" i="3"/>
  <c r="CX6" i="3"/>
  <c r="CX9" i="3" s="1"/>
  <c r="CY10" i="3"/>
  <c r="CY115" i="3" l="1"/>
  <c r="CY116" i="3"/>
  <c r="CY114" i="3"/>
  <c r="CY110" i="3"/>
  <c r="CY112" i="3"/>
  <c r="CY109" i="3"/>
  <c r="CY108" i="3"/>
  <c r="CY113" i="3"/>
  <c r="CY111" i="3"/>
  <c r="CY107" i="3"/>
  <c r="CY105" i="3"/>
  <c r="CY106" i="3"/>
  <c r="CY104" i="3"/>
  <c r="CY103" i="3"/>
  <c r="CY99" i="3"/>
  <c r="CY102" i="3"/>
  <c r="CY98" i="3"/>
  <c r="CY101" i="3"/>
  <c r="CY97" i="3"/>
  <c r="CY95" i="3"/>
  <c r="CY91" i="3"/>
  <c r="CY94" i="3"/>
  <c r="CY100" i="3"/>
  <c r="CY93" i="3"/>
  <c r="CY96" i="3"/>
  <c r="CY86" i="3"/>
  <c r="CY82" i="3"/>
  <c r="CY92" i="3"/>
  <c r="CY90" i="3"/>
  <c r="CY85" i="3"/>
  <c r="CY89" i="3"/>
  <c r="CY88" i="3"/>
  <c r="CY84" i="3"/>
  <c r="CY75" i="3"/>
  <c r="CY71" i="3"/>
  <c r="CY81" i="3"/>
  <c r="CY78" i="3"/>
  <c r="CY74" i="3"/>
  <c r="CY87" i="3"/>
  <c r="CY83" i="3"/>
  <c r="CY80" i="3"/>
  <c r="CY77" i="3"/>
  <c r="CY73" i="3"/>
  <c r="CY79" i="3"/>
  <c r="CY76" i="3"/>
  <c r="CY72" i="3"/>
  <c r="CY64" i="3"/>
  <c r="CY60" i="3"/>
  <c r="CY56" i="3"/>
  <c r="CY52" i="3"/>
  <c r="CY70" i="3"/>
  <c r="CY67" i="3"/>
  <c r="CY63" i="3"/>
  <c r="CY69" i="3"/>
  <c r="CY66" i="3"/>
  <c r="CY62" i="3"/>
  <c r="CY58" i="3"/>
  <c r="CY55" i="3"/>
  <c r="CY49" i="3"/>
  <c r="CY45" i="3"/>
  <c r="CY41" i="3"/>
  <c r="CY37" i="3"/>
  <c r="CY68" i="3"/>
  <c r="CY54" i="3"/>
  <c r="CY48" i="3"/>
  <c r="CY44" i="3"/>
  <c r="CY65" i="3"/>
  <c r="CY53" i="3"/>
  <c r="CY47" i="3"/>
  <c r="CY43" i="3"/>
  <c r="CY57" i="3"/>
  <c r="CY50" i="3"/>
  <c r="CY39" i="3"/>
  <c r="CY32" i="3"/>
  <c r="CY28" i="3"/>
  <c r="CY24" i="3"/>
  <c r="CY20" i="3"/>
  <c r="CY16" i="3"/>
  <c r="CY12" i="3"/>
  <c r="CY51" i="3"/>
  <c r="CY46" i="3"/>
  <c r="CY38" i="3"/>
  <c r="CY31" i="3"/>
  <c r="CY27" i="3"/>
  <c r="CY23" i="3"/>
  <c r="CY61" i="3"/>
  <c r="CY36" i="3"/>
  <c r="CY34" i="3"/>
  <c r="CY30" i="3"/>
  <c r="CY26" i="3"/>
  <c r="CY22" i="3"/>
  <c r="CY40" i="3"/>
  <c r="CY21" i="3"/>
  <c r="CY15" i="3"/>
  <c r="CY59" i="3"/>
  <c r="CY35" i="3"/>
  <c r="CY25" i="3"/>
  <c r="CY17" i="3"/>
  <c r="CY33" i="3"/>
  <c r="CY19" i="3"/>
  <c r="CY14" i="3"/>
  <c r="CY42" i="3"/>
  <c r="CY29" i="3"/>
  <c r="CY18" i="3"/>
  <c r="CY13" i="3"/>
  <c r="CY11" i="3"/>
  <c r="CZ10" i="3"/>
  <c r="CZ116" i="3" l="1"/>
  <c r="CZ114" i="3"/>
  <c r="CZ115" i="3"/>
  <c r="CZ113" i="3"/>
  <c r="CZ112" i="3"/>
  <c r="CZ111" i="3"/>
  <c r="CZ108" i="3"/>
  <c r="CZ107" i="3"/>
  <c r="CZ110" i="3"/>
  <c r="CZ106" i="3"/>
  <c r="CZ109" i="3"/>
  <c r="CZ104" i="3"/>
  <c r="CZ103" i="3"/>
  <c r="CZ102" i="3"/>
  <c r="CZ98" i="3"/>
  <c r="CZ101" i="3"/>
  <c r="CZ97" i="3"/>
  <c r="CZ105" i="3"/>
  <c r="CZ100" i="3"/>
  <c r="CZ96" i="3"/>
  <c r="CZ94" i="3"/>
  <c r="CZ90" i="3"/>
  <c r="CZ93" i="3"/>
  <c r="CZ99" i="3"/>
  <c r="CZ92" i="3"/>
  <c r="CZ85" i="3"/>
  <c r="CZ81" i="3"/>
  <c r="CZ95" i="3"/>
  <c r="CZ91" i="3"/>
  <c r="CZ89" i="3"/>
  <c r="CZ88" i="3"/>
  <c r="CZ84" i="3"/>
  <c r="CZ87" i="3"/>
  <c r="CZ83" i="3"/>
  <c r="CZ82" i="3"/>
  <c r="CZ78" i="3"/>
  <c r="CZ74" i="3"/>
  <c r="CZ70" i="3"/>
  <c r="CZ80" i="3"/>
  <c r="CZ77" i="3"/>
  <c r="CZ86" i="3"/>
  <c r="CZ79" i="3"/>
  <c r="CZ76" i="3"/>
  <c r="CZ75" i="3"/>
  <c r="CZ71" i="3"/>
  <c r="CZ67" i="3"/>
  <c r="CZ63" i="3"/>
  <c r="CZ59" i="3"/>
  <c r="CZ55" i="3"/>
  <c r="CZ51" i="3"/>
  <c r="CZ69" i="3"/>
  <c r="CZ66" i="3"/>
  <c r="CZ62" i="3"/>
  <c r="CZ73" i="3"/>
  <c r="CZ68" i="3"/>
  <c r="CZ65" i="3"/>
  <c r="CZ61" i="3"/>
  <c r="CZ72" i="3"/>
  <c r="CZ54" i="3"/>
  <c r="CZ48" i="3"/>
  <c r="CZ44" i="3"/>
  <c r="CZ40" i="3"/>
  <c r="CZ36" i="3"/>
  <c r="CZ53" i="3"/>
  <c r="CZ47" i="3"/>
  <c r="CZ64" i="3"/>
  <c r="CZ57" i="3"/>
  <c r="CZ52" i="3"/>
  <c r="CZ50" i="3"/>
  <c r="CZ46" i="3"/>
  <c r="CZ42" i="3"/>
  <c r="CZ60" i="3"/>
  <c r="CZ49" i="3"/>
  <c r="CZ38" i="3"/>
  <c r="CZ31" i="3"/>
  <c r="CZ27" i="3"/>
  <c r="CZ23" i="3"/>
  <c r="CZ19" i="3"/>
  <c r="CZ15" i="3"/>
  <c r="CZ11" i="3"/>
  <c r="CZ45" i="3"/>
  <c r="CZ37" i="3"/>
  <c r="CZ34" i="3"/>
  <c r="CZ30" i="3"/>
  <c r="CZ26" i="3"/>
  <c r="CZ22" i="3"/>
  <c r="CZ56" i="3"/>
  <c r="CZ43" i="3"/>
  <c r="CZ41" i="3"/>
  <c r="CZ35" i="3"/>
  <c r="CZ33" i="3"/>
  <c r="CZ29" i="3"/>
  <c r="CZ25" i="3"/>
  <c r="CZ58" i="3"/>
  <c r="CZ20" i="3"/>
  <c r="CZ14" i="3"/>
  <c r="CZ13" i="3"/>
  <c r="CZ24" i="3"/>
  <c r="CZ21" i="3"/>
  <c r="CZ16" i="3"/>
  <c r="CZ32" i="3"/>
  <c r="CZ18" i="3"/>
  <c r="CZ39" i="3"/>
  <c r="CZ28" i="3"/>
  <c r="CZ17" i="3"/>
  <c r="CZ12" i="3"/>
  <c r="DA10" i="3"/>
  <c r="DA116" i="3" l="1"/>
  <c r="DA115" i="3"/>
  <c r="DA114" i="3"/>
  <c r="DA113" i="3"/>
  <c r="DA112" i="3"/>
  <c r="DA111" i="3"/>
  <c r="DA110" i="3"/>
  <c r="DA107" i="3"/>
  <c r="DA106" i="3"/>
  <c r="DA109" i="3"/>
  <c r="DA108" i="3"/>
  <c r="DA103" i="3"/>
  <c r="DA105" i="3"/>
  <c r="DA101" i="3"/>
  <c r="DA97" i="3"/>
  <c r="DA100" i="3"/>
  <c r="DA96" i="3"/>
  <c r="DA104" i="3"/>
  <c r="DA99" i="3"/>
  <c r="DA93" i="3"/>
  <c r="DA89" i="3"/>
  <c r="DA102" i="3"/>
  <c r="DA98" i="3"/>
  <c r="DA95" i="3"/>
  <c r="DA91" i="3"/>
  <c r="DA92" i="3"/>
  <c r="DA90" i="3"/>
  <c r="DA88" i="3"/>
  <c r="DA84" i="3"/>
  <c r="DA80" i="3"/>
  <c r="DA94" i="3"/>
  <c r="DA87" i="3"/>
  <c r="DA86" i="3"/>
  <c r="DA81" i="3"/>
  <c r="DA77" i="3"/>
  <c r="DA73" i="3"/>
  <c r="DA69" i="3"/>
  <c r="DA83" i="3"/>
  <c r="DA79" i="3"/>
  <c r="DA76" i="3"/>
  <c r="DA85" i="3"/>
  <c r="DA75" i="3"/>
  <c r="DA74" i="3"/>
  <c r="DA70" i="3"/>
  <c r="DA66" i="3"/>
  <c r="DA62" i="3"/>
  <c r="DA58" i="3"/>
  <c r="DA54" i="3"/>
  <c r="DA82" i="3"/>
  <c r="DA68" i="3"/>
  <c r="DA65" i="3"/>
  <c r="DA61" i="3"/>
  <c r="DA72" i="3"/>
  <c r="DA64" i="3"/>
  <c r="DA60" i="3"/>
  <c r="DA53" i="3"/>
  <c r="DA47" i="3"/>
  <c r="DA43" i="3"/>
  <c r="DA39" i="3"/>
  <c r="DA35" i="3"/>
  <c r="DA78" i="3"/>
  <c r="DA67" i="3"/>
  <c r="DA57" i="3"/>
  <c r="DA52" i="3"/>
  <c r="DA50" i="3"/>
  <c r="DA46" i="3"/>
  <c r="DA71" i="3"/>
  <c r="DA63" i="3"/>
  <c r="DA59" i="3"/>
  <c r="DA56" i="3"/>
  <c r="DA51" i="3"/>
  <c r="DA49" i="3"/>
  <c r="DA45" i="3"/>
  <c r="DA55" i="3"/>
  <c r="DA48" i="3"/>
  <c r="DA37" i="3"/>
  <c r="DA34" i="3"/>
  <c r="DA30" i="3"/>
  <c r="DA26" i="3"/>
  <c r="DA22" i="3"/>
  <c r="DA18" i="3"/>
  <c r="DA14" i="3"/>
  <c r="DA44" i="3"/>
  <c r="DA41" i="3"/>
  <c r="DA36" i="3"/>
  <c r="DA33" i="3"/>
  <c r="DA29" i="3"/>
  <c r="DA25" i="3"/>
  <c r="DA42" i="3"/>
  <c r="DA40" i="3"/>
  <c r="DA32" i="3"/>
  <c r="DA28" i="3"/>
  <c r="DA24" i="3"/>
  <c r="DA38" i="3"/>
  <c r="DA19" i="3"/>
  <c r="DA13" i="3"/>
  <c r="DA17" i="3"/>
  <c r="DA23" i="3"/>
  <c r="DA15" i="3"/>
  <c r="DA31" i="3"/>
  <c r="DA12" i="3"/>
  <c r="DA27" i="3"/>
  <c r="DA21" i="3"/>
  <c r="DA16" i="3"/>
  <c r="DA11" i="3"/>
  <c r="DA20" i="3"/>
  <c r="DB10" i="3"/>
  <c r="DB116" i="3" l="1"/>
  <c r="DB115" i="3"/>
  <c r="DB113" i="3"/>
  <c r="DB111" i="3"/>
  <c r="DB110" i="3"/>
  <c r="DB114" i="3"/>
  <c r="DB112" i="3"/>
  <c r="DB109" i="3"/>
  <c r="DB108" i="3"/>
  <c r="DB107" i="3"/>
  <c r="DB106" i="3"/>
  <c r="DB105" i="3"/>
  <c r="DB104" i="3"/>
  <c r="DB100" i="3"/>
  <c r="DB96" i="3"/>
  <c r="DB99" i="3"/>
  <c r="DB103" i="3"/>
  <c r="DB102" i="3"/>
  <c r="DB98" i="3"/>
  <c r="DB92" i="3"/>
  <c r="DB101" i="3"/>
  <c r="DB95" i="3"/>
  <c r="DB97" i="3"/>
  <c r="DB94" i="3"/>
  <c r="DB91" i="3"/>
  <c r="DB89" i="3"/>
  <c r="DB87" i="3"/>
  <c r="DB83" i="3"/>
  <c r="DB79" i="3"/>
  <c r="DB93" i="3"/>
  <c r="DB86" i="3"/>
  <c r="DB85" i="3"/>
  <c r="DB80" i="3"/>
  <c r="DB76" i="3"/>
  <c r="DB72" i="3"/>
  <c r="DB68" i="3"/>
  <c r="DB88" i="3"/>
  <c r="DB75" i="3"/>
  <c r="DB84" i="3"/>
  <c r="DB82" i="3"/>
  <c r="DB78" i="3"/>
  <c r="DB74" i="3"/>
  <c r="DB69" i="3"/>
  <c r="DB65" i="3"/>
  <c r="DB61" i="3"/>
  <c r="DB57" i="3"/>
  <c r="DB53" i="3"/>
  <c r="DB90" i="3"/>
  <c r="DB73" i="3"/>
  <c r="DB64" i="3"/>
  <c r="DB60" i="3"/>
  <c r="DB71" i="3"/>
  <c r="DB67" i="3"/>
  <c r="DB63" i="3"/>
  <c r="DB59" i="3"/>
  <c r="DB70" i="3"/>
  <c r="DB52" i="3"/>
  <c r="DB50" i="3"/>
  <c r="DB46" i="3"/>
  <c r="DB42" i="3"/>
  <c r="DB38" i="3"/>
  <c r="DB66" i="3"/>
  <c r="DB56" i="3"/>
  <c r="DB51" i="3"/>
  <c r="DB49" i="3"/>
  <c r="DB45" i="3"/>
  <c r="DB81" i="3"/>
  <c r="DB62" i="3"/>
  <c r="DB58" i="3"/>
  <c r="DB55" i="3"/>
  <c r="DB48" i="3"/>
  <c r="DB44" i="3"/>
  <c r="DB47" i="3"/>
  <c r="DB41" i="3"/>
  <c r="DB36" i="3"/>
  <c r="DB33" i="3"/>
  <c r="DB29" i="3"/>
  <c r="DB25" i="3"/>
  <c r="DB21" i="3"/>
  <c r="DB17" i="3"/>
  <c r="DB13" i="3"/>
  <c r="DB77" i="3"/>
  <c r="DB43" i="3"/>
  <c r="DB40" i="3"/>
  <c r="DB35" i="3"/>
  <c r="DB32" i="3"/>
  <c r="DB28" i="3"/>
  <c r="DB24" i="3"/>
  <c r="DB54" i="3"/>
  <c r="DB39" i="3"/>
  <c r="DB31" i="3"/>
  <c r="DB27" i="3"/>
  <c r="DB23" i="3"/>
  <c r="DB34" i="3"/>
  <c r="DB18" i="3"/>
  <c r="DB12" i="3"/>
  <c r="DB16" i="3"/>
  <c r="DB11" i="3"/>
  <c r="DB22" i="3"/>
  <c r="DB14" i="3"/>
  <c r="DB30" i="3"/>
  <c r="DB37" i="3"/>
  <c r="DB26" i="3"/>
  <c r="DB20" i="3"/>
  <c r="DB15" i="3"/>
  <c r="DB19" i="3"/>
  <c r="DC10" i="3"/>
  <c r="DC115" i="3" l="1"/>
  <c r="DC116" i="3"/>
  <c r="DC114" i="3"/>
  <c r="DC110" i="3"/>
  <c r="DC113" i="3"/>
  <c r="DC112" i="3"/>
  <c r="DC109" i="3"/>
  <c r="DC111" i="3"/>
  <c r="DC108" i="3"/>
  <c r="DC107" i="3"/>
  <c r="DC105" i="3"/>
  <c r="DC104" i="3"/>
  <c r="DC103" i="3"/>
  <c r="DC106" i="3"/>
  <c r="DC99" i="3"/>
  <c r="DC102" i="3"/>
  <c r="DC98" i="3"/>
  <c r="DC101" i="3"/>
  <c r="DC97" i="3"/>
  <c r="DC95" i="3"/>
  <c r="DC91" i="3"/>
  <c r="DC100" i="3"/>
  <c r="DC94" i="3"/>
  <c r="DC96" i="3"/>
  <c r="DC93" i="3"/>
  <c r="DC86" i="3"/>
  <c r="DC82" i="3"/>
  <c r="DC85" i="3"/>
  <c r="DC90" i="3"/>
  <c r="DC88" i="3"/>
  <c r="DC84" i="3"/>
  <c r="DC83" i="3"/>
  <c r="DC79" i="3"/>
  <c r="DC75" i="3"/>
  <c r="DC71" i="3"/>
  <c r="DC89" i="3"/>
  <c r="DC87" i="3"/>
  <c r="DC78" i="3"/>
  <c r="DC74" i="3"/>
  <c r="DC92" i="3"/>
  <c r="DC81" i="3"/>
  <c r="DC77" i="3"/>
  <c r="DC73" i="3"/>
  <c r="DC68" i="3"/>
  <c r="DC64" i="3"/>
  <c r="DC60" i="3"/>
  <c r="DC56" i="3"/>
  <c r="DC52" i="3"/>
  <c r="DC80" i="3"/>
  <c r="DC72" i="3"/>
  <c r="DC67" i="3"/>
  <c r="DC63" i="3"/>
  <c r="DC70" i="3"/>
  <c r="DC66" i="3"/>
  <c r="DC62" i="3"/>
  <c r="DC58" i="3"/>
  <c r="DC57" i="3"/>
  <c r="DC51" i="3"/>
  <c r="DC49" i="3"/>
  <c r="DC45" i="3"/>
  <c r="DC41" i="3"/>
  <c r="DC37" i="3"/>
  <c r="DC76" i="3"/>
  <c r="DC65" i="3"/>
  <c r="DC59" i="3"/>
  <c r="DC55" i="3"/>
  <c r="DC48" i="3"/>
  <c r="DC44" i="3"/>
  <c r="DC69" i="3"/>
  <c r="DC61" i="3"/>
  <c r="DC54" i="3"/>
  <c r="DC47" i="3"/>
  <c r="DC43" i="3"/>
  <c r="DC53" i="3"/>
  <c r="DC46" i="3"/>
  <c r="DC40" i="3"/>
  <c r="DC35" i="3"/>
  <c r="DC32" i="3"/>
  <c r="DC28" i="3"/>
  <c r="DC24" i="3"/>
  <c r="DC20" i="3"/>
  <c r="DC16" i="3"/>
  <c r="DC12" i="3"/>
  <c r="DC42" i="3"/>
  <c r="DC39" i="3"/>
  <c r="DC31" i="3"/>
  <c r="DC27" i="3"/>
  <c r="DC23" i="3"/>
  <c r="DC38" i="3"/>
  <c r="DC34" i="3"/>
  <c r="DC30" i="3"/>
  <c r="DC26" i="3"/>
  <c r="DC22" i="3"/>
  <c r="DC36" i="3"/>
  <c r="DC33" i="3"/>
  <c r="DC17" i="3"/>
  <c r="DC11" i="3"/>
  <c r="DC15" i="3"/>
  <c r="DC50" i="3"/>
  <c r="DC13" i="3"/>
  <c r="DC29" i="3"/>
  <c r="DC21" i="3"/>
  <c r="DC18" i="3"/>
  <c r="DC25" i="3"/>
  <c r="DC19" i="3"/>
  <c r="DC14" i="3"/>
  <c r="DD10" i="3"/>
  <c r="DD116" i="3" l="1"/>
  <c r="DD115" i="3"/>
  <c r="DD114" i="3"/>
  <c r="DD113" i="3"/>
  <c r="DD112" i="3"/>
  <c r="DD111" i="3"/>
  <c r="DD108" i="3"/>
  <c r="DD110" i="3"/>
  <c r="DD107" i="3"/>
  <c r="DD106" i="3"/>
  <c r="DD104" i="3"/>
  <c r="DD103" i="3"/>
  <c r="DD102" i="3"/>
  <c r="DD98" i="3"/>
  <c r="DD105" i="3"/>
  <c r="DD101" i="3"/>
  <c r="DD97" i="3"/>
  <c r="DD109" i="3"/>
  <c r="DD100" i="3"/>
  <c r="DD96" i="3"/>
  <c r="DD94" i="3"/>
  <c r="DD90" i="3"/>
  <c r="DD99" i="3"/>
  <c r="DD93" i="3"/>
  <c r="DD92" i="3"/>
  <c r="DD95" i="3"/>
  <c r="DD85" i="3"/>
  <c r="DD81" i="3"/>
  <c r="DD88" i="3"/>
  <c r="DD84" i="3"/>
  <c r="DD89" i="3"/>
  <c r="DD87" i="3"/>
  <c r="DD83" i="3"/>
  <c r="DD78" i="3"/>
  <c r="DD74" i="3"/>
  <c r="DD70" i="3"/>
  <c r="DD86" i="3"/>
  <c r="DD82" i="3"/>
  <c r="DD77" i="3"/>
  <c r="DD91" i="3"/>
  <c r="DD80" i="3"/>
  <c r="DD76" i="3"/>
  <c r="DD73" i="3"/>
  <c r="DD72" i="3"/>
  <c r="DD67" i="3"/>
  <c r="DD63" i="3"/>
  <c r="DD59" i="3"/>
  <c r="DD55" i="3"/>
  <c r="DD51" i="3"/>
  <c r="DD71" i="3"/>
  <c r="DD66" i="3"/>
  <c r="DD62" i="3"/>
  <c r="DD69" i="3"/>
  <c r="DD65" i="3"/>
  <c r="DD61" i="3"/>
  <c r="DD68" i="3"/>
  <c r="DD56" i="3"/>
  <c r="DD48" i="3"/>
  <c r="DD44" i="3"/>
  <c r="DD40" i="3"/>
  <c r="DD36" i="3"/>
  <c r="DD79" i="3"/>
  <c r="DD64" i="3"/>
  <c r="DD58" i="3"/>
  <c r="DD54" i="3"/>
  <c r="DD47" i="3"/>
  <c r="DD60" i="3"/>
  <c r="DD53" i="3"/>
  <c r="DD50" i="3"/>
  <c r="DD46" i="3"/>
  <c r="DD42" i="3"/>
  <c r="DD45" i="3"/>
  <c r="DD43" i="3"/>
  <c r="DD39" i="3"/>
  <c r="DD31" i="3"/>
  <c r="DD27" i="3"/>
  <c r="DD23" i="3"/>
  <c r="DD19" i="3"/>
  <c r="DD15" i="3"/>
  <c r="DD11" i="3"/>
  <c r="DD38" i="3"/>
  <c r="DD34" i="3"/>
  <c r="DD30" i="3"/>
  <c r="DD26" i="3"/>
  <c r="DD22" i="3"/>
  <c r="DD75" i="3"/>
  <c r="DD52" i="3"/>
  <c r="DD37" i="3"/>
  <c r="DD33" i="3"/>
  <c r="DD29" i="3"/>
  <c r="DD25" i="3"/>
  <c r="DD32" i="3"/>
  <c r="DD21" i="3"/>
  <c r="DD16" i="3"/>
  <c r="DD14" i="3"/>
  <c r="DD12" i="3"/>
  <c r="DD49" i="3"/>
  <c r="DD41" i="3"/>
  <c r="DD28" i="3"/>
  <c r="DD20" i="3"/>
  <c r="DD57" i="3"/>
  <c r="DD35" i="3"/>
  <c r="DD24" i="3"/>
  <c r="DD18" i="3"/>
  <c r="DD13" i="3"/>
  <c r="DD17" i="3"/>
  <c r="DE10" i="3"/>
  <c r="DE116" i="3" l="1"/>
  <c r="DE115" i="3"/>
  <c r="DE114" i="3"/>
  <c r="DE113" i="3"/>
  <c r="DE112" i="3"/>
  <c r="DE111" i="3"/>
  <c r="DE110" i="3"/>
  <c r="DE107" i="3"/>
  <c r="DE106" i="3"/>
  <c r="DE109" i="3"/>
  <c r="DE103" i="3"/>
  <c r="DE105" i="3"/>
  <c r="DE108" i="3"/>
  <c r="DE101" i="3"/>
  <c r="DE97" i="3"/>
  <c r="DE104" i="3"/>
  <c r="DE100" i="3"/>
  <c r="DE96" i="3"/>
  <c r="DE99" i="3"/>
  <c r="DE102" i="3"/>
  <c r="DE93" i="3"/>
  <c r="DE89" i="3"/>
  <c r="DE98" i="3"/>
  <c r="DE95" i="3"/>
  <c r="DE91" i="3"/>
  <c r="DE94" i="3"/>
  <c r="DE88" i="3"/>
  <c r="DE84" i="3"/>
  <c r="DE80" i="3"/>
  <c r="DE90" i="3"/>
  <c r="DE87" i="3"/>
  <c r="DE92" i="3"/>
  <c r="DE86" i="3"/>
  <c r="DE82" i="3"/>
  <c r="DE77" i="3"/>
  <c r="DE73" i="3"/>
  <c r="DE69" i="3"/>
  <c r="DE85" i="3"/>
  <c r="DE81" i="3"/>
  <c r="DE76" i="3"/>
  <c r="DE79" i="3"/>
  <c r="DE75" i="3"/>
  <c r="DE71" i="3"/>
  <c r="DE66" i="3"/>
  <c r="DE62" i="3"/>
  <c r="DE58" i="3"/>
  <c r="DE54" i="3"/>
  <c r="DE83" i="3"/>
  <c r="DE70" i="3"/>
  <c r="DE65" i="3"/>
  <c r="DE61" i="3"/>
  <c r="DE78" i="3"/>
  <c r="DE68" i="3"/>
  <c r="DE64" i="3"/>
  <c r="DE60" i="3"/>
  <c r="DE67" i="3"/>
  <c r="DE59" i="3"/>
  <c r="DE55" i="3"/>
  <c r="DE47" i="3"/>
  <c r="DE43" i="3"/>
  <c r="DE39" i="3"/>
  <c r="DE35" i="3"/>
  <c r="DE74" i="3"/>
  <c r="DE63" i="3"/>
  <c r="DE53" i="3"/>
  <c r="DE50" i="3"/>
  <c r="DE46" i="3"/>
  <c r="DE57" i="3"/>
  <c r="DE52" i="3"/>
  <c r="DE49" i="3"/>
  <c r="DE45" i="3"/>
  <c r="DE51" i="3"/>
  <c r="DE44" i="3"/>
  <c r="DE42" i="3"/>
  <c r="DE38" i="3"/>
  <c r="DE34" i="3"/>
  <c r="DE30" i="3"/>
  <c r="DE26" i="3"/>
  <c r="DE22" i="3"/>
  <c r="DE18" i="3"/>
  <c r="DE14" i="3"/>
  <c r="DE56" i="3"/>
  <c r="DE37" i="3"/>
  <c r="DE33" i="3"/>
  <c r="DE29" i="3"/>
  <c r="DE25" i="3"/>
  <c r="DE41" i="3"/>
  <c r="DE36" i="3"/>
  <c r="DE32" i="3"/>
  <c r="DE28" i="3"/>
  <c r="DE24" i="3"/>
  <c r="DE72" i="3"/>
  <c r="DE31" i="3"/>
  <c r="DE20" i="3"/>
  <c r="DE15" i="3"/>
  <c r="DE48" i="3"/>
  <c r="DE40" i="3"/>
  <c r="DE27" i="3"/>
  <c r="DE19" i="3"/>
  <c r="DE13" i="3"/>
  <c r="DE21" i="3"/>
  <c r="DE11" i="3"/>
  <c r="DE23" i="3"/>
  <c r="DE17" i="3"/>
  <c r="DE12" i="3"/>
  <c r="DE16" i="3"/>
  <c r="DE6" i="3"/>
  <c r="DE9" i="3" s="1"/>
  <c r="DF10" i="3"/>
  <c r="DF116" i="3" l="1"/>
  <c r="DF115" i="3"/>
  <c r="DF113" i="3"/>
  <c r="DF111" i="3"/>
  <c r="DF114" i="3"/>
  <c r="DF110" i="3"/>
  <c r="DF109" i="3"/>
  <c r="DF112" i="3"/>
  <c r="DF108" i="3"/>
  <c r="DF105" i="3"/>
  <c r="DF106" i="3"/>
  <c r="DF104" i="3"/>
  <c r="DF100" i="3"/>
  <c r="DF96" i="3"/>
  <c r="DF103" i="3"/>
  <c r="DF99" i="3"/>
  <c r="DF107" i="3"/>
  <c r="DF102" i="3"/>
  <c r="DF98" i="3"/>
  <c r="DF101" i="3"/>
  <c r="DF92" i="3"/>
  <c r="DF97" i="3"/>
  <c r="DF95" i="3"/>
  <c r="DF94" i="3"/>
  <c r="DF93" i="3"/>
  <c r="DF90" i="3"/>
  <c r="DF87" i="3"/>
  <c r="DF83" i="3"/>
  <c r="DF79" i="3"/>
  <c r="DF89" i="3"/>
  <c r="DF86" i="3"/>
  <c r="DF91" i="3"/>
  <c r="DF85" i="3"/>
  <c r="DF88" i="3"/>
  <c r="DF81" i="3"/>
  <c r="DF76" i="3"/>
  <c r="DF72" i="3"/>
  <c r="DF68" i="3"/>
  <c r="DF84" i="3"/>
  <c r="DF80" i="3"/>
  <c r="DF75" i="3"/>
  <c r="DF78" i="3"/>
  <c r="DF74" i="3"/>
  <c r="DF82" i="3"/>
  <c r="DF70" i="3"/>
  <c r="DF65" i="3"/>
  <c r="DF61" i="3"/>
  <c r="DF57" i="3"/>
  <c r="DF53" i="3"/>
  <c r="DF69" i="3"/>
  <c r="DF64" i="3"/>
  <c r="DF60" i="3"/>
  <c r="DF77" i="3"/>
  <c r="DF67" i="3"/>
  <c r="DF63" i="3"/>
  <c r="DF59" i="3"/>
  <c r="DF66" i="3"/>
  <c r="DF58" i="3"/>
  <c r="DF54" i="3"/>
  <c r="DF50" i="3"/>
  <c r="DF46" i="3"/>
  <c r="DF42" i="3"/>
  <c r="DF38" i="3"/>
  <c r="DF71" i="3"/>
  <c r="DF62" i="3"/>
  <c r="DF52" i="3"/>
  <c r="DF49" i="3"/>
  <c r="DF45" i="3"/>
  <c r="DF56" i="3"/>
  <c r="DF51" i="3"/>
  <c r="DF48" i="3"/>
  <c r="DF44" i="3"/>
  <c r="DF37" i="3"/>
  <c r="DF33" i="3"/>
  <c r="DF29" i="3"/>
  <c r="DF25" i="3"/>
  <c r="DF21" i="3"/>
  <c r="DF17" i="3"/>
  <c r="DF13" i="3"/>
  <c r="DF73" i="3"/>
  <c r="DF41" i="3"/>
  <c r="DF36" i="3"/>
  <c r="DF32" i="3"/>
  <c r="DF28" i="3"/>
  <c r="DF24" i="3"/>
  <c r="DF40" i="3"/>
  <c r="DF35" i="3"/>
  <c r="DF31" i="3"/>
  <c r="DF27" i="3"/>
  <c r="DF23" i="3"/>
  <c r="DF30" i="3"/>
  <c r="DF19" i="3"/>
  <c r="DF14" i="3"/>
  <c r="DF12" i="3"/>
  <c r="DF34" i="3"/>
  <c r="DF20" i="3"/>
  <c r="DF15" i="3"/>
  <c r="DF55" i="3"/>
  <c r="DF47" i="3"/>
  <c r="DF43" i="3"/>
  <c r="DF39" i="3"/>
  <c r="DF26" i="3"/>
  <c r="DF18" i="3"/>
  <c r="DF22" i="3"/>
  <c r="DF16" i="3"/>
  <c r="DF11" i="3"/>
  <c r="DG10" i="3"/>
  <c r="DG115" i="3" l="1"/>
  <c r="DG116" i="3"/>
  <c r="DG114" i="3"/>
  <c r="DG110" i="3"/>
  <c r="DG113" i="3"/>
  <c r="DG109" i="3"/>
  <c r="DG112" i="3"/>
  <c r="DG111" i="3"/>
  <c r="DG108" i="3"/>
  <c r="DG107" i="3"/>
  <c r="DG105" i="3"/>
  <c r="DG106" i="3"/>
  <c r="DG104" i="3"/>
  <c r="DG103" i="3"/>
  <c r="DG99" i="3"/>
  <c r="DG102" i="3"/>
  <c r="DG98" i="3"/>
  <c r="DG101" i="3"/>
  <c r="DG97" i="3"/>
  <c r="DG100" i="3"/>
  <c r="DG95" i="3"/>
  <c r="DG91" i="3"/>
  <c r="DG96" i="3"/>
  <c r="DG94" i="3"/>
  <c r="DG93" i="3"/>
  <c r="DG89" i="3"/>
  <c r="DG86" i="3"/>
  <c r="DG82" i="3"/>
  <c r="DG92" i="3"/>
  <c r="DG85" i="3"/>
  <c r="DG88" i="3"/>
  <c r="DG84" i="3"/>
  <c r="DG87" i="3"/>
  <c r="DG80" i="3"/>
  <c r="DG75" i="3"/>
  <c r="DG71" i="3"/>
  <c r="DG79" i="3"/>
  <c r="DG78" i="3"/>
  <c r="DG74" i="3"/>
  <c r="DG90" i="3"/>
  <c r="DG83" i="3"/>
  <c r="DG77" i="3"/>
  <c r="DG73" i="3"/>
  <c r="DG69" i="3"/>
  <c r="DG64" i="3"/>
  <c r="DG60" i="3"/>
  <c r="DG56" i="3"/>
  <c r="DG52" i="3"/>
  <c r="DG68" i="3"/>
  <c r="DG67" i="3"/>
  <c r="DG63" i="3"/>
  <c r="DG81" i="3"/>
  <c r="DG76" i="3"/>
  <c r="DG72" i="3"/>
  <c r="DG66" i="3"/>
  <c r="DG62" i="3"/>
  <c r="DG58" i="3"/>
  <c r="DG65" i="3"/>
  <c r="DG53" i="3"/>
  <c r="DG49" i="3"/>
  <c r="DG45" i="3"/>
  <c r="DG41" i="3"/>
  <c r="DG37" i="3"/>
  <c r="DG61" i="3"/>
  <c r="DG57" i="3"/>
  <c r="DG51" i="3"/>
  <c r="DG48" i="3"/>
  <c r="DG44" i="3"/>
  <c r="DG55" i="3"/>
  <c r="DG47" i="3"/>
  <c r="DG43" i="3"/>
  <c r="DG36" i="3"/>
  <c r="DG32" i="3"/>
  <c r="DG28" i="3"/>
  <c r="DG24" i="3"/>
  <c r="DG20" i="3"/>
  <c r="DG16" i="3"/>
  <c r="DG12" i="3"/>
  <c r="DG54" i="3"/>
  <c r="DG40" i="3"/>
  <c r="DG35" i="3"/>
  <c r="DG31" i="3"/>
  <c r="DG27" i="3"/>
  <c r="DG23" i="3"/>
  <c r="DG70" i="3"/>
  <c r="DG59" i="3"/>
  <c r="DG50" i="3"/>
  <c r="DG39" i="3"/>
  <c r="DG34" i="3"/>
  <c r="DG30" i="3"/>
  <c r="DG26" i="3"/>
  <c r="DG22" i="3"/>
  <c r="DG29" i="3"/>
  <c r="DG18" i="3"/>
  <c r="DG13" i="3"/>
  <c r="DG17" i="3"/>
  <c r="DG33" i="3"/>
  <c r="DG19" i="3"/>
  <c r="DG42" i="3"/>
  <c r="DG25" i="3"/>
  <c r="DG11" i="3"/>
  <c r="DG46" i="3"/>
  <c r="DG38" i="3"/>
  <c r="DG21" i="3"/>
  <c r="DG15" i="3"/>
  <c r="DG14" i="3"/>
  <c r="DH10" i="3"/>
  <c r="DH116" i="3" l="1"/>
  <c r="DH115" i="3"/>
  <c r="DH114" i="3"/>
  <c r="DH113" i="3"/>
  <c r="DH112" i="3"/>
  <c r="DH111" i="3"/>
  <c r="DH110" i="3"/>
  <c r="DH108" i="3"/>
  <c r="DH109" i="3"/>
  <c r="DH107" i="3"/>
  <c r="DH106" i="3"/>
  <c r="DH104" i="3"/>
  <c r="DH103" i="3"/>
  <c r="DH105" i="3"/>
  <c r="DH102" i="3"/>
  <c r="DH98" i="3"/>
  <c r="DH101" i="3"/>
  <c r="DH97" i="3"/>
  <c r="DH100" i="3"/>
  <c r="DH96" i="3"/>
  <c r="DH99" i="3"/>
  <c r="DH94" i="3"/>
  <c r="DH90" i="3"/>
  <c r="DH93" i="3"/>
  <c r="DH92" i="3"/>
  <c r="DH85" i="3"/>
  <c r="DH81" i="3"/>
  <c r="DH91" i="3"/>
  <c r="DH88" i="3"/>
  <c r="DH84" i="3"/>
  <c r="DH87" i="3"/>
  <c r="DH83" i="3"/>
  <c r="DH89" i="3"/>
  <c r="DH86" i="3"/>
  <c r="DH79" i="3"/>
  <c r="DH78" i="3"/>
  <c r="DH74" i="3"/>
  <c r="DH70" i="3"/>
  <c r="DH77" i="3"/>
  <c r="DH82" i="3"/>
  <c r="DH76" i="3"/>
  <c r="DH80" i="3"/>
  <c r="DH68" i="3"/>
  <c r="DH67" i="3"/>
  <c r="DH63" i="3"/>
  <c r="DH59" i="3"/>
  <c r="DH55" i="3"/>
  <c r="DH51" i="3"/>
  <c r="DH95" i="3"/>
  <c r="DH72" i="3"/>
  <c r="DH66" i="3"/>
  <c r="DH62" i="3"/>
  <c r="DH75" i="3"/>
  <c r="DH73" i="3"/>
  <c r="DH71" i="3"/>
  <c r="DH65" i="3"/>
  <c r="DH61" i="3"/>
  <c r="DH64" i="3"/>
  <c r="DH57" i="3"/>
  <c r="DH52" i="3"/>
  <c r="DH48" i="3"/>
  <c r="DH44" i="3"/>
  <c r="DH40" i="3"/>
  <c r="DH36" i="3"/>
  <c r="DH69" i="3"/>
  <c r="DH60" i="3"/>
  <c r="DH56" i="3"/>
  <c r="DH47" i="3"/>
  <c r="DH54" i="3"/>
  <c r="DH50" i="3"/>
  <c r="DH46" i="3"/>
  <c r="DH42" i="3"/>
  <c r="DH41" i="3"/>
  <c r="DH35" i="3"/>
  <c r="DH31" i="3"/>
  <c r="DH27" i="3"/>
  <c r="DH23" i="3"/>
  <c r="DH19" i="3"/>
  <c r="DH15" i="3"/>
  <c r="DH11" i="3"/>
  <c r="DH39" i="3"/>
  <c r="DH34" i="3"/>
  <c r="DH30" i="3"/>
  <c r="DH26" i="3"/>
  <c r="DH22" i="3"/>
  <c r="DH58" i="3"/>
  <c r="DH49" i="3"/>
  <c r="DH43" i="3"/>
  <c r="DH38" i="3"/>
  <c r="DH33" i="3"/>
  <c r="DH29" i="3"/>
  <c r="DH25" i="3"/>
  <c r="DH53" i="3"/>
  <c r="DH28" i="3"/>
  <c r="DH17" i="3"/>
  <c r="DH12" i="3"/>
  <c r="DH32" i="3"/>
  <c r="DH18" i="3"/>
  <c r="DH45" i="3"/>
  <c r="DH37" i="3"/>
  <c r="DH24" i="3"/>
  <c r="DH21" i="3"/>
  <c r="DH16" i="3"/>
  <c r="DH13" i="3"/>
  <c r="DH20" i="3"/>
  <c r="DH14" i="3"/>
  <c r="DI10" i="3"/>
  <c r="DI116" i="3" l="1"/>
  <c r="DI115" i="3"/>
  <c r="DI114" i="3"/>
  <c r="DI113" i="3"/>
  <c r="DI112" i="3"/>
  <c r="DI111" i="3"/>
  <c r="DI110" i="3"/>
  <c r="DI109" i="3"/>
  <c r="DI107" i="3"/>
  <c r="DI106" i="3"/>
  <c r="DI103" i="3"/>
  <c r="DI108" i="3"/>
  <c r="DI105" i="3"/>
  <c r="DI104" i="3"/>
  <c r="DI101" i="3"/>
  <c r="DI97" i="3"/>
  <c r="DI100" i="3"/>
  <c r="DI96" i="3"/>
  <c r="DI99" i="3"/>
  <c r="DI98" i="3"/>
  <c r="DI93" i="3"/>
  <c r="DI89" i="3"/>
  <c r="DI95" i="3"/>
  <c r="DI91" i="3"/>
  <c r="DI92" i="3"/>
  <c r="DI88" i="3"/>
  <c r="DI84" i="3"/>
  <c r="DI80" i="3"/>
  <c r="DI87" i="3"/>
  <c r="DI90" i="3"/>
  <c r="DI86" i="3"/>
  <c r="DI85" i="3"/>
  <c r="DI77" i="3"/>
  <c r="DI73" i="3"/>
  <c r="DI69" i="3"/>
  <c r="DI94" i="3"/>
  <c r="DI83" i="3"/>
  <c r="DI82" i="3"/>
  <c r="DI76" i="3"/>
  <c r="DI81" i="3"/>
  <c r="DI75" i="3"/>
  <c r="DI102" i="3"/>
  <c r="DI72" i="3"/>
  <c r="DI66" i="3"/>
  <c r="DI62" i="3"/>
  <c r="DI58" i="3"/>
  <c r="DI54" i="3"/>
  <c r="DI78" i="3"/>
  <c r="DI71" i="3"/>
  <c r="DI65" i="3"/>
  <c r="DI61" i="3"/>
  <c r="DI79" i="3"/>
  <c r="DI74" i="3"/>
  <c r="DI70" i="3"/>
  <c r="DI64" i="3"/>
  <c r="DI60" i="3"/>
  <c r="DI63" i="3"/>
  <c r="DI56" i="3"/>
  <c r="DI51" i="3"/>
  <c r="DI47" i="3"/>
  <c r="DI43" i="3"/>
  <c r="DI39" i="3"/>
  <c r="DI35" i="3"/>
  <c r="DI55" i="3"/>
  <c r="DI50" i="3"/>
  <c r="DI46" i="3"/>
  <c r="DI59" i="3"/>
  <c r="DI53" i="3"/>
  <c r="DI49" i="3"/>
  <c r="DI45" i="3"/>
  <c r="DI40" i="3"/>
  <c r="DI34" i="3"/>
  <c r="DI30" i="3"/>
  <c r="DI26" i="3"/>
  <c r="DI22" i="3"/>
  <c r="DI18" i="3"/>
  <c r="DI14" i="3"/>
  <c r="DI68" i="3"/>
  <c r="DI67" i="3"/>
  <c r="DI52" i="3"/>
  <c r="DI38" i="3"/>
  <c r="DI33" i="3"/>
  <c r="DI29" i="3"/>
  <c r="DI25" i="3"/>
  <c r="DI57" i="3"/>
  <c r="DI48" i="3"/>
  <c r="DI42" i="3"/>
  <c r="DI37" i="3"/>
  <c r="DI32" i="3"/>
  <c r="DI28" i="3"/>
  <c r="DI24" i="3"/>
  <c r="DI41" i="3"/>
  <c r="DI27" i="3"/>
  <c r="DI21" i="3"/>
  <c r="DI16" i="3"/>
  <c r="DI11" i="3"/>
  <c r="DI12" i="3"/>
  <c r="DI23" i="3"/>
  <c r="DI20" i="3"/>
  <c r="DI15" i="3"/>
  <c r="DI31" i="3"/>
  <c r="DI17" i="3"/>
  <c r="DI19" i="3"/>
  <c r="DI13" i="3"/>
  <c r="DI44" i="3"/>
  <c r="DI36" i="3"/>
  <c r="DJ10" i="3"/>
  <c r="DJ116" i="3" l="1"/>
  <c r="DJ115" i="3"/>
  <c r="DJ113" i="3"/>
  <c r="DJ114" i="3"/>
  <c r="DJ111" i="3"/>
  <c r="DJ110" i="3"/>
  <c r="DJ109" i="3"/>
  <c r="DJ108" i="3"/>
  <c r="DJ106" i="3"/>
  <c r="DJ105" i="3"/>
  <c r="DJ107" i="3"/>
  <c r="DJ104" i="3"/>
  <c r="DJ103" i="3"/>
  <c r="DJ100" i="3"/>
  <c r="DJ96" i="3"/>
  <c r="DJ99" i="3"/>
  <c r="DJ112" i="3"/>
  <c r="DJ102" i="3"/>
  <c r="DJ98" i="3"/>
  <c r="DJ97" i="3"/>
  <c r="DJ92" i="3"/>
  <c r="DJ95" i="3"/>
  <c r="DJ94" i="3"/>
  <c r="DJ91" i="3"/>
  <c r="DJ87" i="3"/>
  <c r="DJ83" i="3"/>
  <c r="DJ79" i="3"/>
  <c r="DJ101" i="3"/>
  <c r="DJ90" i="3"/>
  <c r="DJ86" i="3"/>
  <c r="DJ89" i="3"/>
  <c r="DJ85" i="3"/>
  <c r="DJ84" i="3"/>
  <c r="DJ82" i="3"/>
  <c r="DJ76" i="3"/>
  <c r="DJ72" i="3"/>
  <c r="DJ68" i="3"/>
  <c r="DJ81" i="3"/>
  <c r="DJ75" i="3"/>
  <c r="DJ80" i="3"/>
  <c r="DJ78" i="3"/>
  <c r="DJ74" i="3"/>
  <c r="DJ71" i="3"/>
  <c r="DJ65" i="3"/>
  <c r="DJ61" i="3"/>
  <c r="DJ57" i="3"/>
  <c r="DJ53" i="3"/>
  <c r="DJ77" i="3"/>
  <c r="DJ73" i="3"/>
  <c r="DJ70" i="3"/>
  <c r="DJ64" i="3"/>
  <c r="DJ60" i="3"/>
  <c r="DJ93" i="3"/>
  <c r="DJ88" i="3"/>
  <c r="DJ69" i="3"/>
  <c r="DJ67" i="3"/>
  <c r="DJ63" i="3"/>
  <c r="DJ59" i="3"/>
  <c r="DJ62" i="3"/>
  <c r="DJ55" i="3"/>
  <c r="DJ50" i="3"/>
  <c r="DJ46" i="3"/>
  <c r="DJ42" i="3"/>
  <c r="DJ38" i="3"/>
  <c r="DJ54" i="3"/>
  <c r="DJ49" i="3"/>
  <c r="DJ45" i="3"/>
  <c r="DJ58" i="3"/>
  <c r="DJ52" i="3"/>
  <c r="DJ48" i="3"/>
  <c r="DJ44" i="3"/>
  <c r="DJ56" i="3"/>
  <c r="DJ39" i="3"/>
  <c r="DJ33" i="3"/>
  <c r="DJ29" i="3"/>
  <c r="DJ25" i="3"/>
  <c r="DJ21" i="3"/>
  <c r="DJ17" i="3"/>
  <c r="DJ13" i="3"/>
  <c r="DJ43" i="3"/>
  <c r="DJ37" i="3"/>
  <c r="DJ32" i="3"/>
  <c r="DJ28" i="3"/>
  <c r="DJ24" i="3"/>
  <c r="DJ47" i="3"/>
  <c r="DJ41" i="3"/>
  <c r="DJ36" i="3"/>
  <c r="DJ31" i="3"/>
  <c r="DJ27" i="3"/>
  <c r="DJ23" i="3"/>
  <c r="DJ66" i="3"/>
  <c r="DJ26" i="3"/>
  <c r="DJ20" i="3"/>
  <c r="DJ15" i="3"/>
  <c r="DJ51" i="3"/>
  <c r="DJ30" i="3"/>
  <c r="DJ11" i="3"/>
  <c r="DJ35" i="3"/>
  <c r="DJ22" i="3"/>
  <c r="DJ19" i="3"/>
  <c r="DJ14" i="3"/>
  <c r="DJ16" i="3"/>
  <c r="DJ40" i="3"/>
  <c r="DJ34" i="3"/>
  <c r="DJ18" i="3"/>
  <c r="DJ12" i="3"/>
  <c r="DK10" i="3"/>
  <c r="DK115" i="3" l="1"/>
  <c r="DK114" i="3"/>
  <c r="DK113" i="3"/>
  <c r="DK110" i="3"/>
  <c r="DK109" i="3"/>
  <c r="DK112" i="3"/>
  <c r="DK116" i="3"/>
  <c r="DK108" i="3"/>
  <c r="DK107" i="3"/>
  <c r="DK105" i="3"/>
  <c r="DK111" i="3"/>
  <c r="DK104" i="3"/>
  <c r="DK103" i="3"/>
  <c r="DK99" i="3"/>
  <c r="DK102" i="3"/>
  <c r="DK98" i="3"/>
  <c r="DK101" i="3"/>
  <c r="DK97" i="3"/>
  <c r="DK96" i="3"/>
  <c r="DK95" i="3"/>
  <c r="DK91" i="3"/>
  <c r="DK94" i="3"/>
  <c r="DK106" i="3"/>
  <c r="DK93" i="3"/>
  <c r="DK90" i="3"/>
  <c r="DK86" i="3"/>
  <c r="DK82" i="3"/>
  <c r="DK89" i="3"/>
  <c r="DK85" i="3"/>
  <c r="DK88" i="3"/>
  <c r="DK84" i="3"/>
  <c r="DK100" i="3"/>
  <c r="DK83" i="3"/>
  <c r="DK81" i="3"/>
  <c r="DK75" i="3"/>
  <c r="DK71" i="3"/>
  <c r="DK92" i="3"/>
  <c r="DK80" i="3"/>
  <c r="DK78" i="3"/>
  <c r="DK74" i="3"/>
  <c r="DK79" i="3"/>
  <c r="DK77" i="3"/>
  <c r="DK73" i="3"/>
  <c r="DK87" i="3"/>
  <c r="DK70" i="3"/>
  <c r="DK64" i="3"/>
  <c r="DK60" i="3"/>
  <c r="DK56" i="3"/>
  <c r="DK52" i="3"/>
  <c r="DK76" i="3"/>
  <c r="DK69" i="3"/>
  <c r="DK67" i="3"/>
  <c r="DK63" i="3"/>
  <c r="DK68" i="3"/>
  <c r="DK66" i="3"/>
  <c r="DK62" i="3"/>
  <c r="DK58" i="3"/>
  <c r="DK61" i="3"/>
  <c r="DK54" i="3"/>
  <c r="DK49" i="3"/>
  <c r="DK45" i="3"/>
  <c r="DK41" i="3"/>
  <c r="DK37" i="3"/>
  <c r="DK59" i="3"/>
  <c r="DK53" i="3"/>
  <c r="DK48" i="3"/>
  <c r="DK44" i="3"/>
  <c r="DK72" i="3"/>
  <c r="DK57" i="3"/>
  <c r="DK51" i="3"/>
  <c r="DK47" i="3"/>
  <c r="DK43" i="3"/>
  <c r="DK38" i="3"/>
  <c r="DK32" i="3"/>
  <c r="DK28" i="3"/>
  <c r="DK24" i="3"/>
  <c r="DK20" i="3"/>
  <c r="DK16" i="3"/>
  <c r="DK12" i="3"/>
  <c r="DK65" i="3"/>
  <c r="DK50" i="3"/>
  <c r="DK42" i="3"/>
  <c r="DK36" i="3"/>
  <c r="DK31" i="3"/>
  <c r="DK27" i="3"/>
  <c r="DK23" i="3"/>
  <c r="DK55" i="3"/>
  <c r="DK46" i="3"/>
  <c r="DK40" i="3"/>
  <c r="DK35" i="3"/>
  <c r="DK34" i="3"/>
  <c r="DK30" i="3"/>
  <c r="DK26" i="3"/>
  <c r="DK22" i="3"/>
  <c r="DK39" i="3"/>
  <c r="DK25" i="3"/>
  <c r="DK19" i="3"/>
  <c r="DK14" i="3"/>
  <c r="DK13" i="3"/>
  <c r="DK21" i="3"/>
  <c r="DK18" i="3"/>
  <c r="DK29" i="3"/>
  <c r="DK33" i="3"/>
  <c r="DK17" i="3"/>
  <c r="DK11" i="3"/>
  <c r="DK15" i="3"/>
  <c r="DL10" i="3"/>
  <c r="DL116" i="3" l="1"/>
  <c r="DL114" i="3"/>
  <c r="DL113" i="3"/>
  <c r="DL115" i="3"/>
  <c r="DL112" i="3"/>
  <c r="DL111" i="3"/>
  <c r="DL108" i="3"/>
  <c r="DL107" i="3"/>
  <c r="DL106" i="3"/>
  <c r="DL104" i="3"/>
  <c r="DL103" i="3"/>
  <c r="DL109" i="3"/>
  <c r="DL102" i="3"/>
  <c r="DL98" i="3"/>
  <c r="DL101" i="3"/>
  <c r="DL97" i="3"/>
  <c r="DL100" i="3"/>
  <c r="DL96" i="3"/>
  <c r="DL94" i="3"/>
  <c r="DL90" i="3"/>
  <c r="DL110" i="3"/>
  <c r="DL93" i="3"/>
  <c r="DL92" i="3"/>
  <c r="DL105" i="3"/>
  <c r="DL89" i="3"/>
  <c r="DL85" i="3"/>
  <c r="DL81" i="3"/>
  <c r="DL99" i="3"/>
  <c r="DL88" i="3"/>
  <c r="DL84" i="3"/>
  <c r="DL95" i="3"/>
  <c r="DL87" i="3"/>
  <c r="DL83" i="3"/>
  <c r="DL80" i="3"/>
  <c r="DL78" i="3"/>
  <c r="DL74" i="3"/>
  <c r="DL70" i="3"/>
  <c r="DL91" i="3"/>
  <c r="DL79" i="3"/>
  <c r="DL77" i="3"/>
  <c r="DL76" i="3"/>
  <c r="DL73" i="3"/>
  <c r="DL69" i="3"/>
  <c r="DL67" i="3"/>
  <c r="DL63" i="3"/>
  <c r="DL59" i="3"/>
  <c r="DL55" i="3"/>
  <c r="DL51" i="3"/>
  <c r="DL75" i="3"/>
  <c r="DL68" i="3"/>
  <c r="DL66" i="3"/>
  <c r="DL62" i="3"/>
  <c r="DL86" i="3"/>
  <c r="DL72" i="3"/>
  <c r="DL65" i="3"/>
  <c r="DL61" i="3"/>
  <c r="DL71" i="3"/>
  <c r="DL60" i="3"/>
  <c r="DL53" i="3"/>
  <c r="DL48" i="3"/>
  <c r="DL44" i="3"/>
  <c r="DL40" i="3"/>
  <c r="DL36" i="3"/>
  <c r="DL58" i="3"/>
  <c r="DL57" i="3"/>
  <c r="DL52" i="3"/>
  <c r="DL47" i="3"/>
  <c r="DL82" i="3"/>
  <c r="DL56" i="3"/>
  <c r="DL50" i="3"/>
  <c r="DL46" i="3"/>
  <c r="DL42" i="3"/>
  <c r="DL54" i="3"/>
  <c r="DL43" i="3"/>
  <c r="DL37" i="3"/>
  <c r="DL31" i="3"/>
  <c r="DL27" i="3"/>
  <c r="DL23" i="3"/>
  <c r="DL19" i="3"/>
  <c r="DL15" i="3"/>
  <c r="DL11" i="3"/>
  <c r="DL49" i="3"/>
  <c r="DL41" i="3"/>
  <c r="DL35" i="3"/>
  <c r="DL34" i="3"/>
  <c r="DL30" i="3"/>
  <c r="DL26" i="3"/>
  <c r="DL22" i="3"/>
  <c r="DL45" i="3"/>
  <c r="DL39" i="3"/>
  <c r="DL33" i="3"/>
  <c r="DL29" i="3"/>
  <c r="DL25" i="3"/>
  <c r="DL24" i="3"/>
  <c r="DL18" i="3"/>
  <c r="DL13" i="3"/>
  <c r="DL14" i="3"/>
  <c r="DL64" i="3"/>
  <c r="DL17" i="3"/>
  <c r="DL12" i="3"/>
  <c r="DL20" i="3"/>
  <c r="DL38" i="3"/>
  <c r="DL32" i="3"/>
  <c r="DL21" i="3"/>
  <c r="DL16" i="3"/>
  <c r="DL28" i="3"/>
  <c r="DL6" i="3"/>
  <c r="DL9" i="3" s="1"/>
  <c r="DM10" i="3"/>
  <c r="DM116" i="3" l="1"/>
  <c r="DM115" i="3"/>
  <c r="DM114" i="3"/>
  <c r="DM113" i="3"/>
  <c r="DM112" i="3"/>
  <c r="DM111" i="3"/>
  <c r="DM110" i="3"/>
  <c r="DM107" i="3"/>
  <c r="DM106" i="3"/>
  <c r="DM109" i="3"/>
  <c r="DM103" i="3"/>
  <c r="DM108" i="3"/>
  <c r="DM105" i="3"/>
  <c r="DM101" i="3"/>
  <c r="DM97" i="3"/>
  <c r="DM100" i="3"/>
  <c r="DM96" i="3"/>
  <c r="DM99" i="3"/>
  <c r="DM93" i="3"/>
  <c r="DM89" i="3"/>
  <c r="DM104" i="3"/>
  <c r="DM92" i="3"/>
  <c r="DM102" i="3"/>
  <c r="DM95" i="3"/>
  <c r="DM91" i="3"/>
  <c r="DM88" i="3"/>
  <c r="DM84" i="3"/>
  <c r="DM80" i="3"/>
  <c r="DM87" i="3"/>
  <c r="DM94" i="3"/>
  <c r="DM86" i="3"/>
  <c r="DM79" i="3"/>
  <c r="DM77" i="3"/>
  <c r="DM73" i="3"/>
  <c r="DM69" i="3"/>
  <c r="DM98" i="3"/>
  <c r="DM90" i="3"/>
  <c r="DM76" i="3"/>
  <c r="DM82" i="3"/>
  <c r="DM75" i="3"/>
  <c r="DM85" i="3"/>
  <c r="DM83" i="3"/>
  <c r="DM78" i="3"/>
  <c r="DM68" i="3"/>
  <c r="DM66" i="3"/>
  <c r="DM62" i="3"/>
  <c r="DM58" i="3"/>
  <c r="DM54" i="3"/>
  <c r="DM50" i="3"/>
  <c r="DM81" i="3"/>
  <c r="DM74" i="3"/>
  <c r="DM72" i="3"/>
  <c r="DM65" i="3"/>
  <c r="DM61" i="3"/>
  <c r="DM71" i="3"/>
  <c r="DM64" i="3"/>
  <c r="DM60" i="3"/>
  <c r="DM59" i="3"/>
  <c r="DM57" i="3"/>
  <c r="DM52" i="3"/>
  <c r="DM47" i="3"/>
  <c r="DM43" i="3"/>
  <c r="DM39" i="3"/>
  <c r="DM35" i="3"/>
  <c r="DM56" i="3"/>
  <c r="DM51" i="3"/>
  <c r="DM46" i="3"/>
  <c r="DM70" i="3"/>
  <c r="DM67" i="3"/>
  <c r="DM55" i="3"/>
  <c r="DM49" i="3"/>
  <c r="DM45" i="3"/>
  <c r="DM42" i="3"/>
  <c r="DM41" i="3"/>
  <c r="DM36" i="3"/>
  <c r="DM34" i="3"/>
  <c r="DM30" i="3"/>
  <c r="DM26" i="3"/>
  <c r="DM22" i="3"/>
  <c r="DM18" i="3"/>
  <c r="DM14" i="3"/>
  <c r="DM63" i="3"/>
  <c r="DM48" i="3"/>
  <c r="DM40" i="3"/>
  <c r="DM33" i="3"/>
  <c r="DM29" i="3"/>
  <c r="DM25" i="3"/>
  <c r="DM53" i="3"/>
  <c r="DM44" i="3"/>
  <c r="DM38" i="3"/>
  <c r="DM32" i="3"/>
  <c r="DM28" i="3"/>
  <c r="DM24" i="3"/>
  <c r="DM37" i="3"/>
  <c r="DM23" i="3"/>
  <c r="DM17" i="3"/>
  <c r="DM12" i="3"/>
  <c r="DM16" i="3"/>
  <c r="DM11" i="3"/>
  <c r="DM13" i="3"/>
  <c r="DM21" i="3"/>
  <c r="DM27" i="3"/>
  <c r="DM31" i="3"/>
  <c r="DM20" i="3"/>
  <c r="DM15" i="3"/>
  <c r="DM19" i="3"/>
  <c r="DN10" i="3"/>
  <c r="DN116" i="3" l="1"/>
  <c r="DN115" i="3"/>
  <c r="DN113" i="3"/>
  <c r="DN111" i="3"/>
  <c r="DN110" i="3"/>
  <c r="DN109" i="3"/>
  <c r="DN112" i="3"/>
  <c r="DN108" i="3"/>
  <c r="DN114" i="3"/>
  <c r="DN107" i="3"/>
  <c r="DN105" i="3"/>
  <c r="DN106" i="3"/>
  <c r="DN104" i="3"/>
  <c r="DN100" i="3"/>
  <c r="DN96" i="3"/>
  <c r="DN99" i="3"/>
  <c r="DN102" i="3"/>
  <c r="DN98" i="3"/>
  <c r="DN92" i="3"/>
  <c r="DN95" i="3"/>
  <c r="DN101" i="3"/>
  <c r="DN94" i="3"/>
  <c r="DN87" i="3"/>
  <c r="DN83" i="3"/>
  <c r="DN79" i="3"/>
  <c r="DN103" i="3"/>
  <c r="DN97" i="3"/>
  <c r="DN86" i="3"/>
  <c r="DN93" i="3"/>
  <c r="DN91" i="3"/>
  <c r="DN90" i="3"/>
  <c r="DN85" i="3"/>
  <c r="DN76" i="3"/>
  <c r="DN72" i="3"/>
  <c r="DN68" i="3"/>
  <c r="DN82" i="3"/>
  <c r="DN75" i="3"/>
  <c r="DN88" i="3"/>
  <c r="DN81" i="3"/>
  <c r="DN78" i="3"/>
  <c r="DN74" i="3"/>
  <c r="DN89" i="3"/>
  <c r="DN77" i="3"/>
  <c r="DN65" i="3"/>
  <c r="DN61" i="3"/>
  <c r="DN57" i="3"/>
  <c r="DN53" i="3"/>
  <c r="DN71" i="3"/>
  <c r="DN64" i="3"/>
  <c r="DN60" i="3"/>
  <c r="DN84" i="3"/>
  <c r="DN70" i="3"/>
  <c r="DN67" i="3"/>
  <c r="DN63" i="3"/>
  <c r="DN59" i="3"/>
  <c r="DN69" i="3"/>
  <c r="DN58" i="3"/>
  <c r="DN56" i="3"/>
  <c r="DN51" i="3"/>
  <c r="DN46" i="3"/>
  <c r="DN42" i="3"/>
  <c r="DN38" i="3"/>
  <c r="DN80" i="3"/>
  <c r="DN55" i="3"/>
  <c r="DN50" i="3"/>
  <c r="DN49" i="3"/>
  <c r="DN45" i="3"/>
  <c r="DN73" i="3"/>
  <c r="DN66" i="3"/>
  <c r="DN54" i="3"/>
  <c r="DN48" i="3"/>
  <c r="DN44" i="3"/>
  <c r="DN52" i="3"/>
  <c r="DN40" i="3"/>
  <c r="DN35" i="3"/>
  <c r="DN33" i="3"/>
  <c r="DN29" i="3"/>
  <c r="DN25" i="3"/>
  <c r="DN21" i="3"/>
  <c r="DN17" i="3"/>
  <c r="DN13" i="3"/>
  <c r="DN47" i="3"/>
  <c r="DN39" i="3"/>
  <c r="DN32" i="3"/>
  <c r="DN28" i="3"/>
  <c r="DN24" i="3"/>
  <c r="DN37" i="3"/>
  <c r="DN31" i="3"/>
  <c r="DN27" i="3"/>
  <c r="DN23" i="3"/>
  <c r="DN43" i="3"/>
  <c r="DN22" i="3"/>
  <c r="DN16" i="3"/>
  <c r="DN11" i="3"/>
  <c r="DN15" i="3"/>
  <c r="DN26" i="3"/>
  <c r="DN18" i="3"/>
  <c r="DN34" i="3"/>
  <c r="DN20" i="3"/>
  <c r="DN41" i="3"/>
  <c r="DN62" i="3"/>
  <c r="DN36" i="3"/>
  <c r="DN30" i="3"/>
  <c r="DN19" i="3"/>
  <c r="DN14" i="3"/>
  <c r="DN12" i="3"/>
  <c r="DO10" i="3"/>
  <c r="DO115" i="3" l="1"/>
  <c r="DO116" i="3"/>
  <c r="DO114" i="3"/>
  <c r="DO110" i="3"/>
  <c r="DO109" i="3"/>
  <c r="DO112" i="3"/>
  <c r="DO113" i="3"/>
  <c r="DO108" i="3"/>
  <c r="DO111" i="3"/>
  <c r="DO107" i="3"/>
  <c r="DO105" i="3"/>
  <c r="DO106" i="3"/>
  <c r="DO104" i="3"/>
  <c r="DO103" i="3"/>
  <c r="DO99" i="3"/>
  <c r="DO102" i="3"/>
  <c r="DO98" i="3"/>
  <c r="DO101" i="3"/>
  <c r="DO97" i="3"/>
  <c r="DO95" i="3"/>
  <c r="DO91" i="3"/>
  <c r="DO94" i="3"/>
  <c r="DO100" i="3"/>
  <c r="DO93" i="3"/>
  <c r="DO86" i="3"/>
  <c r="DO82" i="3"/>
  <c r="DO90" i="3"/>
  <c r="DO85" i="3"/>
  <c r="DO92" i="3"/>
  <c r="DO89" i="3"/>
  <c r="DO88" i="3"/>
  <c r="DO84" i="3"/>
  <c r="DO75" i="3"/>
  <c r="DO71" i="3"/>
  <c r="DO81" i="3"/>
  <c r="DO78" i="3"/>
  <c r="DO74" i="3"/>
  <c r="DO96" i="3"/>
  <c r="DO87" i="3"/>
  <c r="DO83" i="3"/>
  <c r="DO80" i="3"/>
  <c r="DO77" i="3"/>
  <c r="DO73" i="3"/>
  <c r="DO76" i="3"/>
  <c r="DO72" i="3"/>
  <c r="DO64" i="3"/>
  <c r="DO60" i="3"/>
  <c r="DO56" i="3"/>
  <c r="DO52" i="3"/>
  <c r="DO79" i="3"/>
  <c r="DO70" i="3"/>
  <c r="DO67" i="3"/>
  <c r="DO63" i="3"/>
  <c r="DO69" i="3"/>
  <c r="DO66" i="3"/>
  <c r="DO62" i="3"/>
  <c r="DO58" i="3"/>
  <c r="DO55" i="3"/>
  <c r="DO50" i="3"/>
  <c r="DO49" i="3"/>
  <c r="DO45" i="3"/>
  <c r="DO41" i="3"/>
  <c r="DO37" i="3"/>
  <c r="DO54" i="3"/>
  <c r="DO48" i="3"/>
  <c r="DO44" i="3"/>
  <c r="DO68" i="3"/>
  <c r="DO65" i="3"/>
  <c r="DO53" i="3"/>
  <c r="DO47" i="3"/>
  <c r="DO43" i="3"/>
  <c r="DO39" i="3"/>
  <c r="DO32" i="3"/>
  <c r="DO28" i="3"/>
  <c r="DO24" i="3"/>
  <c r="DO20" i="3"/>
  <c r="DO16" i="3"/>
  <c r="DO12" i="3"/>
  <c r="DO61" i="3"/>
  <c r="DO59" i="3"/>
  <c r="DO57" i="3"/>
  <c r="DO46" i="3"/>
  <c r="DO38" i="3"/>
  <c r="DO31" i="3"/>
  <c r="DO27" i="3"/>
  <c r="DO23" i="3"/>
  <c r="DO51" i="3"/>
  <c r="DO36" i="3"/>
  <c r="DO34" i="3"/>
  <c r="DO30" i="3"/>
  <c r="DO26" i="3"/>
  <c r="DO22" i="3"/>
  <c r="DO42" i="3"/>
  <c r="DO35" i="3"/>
  <c r="DO21" i="3"/>
  <c r="DO15" i="3"/>
  <c r="DO14" i="3"/>
  <c r="DO17" i="3"/>
  <c r="DO40" i="3"/>
  <c r="DO33" i="3"/>
  <c r="DO19" i="3"/>
  <c r="DO29" i="3"/>
  <c r="DO18" i="3"/>
  <c r="DO13" i="3"/>
  <c r="DO25" i="3"/>
  <c r="DO11" i="3"/>
  <c r="DP10" i="3"/>
  <c r="DP116" i="3" l="1"/>
  <c r="DP114" i="3"/>
  <c r="DP115" i="3"/>
  <c r="DP113" i="3"/>
  <c r="DP112" i="3"/>
  <c r="DP111" i="3"/>
  <c r="DP108" i="3"/>
  <c r="DP109" i="3"/>
  <c r="DP107" i="3"/>
  <c r="DP110" i="3"/>
  <c r="DP106" i="3"/>
  <c r="DP104" i="3"/>
  <c r="DP103" i="3"/>
  <c r="DP102" i="3"/>
  <c r="DP98" i="3"/>
  <c r="DP101" i="3"/>
  <c r="DP97" i="3"/>
  <c r="DP105" i="3"/>
  <c r="DP100" i="3"/>
  <c r="DP96" i="3"/>
  <c r="DP94" i="3"/>
  <c r="DP90" i="3"/>
  <c r="DP93" i="3"/>
  <c r="DP99" i="3"/>
  <c r="DP92" i="3"/>
  <c r="DP85" i="3"/>
  <c r="DP81" i="3"/>
  <c r="DP95" i="3"/>
  <c r="DP91" i="3"/>
  <c r="DP89" i="3"/>
  <c r="DP88" i="3"/>
  <c r="DP84" i="3"/>
  <c r="DP87" i="3"/>
  <c r="DP83" i="3"/>
  <c r="DP82" i="3"/>
  <c r="DP78" i="3"/>
  <c r="DP74" i="3"/>
  <c r="DP70" i="3"/>
  <c r="DP80" i="3"/>
  <c r="DP77" i="3"/>
  <c r="DP86" i="3"/>
  <c r="DP79" i="3"/>
  <c r="DP76" i="3"/>
  <c r="DP75" i="3"/>
  <c r="DP71" i="3"/>
  <c r="DP67" i="3"/>
  <c r="DP63" i="3"/>
  <c r="DP59" i="3"/>
  <c r="DP55" i="3"/>
  <c r="DP51" i="3"/>
  <c r="DP69" i="3"/>
  <c r="DP66" i="3"/>
  <c r="DP62" i="3"/>
  <c r="DP73" i="3"/>
  <c r="DP68" i="3"/>
  <c r="DP65" i="3"/>
  <c r="DP61" i="3"/>
  <c r="DP54" i="3"/>
  <c r="DP48" i="3"/>
  <c r="DP44" i="3"/>
  <c r="DP40" i="3"/>
  <c r="DP36" i="3"/>
  <c r="DP72" i="3"/>
  <c r="DP53" i="3"/>
  <c r="DP47" i="3"/>
  <c r="DP64" i="3"/>
  <c r="DP57" i="3"/>
  <c r="DP52" i="3"/>
  <c r="DP46" i="3"/>
  <c r="DP42" i="3"/>
  <c r="DP50" i="3"/>
  <c r="DP49" i="3"/>
  <c r="DP38" i="3"/>
  <c r="DP31" i="3"/>
  <c r="DP27" i="3"/>
  <c r="DP23" i="3"/>
  <c r="DP19" i="3"/>
  <c r="DP15" i="3"/>
  <c r="DP11" i="3"/>
  <c r="DP58" i="3"/>
  <c r="DP45" i="3"/>
  <c r="DP37" i="3"/>
  <c r="DP34" i="3"/>
  <c r="DP30" i="3"/>
  <c r="DP26" i="3"/>
  <c r="DP22" i="3"/>
  <c r="DP43" i="3"/>
  <c r="DP41" i="3"/>
  <c r="DP35" i="3"/>
  <c r="DP33" i="3"/>
  <c r="DP29" i="3"/>
  <c r="DP25" i="3"/>
  <c r="DP20" i="3"/>
  <c r="DP14" i="3"/>
  <c r="DP13" i="3"/>
  <c r="DP39" i="3"/>
  <c r="DP16" i="3"/>
  <c r="DP56" i="3"/>
  <c r="DP32" i="3"/>
  <c r="DP18" i="3"/>
  <c r="DP28" i="3"/>
  <c r="DP17" i="3"/>
  <c r="DP12" i="3"/>
  <c r="DP60" i="3"/>
  <c r="DP24" i="3"/>
  <c r="DP21" i="3"/>
  <c r="DQ10" i="3"/>
  <c r="DQ116" i="3" l="1"/>
  <c r="DQ115" i="3"/>
  <c r="DQ114" i="3"/>
  <c r="DQ113" i="3"/>
  <c r="DQ112" i="3"/>
  <c r="DQ111" i="3"/>
  <c r="DQ110" i="3"/>
  <c r="DQ109" i="3"/>
  <c r="DQ107" i="3"/>
  <c r="DQ106" i="3"/>
  <c r="DQ108" i="3"/>
  <c r="DQ103" i="3"/>
  <c r="DQ105" i="3"/>
  <c r="DQ101" i="3"/>
  <c r="DQ97" i="3"/>
  <c r="DQ100" i="3"/>
  <c r="DQ96" i="3"/>
  <c r="DQ104" i="3"/>
  <c r="DQ99" i="3"/>
  <c r="DQ93" i="3"/>
  <c r="DQ89" i="3"/>
  <c r="DQ102" i="3"/>
  <c r="DQ92" i="3"/>
  <c r="DQ98" i="3"/>
  <c r="DQ95" i="3"/>
  <c r="DQ91" i="3"/>
  <c r="DQ90" i="3"/>
  <c r="DQ88" i="3"/>
  <c r="DQ84" i="3"/>
  <c r="DQ80" i="3"/>
  <c r="DQ94" i="3"/>
  <c r="DQ87" i="3"/>
  <c r="DQ86" i="3"/>
  <c r="DQ81" i="3"/>
  <c r="DQ77" i="3"/>
  <c r="DQ73" i="3"/>
  <c r="DQ69" i="3"/>
  <c r="DQ83" i="3"/>
  <c r="DQ79" i="3"/>
  <c r="DQ76" i="3"/>
  <c r="DQ85" i="3"/>
  <c r="DQ75" i="3"/>
  <c r="DQ74" i="3"/>
  <c r="DQ70" i="3"/>
  <c r="DQ66" i="3"/>
  <c r="DQ62" i="3"/>
  <c r="DQ58" i="3"/>
  <c r="DQ54" i="3"/>
  <c r="DQ50" i="3"/>
  <c r="DQ68" i="3"/>
  <c r="DQ65" i="3"/>
  <c r="DQ61" i="3"/>
  <c r="DQ82" i="3"/>
  <c r="DQ72" i="3"/>
  <c r="DQ64" i="3"/>
  <c r="DQ60" i="3"/>
  <c r="DQ78" i="3"/>
  <c r="DQ53" i="3"/>
  <c r="DQ47" i="3"/>
  <c r="DQ43" i="3"/>
  <c r="DQ39" i="3"/>
  <c r="DQ35" i="3"/>
  <c r="DQ67" i="3"/>
  <c r="DQ57" i="3"/>
  <c r="DQ52" i="3"/>
  <c r="DQ46" i="3"/>
  <c r="DQ63" i="3"/>
  <c r="DQ59" i="3"/>
  <c r="DQ56" i="3"/>
  <c r="DQ51" i="3"/>
  <c r="DQ49" i="3"/>
  <c r="DQ45" i="3"/>
  <c r="DQ48" i="3"/>
  <c r="DQ37" i="3"/>
  <c r="DQ34" i="3"/>
  <c r="DQ30" i="3"/>
  <c r="DQ26" i="3"/>
  <c r="DQ22" i="3"/>
  <c r="DQ18" i="3"/>
  <c r="DQ14" i="3"/>
  <c r="DQ55" i="3"/>
  <c r="DQ44" i="3"/>
  <c r="DQ41" i="3"/>
  <c r="DQ36" i="3"/>
  <c r="DQ33" i="3"/>
  <c r="DQ29" i="3"/>
  <c r="DQ25" i="3"/>
  <c r="DQ71" i="3"/>
  <c r="DQ42" i="3"/>
  <c r="DQ40" i="3"/>
  <c r="DQ32" i="3"/>
  <c r="DQ28" i="3"/>
  <c r="DQ24" i="3"/>
  <c r="DQ19" i="3"/>
  <c r="DQ13" i="3"/>
  <c r="DQ17" i="3"/>
  <c r="DQ12" i="3"/>
  <c r="DQ38" i="3"/>
  <c r="DQ31" i="3"/>
  <c r="DQ15" i="3"/>
  <c r="DQ27" i="3"/>
  <c r="DQ21" i="3"/>
  <c r="DQ16" i="3"/>
  <c r="DQ11" i="3"/>
  <c r="DQ23" i="3"/>
  <c r="DQ20" i="3"/>
  <c r="DR10" i="3"/>
  <c r="DR116" i="3" l="1"/>
  <c r="DR115" i="3"/>
  <c r="DR113" i="3"/>
  <c r="DR111" i="3"/>
  <c r="DR110" i="3"/>
  <c r="DR114" i="3"/>
  <c r="DR109" i="3"/>
  <c r="DR112" i="3"/>
  <c r="DR108" i="3"/>
  <c r="DR107" i="3"/>
  <c r="DR106" i="3"/>
  <c r="DR105" i="3"/>
  <c r="DR104" i="3"/>
  <c r="DR100" i="3"/>
  <c r="DR96" i="3"/>
  <c r="DR99" i="3"/>
  <c r="DR103" i="3"/>
  <c r="DR102" i="3"/>
  <c r="DR98" i="3"/>
  <c r="DR92" i="3"/>
  <c r="DR101" i="3"/>
  <c r="DR95" i="3"/>
  <c r="DR97" i="3"/>
  <c r="DR94" i="3"/>
  <c r="DR91" i="3"/>
  <c r="DR89" i="3"/>
  <c r="DR87" i="3"/>
  <c r="DR83" i="3"/>
  <c r="DR79" i="3"/>
  <c r="DR93" i="3"/>
  <c r="DR86" i="3"/>
  <c r="DR85" i="3"/>
  <c r="DR90" i="3"/>
  <c r="DR80" i="3"/>
  <c r="DR76" i="3"/>
  <c r="DR72" i="3"/>
  <c r="DR68" i="3"/>
  <c r="DR88" i="3"/>
  <c r="DR75" i="3"/>
  <c r="DR84" i="3"/>
  <c r="DR82" i="3"/>
  <c r="DR78" i="3"/>
  <c r="DR74" i="3"/>
  <c r="DR81" i="3"/>
  <c r="DR69" i="3"/>
  <c r="DR65" i="3"/>
  <c r="DR61" i="3"/>
  <c r="DR57" i="3"/>
  <c r="DR53" i="3"/>
  <c r="DR73" i="3"/>
  <c r="DR64" i="3"/>
  <c r="DR60" i="3"/>
  <c r="DR71" i="3"/>
  <c r="DR67" i="3"/>
  <c r="DR63" i="3"/>
  <c r="DR59" i="3"/>
  <c r="DR52" i="3"/>
  <c r="DR46" i="3"/>
  <c r="DR42" i="3"/>
  <c r="DR38" i="3"/>
  <c r="DR70" i="3"/>
  <c r="DR66" i="3"/>
  <c r="DR56" i="3"/>
  <c r="DR51" i="3"/>
  <c r="DR49" i="3"/>
  <c r="DR45" i="3"/>
  <c r="DR77" i="3"/>
  <c r="DR62" i="3"/>
  <c r="DR58" i="3"/>
  <c r="DR55" i="3"/>
  <c r="DR50" i="3"/>
  <c r="DR48" i="3"/>
  <c r="DR44" i="3"/>
  <c r="DR47" i="3"/>
  <c r="DR41" i="3"/>
  <c r="DR36" i="3"/>
  <c r="DR33" i="3"/>
  <c r="DR29" i="3"/>
  <c r="DR25" i="3"/>
  <c r="DR21" i="3"/>
  <c r="DR17" i="3"/>
  <c r="DR13" i="3"/>
  <c r="DR43" i="3"/>
  <c r="DR40" i="3"/>
  <c r="DR35" i="3"/>
  <c r="DR32" i="3"/>
  <c r="DR28" i="3"/>
  <c r="DR24" i="3"/>
  <c r="DR39" i="3"/>
  <c r="DR31" i="3"/>
  <c r="DR27" i="3"/>
  <c r="DR23" i="3"/>
  <c r="DR54" i="3"/>
  <c r="DR34" i="3"/>
  <c r="DR18" i="3"/>
  <c r="DR12" i="3"/>
  <c r="DR16" i="3"/>
  <c r="DR37" i="3"/>
  <c r="DR30" i="3"/>
  <c r="DR11" i="3"/>
  <c r="DR19" i="3"/>
  <c r="DR14" i="3"/>
  <c r="DR26" i="3"/>
  <c r="DR20" i="3"/>
  <c r="DR15" i="3"/>
  <c r="DR22" i="3"/>
  <c r="DS10" i="3"/>
  <c r="DS115" i="3" l="1"/>
  <c r="DS116" i="3"/>
  <c r="DS114" i="3"/>
  <c r="DS110" i="3"/>
  <c r="DS109" i="3"/>
  <c r="DS113" i="3"/>
  <c r="DS112" i="3"/>
  <c r="DS111" i="3"/>
  <c r="DS108" i="3"/>
  <c r="DS107" i="3"/>
  <c r="DS105" i="3"/>
  <c r="DS104" i="3"/>
  <c r="DS103" i="3"/>
  <c r="DS99" i="3"/>
  <c r="DS102" i="3"/>
  <c r="DS98" i="3"/>
  <c r="DS106" i="3"/>
  <c r="DS101" i="3"/>
  <c r="DS97" i="3"/>
  <c r="DS95" i="3"/>
  <c r="DS91" i="3"/>
  <c r="DS100" i="3"/>
  <c r="DS94" i="3"/>
  <c r="DS96" i="3"/>
  <c r="DS93" i="3"/>
  <c r="DS86" i="3"/>
  <c r="DS82" i="3"/>
  <c r="DS92" i="3"/>
  <c r="DS85" i="3"/>
  <c r="DS90" i="3"/>
  <c r="DS88" i="3"/>
  <c r="DS84" i="3"/>
  <c r="DS83" i="3"/>
  <c r="DS79" i="3"/>
  <c r="DS75" i="3"/>
  <c r="DS71" i="3"/>
  <c r="DS87" i="3"/>
  <c r="DS78" i="3"/>
  <c r="DS74" i="3"/>
  <c r="DS89" i="3"/>
  <c r="DS81" i="3"/>
  <c r="DS77" i="3"/>
  <c r="DS73" i="3"/>
  <c r="DS68" i="3"/>
  <c r="DS64" i="3"/>
  <c r="DS60" i="3"/>
  <c r="DS56" i="3"/>
  <c r="DS52" i="3"/>
  <c r="DS72" i="3"/>
  <c r="DS67" i="3"/>
  <c r="DS63" i="3"/>
  <c r="DS80" i="3"/>
  <c r="DS70" i="3"/>
  <c r="DS66" i="3"/>
  <c r="DS62" i="3"/>
  <c r="DS58" i="3"/>
  <c r="DS76" i="3"/>
  <c r="DS57" i="3"/>
  <c r="DS51" i="3"/>
  <c r="DS49" i="3"/>
  <c r="DS45" i="3"/>
  <c r="DS41" i="3"/>
  <c r="DS37" i="3"/>
  <c r="DS65" i="3"/>
  <c r="DS59" i="3"/>
  <c r="DS55" i="3"/>
  <c r="DS50" i="3"/>
  <c r="DS48" i="3"/>
  <c r="DS44" i="3"/>
  <c r="DS61" i="3"/>
  <c r="DS54" i="3"/>
  <c r="DS47" i="3"/>
  <c r="DS43" i="3"/>
  <c r="DS46" i="3"/>
  <c r="DS40" i="3"/>
  <c r="DS35" i="3"/>
  <c r="DS32" i="3"/>
  <c r="DS28" i="3"/>
  <c r="DS24" i="3"/>
  <c r="DS20" i="3"/>
  <c r="DS16" i="3"/>
  <c r="DS12" i="3"/>
  <c r="DS69" i="3"/>
  <c r="DS53" i="3"/>
  <c r="DS42" i="3"/>
  <c r="DS39" i="3"/>
  <c r="DS31" i="3"/>
  <c r="DS27" i="3"/>
  <c r="DS23" i="3"/>
  <c r="DS38" i="3"/>
  <c r="DS34" i="3"/>
  <c r="DS30" i="3"/>
  <c r="DS26" i="3"/>
  <c r="DS22" i="3"/>
  <c r="DS33" i="3"/>
  <c r="DS17" i="3"/>
  <c r="DS11" i="3"/>
  <c r="DS15" i="3"/>
  <c r="DS36" i="3"/>
  <c r="DS29" i="3"/>
  <c r="DS21" i="3"/>
  <c r="DS25" i="3"/>
  <c r="DS19" i="3"/>
  <c r="DS14" i="3"/>
  <c r="DS18" i="3"/>
  <c r="DS13" i="3"/>
  <c r="DS6" i="3"/>
  <c r="DS9" i="3" s="1"/>
  <c r="DT10" i="3"/>
  <c r="DT116" i="3" l="1"/>
  <c r="DT115" i="3"/>
  <c r="DT114" i="3"/>
  <c r="DT113" i="3"/>
  <c r="DT112" i="3"/>
  <c r="DT111" i="3"/>
  <c r="DT108" i="3"/>
  <c r="DT110" i="3"/>
  <c r="DT107" i="3"/>
  <c r="DT106" i="3"/>
  <c r="DT104" i="3"/>
  <c r="DT109" i="3"/>
  <c r="DT103" i="3"/>
  <c r="DT102" i="3"/>
  <c r="DT98" i="3"/>
  <c r="DT105" i="3"/>
  <c r="DT101" i="3"/>
  <c r="DT97" i="3"/>
  <c r="DT100" i="3"/>
  <c r="DT96" i="3"/>
  <c r="DT94" i="3"/>
  <c r="DT90" i="3"/>
  <c r="DT99" i="3"/>
  <c r="DT93" i="3"/>
  <c r="DT92" i="3"/>
  <c r="DT95" i="3"/>
  <c r="DT85" i="3"/>
  <c r="DT81" i="3"/>
  <c r="DT88" i="3"/>
  <c r="DT84" i="3"/>
  <c r="DT89" i="3"/>
  <c r="DT87" i="3"/>
  <c r="DT83" i="3"/>
  <c r="DT91" i="3"/>
  <c r="DT78" i="3"/>
  <c r="DT74" i="3"/>
  <c r="DT70" i="3"/>
  <c r="DT86" i="3"/>
  <c r="DT82" i="3"/>
  <c r="DT77" i="3"/>
  <c r="DT80" i="3"/>
  <c r="DT76" i="3"/>
  <c r="DT79" i="3"/>
  <c r="DT73" i="3"/>
  <c r="DT72" i="3"/>
  <c r="DT67" i="3"/>
  <c r="DT63" i="3"/>
  <c r="DT59" i="3"/>
  <c r="DT55" i="3"/>
  <c r="DT51" i="3"/>
  <c r="DT71" i="3"/>
  <c r="DT66" i="3"/>
  <c r="DT62" i="3"/>
  <c r="DT69" i="3"/>
  <c r="DT65" i="3"/>
  <c r="DT61" i="3"/>
  <c r="DT56" i="3"/>
  <c r="DT50" i="3"/>
  <c r="DT48" i="3"/>
  <c r="DT44" i="3"/>
  <c r="DT40" i="3"/>
  <c r="DT36" i="3"/>
  <c r="DT68" i="3"/>
  <c r="DT64" i="3"/>
  <c r="DT58" i="3"/>
  <c r="DT54" i="3"/>
  <c r="DT47" i="3"/>
  <c r="DT75" i="3"/>
  <c r="DT60" i="3"/>
  <c r="DT53" i="3"/>
  <c r="DT46" i="3"/>
  <c r="DT42" i="3"/>
  <c r="DT57" i="3"/>
  <c r="DT45" i="3"/>
  <c r="DT43" i="3"/>
  <c r="DT39" i="3"/>
  <c r="DT31" i="3"/>
  <c r="DT27" i="3"/>
  <c r="DT23" i="3"/>
  <c r="DT19" i="3"/>
  <c r="DT15" i="3"/>
  <c r="DT11" i="3"/>
  <c r="DT38" i="3"/>
  <c r="DT34" i="3"/>
  <c r="DT30" i="3"/>
  <c r="DT26" i="3"/>
  <c r="DT22" i="3"/>
  <c r="DT37" i="3"/>
  <c r="DT33" i="3"/>
  <c r="DT29" i="3"/>
  <c r="DT25" i="3"/>
  <c r="DT49" i="3"/>
  <c r="DT32" i="3"/>
  <c r="DT21" i="3"/>
  <c r="DT16" i="3"/>
  <c r="DT14" i="3"/>
  <c r="DT17" i="3"/>
  <c r="DT28" i="3"/>
  <c r="DT20" i="3"/>
  <c r="DT52" i="3"/>
  <c r="DT12" i="3"/>
  <c r="DT41" i="3"/>
  <c r="DT24" i="3"/>
  <c r="DT18" i="3"/>
  <c r="DT13" i="3"/>
  <c r="DT35" i="3"/>
  <c r="DU10" i="3"/>
  <c r="DU116" i="3" l="1"/>
  <c r="DU115" i="3"/>
  <c r="DU114" i="3"/>
  <c r="DU113" i="3"/>
  <c r="DU112" i="3"/>
  <c r="DU111" i="3"/>
  <c r="DU110" i="3"/>
  <c r="DU107" i="3"/>
  <c r="DU106" i="3"/>
  <c r="DU109" i="3"/>
  <c r="DU103" i="3"/>
  <c r="DU105" i="3"/>
  <c r="DU101" i="3"/>
  <c r="DU97" i="3"/>
  <c r="DU104" i="3"/>
  <c r="DU100" i="3"/>
  <c r="DU96" i="3"/>
  <c r="DU99" i="3"/>
  <c r="DU108" i="3"/>
  <c r="DU102" i="3"/>
  <c r="DU93" i="3"/>
  <c r="DU89" i="3"/>
  <c r="DU98" i="3"/>
  <c r="DU92" i="3"/>
  <c r="DU95" i="3"/>
  <c r="DU91" i="3"/>
  <c r="DU94" i="3"/>
  <c r="DU88" i="3"/>
  <c r="DU84" i="3"/>
  <c r="DU80" i="3"/>
  <c r="DU90" i="3"/>
  <c r="DU87" i="3"/>
  <c r="DU86" i="3"/>
  <c r="DU82" i="3"/>
  <c r="DU77" i="3"/>
  <c r="DU73" i="3"/>
  <c r="DU69" i="3"/>
  <c r="DU85" i="3"/>
  <c r="DU81" i="3"/>
  <c r="DU76" i="3"/>
  <c r="DU79" i="3"/>
  <c r="DU75" i="3"/>
  <c r="DU71" i="3"/>
  <c r="DU66" i="3"/>
  <c r="DU62" i="3"/>
  <c r="DU58" i="3"/>
  <c r="DU54" i="3"/>
  <c r="DU50" i="3"/>
  <c r="DU70" i="3"/>
  <c r="DU65" i="3"/>
  <c r="DU61" i="3"/>
  <c r="DU78" i="3"/>
  <c r="DU68" i="3"/>
  <c r="DU64" i="3"/>
  <c r="DU60" i="3"/>
  <c r="DU83" i="3"/>
  <c r="DU74" i="3"/>
  <c r="DU72" i="3"/>
  <c r="DU67" i="3"/>
  <c r="DU59" i="3"/>
  <c r="DU55" i="3"/>
  <c r="DU47" i="3"/>
  <c r="DU43" i="3"/>
  <c r="DU39" i="3"/>
  <c r="DU35" i="3"/>
  <c r="DU63" i="3"/>
  <c r="DU53" i="3"/>
  <c r="DU46" i="3"/>
  <c r="DU57" i="3"/>
  <c r="DU52" i="3"/>
  <c r="DU49" i="3"/>
  <c r="DU45" i="3"/>
  <c r="DU44" i="3"/>
  <c r="DU42" i="3"/>
  <c r="DU38" i="3"/>
  <c r="DU34" i="3"/>
  <c r="DU30" i="3"/>
  <c r="DU26" i="3"/>
  <c r="DU22" i="3"/>
  <c r="DU18" i="3"/>
  <c r="DU14" i="3"/>
  <c r="DU51" i="3"/>
  <c r="DU37" i="3"/>
  <c r="DU33" i="3"/>
  <c r="DU29" i="3"/>
  <c r="DU25" i="3"/>
  <c r="DU56" i="3"/>
  <c r="DU41" i="3"/>
  <c r="DU36" i="3"/>
  <c r="DU32" i="3"/>
  <c r="DU28" i="3"/>
  <c r="DU24" i="3"/>
  <c r="DU40" i="3"/>
  <c r="DU31" i="3"/>
  <c r="DU20" i="3"/>
  <c r="DU15" i="3"/>
  <c r="DU16" i="3"/>
  <c r="DU11" i="3"/>
  <c r="DU27" i="3"/>
  <c r="DU19" i="3"/>
  <c r="DU13" i="3"/>
  <c r="DU21" i="3"/>
  <c r="DU48" i="3"/>
  <c r="DU23" i="3"/>
  <c r="DU17" i="3"/>
  <c r="DU12" i="3"/>
  <c r="DV10" i="3"/>
  <c r="DV116" i="3" l="1"/>
  <c r="DV115" i="3"/>
  <c r="DV113" i="3"/>
  <c r="DV111" i="3"/>
  <c r="DV114" i="3"/>
  <c r="DV110" i="3"/>
  <c r="DV109" i="3"/>
  <c r="DV112" i="3"/>
  <c r="DV108" i="3"/>
  <c r="DV105" i="3"/>
  <c r="DV106" i="3"/>
  <c r="DV104" i="3"/>
  <c r="DV100" i="3"/>
  <c r="DV96" i="3"/>
  <c r="DV107" i="3"/>
  <c r="DV103" i="3"/>
  <c r="DV99" i="3"/>
  <c r="DV102" i="3"/>
  <c r="DV98" i="3"/>
  <c r="DV101" i="3"/>
  <c r="DV92" i="3"/>
  <c r="DV97" i="3"/>
  <c r="DV95" i="3"/>
  <c r="DV94" i="3"/>
  <c r="DV93" i="3"/>
  <c r="DV90" i="3"/>
  <c r="DV87" i="3"/>
  <c r="DV83" i="3"/>
  <c r="DV79" i="3"/>
  <c r="DV89" i="3"/>
  <c r="DV86" i="3"/>
  <c r="DV91" i="3"/>
  <c r="DV85" i="3"/>
  <c r="DV88" i="3"/>
  <c r="DV81" i="3"/>
  <c r="DV76" i="3"/>
  <c r="DV72" i="3"/>
  <c r="DV68" i="3"/>
  <c r="DV84" i="3"/>
  <c r="DV80" i="3"/>
  <c r="DV75" i="3"/>
  <c r="DV78" i="3"/>
  <c r="DV74" i="3"/>
  <c r="DV70" i="3"/>
  <c r="DV65" i="3"/>
  <c r="DV61" i="3"/>
  <c r="DV57" i="3"/>
  <c r="DV53" i="3"/>
  <c r="DV82" i="3"/>
  <c r="DV69" i="3"/>
  <c r="DV64" i="3"/>
  <c r="DV60" i="3"/>
  <c r="DV77" i="3"/>
  <c r="DV67" i="3"/>
  <c r="DV63" i="3"/>
  <c r="DV59" i="3"/>
  <c r="DV66" i="3"/>
  <c r="DV58" i="3"/>
  <c r="DV54" i="3"/>
  <c r="DV46" i="3"/>
  <c r="DV42" i="3"/>
  <c r="DV38" i="3"/>
  <c r="DV73" i="3"/>
  <c r="DV62" i="3"/>
  <c r="DV52" i="3"/>
  <c r="DV49" i="3"/>
  <c r="DV45" i="3"/>
  <c r="DV71" i="3"/>
  <c r="DV56" i="3"/>
  <c r="DV51" i="3"/>
  <c r="DV48" i="3"/>
  <c r="DV44" i="3"/>
  <c r="DV55" i="3"/>
  <c r="DV37" i="3"/>
  <c r="DV33" i="3"/>
  <c r="DV29" i="3"/>
  <c r="DV25" i="3"/>
  <c r="DV21" i="3"/>
  <c r="DV17" i="3"/>
  <c r="DV13" i="3"/>
  <c r="DV41" i="3"/>
  <c r="DV36" i="3"/>
  <c r="DV32" i="3"/>
  <c r="DV28" i="3"/>
  <c r="DV24" i="3"/>
  <c r="DV40" i="3"/>
  <c r="DV35" i="3"/>
  <c r="DV31" i="3"/>
  <c r="DV27" i="3"/>
  <c r="DV23" i="3"/>
  <c r="DV47" i="3"/>
  <c r="DV30" i="3"/>
  <c r="DV19" i="3"/>
  <c r="DV14" i="3"/>
  <c r="DV12" i="3"/>
  <c r="DV34" i="3"/>
  <c r="DV20" i="3"/>
  <c r="DV15" i="3"/>
  <c r="DV26" i="3"/>
  <c r="DV18" i="3"/>
  <c r="DV50" i="3"/>
  <c r="DV39" i="3"/>
  <c r="DV22" i="3"/>
  <c r="DV16" i="3"/>
  <c r="DV11" i="3"/>
  <c r="DV43" i="3"/>
  <c r="DW10" i="3"/>
  <c r="DW115" i="3" l="1"/>
  <c r="DW116" i="3"/>
  <c r="DW114" i="3"/>
  <c r="DW110" i="3"/>
  <c r="DW113" i="3"/>
  <c r="DW109" i="3"/>
  <c r="DW112" i="3"/>
  <c r="DW111" i="3"/>
  <c r="DW108" i="3"/>
  <c r="DW107" i="3"/>
  <c r="DW105" i="3"/>
  <c r="DW106" i="3"/>
  <c r="DW104" i="3"/>
  <c r="DW103" i="3"/>
  <c r="DW99" i="3"/>
  <c r="DW102" i="3"/>
  <c r="DW98" i="3"/>
  <c r="DW101" i="3"/>
  <c r="DW97" i="3"/>
  <c r="DW100" i="3"/>
  <c r="DW95" i="3"/>
  <c r="DW91" i="3"/>
  <c r="DW96" i="3"/>
  <c r="DW94" i="3"/>
  <c r="DW93" i="3"/>
  <c r="DW92" i="3"/>
  <c r="DW89" i="3"/>
  <c r="DW86" i="3"/>
  <c r="DW82" i="3"/>
  <c r="DW78" i="3"/>
  <c r="DW85" i="3"/>
  <c r="DW88" i="3"/>
  <c r="DW84" i="3"/>
  <c r="DW87" i="3"/>
  <c r="DW80" i="3"/>
  <c r="DW75" i="3"/>
  <c r="DW71" i="3"/>
  <c r="DW79" i="3"/>
  <c r="DW74" i="3"/>
  <c r="DW83" i="3"/>
  <c r="DW77" i="3"/>
  <c r="DW73" i="3"/>
  <c r="DW90" i="3"/>
  <c r="DW69" i="3"/>
  <c r="DW64" i="3"/>
  <c r="DW60" i="3"/>
  <c r="DW56" i="3"/>
  <c r="DW52" i="3"/>
  <c r="DW68" i="3"/>
  <c r="DW67" i="3"/>
  <c r="DW63" i="3"/>
  <c r="DW76" i="3"/>
  <c r="DW72" i="3"/>
  <c r="DW66" i="3"/>
  <c r="DW62" i="3"/>
  <c r="DW58" i="3"/>
  <c r="DW70" i="3"/>
  <c r="DW65" i="3"/>
  <c r="DW53" i="3"/>
  <c r="DW49" i="3"/>
  <c r="DW45" i="3"/>
  <c r="DW41" i="3"/>
  <c r="DW37" i="3"/>
  <c r="DW81" i="3"/>
  <c r="DW61" i="3"/>
  <c r="DW57" i="3"/>
  <c r="DW51" i="3"/>
  <c r="DW48" i="3"/>
  <c r="DW44" i="3"/>
  <c r="DW55" i="3"/>
  <c r="DW50" i="3"/>
  <c r="DW47" i="3"/>
  <c r="DW43" i="3"/>
  <c r="DW59" i="3"/>
  <c r="DW36" i="3"/>
  <c r="DW32" i="3"/>
  <c r="DW28" i="3"/>
  <c r="DW24" i="3"/>
  <c r="DW20" i="3"/>
  <c r="DW16" i="3"/>
  <c r="DW12" i="3"/>
  <c r="DW40" i="3"/>
  <c r="DW35" i="3"/>
  <c r="DW31" i="3"/>
  <c r="DW27" i="3"/>
  <c r="DW23" i="3"/>
  <c r="DW54" i="3"/>
  <c r="DW39" i="3"/>
  <c r="DW34" i="3"/>
  <c r="DW30" i="3"/>
  <c r="DW26" i="3"/>
  <c r="DW22" i="3"/>
  <c r="DW38" i="3"/>
  <c r="DW29" i="3"/>
  <c r="DW18" i="3"/>
  <c r="DW13" i="3"/>
  <c r="DW11" i="3"/>
  <c r="DW42" i="3"/>
  <c r="DW19" i="3"/>
  <c r="DW14" i="3"/>
  <c r="DW25" i="3"/>
  <c r="DW17" i="3"/>
  <c r="DW33" i="3"/>
  <c r="DW46" i="3"/>
  <c r="DW21" i="3"/>
  <c r="DW15" i="3"/>
  <c r="DX10" i="3"/>
  <c r="DX116" i="3" l="1"/>
  <c r="DX115" i="3"/>
  <c r="DX114" i="3"/>
  <c r="DX113" i="3"/>
  <c r="DX112" i="3"/>
  <c r="DX111" i="3"/>
  <c r="DX110" i="3"/>
  <c r="DX108" i="3"/>
  <c r="DX109" i="3"/>
  <c r="DX107" i="3"/>
  <c r="DX106" i="3"/>
  <c r="DX104" i="3"/>
  <c r="DX103" i="3"/>
  <c r="DX105" i="3"/>
  <c r="DX102" i="3"/>
  <c r="DX98" i="3"/>
  <c r="DX101" i="3"/>
  <c r="DX97" i="3"/>
  <c r="DX100" i="3"/>
  <c r="DX96" i="3"/>
  <c r="DX99" i="3"/>
  <c r="DX94" i="3"/>
  <c r="DX90" i="3"/>
  <c r="DX93" i="3"/>
  <c r="DX92" i="3"/>
  <c r="DX85" i="3"/>
  <c r="DX81" i="3"/>
  <c r="DX91" i="3"/>
  <c r="DX88" i="3"/>
  <c r="DX84" i="3"/>
  <c r="DX87" i="3"/>
  <c r="DX83" i="3"/>
  <c r="DX86" i="3"/>
  <c r="DX79" i="3"/>
  <c r="DX74" i="3"/>
  <c r="DX70" i="3"/>
  <c r="DX89" i="3"/>
  <c r="DX78" i="3"/>
  <c r="DX77" i="3"/>
  <c r="DX95" i="3"/>
  <c r="DX82" i="3"/>
  <c r="DX76" i="3"/>
  <c r="DX68" i="3"/>
  <c r="DX67" i="3"/>
  <c r="DX63" i="3"/>
  <c r="DX59" i="3"/>
  <c r="DX55" i="3"/>
  <c r="DX51" i="3"/>
  <c r="DX80" i="3"/>
  <c r="DX72" i="3"/>
  <c r="DX66" i="3"/>
  <c r="DX62" i="3"/>
  <c r="DX75" i="3"/>
  <c r="DX73" i="3"/>
  <c r="DX71" i="3"/>
  <c r="DX65" i="3"/>
  <c r="DX61" i="3"/>
  <c r="DX64" i="3"/>
  <c r="DX57" i="3"/>
  <c r="DX52" i="3"/>
  <c r="DX48" i="3"/>
  <c r="DX44" i="3"/>
  <c r="DX40" i="3"/>
  <c r="DX36" i="3"/>
  <c r="DX60" i="3"/>
  <c r="DX56" i="3"/>
  <c r="DX50" i="3"/>
  <c r="DX47" i="3"/>
  <c r="DX69" i="3"/>
  <c r="DX54" i="3"/>
  <c r="DX46" i="3"/>
  <c r="DX42" i="3"/>
  <c r="DX58" i="3"/>
  <c r="DX53" i="3"/>
  <c r="DX41" i="3"/>
  <c r="DX35" i="3"/>
  <c r="DX31" i="3"/>
  <c r="DX27" i="3"/>
  <c r="DX23" i="3"/>
  <c r="DX19" i="3"/>
  <c r="DX15" i="3"/>
  <c r="DX11" i="3"/>
  <c r="DX39" i="3"/>
  <c r="DX34" i="3"/>
  <c r="DX30" i="3"/>
  <c r="DX26" i="3"/>
  <c r="DX22" i="3"/>
  <c r="DX49" i="3"/>
  <c r="DX43" i="3"/>
  <c r="DX38" i="3"/>
  <c r="DX33" i="3"/>
  <c r="DX29" i="3"/>
  <c r="DX25" i="3"/>
  <c r="DX45" i="3"/>
  <c r="DX28" i="3"/>
  <c r="DX17" i="3"/>
  <c r="DX12" i="3"/>
  <c r="DX32" i="3"/>
  <c r="DX13" i="3"/>
  <c r="DX24" i="3"/>
  <c r="DX21" i="3"/>
  <c r="DX16" i="3"/>
  <c r="DX18" i="3"/>
  <c r="DX37" i="3"/>
  <c r="DX20" i="3"/>
  <c r="DX14" i="3"/>
  <c r="DY10" i="3"/>
  <c r="DY116" i="3" l="1"/>
  <c r="DY115" i="3"/>
  <c r="DY114" i="3"/>
  <c r="DY113" i="3"/>
  <c r="DY112" i="3"/>
  <c r="DY111" i="3"/>
  <c r="DY110" i="3"/>
  <c r="DY109" i="3"/>
  <c r="DY107" i="3"/>
  <c r="DY106" i="3"/>
  <c r="DY103" i="3"/>
  <c r="DY108" i="3"/>
  <c r="DY105" i="3"/>
  <c r="DY104" i="3"/>
  <c r="DY101" i="3"/>
  <c r="DY97" i="3"/>
  <c r="DY100" i="3"/>
  <c r="DY96" i="3"/>
  <c r="DY99" i="3"/>
  <c r="DY98" i="3"/>
  <c r="DY93" i="3"/>
  <c r="DY89" i="3"/>
  <c r="DY92" i="3"/>
  <c r="DY95" i="3"/>
  <c r="DY91" i="3"/>
  <c r="DY88" i="3"/>
  <c r="DY84" i="3"/>
  <c r="DY80" i="3"/>
  <c r="DY87" i="3"/>
  <c r="DY102" i="3"/>
  <c r="DY90" i="3"/>
  <c r="DY86" i="3"/>
  <c r="DY94" i="3"/>
  <c r="DY85" i="3"/>
  <c r="DY78" i="3"/>
  <c r="DY77" i="3"/>
  <c r="DY73" i="3"/>
  <c r="DY69" i="3"/>
  <c r="DY83" i="3"/>
  <c r="DY82" i="3"/>
  <c r="DY76" i="3"/>
  <c r="DY81" i="3"/>
  <c r="DY75" i="3"/>
  <c r="DY72" i="3"/>
  <c r="DY66" i="3"/>
  <c r="DY62" i="3"/>
  <c r="DY58" i="3"/>
  <c r="DY54" i="3"/>
  <c r="DY50" i="3"/>
  <c r="DY71" i="3"/>
  <c r="DY65" i="3"/>
  <c r="DY61" i="3"/>
  <c r="DY74" i="3"/>
  <c r="DY70" i="3"/>
  <c r="DY64" i="3"/>
  <c r="DY60" i="3"/>
  <c r="DY79" i="3"/>
  <c r="DY68" i="3"/>
  <c r="DY63" i="3"/>
  <c r="DY56" i="3"/>
  <c r="DY51" i="3"/>
  <c r="DY47" i="3"/>
  <c r="DY43" i="3"/>
  <c r="DY39" i="3"/>
  <c r="DY35" i="3"/>
  <c r="DY55" i="3"/>
  <c r="DY46" i="3"/>
  <c r="DY59" i="3"/>
  <c r="DY53" i="3"/>
  <c r="DY49" i="3"/>
  <c r="DY45" i="3"/>
  <c r="DY67" i="3"/>
  <c r="DY40" i="3"/>
  <c r="DY34" i="3"/>
  <c r="DY30" i="3"/>
  <c r="DY26" i="3"/>
  <c r="DY22" i="3"/>
  <c r="DY18" i="3"/>
  <c r="DY14" i="3"/>
  <c r="DY38" i="3"/>
  <c r="DY33" i="3"/>
  <c r="DY29" i="3"/>
  <c r="DY25" i="3"/>
  <c r="DY52" i="3"/>
  <c r="DY48" i="3"/>
  <c r="DY42" i="3"/>
  <c r="DY37" i="3"/>
  <c r="DY32" i="3"/>
  <c r="DY28" i="3"/>
  <c r="DY24" i="3"/>
  <c r="DY36" i="3"/>
  <c r="DY27" i="3"/>
  <c r="DY21" i="3"/>
  <c r="DY16" i="3"/>
  <c r="DY11" i="3"/>
  <c r="DY31" i="3"/>
  <c r="DY12" i="3"/>
  <c r="DY57" i="3"/>
  <c r="DY41" i="3"/>
  <c r="DY23" i="3"/>
  <c r="DY20" i="3"/>
  <c r="DY15" i="3"/>
  <c r="DY44" i="3"/>
  <c r="DY19" i="3"/>
  <c r="DY13" i="3"/>
  <c r="DY17" i="3"/>
  <c r="DZ10" i="3"/>
  <c r="DZ116" i="3" l="1"/>
  <c r="DZ115" i="3"/>
  <c r="DZ113" i="3"/>
  <c r="DZ114" i="3"/>
  <c r="DZ111" i="3"/>
  <c r="DZ110" i="3"/>
  <c r="DZ109" i="3"/>
  <c r="DZ108" i="3"/>
  <c r="DZ106" i="3"/>
  <c r="DZ105" i="3"/>
  <c r="DZ112" i="3"/>
  <c r="DZ107" i="3"/>
  <c r="DZ104" i="3"/>
  <c r="DZ103" i="3"/>
  <c r="DZ100" i="3"/>
  <c r="DZ96" i="3"/>
  <c r="DZ99" i="3"/>
  <c r="DZ102" i="3"/>
  <c r="DZ98" i="3"/>
  <c r="DZ97" i="3"/>
  <c r="DZ92" i="3"/>
  <c r="DZ95" i="3"/>
  <c r="DZ94" i="3"/>
  <c r="DZ101" i="3"/>
  <c r="DZ91" i="3"/>
  <c r="DZ87" i="3"/>
  <c r="DZ83" i="3"/>
  <c r="DZ79" i="3"/>
  <c r="DZ90" i="3"/>
  <c r="DZ86" i="3"/>
  <c r="DZ89" i="3"/>
  <c r="DZ85" i="3"/>
  <c r="DZ84" i="3"/>
  <c r="DZ82" i="3"/>
  <c r="DZ76" i="3"/>
  <c r="DZ72" i="3"/>
  <c r="DZ68" i="3"/>
  <c r="DZ81" i="3"/>
  <c r="DZ75" i="3"/>
  <c r="DZ93" i="3"/>
  <c r="DZ80" i="3"/>
  <c r="DZ74" i="3"/>
  <c r="DZ71" i="3"/>
  <c r="DZ65" i="3"/>
  <c r="DZ61" i="3"/>
  <c r="DZ57" i="3"/>
  <c r="DZ53" i="3"/>
  <c r="DZ88" i="3"/>
  <c r="DZ78" i="3"/>
  <c r="DZ77" i="3"/>
  <c r="DZ73" i="3"/>
  <c r="DZ70" i="3"/>
  <c r="DZ64" i="3"/>
  <c r="DZ60" i="3"/>
  <c r="DZ69" i="3"/>
  <c r="DZ67" i="3"/>
  <c r="DZ63" i="3"/>
  <c r="DZ59" i="3"/>
  <c r="DZ62" i="3"/>
  <c r="DZ55" i="3"/>
  <c r="DZ50" i="3"/>
  <c r="DZ46" i="3"/>
  <c r="DZ42" i="3"/>
  <c r="DZ38" i="3"/>
  <c r="DZ54" i="3"/>
  <c r="DZ49" i="3"/>
  <c r="DZ45" i="3"/>
  <c r="DZ58" i="3"/>
  <c r="DZ52" i="3"/>
  <c r="DZ48" i="3"/>
  <c r="DZ44" i="3"/>
  <c r="DZ51" i="3"/>
  <c r="DZ39" i="3"/>
  <c r="DZ33" i="3"/>
  <c r="DZ29" i="3"/>
  <c r="DZ25" i="3"/>
  <c r="DZ21" i="3"/>
  <c r="DZ17" i="3"/>
  <c r="DZ13" i="3"/>
  <c r="DZ56" i="3"/>
  <c r="DZ43" i="3"/>
  <c r="DZ37" i="3"/>
  <c r="DZ32" i="3"/>
  <c r="DZ28" i="3"/>
  <c r="DZ24" i="3"/>
  <c r="DZ66" i="3"/>
  <c r="DZ47" i="3"/>
  <c r="DZ41" i="3"/>
  <c r="DZ36" i="3"/>
  <c r="DZ31" i="3"/>
  <c r="DZ27" i="3"/>
  <c r="DZ23" i="3"/>
  <c r="DZ26" i="3"/>
  <c r="DZ20" i="3"/>
  <c r="DZ15" i="3"/>
  <c r="DZ30" i="3"/>
  <c r="DZ22" i="3"/>
  <c r="DZ19" i="3"/>
  <c r="DZ14" i="3"/>
  <c r="DZ11" i="3"/>
  <c r="DZ35" i="3"/>
  <c r="DZ34" i="3"/>
  <c r="DZ18" i="3"/>
  <c r="DZ12" i="3"/>
  <c r="DZ40" i="3"/>
  <c r="DZ16" i="3"/>
  <c r="DZ6" i="3"/>
  <c r="DZ9" i="3" s="1"/>
  <c r="EA10" i="3"/>
  <c r="EA115" i="3" l="1"/>
  <c r="EA114" i="3"/>
  <c r="EA113" i="3"/>
  <c r="EA110" i="3"/>
  <c r="EA109" i="3"/>
  <c r="EA116" i="3"/>
  <c r="EA112" i="3"/>
  <c r="EA108" i="3"/>
  <c r="EA107" i="3"/>
  <c r="EA111" i="3"/>
  <c r="EA105" i="3"/>
  <c r="EA104" i="3"/>
  <c r="EA103" i="3"/>
  <c r="EA99" i="3"/>
  <c r="EA106" i="3"/>
  <c r="EA102" i="3"/>
  <c r="EA98" i="3"/>
  <c r="EA101" i="3"/>
  <c r="EA97" i="3"/>
  <c r="EA96" i="3"/>
  <c r="EA95" i="3"/>
  <c r="EA91" i="3"/>
  <c r="EA94" i="3"/>
  <c r="EA93" i="3"/>
  <c r="EA90" i="3"/>
  <c r="EA86" i="3"/>
  <c r="EA82" i="3"/>
  <c r="EA78" i="3"/>
  <c r="EA89" i="3"/>
  <c r="EA85" i="3"/>
  <c r="EA100" i="3"/>
  <c r="EA88" i="3"/>
  <c r="EA84" i="3"/>
  <c r="EA92" i="3"/>
  <c r="EA83" i="3"/>
  <c r="EA81" i="3"/>
  <c r="EA75" i="3"/>
  <c r="EA71" i="3"/>
  <c r="EA80" i="3"/>
  <c r="EA74" i="3"/>
  <c r="EA79" i="3"/>
  <c r="EA77" i="3"/>
  <c r="EA73" i="3"/>
  <c r="EA70" i="3"/>
  <c r="EA64" i="3"/>
  <c r="EA60" i="3"/>
  <c r="EA56" i="3"/>
  <c r="EA52" i="3"/>
  <c r="EA76" i="3"/>
  <c r="EA69" i="3"/>
  <c r="EA67" i="3"/>
  <c r="EA63" i="3"/>
  <c r="EA68" i="3"/>
  <c r="EA66" i="3"/>
  <c r="EA62" i="3"/>
  <c r="EA58" i="3"/>
  <c r="EA87" i="3"/>
  <c r="EA61" i="3"/>
  <c r="EA54" i="3"/>
  <c r="EA49" i="3"/>
  <c r="EA45" i="3"/>
  <c r="EA41" i="3"/>
  <c r="EA37" i="3"/>
  <c r="EA59" i="3"/>
  <c r="EA53" i="3"/>
  <c r="EA48" i="3"/>
  <c r="EA44" i="3"/>
  <c r="EA57" i="3"/>
  <c r="EA51" i="3"/>
  <c r="EA47" i="3"/>
  <c r="EA43" i="3"/>
  <c r="EA65" i="3"/>
  <c r="EA38" i="3"/>
  <c r="EA32" i="3"/>
  <c r="EA28" i="3"/>
  <c r="EA24" i="3"/>
  <c r="EA20" i="3"/>
  <c r="EA16" i="3"/>
  <c r="EA12" i="3"/>
  <c r="EA42" i="3"/>
  <c r="EA36" i="3"/>
  <c r="EA31" i="3"/>
  <c r="EA27" i="3"/>
  <c r="EA23" i="3"/>
  <c r="EA72" i="3"/>
  <c r="EA50" i="3"/>
  <c r="EA46" i="3"/>
  <c r="EA40" i="3"/>
  <c r="EA35" i="3"/>
  <c r="EA34" i="3"/>
  <c r="EA30" i="3"/>
  <c r="EA26" i="3"/>
  <c r="EA22" i="3"/>
  <c r="EA55" i="3"/>
  <c r="EA25" i="3"/>
  <c r="EA19" i="3"/>
  <c r="EA14" i="3"/>
  <c r="EA13" i="3"/>
  <c r="EA29" i="3"/>
  <c r="EA21" i="3"/>
  <c r="EA15" i="3"/>
  <c r="EA39" i="3"/>
  <c r="EA18" i="3"/>
  <c r="EA33" i="3"/>
  <c r="EA17" i="3"/>
  <c r="EA11" i="3"/>
  <c r="EB10" i="3"/>
  <c r="EB116" i="3" l="1"/>
  <c r="EB114" i="3"/>
  <c r="EB113" i="3"/>
  <c r="EB115" i="3"/>
  <c r="EB109" i="3"/>
  <c r="EB112" i="3"/>
  <c r="EB111" i="3"/>
  <c r="EB108" i="3"/>
  <c r="EB107" i="3"/>
  <c r="EB106" i="3"/>
  <c r="EB104" i="3"/>
  <c r="EB103" i="3"/>
  <c r="EB110" i="3"/>
  <c r="EB102" i="3"/>
  <c r="EB98" i="3"/>
  <c r="EB101" i="3"/>
  <c r="EB97" i="3"/>
  <c r="EB100" i="3"/>
  <c r="EB96" i="3"/>
  <c r="EB94" i="3"/>
  <c r="EB90" i="3"/>
  <c r="EB93" i="3"/>
  <c r="EB105" i="3"/>
  <c r="EB92" i="3"/>
  <c r="EB99" i="3"/>
  <c r="EB89" i="3"/>
  <c r="EB85" i="3"/>
  <c r="EB81" i="3"/>
  <c r="EB88" i="3"/>
  <c r="EB84" i="3"/>
  <c r="EB95" i="3"/>
  <c r="EB87" i="3"/>
  <c r="EB83" i="3"/>
  <c r="EB80" i="3"/>
  <c r="EB74" i="3"/>
  <c r="EB70" i="3"/>
  <c r="EB79" i="3"/>
  <c r="EB77" i="3"/>
  <c r="EB78" i="3"/>
  <c r="EB76" i="3"/>
  <c r="EB82" i="3"/>
  <c r="EB73" i="3"/>
  <c r="EB69" i="3"/>
  <c r="EB67" i="3"/>
  <c r="EB63" i="3"/>
  <c r="EB59" i="3"/>
  <c r="EB55" i="3"/>
  <c r="EB51" i="3"/>
  <c r="EB91" i="3"/>
  <c r="EB86" i="3"/>
  <c r="EB75" i="3"/>
  <c r="EB68" i="3"/>
  <c r="EB66" i="3"/>
  <c r="EB62" i="3"/>
  <c r="EB72" i="3"/>
  <c r="EB65" i="3"/>
  <c r="EB61" i="3"/>
  <c r="EB60" i="3"/>
  <c r="EB53" i="3"/>
  <c r="EB48" i="3"/>
  <c r="EB44" i="3"/>
  <c r="EB40" i="3"/>
  <c r="EB36" i="3"/>
  <c r="EB71" i="3"/>
  <c r="EB58" i="3"/>
  <c r="EB57" i="3"/>
  <c r="EB52" i="3"/>
  <c r="EB47" i="3"/>
  <c r="EB56" i="3"/>
  <c r="EB50" i="3"/>
  <c r="EB46" i="3"/>
  <c r="EB42" i="3"/>
  <c r="EB43" i="3"/>
  <c r="EB37" i="3"/>
  <c r="EB31" i="3"/>
  <c r="EB27" i="3"/>
  <c r="EB23" i="3"/>
  <c r="EB19" i="3"/>
  <c r="EB15" i="3"/>
  <c r="EB11" i="3"/>
  <c r="EB54" i="3"/>
  <c r="EB49" i="3"/>
  <c r="EB41" i="3"/>
  <c r="EB35" i="3"/>
  <c r="EB34" i="3"/>
  <c r="EB30" i="3"/>
  <c r="EB26" i="3"/>
  <c r="EB22" i="3"/>
  <c r="EB64" i="3"/>
  <c r="EB45" i="3"/>
  <c r="EB39" i="3"/>
  <c r="EB33" i="3"/>
  <c r="EB29" i="3"/>
  <c r="EB25" i="3"/>
  <c r="EB24" i="3"/>
  <c r="EB18" i="3"/>
  <c r="EB13" i="3"/>
  <c r="EB17" i="3"/>
  <c r="EB38" i="3"/>
  <c r="EB12" i="3"/>
  <c r="EB28" i="3"/>
  <c r="EB20" i="3"/>
  <c r="EB32" i="3"/>
  <c r="EB21" i="3"/>
  <c r="EB16" i="3"/>
  <c r="EB14" i="3"/>
  <c r="EC10" i="3"/>
  <c r="EC116" i="3" l="1"/>
  <c r="EC115" i="3"/>
  <c r="EC114" i="3"/>
  <c r="EC113" i="3"/>
  <c r="EC112" i="3"/>
  <c r="EC111" i="3"/>
  <c r="EC110" i="3"/>
  <c r="EC107" i="3"/>
  <c r="EC106" i="3"/>
  <c r="EC109" i="3"/>
  <c r="EC103" i="3"/>
  <c r="EC108" i="3"/>
  <c r="EC105" i="3"/>
  <c r="EC101" i="3"/>
  <c r="EC97" i="3"/>
  <c r="EC100" i="3"/>
  <c r="EC96" i="3"/>
  <c r="EC99" i="3"/>
  <c r="EC95" i="3"/>
  <c r="EC104" i="3"/>
  <c r="EC93" i="3"/>
  <c r="EC89" i="3"/>
  <c r="EC92" i="3"/>
  <c r="EC102" i="3"/>
  <c r="EC91" i="3"/>
  <c r="EC88" i="3"/>
  <c r="EC84" i="3"/>
  <c r="EC80" i="3"/>
  <c r="EC87" i="3"/>
  <c r="EC98" i="3"/>
  <c r="EC94" i="3"/>
  <c r="EC86" i="3"/>
  <c r="EC79" i="3"/>
  <c r="EC77" i="3"/>
  <c r="EC73" i="3"/>
  <c r="EC69" i="3"/>
  <c r="EC78" i="3"/>
  <c r="EC76" i="3"/>
  <c r="EC90" i="3"/>
  <c r="EC82" i="3"/>
  <c r="EC75" i="3"/>
  <c r="EC68" i="3"/>
  <c r="EC66" i="3"/>
  <c r="EC62" i="3"/>
  <c r="EC58" i="3"/>
  <c r="EC54" i="3"/>
  <c r="EC50" i="3"/>
  <c r="EC74" i="3"/>
  <c r="EC72" i="3"/>
  <c r="EC65" i="3"/>
  <c r="EC61" i="3"/>
  <c r="EC83" i="3"/>
  <c r="EC81" i="3"/>
  <c r="EC71" i="3"/>
  <c r="EC64" i="3"/>
  <c r="EC60" i="3"/>
  <c r="EC59" i="3"/>
  <c r="EC57" i="3"/>
  <c r="EC52" i="3"/>
  <c r="EC47" i="3"/>
  <c r="EC43" i="3"/>
  <c r="EC39" i="3"/>
  <c r="EC35" i="3"/>
  <c r="EC85" i="3"/>
  <c r="EC56" i="3"/>
  <c r="EC51" i="3"/>
  <c r="EC46" i="3"/>
  <c r="EC67" i="3"/>
  <c r="EC55" i="3"/>
  <c r="EC49" i="3"/>
  <c r="EC45" i="3"/>
  <c r="EC63" i="3"/>
  <c r="EC42" i="3"/>
  <c r="EC41" i="3"/>
  <c r="EC36" i="3"/>
  <c r="EC34" i="3"/>
  <c r="EC30" i="3"/>
  <c r="EC26" i="3"/>
  <c r="EC22" i="3"/>
  <c r="EC18" i="3"/>
  <c r="EC14" i="3"/>
  <c r="EC70" i="3"/>
  <c r="EC48" i="3"/>
  <c r="EC40" i="3"/>
  <c r="EC33" i="3"/>
  <c r="EC29" i="3"/>
  <c r="EC25" i="3"/>
  <c r="EC44" i="3"/>
  <c r="EC38" i="3"/>
  <c r="EC32" i="3"/>
  <c r="EC28" i="3"/>
  <c r="EC24" i="3"/>
  <c r="EC23" i="3"/>
  <c r="EC17" i="3"/>
  <c r="EC12" i="3"/>
  <c r="EC16" i="3"/>
  <c r="EC11" i="3"/>
  <c r="EC27" i="3"/>
  <c r="EC19" i="3"/>
  <c r="EC37" i="3"/>
  <c r="EC21" i="3"/>
  <c r="EC13" i="3"/>
  <c r="EC31" i="3"/>
  <c r="EC20" i="3"/>
  <c r="EC15" i="3"/>
  <c r="EC53" i="3"/>
  <c r="ED10" i="3"/>
  <c r="ED116" i="3" l="1"/>
  <c r="ED115" i="3"/>
  <c r="ED113" i="3"/>
  <c r="ED111" i="3"/>
  <c r="ED110" i="3"/>
  <c r="ED109" i="3"/>
  <c r="ED114" i="3"/>
  <c r="ED112" i="3"/>
  <c r="ED108" i="3"/>
  <c r="ED107" i="3"/>
  <c r="ED105" i="3"/>
  <c r="ED106" i="3"/>
  <c r="ED104" i="3"/>
  <c r="ED100" i="3"/>
  <c r="ED96" i="3"/>
  <c r="ED99" i="3"/>
  <c r="ED95" i="3"/>
  <c r="ED102" i="3"/>
  <c r="ED98" i="3"/>
  <c r="ED92" i="3"/>
  <c r="ED103" i="3"/>
  <c r="ED101" i="3"/>
  <c r="ED94" i="3"/>
  <c r="ED97" i="3"/>
  <c r="ED87" i="3"/>
  <c r="ED83" i="3"/>
  <c r="ED79" i="3"/>
  <c r="ED86" i="3"/>
  <c r="ED93" i="3"/>
  <c r="ED91" i="3"/>
  <c r="ED90" i="3"/>
  <c r="ED85" i="3"/>
  <c r="ED89" i="3"/>
  <c r="ED78" i="3"/>
  <c r="ED76" i="3"/>
  <c r="ED72" i="3"/>
  <c r="ED68" i="3"/>
  <c r="ED82" i="3"/>
  <c r="ED75" i="3"/>
  <c r="ED88" i="3"/>
  <c r="ED81" i="3"/>
  <c r="ED74" i="3"/>
  <c r="ED80" i="3"/>
  <c r="ED77" i="3"/>
  <c r="ED65" i="3"/>
  <c r="ED61" i="3"/>
  <c r="ED57" i="3"/>
  <c r="ED53" i="3"/>
  <c r="ED84" i="3"/>
  <c r="ED71" i="3"/>
  <c r="ED64" i="3"/>
  <c r="ED60" i="3"/>
  <c r="ED70" i="3"/>
  <c r="ED67" i="3"/>
  <c r="ED63" i="3"/>
  <c r="ED59" i="3"/>
  <c r="ED73" i="3"/>
  <c r="ED58" i="3"/>
  <c r="ED56" i="3"/>
  <c r="ED51" i="3"/>
  <c r="ED46" i="3"/>
  <c r="ED42" i="3"/>
  <c r="ED38" i="3"/>
  <c r="ED69" i="3"/>
  <c r="ED55" i="3"/>
  <c r="ED50" i="3"/>
  <c r="ED49" i="3"/>
  <c r="ED45" i="3"/>
  <c r="ED66" i="3"/>
  <c r="ED54" i="3"/>
  <c r="ED48" i="3"/>
  <c r="ED44" i="3"/>
  <c r="ED40" i="3"/>
  <c r="ED35" i="3"/>
  <c r="ED33" i="3"/>
  <c r="ED29" i="3"/>
  <c r="ED25" i="3"/>
  <c r="ED21" i="3"/>
  <c r="ED17" i="3"/>
  <c r="ED13" i="3"/>
  <c r="ED52" i="3"/>
  <c r="ED47" i="3"/>
  <c r="ED39" i="3"/>
  <c r="ED32" i="3"/>
  <c r="ED28" i="3"/>
  <c r="ED24" i="3"/>
  <c r="ED62" i="3"/>
  <c r="ED37" i="3"/>
  <c r="ED31" i="3"/>
  <c r="ED27" i="3"/>
  <c r="ED23" i="3"/>
  <c r="ED41" i="3"/>
  <c r="ED22" i="3"/>
  <c r="ED16" i="3"/>
  <c r="ED11" i="3"/>
  <c r="ED15" i="3"/>
  <c r="ED36" i="3"/>
  <c r="ED18" i="3"/>
  <c r="ED12" i="3"/>
  <c r="ED34" i="3"/>
  <c r="ED20" i="3"/>
  <c r="ED43" i="3"/>
  <c r="ED30" i="3"/>
  <c r="ED19" i="3"/>
  <c r="ED14" i="3"/>
  <c r="ED26" i="3"/>
  <c r="EE10" i="3"/>
  <c r="EE115" i="3" l="1"/>
  <c r="EE116" i="3"/>
  <c r="EE114" i="3"/>
  <c r="EE110" i="3"/>
  <c r="EE109" i="3"/>
  <c r="EE112" i="3"/>
  <c r="EE113" i="3"/>
  <c r="EE108" i="3"/>
  <c r="EE111" i="3"/>
  <c r="EE107" i="3"/>
  <c r="EE105" i="3"/>
  <c r="EE106" i="3"/>
  <c r="EE104" i="3"/>
  <c r="EE103" i="3"/>
  <c r="EE99" i="3"/>
  <c r="EE102" i="3"/>
  <c r="EE98" i="3"/>
  <c r="EE101" i="3"/>
  <c r="EE97" i="3"/>
  <c r="EE91" i="3"/>
  <c r="EE94" i="3"/>
  <c r="EE100" i="3"/>
  <c r="EE95" i="3"/>
  <c r="EE93" i="3"/>
  <c r="EE86" i="3"/>
  <c r="EE82" i="3"/>
  <c r="EE78" i="3"/>
  <c r="EE90" i="3"/>
  <c r="EE85" i="3"/>
  <c r="EE96" i="3"/>
  <c r="EE92" i="3"/>
  <c r="EE89" i="3"/>
  <c r="EE88" i="3"/>
  <c r="EE84" i="3"/>
  <c r="EE75" i="3"/>
  <c r="EE71" i="3"/>
  <c r="EE81" i="3"/>
  <c r="EE74" i="3"/>
  <c r="EE87" i="3"/>
  <c r="EE83" i="3"/>
  <c r="EE80" i="3"/>
  <c r="EE77" i="3"/>
  <c r="EE73" i="3"/>
  <c r="EE76" i="3"/>
  <c r="EE72" i="3"/>
  <c r="EE64" i="3"/>
  <c r="EE60" i="3"/>
  <c r="EE56" i="3"/>
  <c r="EE52" i="3"/>
  <c r="EE70" i="3"/>
  <c r="EE67" i="3"/>
  <c r="EE63" i="3"/>
  <c r="EE79" i="3"/>
  <c r="EE69" i="3"/>
  <c r="EE66" i="3"/>
  <c r="EE62" i="3"/>
  <c r="EE58" i="3"/>
  <c r="EE55" i="3"/>
  <c r="EE50" i="3"/>
  <c r="EE49" i="3"/>
  <c r="EE45" i="3"/>
  <c r="EE41" i="3"/>
  <c r="EE37" i="3"/>
  <c r="EE54" i="3"/>
  <c r="EE48" i="3"/>
  <c r="EE44" i="3"/>
  <c r="EE65" i="3"/>
  <c r="EE53" i="3"/>
  <c r="EE47" i="3"/>
  <c r="EE43" i="3"/>
  <c r="EE68" i="3"/>
  <c r="EE61" i="3"/>
  <c r="EE39" i="3"/>
  <c r="EE32" i="3"/>
  <c r="EE28" i="3"/>
  <c r="EE24" i="3"/>
  <c r="EE20" i="3"/>
  <c r="EE16" i="3"/>
  <c r="EE12" i="3"/>
  <c r="EE46" i="3"/>
  <c r="EE38" i="3"/>
  <c r="EE31" i="3"/>
  <c r="EE27" i="3"/>
  <c r="EE23" i="3"/>
  <c r="EE57" i="3"/>
  <c r="EE36" i="3"/>
  <c r="EE34" i="3"/>
  <c r="EE30" i="3"/>
  <c r="EE26" i="3"/>
  <c r="EE22" i="3"/>
  <c r="EE21" i="3"/>
  <c r="EE15" i="3"/>
  <c r="EE14" i="3"/>
  <c r="EE11" i="3"/>
  <c r="EE35" i="3"/>
  <c r="EE33" i="3"/>
  <c r="EE19" i="3"/>
  <c r="EE25" i="3"/>
  <c r="EE17" i="3"/>
  <c r="EE59" i="3"/>
  <c r="EE51" i="3"/>
  <c r="EE42" i="3"/>
  <c r="EE40" i="3"/>
  <c r="EE29" i="3"/>
  <c r="EE18" i="3"/>
  <c r="EE13" i="3"/>
  <c r="EF10" i="3"/>
  <c r="EF116" i="3" l="1"/>
  <c r="EF114" i="3"/>
  <c r="EF115" i="3"/>
  <c r="EF113" i="3"/>
  <c r="EF109" i="3"/>
  <c r="EF112" i="3"/>
  <c r="EF111" i="3"/>
  <c r="EF108" i="3"/>
  <c r="EF107" i="3"/>
  <c r="EF110" i="3"/>
  <c r="EF106" i="3"/>
  <c r="EF104" i="3"/>
  <c r="EF103" i="3"/>
  <c r="EF102" i="3"/>
  <c r="EF98" i="3"/>
  <c r="EF101" i="3"/>
  <c r="EF97" i="3"/>
  <c r="EF105" i="3"/>
  <c r="EF100" i="3"/>
  <c r="EF96" i="3"/>
  <c r="EF94" i="3"/>
  <c r="EF90" i="3"/>
  <c r="EF95" i="3"/>
  <c r="EF93" i="3"/>
  <c r="EF99" i="3"/>
  <c r="EF92" i="3"/>
  <c r="EF85" i="3"/>
  <c r="EF81" i="3"/>
  <c r="EF91" i="3"/>
  <c r="EF89" i="3"/>
  <c r="EF88" i="3"/>
  <c r="EF84" i="3"/>
  <c r="EF87" i="3"/>
  <c r="EF83" i="3"/>
  <c r="EF82" i="3"/>
  <c r="EF74" i="3"/>
  <c r="EF70" i="3"/>
  <c r="EF80" i="3"/>
  <c r="EF77" i="3"/>
  <c r="EF86" i="3"/>
  <c r="EF79" i="3"/>
  <c r="EF76" i="3"/>
  <c r="EF78" i="3"/>
  <c r="EF75" i="3"/>
  <c r="EF71" i="3"/>
  <c r="EF67" i="3"/>
  <c r="EF63" i="3"/>
  <c r="EF59" i="3"/>
  <c r="EF55" i="3"/>
  <c r="EF51" i="3"/>
  <c r="EF69" i="3"/>
  <c r="EF66" i="3"/>
  <c r="EF62" i="3"/>
  <c r="EF73" i="3"/>
  <c r="EF68" i="3"/>
  <c r="EF65" i="3"/>
  <c r="EF61" i="3"/>
  <c r="EF54" i="3"/>
  <c r="EF48" i="3"/>
  <c r="EF44" i="3"/>
  <c r="EF40" i="3"/>
  <c r="EF36" i="3"/>
  <c r="EF53" i="3"/>
  <c r="EF47" i="3"/>
  <c r="EF72" i="3"/>
  <c r="EF64" i="3"/>
  <c r="EF57" i="3"/>
  <c r="EF52" i="3"/>
  <c r="EF46" i="3"/>
  <c r="EF42" i="3"/>
  <c r="EF56" i="3"/>
  <c r="EF49" i="3"/>
  <c r="EF38" i="3"/>
  <c r="EF31" i="3"/>
  <c r="EF27" i="3"/>
  <c r="EF23" i="3"/>
  <c r="EF19" i="3"/>
  <c r="EF15" i="3"/>
  <c r="EF11" i="3"/>
  <c r="EF50" i="3"/>
  <c r="EF45" i="3"/>
  <c r="EF37" i="3"/>
  <c r="EF34" i="3"/>
  <c r="EF30" i="3"/>
  <c r="EF26" i="3"/>
  <c r="EF22" i="3"/>
  <c r="EF60" i="3"/>
  <c r="EF43" i="3"/>
  <c r="EF41" i="3"/>
  <c r="EF35" i="3"/>
  <c r="EF33" i="3"/>
  <c r="EF29" i="3"/>
  <c r="EF25" i="3"/>
  <c r="EF39" i="3"/>
  <c r="EF20" i="3"/>
  <c r="EF14" i="3"/>
  <c r="EF13" i="3"/>
  <c r="EF24" i="3"/>
  <c r="EF32" i="3"/>
  <c r="EF18" i="3"/>
  <c r="EF58" i="3"/>
  <c r="EF16" i="3"/>
  <c r="EF28" i="3"/>
  <c r="EF17" i="3"/>
  <c r="EF12" i="3"/>
  <c r="EF21" i="3"/>
  <c r="EG10" i="3"/>
  <c r="EG116" i="3" l="1"/>
  <c r="EG115" i="3"/>
  <c r="EG114" i="3"/>
  <c r="EG113" i="3"/>
  <c r="EG112" i="3"/>
  <c r="EG111" i="3"/>
  <c r="EG110" i="3"/>
  <c r="EG107" i="3"/>
  <c r="EG106" i="3"/>
  <c r="EG109" i="3"/>
  <c r="EG108" i="3"/>
  <c r="EG103" i="3"/>
  <c r="EG105" i="3"/>
  <c r="EG101" i="3"/>
  <c r="EG97" i="3"/>
  <c r="EG100" i="3"/>
  <c r="EG96" i="3"/>
  <c r="EG104" i="3"/>
  <c r="EG99" i="3"/>
  <c r="EG95" i="3"/>
  <c r="EG93" i="3"/>
  <c r="EG89" i="3"/>
  <c r="EG102" i="3"/>
  <c r="EG92" i="3"/>
  <c r="EG98" i="3"/>
  <c r="EG91" i="3"/>
  <c r="EG90" i="3"/>
  <c r="EG88" i="3"/>
  <c r="EG84" i="3"/>
  <c r="EG80" i="3"/>
  <c r="EG94" i="3"/>
  <c r="EG87" i="3"/>
  <c r="EG86" i="3"/>
  <c r="EG81" i="3"/>
  <c r="EG77" i="3"/>
  <c r="EG73" i="3"/>
  <c r="EG69" i="3"/>
  <c r="EG83" i="3"/>
  <c r="EG79" i="3"/>
  <c r="EG76" i="3"/>
  <c r="EG85" i="3"/>
  <c r="EG78" i="3"/>
  <c r="EG75" i="3"/>
  <c r="EG74" i="3"/>
  <c r="EG70" i="3"/>
  <c r="EG66" i="3"/>
  <c r="EG62" i="3"/>
  <c r="EG58" i="3"/>
  <c r="EG54" i="3"/>
  <c r="EG50" i="3"/>
  <c r="EG68" i="3"/>
  <c r="EG65" i="3"/>
  <c r="EG61" i="3"/>
  <c r="EG72" i="3"/>
  <c r="EG64" i="3"/>
  <c r="EG60" i="3"/>
  <c r="EG71" i="3"/>
  <c r="EG53" i="3"/>
  <c r="EG47" i="3"/>
  <c r="EG43" i="3"/>
  <c r="EG39" i="3"/>
  <c r="EG35" i="3"/>
  <c r="EG82" i="3"/>
  <c r="EG67" i="3"/>
  <c r="EG57" i="3"/>
  <c r="EG52" i="3"/>
  <c r="EG46" i="3"/>
  <c r="EG63" i="3"/>
  <c r="EG59" i="3"/>
  <c r="EG56" i="3"/>
  <c r="EG51" i="3"/>
  <c r="EG49" i="3"/>
  <c r="EG45" i="3"/>
  <c r="EG48" i="3"/>
  <c r="EG37" i="3"/>
  <c r="EG34" i="3"/>
  <c r="EG30" i="3"/>
  <c r="EG26" i="3"/>
  <c r="EG22" i="3"/>
  <c r="EG18" i="3"/>
  <c r="EG14" i="3"/>
  <c r="EG44" i="3"/>
  <c r="EG41" i="3"/>
  <c r="EG36" i="3"/>
  <c r="EG33" i="3"/>
  <c r="EG29" i="3"/>
  <c r="EG25" i="3"/>
  <c r="EG55" i="3"/>
  <c r="EG42" i="3"/>
  <c r="EG40" i="3"/>
  <c r="EG32" i="3"/>
  <c r="EG28" i="3"/>
  <c r="EG24" i="3"/>
  <c r="EG19" i="3"/>
  <c r="EG13" i="3"/>
  <c r="EG12" i="3"/>
  <c r="EG20" i="3"/>
  <c r="EG31" i="3"/>
  <c r="EG17" i="3"/>
  <c r="EG23" i="3"/>
  <c r="EG38" i="3"/>
  <c r="EG27" i="3"/>
  <c r="EG21" i="3"/>
  <c r="EG16" i="3"/>
  <c r="EG11" i="3"/>
  <c r="EG15" i="3"/>
  <c r="EG6" i="3"/>
  <c r="EG9" i="3" s="1"/>
  <c r="EH10" i="3"/>
  <c r="EH116" i="3" l="1"/>
  <c r="EH115" i="3"/>
  <c r="EH113" i="3"/>
  <c r="EH111" i="3"/>
  <c r="EH110" i="3"/>
  <c r="EH114" i="3"/>
  <c r="EH109" i="3"/>
  <c r="EH112" i="3"/>
  <c r="EH108" i="3"/>
  <c r="EH107" i="3"/>
  <c r="EH106" i="3"/>
  <c r="EH105" i="3"/>
  <c r="EH104" i="3"/>
  <c r="EH100" i="3"/>
  <c r="EH96" i="3"/>
  <c r="EH99" i="3"/>
  <c r="EH95" i="3"/>
  <c r="EH103" i="3"/>
  <c r="EH102" i="3"/>
  <c r="EH98" i="3"/>
  <c r="EH92" i="3"/>
  <c r="EH101" i="3"/>
  <c r="EH97" i="3"/>
  <c r="EH94" i="3"/>
  <c r="EH91" i="3"/>
  <c r="EH89" i="3"/>
  <c r="EH87" i="3"/>
  <c r="EH83" i="3"/>
  <c r="EH79" i="3"/>
  <c r="EH93" i="3"/>
  <c r="EH86" i="3"/>
  <c r="EH85" i="3"/>
  <c r="EH80" i="3"/>
  <c r="EH76" i="3"/>
  <c r="EH72" i="3"/>
  <c r="EH68" i="3"/>
  <c r="EH90" i="3"/>
  <c r="EH88" i="3"/>
  <c r="EH78" i="3"/>
  <c r="EH75" i="3"/>
  <c r="EH84" i="3"/>
  <c r="EH82" i="3"/>
  <c r="EH74" i="3"/>
  <c r="EH69" i="3"/>
  <c r="EH65" i="3"/>
  <c r="EH61" i="3"/>
  <c r="EH57" i="3"/>
  <c r="EH53" i="3"/>
  <c r="EH81" i="3"/>
  <c r="EH73" i="3"/>
  <c r="EH64" i="3"/>
  <c r="EH60" i="3"/>
  <c r="EH71" i="3"/>
  <c r="EH67" i="3"/>
  <c r="EH63" i="3"/>
  <c r="EH59" i="3"/>
  <c r="EH52" i="3"/>
  <c r="EH46" i="3"/>
  <c r="EH42" i="3"/>
  <c r="EH38" i="3"/>
  <c r="EH77" i="3"/>
  <c r="EH66" i="3"/>
  <c r="EH56" i="3"/>
  <c r="EH51" i="3"/>
  <c r="EH49" i="3"/>
  <c r="EH45" i="3"/>
  <c r="EH70" i="3"/>
  <c r="EH62" i="3"/>
  <c r="EH58" i="3"/>
  <c r="EH55" i="3"/>
  <c r="EH50" i="3"/>
  <c r="EH48" i="3"/>
  <c r="EH44" i="3"/>
  <c r="EH54" i="3"/>
  <c r="EH47" i="3"/>
  <c r="EH41" i="3"/>
  <c r="EH36" i="3"/>
  <c r="EH33" i="3"/>
  <c r="EH29" i="3"/>
  <c r="EH25" i="3"/>
  <c r="EH21" i="3"/>
  <c r="EH17" i="3"/>
  <c r="EH13" i="3"/>
  <c r="EH43" i="3"/>
  <c r="EH40" i="3"/>
  <c r="EH35" i="3"/>
  <c r="EH32" i="3"/>
  <c r="EH28" i="3"/>
  <c r="EH24" i="3"/>
  <c r="EH39" i="3"/>
  <c r="EH31" i="3"/>
  <c r="EH27" i="3"/>
  <c r="EH23" i="3"/>
  <c r="EH37" i="3"/>
  <c r="EH34" i="3"/>
  <c r="EH18" i="3"/>
  <c r="EH12" i="3"/>
  <c r="EH16" i="3"/>
  <c r="EH22" i="3"/>
  <c r="EH14" i="3"/>
  <c r="EH30" i="3"/>
  <c r="EH11" i="3"/>
  <c r="EH26" i="3"/>
  <c r="EH20" i="3"/>
  <c r="EH15" i="3"/>
  <c r="EH19" i="3"/>
  <c r="EI10" i="3"/>
  <c r="EI115" i="3" l="1"/>
  <c r="EI116" i="3"/>
  <c r="EI114" i="3"/>
  <c r="EI110" i="3"/>
  <c r="EI109" i="3"/>
  <c r="EI113" i="3"/>
  <c r="EI112" i="3"/>
  <c r="EI111" i="3"/>
  <c r="EI108" i="3"/>
  <c r="EI107" i="3"/>
  <c r="EI105" i="3"/>
  <c r="EI104" i="3"/>
  <c r="EI103" i="3"/>
  <c r="EI106" i="3"/>
  <c r="EI99" i="3"/>
  <c r="EI102" i="3"/>
  <c r="EI98" i="3"/>
  <c r="EI101" i="3"/>
  <c r="EI97" i="3"/>
  <c r="EI95" i="3"/>
  <c r="EI91" i="3"/>
  <c r="EI100" i="3"/>
  <c r="EI94" i="3"/>
  <c r="EI96" i="3"/>
  <c r="EI93" i="3"/>
  <c r="EI86" i="3"/>
  <c r="EI82" i="3"/>
  <c r="EI78" i="3"/>
  <c r="EI92" i="3"/>
  <c r="EI85" i="3"/>
  <c r="EI90" i="3"/>
  <c r="EI88" i="3"/>
  <c r="EI84" i="3"/>
  <c r="EI83" i="3"/>
  <c r="EI79" i="3"/>
  <c r="EI75" i="3"/>
  <c r="EI71" i="3"/>
  <c r="EI87" i="3"/>
  <c r="EI74" i="3"/>
  <c r="EI81" i="3"/>
  <c r="EI77" i="3"/>
  <c r="EI73" i="3"/>
  <c r="EI68" i="3"/>
  <c r="EI64" i="3"/>
  <c r="EI60" i="3"/>
  <c r="EI56" i="3"/>
  <c r="EI52" i="3"/>
  <c r="EI72" i="3"/>
  <c r="EI67" i="3"/>
  <c r="EI63" i="3"/>
  <c r="EI70" i="3"/>
  <c r="EI66" i="3"/>
  <c r="EI62" i="3"/>
  <c r="EI58" i="3"/>
  <c r="EI80" i="3"/>
  <c r="EI69" i="3"/>
  <c r="EI57" i="3"/>
  <c r="EI51" i="3"/>
  <c r="EI49" i="3"/>
  <c r="EI45" i="3"/>
  <c r="EI41" i="3"/>
  <c r="EI37" i="3"/>
  <c r="EI65" i="3"/>
  <c r="EI59" i="3"/>
  <c r="EI55" i="3"/>
  <c r="EI50" i="3"/>
  <c r="EI48" i="3"/>
  <c r="EI44" i="3"/>
  <c r="EI61" i="3"/>
  <c r="EI54" i="3"/>
  <c r="EI47" i="3"/>
  <c r="EI43" i="3"/>
  <c r="EI46" i="3"/>
  <c r="EI40" i="3"/>
  <c r="EI35" i="3"/>
  <c r="EI32" i="3"/>
  <c r="EI28" i="3"/>
  <c r="EI24" i="3"/>
  <c r="EI20" i="3"/>
  <c r="EI16" i="3"/>
  <c r="EI12" i="3"/>
  <c r="EI89" i="3"/>
  <c r="EI42" i="3"/>
  <c r="EI39" i="3"/>
  <c r="EI31" i="3"/>
  <c r="EI27" i="3"/>
  <c r="EI23" i="3"/>
  <c r="EI53" i="3"/>
  <c r="EI38" i="3"/>
  <c r="EI34" i="3"/>
  <c r="EI30" i="3"/>
  <c r="EI26" i="3"/>
  <c r="EI22" i="3"/>
  <c r="EI76" i="3"/>
  <c r="EI33" i="3"/>
  <c r="EI17" i="3"/>
  <c r="EI11" i="3"/>
  <c r="EI15" i="3"/>
  <c r="EI29" i="3"/>
  <c r="EI21" i="3"/>
  <c r="EI36" i="3"/>
  <c r="EI25" i="3"/>
  <c r="EI19" i="3"/>
  <c r="EI14" i="3"/>
  <c r="EI18" i="3"/>
  <c r="EI13" i="3"/>
  <c r="EJ10" i="3"/>
  <c r="EJ116" i="3" l="1"/>
  <c r="EJ115" i="3"/>
  <c r="EJ114" i="3"/>
  <c r="EJ113" i="3"/>
  <c r="EJ109" i="3"/>
  <c r="EJ112" i="3"/>
  <c r="EJ111" i="3"/>
  <c r="EJ108" i="3"/>
  <c r="EJ110" i="3"/>
  <c r="EJ107" i="3"/>
  <c r="EJ106" i="3"/>
  <c r="EJ104" i="3"/>
  <c r="EJ103" i="3"/>
  <c r="EJ102" i="3"/>
  <c r="EJ98" i="3"/>
  <c r="EJ105" i="3"/>
  <c r="EJ101" i="3"/>
  <c r="EJ97" i="3"/>
  <c r="EJ100" i="3"/>
  <c r="EJ96" i="3"/>
  <c r="EJ94" i="3"/>
  <c r="EJ90" i="3"/>
  <c r="EJ99" i="3"/>
  <c r="EJ93" i="3"/>
  <c r="EJ92" i="3"/>
  <c r="EJ85" i="3"/>
  <c r="EJ81" i="3"/>
  <c r="EJ95" i="3"/>
  <c r="EJ88" i="3"/>
  <c r="EJ84" i="3"/>
  <c r="EJ89" i="3"/>
  <c r="EJ87" i="3"/>
  <c r="EJ83" i="3"/>
  <c r="EJ78" i="3"/>
  <c r="EJ74" i="3"/>
  <c r="EJ70" i="3"/>
  <c r="EJ86" i="3"/>
  <c r="EJ82" i="3"/>
  <c r="EJ77" i="3"/>
  <c r="EJ91" i="3"/>
  <c r="EJ80" i="3"/>
  <c r="EJ76" i="3"/>
  <c r="EJ73" i="3"/>
  <c r="EJ72" i="3"/>
  <c r="EJ67" i="3"/>
  <c r="EJ63" i="3"/>
  <c r="EJ59" i="3"/>
  <c r="EJ55" i="3"/>
  <c r="EJ51" i="3"/>
  <c r="EJ79" i="3"/>
  <c r="EJ71" i="3"/>
  <c r="EJ66" i="3"/>
  <c r="EJ62" i="3"/>
  <c r="EJ69" i="3"/>
  <c r="EJ65" i="3"/>
  <c r="EJ61" i="3"/>
  <c r="EJ56" i="3"/>
  <c r="EJ50" i="3"/>
  <c r="EJ48" i="3"/>
  <c r="EJ44" i="3"/>
  <c r="EJ40" i="3"/>
  <c r="EJ36" i="3"/>
  <c r="EJ75" i="3"/>
  <c r="EJ64" i="3"/>
  <c r="EJ58" i="3"/>
  <c r="EJ54" i="3"/>
  <c r="EJ47" i="3"/>
  <c r="EJ68" i="3"/>
  <c r="EJ60" i="3"/>
  <c r="EJ53" i="3"/>
  <c r="EJ46" i="3"/>
  <c r="EJ42" i="3"/>
  <c r="EJ52" i="3"/>
  <c r="EJ45" i="3"/>
  <c r="EJ43" i="3"/>
  <c r="EJ39" i="3"/>
  <c r="EJ31" i="3"/>
  <c r="EJ27" i="3"/>
  <c r="EJ23" i="3"/>
  <c r="EJ19" i="3"/>
  <c r="EJ15" i="3"/>
  <c r="EJ11" i="3"/>
  <c r="EJ57" i="3"/>
  <c r="EJ38" i="3"/>
  <c r="EJ34" i="3"/>
  <c r="EJ30" i="3"/>
  <c r="EJ26" i="3"/>
  <c r="EJ22" i="3"/>
  <c r="EJ37" i="3"/>
  <c r="EJ33" i="3"/>
  <c r="EJ29" i="3"/>
  <c r="EJ25" i="3"/>
  <c r="EJ35" i="3"/>
  <c r="EJ32" i="3"/>
  <c r="EJ21" i="3"/>
  <c r="EJ16" i="3"/>
  <c r="EJ14" i="3"/>
  <c r="EJ49" i="3"/>
  <c r="EJ41" i="3"/>
  <c r="EJ17" i="3"/>
  <c r="EJ28" i="3"/>
  <c r="EJ20" i="3"/>
  <c r="EJ24" i="3"/>
  <c r="EJ18" i="3"/>
  <c r="EJ13" i="3"/>
  <c r="EJ12" i="3"/>
  <c r="EK10" i="3"/>
  <c r="EK116" i="3" l="1"/>
  <c r="EK115" i="3"/>
  <c r="EK114" i="3"/>
  <c r="EK113" i="3"/>
  <c r="EK112" i="3"/>
  <c r="EK111" i="3"/>
  <c r="EK110" i="3"/>
  <c r="EK107" i="3"/>
  <c r="EK109" i="3"/>
  <c r="EK106" i="3"/>
  <c r="EK103" i="3"/>
  <c r="EK105" i="3"/>
  <c r="EK101" i="3"/>
  <c r="EK97" i="3"/>
  <c r="EK104" i="3"/>
  <c r="EK100" i="3"/>
  <c r="EK96" i="3"/>
  <c r="EK108" i="3"/>
  <c r="EK99" i="3"/>
  <c r="EK95" i="3"/>
  <c r="EK102" i="3"/>
  <c r="EK93" i="3"/>
  <c r="EK89" i="3"/>
  <c r="EK98" i="3"/>
  <c r="EK92" i="3"/>
  <c r="EK91" i="3"/>
  <c r="EK94" i="3"/>
  <c r="EK88" i="3"/>
  <c r="EK84" i="3"/>
  <c r="EK80" i="3"/>
  <c r="EK90" i="3"/>
  <c r="EK87" i="3"/>
  <c r="EK86" i="3"/>
  <c r="EK82" i="3"/>
  <c r="EK77" i="3"/>
  <c r="EK73" i="3"/>
  <c r="EK69" i="3"/>
  <c r="EK85" i="3"/>
  <c r="EK81" i="3"/>
  <c r="EK76" i="3"/>
  <c r="EK79" i="3"/>
  <c r="EK75" i="3"/>
  <c r="EK71" i="3"/>
  <c r="EK66" i="3"/>
  <c r="EK62" i="3"/>
  <c r="EK58" i="3"/>
  <c r="EK54" i="3"/>
  <c r="EK50" i="3"/>
  <c r="EK83" i="3"/>
  <c r="EK70" i="3"/>
  <c r="EK65" i="3"/>
  <c r="EK61" i="3"/>
  <c r="EK68" i="3"/>
  <c r="EK64" i="3"/>
  <c r="EK60" i="3"/>
  <c r="EK67" i="3"/>
  <c r="EK59" i="3"/>
  <c r="EK55" i="3"/>
  <c r="EK47" i="3"/>
  <c r="EK43" i="3"/>
  <c r="EK39" i="3"/>
  <c r="EK35" i="3"/>
  <c r="EK72" i="3"/>
  <c r="EK63" i="3"/>
  <c r="EK53" i="3"/>
  <c r="EK46" i="3"/>
  <c r="EK57" i="3"/>
  <c r="EK52" i="3"/>
  <c r="EK49" i="3"/>
  <c r="EK45" i="3"/>
  <c r="EK74" i="3"/>
  <c r="EK44" i="3"/>
  <c r="EK42" i="3"/>
  <c r="EK38" i="3"/>
  <c r="EK34" i="3"/>
  <c r="EK30" i="3"/>
  <c r="EK26" i="3"/>
  <c r="EK22" i="3"/>
  <c r="EK18" i="3"/>
  <c r="EK14" i="3"/>
  <c r="EK37" i="3"/>
  <c r="EK33" i="3"/>
  <c r="EK29" i="3"/>
  <c r="EK25" i="3"/>
  <c r="EK78" i="3"/>
  <c r="EK51" i="3"/>
  <c r="EK41" i="3"/>
  <c r="EK36" i="3"/>
  <c r="EK32" i="3"/>
  <c r="EK28" i="3"/>
  <c r="EK24" i="3"/>
  <c r="EK56" i="3"/>
  <c r="EK31" i="3"/>
  <c r="EK20" i="3"/>
  <c r="EK15" i="3"/>
  <c r="EK21" i="3"/>
  <c r="EK16" i="3"/>
  <c r="EK48" i="3"/>
  <c r="EK40" i="3"/>
  <c r="EK27" i="3"/>
  <c r="EK19" i="3"/>
  <c r="EK13" i="3"/>
  <c r="EK23" i="3"/>
  <c r="EK17" i="3"/>
  <c r="EK12" i="3"/>
  <c r="EK11" i="3"/>
  <c r="EL10" i="3"/>
  <c r="EL116" i="3" l="1"/>
  <c r="EL115" i="3"/>
  <c r="EL113" i="3"/>
  <c r="EL111" i="3"/>
  <c r="EL114" i="3"/>
  <c r="EL110" i="3"/>
  <c r="EL109" i="3"/>
  <c r="EL112" i="3"/>
  <c r="EL108" i="3"/>
  <c r="EL105" i="3"/>
  <c r="EL106" i="3"/>
  <c r="EL104" i="3"/>
  <c r="EL107" i="3"/>
  <c r="EL100" i="3"/>
  <c r="EL96" i="3"/>
  <c r="EL103" i="3"/>
  <c r="EL99" i="3"/>
  <c r="EL95" i="3"/>
  <c r="EL102" i="3"/>
  <c r="EL98" i="3"/>
  <c r="EL101" i="3"/>
  <c r="EL92" i="3"/>
  <c r="EL97" i="3"/>
  <c r="EL94" i="3"/>
  <c r="EL93" i="3"/>
  <c r="EL90" i="3"/>
  <c r="EL87" i="3"/>
  <c r="EL83" i="3"/>
  <c r="EL79" i="3"/>
  <c r="EL89" i="3"/>
  <c r="EL86" i="3"/>
  <c r="EL91" i="3"/>
  <c r="EL85" i="3"/>
  <c r="EL88" i="3"/>
  <c r="EL81" i="3"/>
  <c r="EL76" i="3"/>
  <c r="EL72" i="3"/>
  <c r="EL68" i="3"/>
  <c r="EL84" i="3"/>
  <c r="EL80" i="3"/>
  <c r="EL75" i="3"/>
  <c r="EL78" i="3"/>
  <c r="EL74" i="3"/>
  <c r="EL70" i="3"/>
  <c r="EL65" i="3"/>
  <c r="EL61" i="3"/>
  <c r="EL57" i="3"/>
  <c r="EL53" i="3"/>
  <c r="EL69" i="3"/>
  <c r="EL64" i="3"/>
  <c r="EL60" i="3"/>
  <c r="EL82" i="3"/>
  <c r="EL77" i="3"/>
  <c r="EL67" i="3"/>
  <c r="EL63" i="3"/>
  <c r="EL59" i="3"/>
  <c r="EL66" i="3"/>
  <c r="EL58" i="3"/>
  <c r="EL54" i="3"/>
  <c r="EL46" i="3"/>
  <c r="EL42" i="3"/>
  <c r="EL38" i="3"/>
  <c r="EL62" i="3"/>
  <c r="EL52" i="3"/>
  <c r="EL49" i="3"/>
  <c r="EL45" i="3"/>
  <c r="EL56" i="3"/>
  <c r="EL51" i="3"/>
  <c r="EL48" i="3"/>
  <c r="EL44" i="3"/>
  <c r="EL73" i="3"/>
  <c r="EL50" i="3"/>
  <c r="EL37" i="3"/>
  <c r="EL33" i="3"/>
  <c r="EL29" i="3"/>
  <c r="EL25" i="3"/>
  <c r="EL21" i="3"/>
  <c r="EL17" i="3"/>
  <c r="EL13" i="3"/>
  <c r="EL71" i="3"/>
  <c r="EL55" i="3"/>
  <c r="EL41" i="3"/>
  <c r="EL36" i="3"/>
  <c r="EL32" i="3"/>
  <c r="EL28" i="3"/>
  <c r="EL24" i="3"/>
  <c r="EL40" i="3"/>
  <c r="EL35" i="3"/>
  <c r="EL31" i="3"/>
  <c r="EL27" i="3"/>
  <c r="EL23" i="3"/>
  <c r="EL30" i="3"/>
  <c r="EL19" i="3"/>
  <c r="EL14" i="3"/>
  <c r="EL12" i="3"/>
  <c r="EL43" i="3"/>
  <c r="EL26" i="3"/>
  <c r="EL18" i="3"/>
  <c r="EL15" i="3"/>
  <c r="EL22" i="3"/>
  <c r="EL16" i="3"/>
  <c r="EL11" i="3"/>
  <c r="EL47" i="3"/>
  <c r="EL39" i="3"/>
  <c r="EL34" i="3"/>
  <c r="EL20" i="3"/>
  <c r="EM10" i="3"/>
  <c r="EM115" i="3" l="1"/>
  <c r="EM116" i="3"/>
  <c r="EM114" i="3"/>
  <c r="EM110" i="3"/>
  <c r="EM113" i="3"/>
  <c r="EM109" i="3"/>
  <c r="EM112" i="3"/>
  <c r="EM111" i="3"/>
  <c r="EM108" i="3"/>
  <c r="EM107" i="3"/>
  <c r="EM105" i="3"/>
  <c r="EM106" i="3"/>
  <c r="EM104" i="3"/>
  <c r="EM103" i="3"/>
  <c r="EM99" i="3"/>
  <c r="EM102" i="3"/>
  <c r="EM98" i="3"/>
  <c r="EM101" i="3"/>
  <c r="EM97" i="3"/>
  <c r="EM100" i="3"/>
  <c r="EM91" i="3"/>
  <c r="EM96" i="3"/>
  <c r="EM94" i="3"/>
  <c r="EM95" i="3"/>
  <c r="EM93" i="3"/>
  <c r="EM92" i="3"/>
  <c r="EM89" i="3"/>
  <c r="EM86" i="3"/>
  <c r="EM82" i="3"/>
  <c r="EM78" i="3"/>
  <c r="EM85" i="3"/>
  <c r="EM88" i="3"/>
  <c r="EM84" i="3"/>
  <c r="EM90" i="3"/>
  <c r="EM87" i="3"/>
  <c r="EM80" i="3"/>
  <c r="EM75" i="3"/>
  <c r="EM71" i="3"/>
  <c r="EM67" i="3"/>
  <c r="EM79" i="3"/>
  <c r="EM74" i="3"/>
  <c r="EM83" i="3"/>
  <c r="EM77" i="3"/>
  <c r="EM73" i="3"/>
  <c r="EM81" i="3"/>
  <c r="EM69" i="3"/>
  <c r="EM64" i="3"/>
  <c r="EM60" i="3"/>
  <c r="EM56" i="3"/>
  <c r="EM52" i="3"/>
  <c r="EM68" i="3"/>
  <c r="EM63" i="3"/>
  <c r="EM76" i="3"/>
  <c r="EM72" i="3"/>
  <c r="EM66" i="3"/>
  <c r="EM62" i="3"/>
  <c r="EM58" i="3"/>
  <c r="EM65" i="3"/>
  <c r="EM53" i="3"/>
  <c r="EM49" i="3"/>
  <c r="EM45" i="3"/>
  <c r="EM41" i="3"/>
  <c r="EM37" i="3"/>
  <c r="EM70" i="3"/>
  <c r="EM61" i="3"/>
  <c r="EM57" i="3"/>
  <c r="EM51" i="3"/>
  <c r="EM48" i="3"/>
  <c r="EM44" i="3"/>
  <c r="EM55" i="3"/>
  <c r="EM50" i="3"/>
  <c r="EM47" i="3"/>
  <c r="EM43" i="3"/>
  <c r="EM36" i="3"/>
  <c r="EM32" i="3"/>
  <c r="EM28" i="3"/>
  <c r="EM24" i="3"/>
  <c r="EM20" i="3"/>
  <c r="EM16" i="3"/>
  <c r="EM12" i="3"/>
  <c r="EM40" i="3"/>
  <c r="EM35" i="3"/>
  <c r="EM31" i="3"/>
  <c r="EM27" i="3"/>
  <c r="EM23" i="3"/>
  <c r="EM59" i="3"/>
  <c r="EM39" i="3"/>
  <c r="EM34" i="3"/>
  <c r="EM30" i="3"/>
  <c r="EM26" i="3"/>
  <c r="EM22" i="3"/>
  <c r="EM29" i="3"/>
  <c r="EM18" i="3"/>
  <c r="EM13" i="3"/>
  <c r="EM17" i="3"/>
  <c r="EM11" i="3"/>
  <c r="EM46" i="3"/>
  <c r="EM42" i="3"/>
  <c r="EM38" i="3"/>
  <c r="EM25" i="3"/>
  <c r="EM54" i="3"/>
  <c r="EM19" i="3"/>
  <c r="EM21" i="3"/>
  <c r="EM15" i="3"/>
  <c r="EM33" i="3"/>
  <c r="EM14" i="3"/>
  <c r="EN10" i="3"/>
  <c r="EN116" i="3" l="1"/>
  <c r="EN115" i="3"/>
  <c r="EN114" i="3"/>
  <c r="EN113" i="3"/>
  <c r="EN109" i="3"/>
  <c r="EN112" i="3"/>
  <c r="EN111" i="3"/>
  <c r="EN110" i="3"/>
  <c r="EN108" i="3"/>
  <c r="EN107" i="3"/>
  <c r="EN106" i="3"/>
  <c r="EN104" i="3"/>
  <c r="EN103" i="3"/>
  <c r="EN105" i="3"/>
  <c r="EN102" i="3"/>
  <c r="EN98" i="3"/>
  <c r="EN101" i="3"/>
  <c r="EN97" i="3"/>
  <c r="EN100" i="3"/>
  <c r="EN96" i="3"/>
  <c r="EN99" i="3"/>
  <c r="EN94" i="3"/>
  <c r="EN90" i="3"/>
  <c r="EN95" i="3"/>
  <c r="EN93" i="3"/>
  <c r="EN92" i="3"/>
  <c r="EN85" i="3"/>
  <c r="EN81" i="3"/>
  <c r="EN91" i="3"/>
  <c r="EN88" i="3"/>
  <c r="EN84" i="3"/>
  <c r="EN87" i="3"/>
  <c r="EN83" i="3"/>
  <c r="EN86" i="3"/>
  <c r="EN79" i="3"/>
  <c r="EN74" i="3"/>
  <c r="EN70" i="3"/>
  <c r="EN78" i="3"/>
  <c r="EN77" i="3"/>
  <c r="EN89" i="3"/>
  <c r="EN82" i="3"/>
  <c r="EN76" i="3"/>
  <c r="EN68" i="3"/>
  <c r="EN63" i="3"/>
  <c r="EN59" i="3"/>
  <c r="EN55" i="3"/>
  <c r="EN51" i="3"/>
  <c r="EN72" i="3"/>
  <c r="EN67" i="3"/>
  <c r="EN66" i="3"/>
  <c r="EN62" i="3"/>
  <c r="EN80" i="3"/>
  <c r="EN75" i="3"/>
  <c r="EN73" i="3"/>
  <c r="EN71" i="3"/>
  <c r="EN65" i="3"/>
  <c r="EN61" i="3"/>
  <c r="EN64" i="3"/>
  <c r="EN57" i="3"/>
  <c r="EN52" i="3"/>
  <c r="EN48" i="3"/>
  <c r="EN44" i="3"/>
  <c r="EN40" i="3"/>
  <c r="EN36" i="3"/>
  <c r="EN60" i="3"/>
  <c r="EN56" i="3"/>
  <c r="EN50" i="3"/>
  <c r="EN47" i="3"/>
  <c r="EN54" i="3"/>
  <c r="EN46" i="3"/>
  <c r="EN42" i="3"/>
  <c r="EN69" i="3"/>
  <c r="EN41" i="3"/>
  <c r="EN35" i="3"/>
  <c r="EN31" i="3"/>
  <c r="EN27" i="3"/>
  <c r="EN23" i="3"/>
  <c r="EN19" i="3"/>
  <c r="EN15" i="3"/>
  <c r="EN11" i="3"/>
  <c r="EN53" i="3"/>
  <c r="EN39" i="3"/>
  <c r="EN34" i="3"/>
  <c r="EN30" i="3"/>
  <c r="EN26" i="3"/>
  <c r="EN22" i="3"/>
  <c r="EN58" i="3"/>
  <c r="EN49" i="3"/>
  <c r="EN43" i="3"/>
  <c r="EN38" i="3"/>
  <c r="EN33" i="3"/>
  <c r="EN29" i="3"/>
  <c r="EN25" i="3"/>
  <c r="EN28" i="3"/>
  <c r="EN17" i="3"/>
  <c r="EN12" i="3"/>
  <c r="EN45" i="3"/>
  <c r="EN18" i="3"/>
  <c r="EN13" i="3"/>
  <c r="EN24" i="3"/>
  <c r="EN21" i="3"/>
  <c r="EN16" i="3"/>
  <c r="EN20" i="3"/>
  <c r="EN14" i="3"/>
  <c r="EN37" i="3"/>
  <c r="EN32" i="3"/>
  <c r="EN6" i="3"/>
  <c r="EN9" i="3" s="1"/>
  <c r="EO10" i="3"/>
  <c r="EO116" i="3" l="1"/>
  <c r="EO115" i="3"/>
  <c r="EO114" i="3"/>
  <c r="EO113" i="3"/>
  <c r="EO112" i="3"/>
  <c r="EO111" i="3"/>
  <c r="EO110" i="3"/>
  <c r="EO109" i="3"/>
  <c r="EO107" i="3"/>
  <c r="EO106" i="3"/>
  <c r="EO103" i="3"/>
  <c r="EO108" i="3"/>
  <c r="EO105" i="3"/>
  <c r="EO104" i="3"/>
  <c r="EO101" i="3"/>
  <c r="EO97" i="3"/>
  <c r="EO100" i="3"/>
  <c r="EO96" i="3"/>
  <c r="EO99" i="3"/>
  <c r="EO95" i="3"/>
  <c r="EO98" i="3"/>
  <c r="EO93" i="3"/>
  <c r="EO89" i="3"/>
  <c r="EO92" i="3"/>
  <c r="EO91" i="3"/>
  <c r="EO88" i="3"/>
  <c r="EO84" i="3"/>
  <c r="EO80" i="3"/>
  <c r="EO102" i="3"/>
  <c r="EO87" i="3"/>
  <c r="EO90" i="3"/>
  <c r="EO86" i="3"/>
  <c r="EO85" i="3"/>
  <c r="EO78" i="3"/>
  <c r="EO77" i="3"/>
  <c r="EO73" i="3"/>
  <c r="EO69" i="3"/>
  <c r="EO83" i="3"/>
  <c r="EO82" i="3"/>
  <c r="EO76" i="3"/>
  <c r="EO81" i="3"/>
  <c r="EO75" i="3"/>
  <c r="EO79" i="3"/>
  <c r="EO72" i="3"/>
  <c r="EO67" i="3"/>
  <c r="EO66" i="3"/>
  <c r="EO62" i="3"/>
  <c r="EO58" i="3"/>
  <c r="EO54" i="3"/>
  <c r="EO50" i="3"/>
  <c r="EO71" i="3"/>
  <c r="EO65" i="3"/>
  <c r="EO61" i="3"/>
  <c r="EO74" i="3"/>
  <c r="EO70" i="3"/>
  <c r="EO64" i="3"/>
  <c r="EO60" i="3"/>
  <c r="EO63" i="3"/>
  <c r="EO56" i="3"/>
  <c r="EO51" i="3"/>
  <c r="EO47" i="3"/>
  <c r="EO43" i="3"/>
  <c r="EO39" i="3"/>
  <c r="EO35" i="3"/>
  <c r="EO94" i="3"/>
  <c r="EO68" i="3"/>
  <c r="EO55" i="3"/>
  <c r="EO46" i="3"/>
  <c r="EO59" i="3"/>
  <c r="EO53" i="3"/>
  <c r="EO49" i="3"/>
  <c r="EO45" i="3"/>
  <c r="EO57" i="3"/>
  <c r="EO40" i="3"/>
  <c r="EO34" i="3"/>
  <c r="EO30" i="3"/>
  <c r="EO26" i="3"/>
  <c r="EO22" i="3"/>
  <c r="EO18" i="3"/>
  <c r="EO14" i="3"/>
  <c r="EO38" i="3"/>
  <c r="EO33" i="3"/>
  <c r="EO29" i="3"/>
  <c r="EO25" i="3"/>
  <c r="EO48" i="3"/>
  <c r="EO42" i="3"/>
  <c r="EO37" i="3"/>
  <c r="EO32" i="3"/>
  <c r="EO28" i="3"/>
  <c r="EO24" i="3"/>
  <c r="EO27" i="3"/>
  <c r="EO21" i="3"/>
  <c r="EO16" i="3"/>
  <c r="EO11" i="3"/>
  <c r="EO17" i="3"/>
  <c r="EO44" i="3"/>
  <c r="EO36" i="3"/>
  <c r="EO23" i="3"/>
  <c r="EO20" i="3"/>
  <c r="EO15" i="3"/>
  <c r="EO12" i="3"/>
  <c r="EO52" i="3"/>
  <c r="EO41" i="3"/>
  <c r="EO19" i="3"/>
  <c r="EO13" i="3"/>
  <c r="EO31" i="3"/>
  <c r="EP10" i="3"/>
  <c r="EP116" i="3" l="1"/>
  <c r="EP115" i="3"/>
  <c r="EP113" i="3"/>
  <c r="EP114" i="3"/>
  <c r="EP111" i="3"/>
  <c r="EP110" i="3"/>
  <c r="EP109" i="3"/>
  <c r="EP108" i="3"/>
  <c r="EP106" i="3"/>
  <c r="EP112" i="3"/>
  <c r="EP105" i="3"/>
  <c r="EP107" i="3"/>
  <c r="EP104" i="3"/>
  <c r="EP103" i="3"/>
  <c r="EP100" i="3"/>
  <c r="EP96" i="3"/>
  <c r="EP99" i="3"/>
  <c r="EP95" i="3"/>
  <c r="EP102" i="3"/>
  <c r="EP98" i="3"/>
  <c r="EP97" i="3"/>
  <c r="EP92" i="3"/>
  <c r="EP94" i="3"/>
  <c r="EP91" i="3"/>
  <c r="EP87" i="3"/>
  <c r="EP83" i="3"/>
  <c r="EP79" i="3"/>
  <c r="EP90" i="3"/>
  <c r="EP86" i="3"/>
  <c r="EP89" i="3"/>
  <c r="EP85" i="3"/>
  <c r="EP84" i="3"/>
  <c r="EP82" i="3"/>
  <c r="EP76" i="3"/>
  <c r="EP72" i="3"/>
  <c r="EP68" i="3"/>
  <c r="EP101" i="3"/>
  <c r="EP93" i="3"/>
  <c r="EP81" i="3"/>
  <c r="EP75" i="3"/>
  <c r="EP80" i="3"/>
  <c r="EP74" i="3"/>
  <c r="EP88" i="3"/>
  <c r="EP71" i="3"/>
  <c r="EP65" i="3"/>
  <c r="EP61" i="3"/>
  <c r="EP57" i="3"/>
  <c r="EP53" i="3"/>
  <c r="EP77" i="3"/>
  <c r="EP73" i="3"/>
  <c r="EP70" i="3"/>
  <c r="EP64" i="3"/>
  <c r="EP60" i="3"/>
  <c r="EP78" i="3"/>
  <c r="EP69" i="3"/>
  <c r="EP63" i="3"/>
  <c r="EP59" i="3"/>
  <c r="EP62" i="3"/>
  <c r="EP55" i="3"/>
  <c r="EP50" i="3"/>
  <c r="EP46" i="3"/>
  <c r="EP42" i="3"/>
  <c r="EP38" i="3"/>
  <c r="EP54" i="3"/>
  <c r="EP49" i="3"/>
  <c r="EP45" i="3"/>
  <c r="EP58" i="3"/>
  <c r="EP52" i="3"/>
  <c r="EP48" i="3"/>
  <c r="EP44" i="3"/>
  <c r="EP39" i="3"/>
  <c r="EP33" i="3"/>
  <c r="EP29" i="3"/>
  <c r="EP25" i="3"/>
  <c r="EP21" i="3"/>
  <c r="EP17" i="3"/>
  <c r="EP13" i="3"/>
  <c r="EP66" i="3"/>
  <c r="EP51" i="3"/>
  <c r="EP43" i="3"/>
  <c r="EP37" i="3"/>
  <c r="EP32" i="3"/>
  <c r="EP28" i="3"/>
  <c r="EP24" i="3"/>
  <c r="EP56" i="3"/>
  <c r="EP47" i="3"/>
  <c r="EP41" i="3"/>
  <c r="EP36" i="3"/>
  <c r="EP31" i="3"/>
  <c r="EP27" i="3"/>
  <c r="EP23" i="3"/>
  <c r="EP40" i="3"/>
  <c r="EP26" i="3"/>
  <c r="EP20" i="3"/>
  <c r="EP15" i="3"/>
  <c r="EP35" i="3"/>
  <c r="EP16" i="3"/>
  <c r="EP11" i="3"/>
  <c r="EP67" i="3"/>
  <c r="EP22" i="3"/>
  <c r="EP19" i="3"/>
  <c r="EP14" i="3"/>
  <c r="EP34" i="3"/>
  <c r="EP18" i="3"/>
  <c r="EP12" i="3"/>
  <c r="EP30" i="3"/>
  <c r="EQ10" i="3"/>
  <c r="EQ115" i="3" l="1"/>
  <c r="EQ114" i="3"/>
  <c r="EQ113" i="3"/>
  <c r="EQ110" i="3"/>
  <c r="EQ116" i="3"/>
  <c r="EQ109" i="3"/>
  <c r="EQ112" i="3"/>
  <c r="EQ108" i="3"/>
  <c r="EQ107" i="3"/>
  <c r="EQ105" i="3"/>
  <c r="EQ104" i="3"/>
  <c r="EQ103" i="3"/>
  <c r="EQ111" i="3"/>
  <c r="EQ99" i="3"/>
  <c r="EQ102" i="3"/>
  <c r="EQ98" i="3"/>
  <c r="EQ101" i="3"/>
  <c r="EQ97" i="3"/>
  <c r="EQ96" i="3"/>
  <c r="EQ95" i="3"/>
  <c r="EQ91" i="3"/>
  <c r="EQ106" i="3"/>
  <c r="EQ94" i="3"/>
  <c r="EQ93" i="3"/>
  <c r="EQ90" i="3"/>
  <c r="EQ86" i="3"/>
  <c r="EQ82" i="3"/>
  <c r="EQ78" i="3"/>
  <c r="EQ100" i="3"/>
  <c r="EQ89" i="3"/>
  <c r="EQ85" i="3"/>
  <c r="EQ88" i="3"/>
  <c r="EQ84" i="3"/>
  <c r="EQ83" i="3"/>
  <c r="EQ81" i="3"/>
  <c r="EQ75" i="3"/>
  <c r="EQ71" i="3"/>
  <c r="EQ67" i="3"/>
  <c r="EQ80" i="3"/>
  <c r="EQ74" i="3"/>
  <c r="EQ79" i="3"/>
  <c r="EQ77" i="3"/>
  <c r="EQ73" i="3"/>
  <c r="EQ92" i="3"/>
  <c r="EQ70" i="3"/>
  <c r="EQ64" i="3"/>
  <c r="EQ60" i="3"/>
  <c r="EQ56" i="3"/>
  <c r="EQ52" i="3"/>
  <c r="EQ76" i="3"/>
  <c r="EQ69" i="3"/>
  <c r="EQ63" i="3"/>
  <c r="EQ87" i="3"/>
  <c r="EQ68" i="3"/>
  <c r="EQ66" i="3"/>
  <c r="EQ62" i="3"/>
  <c r="EQ58" i="3"/>
  <c r="EQ72" i="3"/>
  <c r="EQ61" i="3"/>
  <c r="EQ54" i="3"/>
  <c r="EQ49" i="3"/>
  <c r="EQ45" i="3"/>
  <c r="EQ41" i="3"/>
  <c r="EQ37" i="3"/>
  <c r="EQ59" i="3"/>
  <c r="EQ53" i="3"/>
  <c r="EQ48" i="3"/>
  <c r="EQ44" i="3"/>
  <c r="EQ57" i="3"/>
  <c r="EQ51" i="3"/>
  <c r="EQ47" i="3"/>
  <c r="EQ43" i="3"/>
  <c r="EQ55" i="3"/>
  <c r="EQ38" i="3"/>
  <c r="EQ32" i="3"/>
  <c r="EQ28" i="3"/>
  <c r="EQ24" i="3"/>
  <c r="EQ20" i="3"/>
  <c r="EQ16" i="3"/>
  <c r="EQ12" i="3"/>
  <c r="EQ42" i="3"/>
  <c r="EQ36" i="3"/>
  <c r="EQ31" i="3"/>
  <c r="EQ27" i="3"/>
  <c r="EQ23" i="3"/>
  <c r="EQ46" i="3"/>
  <c r="EQ40" i="3"/>
  <c r="EQ35" i="3"/>
  <c r="EQ34" i="3"/>
  <c r="EQ30" i="3"/>
  <c r="EQ26" i="3"/>
  <c r="EQ22" i="3"/>
  <c r="EQ25" i="3"/>
  <c r="EQ19" i="3"/>
  <c r="EQ14" i="3"/>
  <c r="EQ13" i="3"/>
  <c r="EQ29" i="3"/>
  <c r="EQ15" i="3"/>
  <c r="EQ50" i="3"/>
  <c r="EQ18" i="3"/>
  <c r="EQ65" i="3"/>
  <c r="EQ39" i="3"/>
  <c r="EQ33" i="3"/>
  <c r="EQ17" i="3"/>
  <c r="EQ11" i="3"/>
  <c r="EQ21" i="3"/>
  <c r="ER10" i="3"/>
  <c r="ER116" i="3" l="1"/>
  <c r="ER114" i="3"/>
  <c r="ER113" i="3"/>
  <c r="ER109" i="3"/>
  <c r="ER112" i="3"/>
  <c r="ER111" i="3"/>
  <c r="ER108" i="3"/>
  <c r="ER107" i="3"/>
  <c r="ER115" i="3"/>
  <c r="ER106" i="3"/>
  <c r="ER104" i="3"/>
  <c r="ER110" i="3"/>
  <c r="ER103" i="3"/>
  <c r="ER102" i="3"/>
  <c r="ER98" i="3"/>
  <c r="ER101" i="3"/>
  <c r="ER97" i="3"/>
  <c r="ER100" i="3"/>
  <c r="ER96" i="3"/>
  <c r="ER94" i="3"/>
  <c r="ER90" i="3"/>
  <c r="ER105" i="3"/>
  <c r="ER93" i="3"/>
  <c r="ER92" i="3"/>
  <c r="ER95" i="3"/>
  <c r="ER89" i="3"/>
  <c r="ER85" i="3"/>
  <c r="ER81" i="3"/>
  <c r="ER88" i="3"/>
  <c r="ER84" i="3"/>
  <c r="ER87" i="3"/>
  <c r="ER83" i="3"/>
  <c r="ER80" i="3"/>
  <c r="ER74" i="3"/>
  <c r="ER70" i="3"/>
  <c r="ER91" i="3"/>
  <c r="ER79" i="3"/>
  <c r="ER77" i="3"/>
  <c r="ER99" i="3"/>
  <c r="ER78" i="3"/>
  <c r="ER76" i="3"/>
  <c r="ER86" i="3"/>
  <c r="ER73" i="3"/>
  <c r="ER69" i="3"/>
  <c r="ER63" i="3"/>
  <c r="ER59" i="3"/>
  <c r="ER55" i="3"/>
  <c r="ER51" i="3"/>
  <c r="ER82" i="3"/>
  <c r="ER75" i="3"/>
  <c r="ER68" i="3"/>
  <c r="ER66" i="3"/>
  <c r="ER62" i="3"/>
  <c r="ER72" i="3"/>
  <c r="ER67" i="3"/>
  <c r="ER65" i="3"/>
  <c r="ER61" i="3"/>
  <c r="ER60" i="3"/>
  <c r="ER53" i="3"/>
  <c r="ER48" i="3"/>
  <c r="ER44" i="3"/>
  <c r="ER40" i="3"/>
  <c r="ER36" i="3"/>
  <c r="ER58" i="3"/>
  <c r="ER57" i="3"/>
  <c r="ER52" i="3"/>
  <c r="ER47" i="3"/>
  <c r="ER71" i="3"/>
  <c r="ER56" i="3"/>
  <c r="ER50" i="3"/>
  <c r="ER46" i="3"/>
  <c r="ER42" i="3"/>
  <c r="ER43" i="3"/>
  <c r="ER37" i="3"/>
  <c r="ER31" i="3"/>
  <c r="ER27" i="3"/>
  <c r="ER23" i="3"/>
  <c r="ER19" i="3"/>
  <c r="ER15" i="3"/>
  <c r="ER11" i="3"/>
  <c r="ER64" i="3"/>
  <c r="ER49" i="3"/>
  <c r="ER41" i="3"/>
  <c r="ER35" i="3"/>
  <c r="ER34" i="3"/>
  <c r="ER30" i="3"/>
  <c r="ER26" i="3"/>
  <c r="ER22" i="3"/>
  <c r="ER54" i="3"/>
  <c r="ER45" i="3"/>
  <c r="ER39" i="3"/>
  <c r="ER33" i="3"/>
  <c r="ER29" i="3"/>
  <c r="ER25" i="3"/>
  <c r="ER38" i="3"/>
  <c r="ER24" i="3"/>
  <c r="ER18" i="3"/>
  <c r="ER13" i="3"/>
  <c r="ER28" i="3"/>
  <c r="ER20" i="3"/>
  <c r="ER17" i="3"/>
  <c r="ER12" i="3"/>
  <c r="ER14" i="3"/>
  <c r="ER32" i="3"/>
  <c r="ER21" i="3"/>
  <c r="ER16" i="3"/>
  <c r="ES10" i="3"/>
  <c r="ES116" i="3" l="1"/>
  <c r="ES115" i="3"/>
  <c r="ES114" i="3"/>
  <c r="ES113" i="3"/>
  <c r="ES112" i="3"/>
  <c r="ES111" i="3"/>
  <c r="ES110" i="3"/>
  <c r="ES107" i="3"/>
  <c r="ES106" i="3"/>
  <c r="ES103" i="3"/>
  <c r="ES108" i="3"/>
  <c r="ES105" i="3"/>
  <c r="ES101" i="3"/>
  <c r="ES97" i="3"/>
  <c r="ES109" i="3"/>
  <c r="ES100" i="3"/>
  <c r="ES96" i="3"/>
  <c r="ES99" i="3"/>
  <c r="ES95" i="3"/>
  <c r="ES93" i="3"/>
  <c r="ES89" i="3"/>
  <c r="ES92" i="3"/>
  <c r="ES102" i="3"/>
  <c r="ES91" i="3"/>
  <c r="ES88" i="3"/>
  <c r="ES84" i="3"/>
  <c r="ES80" i="3"/>
  <c r="ES98" i="3"/>
  <c r="ES87" i="3"/>
  <c r="ES104" i="3"/>
  <c r="ES94" i="3"/>
  <c r="ES86" i="3"/>
  <c r="ES79" i="3"/>
  <c r="ES77" i="3"/>
  <c r="ES73" i="3"/>
  <c r="ES69" i="3"/>
  <c r="ES78" i="3"/>
  <c r="ES76" i="3"/>
  <c r="ES82" i="3"/>
  <c r="ES75" i="3"/>
  <c r="ES83" i="3"/>
  <c r="ES68" i="3"/>
  <c r="ES66" i="3"/>
  <c r="ES62" i="3"/>
  <c r="ES58" i="3"/>
  <c r="ES54" i="3"/>
  <c r="ES50" i="3"/>
  <c r="ES74" i="3"/>
  <c r="ES72" i="3"/>
  <c r="ES67" i="3"/>
  <c r="ES65" i="3"/>
  <c r="ES61" i="3"/>
  <c r="ES85" i="3"/>
  <c r="ES71" i="3"/>
  <c r="ES64" i="3"/>
  <c r="ES60" i="3"/>
  <c r="ES81" i="3"/>
  <c r="ES70" i="3"/>
  <c r="ES59" i="3"/>
  <c r="ES57" i="3"/>
  <c r="ES52" i="3"/>
  <c r="ES47" i="3"/>
  <c r="ES43" i="3"/>
  <c r="ES39" i="3"/>
  <c r="ES35" i="3"/>
  <c r="ES90" i="3"/>
  <c r="ES56" i="3"/>
  <c r="ES51" i="3"/>
  <c r="ES46" i="3"/>
  <c r="ES55" i="3"/>
  <c r="ES49" i="3"/>
  <c r="ES45" i="3"/>
  <c r="ES53" i="3"/>
  <c r="ES42" i="3"/>
  <c r="ES41" i="3"/>
  <c r="ES36" i="3"/>
  <c r="ES34" i="3"/>
  <c r="ES30" i="3"/>
  <c r="ES26" i="3"/>
  <c r="ES22" i="3"/>
  <c r="ES18" i="3"/>
  <c r="ES14" i="3"/>
  <c r="ES48" i="3"/>
  <c r="ES40" i="3"/>
  <c r="ES33" i="3"/>
  <c r="ES29" i="3"/>
  <c r="ES25" i="3"/>
  <c r="ES44" i="3"/>
  <c r="ES38" i="3"/>
  <c r="ES32" i="3"/>
  <c r="ES28" i="3"/>
  <c r="ES24" i="3"/>
  <c r="ES23" i="3"/>
  <c r="ES17" i="3"/>
  <c r="ES12" i="3"/>
  <c r="ES16" i="3"/>
  <c r="ES11" i="3"/>
  <c r="ES19" i="3"/>
  <c r="ES13" i="3"/>
  <c r="ES21" i="3"/>
  <c r="ES63" i="3"/>
  <c r="ES37" i="3"/>
  <c r="ES31" i="3"/>
  <c r="ES20" i="3"/>
  <c r="ES15" i="3"/>
  <c r="ES27" i="3"/>
  <c r="ET10" i="3"/>
  <c r="ET116" i="3" l="1"/>
  <c r="ET115" i="3"/>
  <c r="ET113" i="3"/>
  <c r="ET111" i="3"/>
  <c r="ET110" i="3"/>
  <c r="ET109" i="3"/>
  <c r="ET114" i="3"/>
  <c r="ET112" i="3"/>
  <c r="ET108" i="3"/>
  <c r="ET107" i="3"/>
  <c r="ET105" i="3"/>
  <c r="ET106" i="3"/>
  <c r="ET104" i="3"/>
  <c r="ET100" i="3"/>
  <c r="ET96" i="3"/>
  <c r="ET99" i="3"/>
  <c r="ET95" i="3"/>
  <c r="ET102" i="3"/>
  <c r="ET98" i="3"/>
  <c r="ET92" i="3"/>
  <c r="ET103" i="3"/>
  <c r="ET101" i="3"/>
  <c r="ET94" i="3"/>
  <c r="ET87" i="3"/>
  <c r="ET83" i="3"/>
  <c r="ET79" i="3"/>
  <c r="ET86" i="3"/>
  <c r="ET93" i="3"/>
  <c r="ET91" i="3"/>
  <c r="ET90" i="3"/>
  <c r="ET85" i="3"/>
  <c r="ET78" i="3"/>
  <c r="ET76" i="3"/>
  <c r="ET72" i="3"/>
  <c r="ET68" i="3"/>
  <c r="ET89" i="3"/>
  <c r="ET82" i="3"/>
  <c r="ET75" i="3"/>
  <c r="ET88" i="3"/>
  <c r="ET81" i="3"/>
  <c r="ET74" i="3"/>
  <c r="ET84" i="3"/>
  <c r="ET77" i="3"/>
  <c r="ET67" i="3"/>
  <c r="ET65" i="3"/>
  <c r="ET61" i="3"/>
  <c r="ET57" i="3"/>
  <c r="ET53" i="3"/>
  <c r="ET80" i="3"/>
  <c r="ET71" i="3"/>
  <c r="ET64" i="3"/>
  <c r="ET60" i="3"/>
  <c r="ET70" i="3"/>
  <c r="ET63" i="3"/>
  <c r="ET59" i="3"/>
  <c r="ET97" i="3"/>
  <c r="ET58" i="3"/>
  <c r="ET56" i="3"/>
  <c r="ET51" i="3"/>
  <c r="ET46" i="3"/>
  <c r="ET42" i="3"/>
  <c r="ET38" i="3"/>
  <c r="ET55" i="3"/>
  <c r="ET50" i="3"/>
  <c r="ET49" i="3"/>
  <c r="ET45" i="3"/>
  <c r="ET73" i="3"/>
  <c r="ET69" i="3"/>
  <c r="ET66" i="3"/>
  <c r="ET54" i="3"/>
  <c r="ET48" i="3"/>
  <c r="ET44" i="3"/>
  <c r="ET40" i="3"/>
  <c r="ET35" i="3"/>
  <c r="ET33" i="3"/>
  <c r="ET29" i="3"/>
  <c r="ET25" i="3"/>
  <c r="ET21" i="3"/>
  <c r="ET17" i="3"/>
  <c r="ET13" i="3"/>
  <c r="ET62" i="3"/>
  <c r="ET47" i="3"/>
  <c r="ET39" i="3"/>
  <c r="ET32" i="3"/>
  <c r="ET28" i="3"/>
  <c r="ET24" i="3"/>
  <c r="ET52" i="3"/>
  <c r="ET37" i="3"/>
  <c r="ET31" i="3"/>
  <c r="ET27" i="3"/>
  <c r="ET23" i="3"/>
  <c r="ET43" i="3"/>
  <c r="ET36" i="3"/>
  <c r="ET22" i="3"/>
  <c r="ET16" i="3"/>
  <c r="ET11" i="3"/>
  <c r="ET15" i="3"/>
  <c r="ET26" i="3"/>
  <c r="ET12" i="3"/>
  <c r="ET41" i="3"/>
  <c r="ET34" i="3"/>
  <c r="ET20" i="3"/>
  <c r="ET18" i="3"/>
  <c r="ET30" i="3"/>
  <c r="ET19" i="3"/>
  <c r="ET14" i="3"/>
  <c r="EU10" i="3"/>
  <c r="EU115" i="3" l="1"/>
  <c r="EU116" i="3"/>
  <c r="EU114" i="3"/>
  <c r="EU110" i="3"/>
  <c r="EU109" i="3"/>
  <c r="EU112" i="3"/>
  <c r="EU108" i="3"/>
  <c r="EU111" i="3"/>
  <c r="EU107" i="3"/>
  <c r="EU105" i="3"/>
  <c r="EU106" i="3"/>
  <c r="EU104" i="3"/>
  <c r="EU103" i="3"/>
  <c r="EU113" i="3"/>
  <c r="EU99" i="3"/>
  <c r="EU102" i="3"/>
  <c r="EU98" i="3"/>
  <c r="EU101" i="3"/>
  <c r="EU97" i="3"/>
  <c r="EU91" i="3"/>
  <c r="EU94" i="3"/>
  <c r="EU100" i="3"/>
  <c r="EU95" i="3"/>
  <c r="EU93" i="3"/>
  <c r="EU86" i="3"/>
  <c r="EU82" i="3"/>
  <c r="EU78" i="3"/>
  <c r="EU96" i="3"/>
  <c r="EU90" i="3"/>
  <c r="EU85" i="3"/>
  <c r="EU92" i="3"/>
  <c r="EU89" i="3"/>
  <c r="EU88" i="3"/>
  <c r="EU84" i="3"/>
  <c r="EU75" i="3"/>
  <c r="EU71" i="3"/>
  <c r="EU67" i="3"/>
  <c r="EU81" i="3"/>
  <c r="EU74" i="3"/>
  <c r="EU87" i="3"/>
  <c r="EU83" i="3"/>
  <c r="EU80" i="3"/>
  <c r="EU77" i="3"/>
  <c r="EU73" i="3"/>
  <c r="EU76" i="3"/>
  <c r="EU72" i="3"/>
  <c r="EU64" i="3"/>
  <c r="EU60" i="3"/>
  <c r="EU56" i="3"/>
  <c r="EU52" i="3"/>
  <c r="EU70" i="3"/>
  <c r="EU63" i="3"/>
  <c r="EU69" i="3"/>
  <c r="EU66" i="3"/>
  <c r="EU62" i="3"/>
  <c r="EU58" i="3"/>
  <c r="EU68" i="3"/>
  <c r="EU55" i="3"/>
  <c r="EU50" i="3"/>
  <c r="EU49" i="3"/>
  <c r="EU45" i="3"/>
  <c r="EU41" i="3"/>
  <c r="EU37" i="3"/>
  <c r="EU54" i="3"/>
  <c r="EU48" i="3"/>
  <c r="EU44" i="3"/>
  <c r="EU65" i="3"/>
  <c r="EU53" i="3"/>
  <c r="EU47" i="3"/>
  <c r="EU43" i="3"/>
  <c r="EU79" i="3"/>
  <c r="EU51" i="3"/>
  <c r="EU39" i="3"/>
  <c r="EU32" i="3"/>
  <c r="EU28" i="3"/>
  <c r="EU24" i="3"/>
  <c r="EU20" i="3"/>
  <c r="EU16" i="3"/>
  <c r="EU12" i="3"/>
  <c r="EU59" i="3"/>
  <c r="EU46" i="3"/>
  <c r="EU38" i="3"/>
  <c r="EU31" i="3"/>
  <c r="EU27" i="3"/>
  <c r="EU23" i="3"/>
  <c r="EU36" i="3"/>
  <c r="EU34" i="3"/>
  <c r="EU30" i="3"/>
  <c r="EU26" i="3"/>
  <c r="EU22" i="3"/>
  <c r="EU61" i="3"/>
  <c r="EU57" i="3"/>
  <c r="EU42" i="3"/>
  <c r="EU21" i="3"/>
  <c r="EU15" i="3"/>
  <c r="EU14" i="3"/>
  <c r="EU40" i="3"/>
  <c r="EU25" i="3"/>
  <c r="EU33" i="3"/>
  <c r="EU19" i="3"/>
  <c r="EU11" i="3"/>
  <c r="EU35" i="3"/>
  <c r="EU29" i="3"/>
  <c r="EU18" i="3"/>
  <c r="EU13" i="3"/>
  <c r="EU17" i="3"/>
  <c r="EU6" i="3"/>
  <c r="EU9" i="3" s="1"/>
  <c r="EV10" i="3"/>
  <c r="EV116" i="3" l="1"/>
  <c r="EV114" i="3"/>
  <c r="EV115" i="3"/>
  <c r="EV113" i="3"/>
  <c r="EV109" i="3"/>
  <c r="EV112" i="3"/>
  <c r="EV111" i="3"/>
  <c r="EV108" i="3"/>
  <c r="EV107" i="3"/>
  <c r="EV110" i="3"/>
  <c r="EV106" i="3"/>
  <c r="EV104" i="3"/>
  <c r="EV103" i="3"/>
  <c r="EV102" i="3"/>
  <c r="EV98" i="3"/>
  <c r="EV101" i="3"/>
  <c r="EV97" i="3"/>
  <c r="EV105" i="3"/>
  <c r="EV100" i="3"/>
  <c r="EV96" i="3"/>
  <c r="EV94" i="3"/>
  <c r="EV90" i="3"/>
  <c r="EV95" i="3"/>
  <c r="EV93" i="3"/>
  <c r="EV99" i="3"/>
  <c r="EV92" i="3"/>
  <c r="EV85" i="3"/>
  <c r="EV81" i="3"/>
  <c r="EV91" i="3"/>
  <c r="EV89" i="3"/>
  <c r="EV88" i="3"/>
  <c r="EV84" i="3"/>
  <c r="EV87" i="3"/>
  <c r="EV83" i="3"/>
  <c r="EV82" i="3"/>
  <c r="EV74" i="3"/>
  <c r="EV70" i="3"/>
  <c r="EV80" i="3"/>
  <c r="EV77" i="3"/>
  <c r="EV86" i="3"/>
  <c r="EV79" i="3"/>
  <c r="EV76" i="3"/>
  <c r="EV75" i="3"/>
  <c r="EV71" i="3"/>
  <c r="EV63" i="3"/>
  <c r="EV59" i="3"/>
  <c r="EV55" i="3"/>
  <c r="EV51" i="3"/>
  <c r="EV78" i="3"/>
  <c r="EV69" i="3"/>
  <c r="EV66" i="3"/>
  <c r="EV62" i="3"/>
  <c r="EV73" i="3"/>
  <c r="EV68" i="3"/>
  <c r="EV65" i="3"/>
  <c r="EV61" i="3"/>
  <c r="EV54" i="3"/>
  <c r="EV48" i="3"/>
  <c r="EV44" i="3"/>
  <c r="EV40" i="3"/>
  <c r="EV36" i="3"/>
  <c r="EV53" i="3"/>
  <c r="EV47" i="3"/>
  <c r="EV67" i="3"/>
  <c r="EV64" i="3"/>
  <c r="EV57" i="3"/>
  <c r="EV52" i="3"/>
  <c r="EV46" i="3"/>
  <c r="EV42" i="3"/>
  <c r="EV49" i="3"/>
  <c r="EV38" i="3"/>
  <c r="EV31" i="3"/>
  <c r="EV27" i="3"/>
  <c r="EV23" i="3"/>
  <c r="EV19" i="3"/>
  <c r="EV15" i="3"/>
  <c r="EV11" i="3"/>
  <c r="EV72" i="3"/>
  <c r="EV60" i="3"/>
  <c r="EV58" i="3"/>
  <c r="EV56" i="3"/>
  <c r="EV45" i="3"/>
  <c r="EV37" i="3"/>
  <c r="EV34" i="3"/>
  <c r="EV30" i="3"/>
  <c r="EV26" i="3"/>
  <c r="EV22" i="3"/>
  <c r="EV50" i="3"/>
  <c r="EV43" i="3"/>
  <c r="EV41" i="3"/>
  <c r="EV35" i="3"/>
  <c r="EV33" i="3"/>
  <c r="EV29" i="3"/>
  <c r="EV25" i="3"/>
  <c r="EV20" i="3"/>
  <c r="EV14" i="3"/>
  <c r="EV39" i="3"/>
  <c r="EV32" i="3"/>
  <c r="EV18" i="3"/>
  <c r="EV13" i="3"/>
  <c r="EV24" i="3"/>
  <c r="EV21" i="3"/>
  <c r="EV28" i="3"/>
  <c r="EV17" i="3"/>
  <c r="EV12" i="3"/>
  <c r="EV16" i="3"/>
  <c r="EW10" i="3"/>
  <c r="EW116" i="3" l="1"/>
  <c r="EW115" i="3"/>
  <c r="EW114" i="3"/>
  <c r="EW113" i="3"/>
  <c r="EW112" i="3"/>
  <c r="EW111" i="3"/>
  <c r="EW110" i="3"/>
  <c r="EW107" i="3"/>
  <c r="EW106" i="3"/>
  <c r="EW109" i="3"/>
  <c r="EW108" i="3"/>
  <c r="EW103" i="3"/>
  <c r="EW105" i="3"/>
  <c r="EW101" i="3"/>
  <c r="EW97" i="3"/>
  <c r="EW100" i="3"/>
  <c r="EW96" i="3"/>
  <c r="EW104" i="3"/>
  <c r="EW99" i="3"/>
  <c r="EW95" i="3"/>
  <c r="EW93" i="3"/>
  <c r="EW89" i="3"/>
  <c r="EW102" i="3"/>
  <c r="EW92" i="3"/>
  <c r="EW98" i="3"/>
  <c r="EW91" i="3"/>
  <c r="EW90" i="3"/>
  <c r="EW88" i="3"/>
  <c r="EW84" i="3"/>
  <c r="EW80" i="3"/>
  <c r="EW94" i="3"/>
  <c r="EW87" i="3"/>
  <c r="EW86" i="3"/>
  <c r="EW81" i="3"/>
  <c r="EW77" i="3"/>
  <c r="EW73" i="3"/>
  <c r="EW69" i="3"/>
  <c r="EW83" i="3"/>
  <c r="EW79" i="3"/>
  <c r="EW76" i="3"/>
  <c r="EW85" i="3"/>
  <c r="EW78" i="3"/>
  <c r="EW75" i="3"/>
  <c r="EW82" i="3"/>
  <c r="EW74" i="3"/>
  <c r="EW70" i="3"/>
  <c r="EW66" i="3"/>
  <c r="EW62" i="3"/>
  <c r="EW58" i="3"/>
  <c r="EW54" i="3"/>
  <c r="EW50" i="3"/>
  <c r="EW68" i="3"/>
  <c r="EW65" i="3"/>
  <c r="EW61" i="3"/>
  <c r="EW72" i="3"/>
  <c r="EW67" i="3"/>
  <c r="EW64" i="3"/>
  <c r="EW60" i="3"/>
  <c r="EW53" i="3"/>
  <c r="EW47" i="3"/>
  <c r="EW43" i="3"/>
  <c r="EW39" i="3"/>
  <c r="EW35" i="3"/>
  <c r="EW71" i="3"/>
  <c r="EW57" i="3"/>
  <c r="EW52" i="3"/>
  <c r="EW46" i="3"/>
  <c r="EW63" i="3"/>
  <c r="EW59" i="3"/>
  <c r="EW56" i="3"/>
  <c r="EW51" i="3"/>
  <c r="EW49" i="3"/>
  <c r="EW45" i="3"/>
  <c r="EW48" i="3"/>
  <c r="EW37" i="3"/>
  <c r="EW34" i="3"/>
  <c r="EW30" i="3"/>
  <c r="EW26" i="3"/>
  <c r="EW22" i="3"/>
  <c r="EW18" i="3"/>
  <c r="EW14" i="3"/>
  <c r="EW44" i="3"/>
  <c r="EW41" i="3"/>
  <c r="EW36" i="3"/>
  <c r="EW33" i="3"/>
  <c r="EW29" i="3"/>
  <c r="EW25" i="3"/>
  <c r="EW42" i="3"/>
  <c r="EW40" i="3"/>
  <c r="EW32" i="3"/>
  <c r="EW28" i="3"/>
  <c r="EW24" i="3"/>
  <c r="EW19" i="3"/>
  <c r="EW13" i="3"/>
  <c r="EW12" i="3"/>
  <c r="EW23" i="3"/>
  <c r="EW31" i="3"/>
  <c r="EW17" i="3"/>
  <c r="EW20" i="3"/>
  <c r="EW27" i="3"/>
  <c r="EW21" i="3"/>
  <c r="EW16" i="3"/>
  <c r="EW11" i="3"/>
  <c r="EW55" i="3"/>
  <c r="EW38" i="3"/>
  <c r="EW15" i="3"/>
  <c r="EX10" i="3"/>
  <c r="EX116" i="3" l="1"/>
  <c r="EX115" i="3"/>
  <c r="EX113" i="3"/>
  <c r="EX111" i="3"/>
  <c r="EX110" i="3"/>
  <c r="EX114" i="3"/>
  <c r="EX109" i="3"/>
  <c r="EX112" i="3"/>
  <c r="EX108" i="3"/>
  <c r="EX107" i="3"/>
  <c r="EX106" i="3"/>
  <c r="EX105" i="3"/>
  <c r="EX104" i="3"/>
  <c r="EX100" i="3"/>
  <c r="EX96" i="3"/>
  <c r="EX99" i="3"/>
  <c r="EX95" i="3"/>
  <c r="EX103" i="3"/>
  <c r="EX102" i="3"/>
  <c r="EX98" i="3"/>
  <c r="EX92" i="3"/>
  <c r="EX101" i="3"/>
  <c r="EX97" i="3"/>
  <c r="EX94" i="3"/>
  <c r="EX91" i="3"/>
  <c r="EX89" i="3"/>
  <c r="EX87" i="3"/>
  <c r="EX83" i="3"/>
  <c r="EX79" i="3"/>
  <c r="EX93" i="3"/>
  <c r="EX86" i="3"/>
  <c r="EX85" i="3"/>
  <c r="EX80" i="3"/>
  <c r="EX76" i="3"/>
  <c r="EX72" i="3"/>
  <c r="EX68" i="3"/>
  <c r="EX88" i="3"/>
  <c r="EX78" i="3"/>
  <c r="EX75" i="3"/>
  <c r="EX90" i="3"/>
  <c r="EX84" i="3"/>
  <c r="EX82" i="3"/>
  <c r="EX74" i="3"/>
  <c r="EX69" i="3"/>
  <c r="EX65" i="3"/>
  <c r="EX61" i="3"/>
  <c r="EX57" i="3"/>
  <c r="EX53" i="3"/>
  <c r="EX73" i="3"/>
  <c r="EX67" i="3"/>
  <c r="EX64" i="3"/>
  <c r="EX60" i="3"/>
  <c r="EX81" i="3"/>
  <c r="EX71" i="3"/>
  <c r="EX63" i="3"/>
  <c r="EX59" i="3"/>
  <c r="EX77" i="3"/>
  <c r="EX52" i="3"/>
  <c r="EX46" i="3"/>
  <c r="EX42" i="3"/>
  <c r="EX38" i="3"/>
  <c r="EX66" i="3"/>
  <c r="EX56" i="3"/>
  <c r="EX51" i="3"/>
  <c r="EX49" i="3"/>
  <c r="EX45" i="3"/>
  <c r="EX62" i="3"/>
  <c r="EX58" i="3"/>
  <c r="EX55" i="3"/>
  <c r="EX50" i="3"/>
  <c r="EX48" i="3"/>
  <c r="EX44" i="3"/>
  <c r="EX70" i="3"/>
  <c r="EX47" i="3"/>
  <c r="EX41" i="3"/>
  <c r="EX36" i="3"/>
  <c r="EX33" i="3"/>
  <c r="EX29" i="3"/>
  <c r="EX25" i="3"/>
  <c r="EX21" i="3"/>
  <c r="EX17" i="3"/>
  <c r="EX13" i="3"/>
  <c r="EX54" i="3"/>
  <c r="EX43" i="3"/>
  <c r="EX40" i="3"/>
  <c r="EX35" i="3"/>
  <c r="EX32" i="3"/>
  <c r="EX28" i="3"/>
  <c r="EX24" i="3"/>
  <c r="EX39" i="3"/>
  <c r="EX31" i="3"/>
  <c r="EX27" i="3"/>
  <c r="EX23" i="3"/>
  <c r="EX34" i="3"/>
  <c r="EX18" i="3"/>
  <c r="EX12" i="3"/>
  <c r="EX16" i="3"/>
  <c r="EX19" i="3"/>
  <c r="EX14" i="3"/>
  <c r="EX37" i="3"/>
  <c r="EX30" i="3"/>
  <c r="EX11" i="3"/>
  <c r="EX22" i="3"/>
  <c r="EX26" i="3"/>
  <c r="EX20" i="3"/>
  <c r="EX15" i="3"/>
  <c r="EY10" i="3"/>
  <c r="EY115" i="3" l="1"/>
  <c r="EY116" i="3"/>
  <c r="EY114" i="3"/>
  <c r="EY110" i="3"/>
  <c r="EY109" i="3"/>
  <c r="EY113" i="3"/>
  <c r="EY112" i="3"/>
  <c r="EY111" i="3"/>
  <c r="EY108" i="3"/>
  <c r="EY107" i="3"/>
  <c r="EY105" i="3"/>
  <c r="EY104" i="3"/>
  <c r="EY103" i="3"/>
  <c r="EY99" i="3"/>
  <c r="EY102" i="3"/>
  <c r="EY98" i="3"/>
  <c r="EY106" i="3"/>
  <c r="EY101" i="3"/>
  <c r="EY97" i="3"/>
  <c r="EY95" i="3"/>
  <c r="EY91" i="3"/>
  <c r="EY100" i="3"/>
  <c r="EY94" i="3"/>
  <c r="EY96" i="3"/>
  <c r="EY93" i="3"/>
  <c r="EY86" i="3"/>
  <c r="EY82" i="3"/>
  <c r="EY78" i="3"/>
  <c r="EY92" i="3"/>
  <c r="EY85" i="3"/>
  <c r="EY90" i="3"/>
  <c r="EY88" i="3"/>
  <c r="EY84" i="3"/>
  <c r="EY89" i="3"/>
  <c r="EY83" i="3"/>
  <c r="EY79" i="3"/>
  <c r="EY75" i="3"/>
  <c r="EY71" i="3"/>
  <c r="EY67" i="3"/>
  <c r="EY87" i="3"/>
  <c r="EY74" i="3"/>
  <c r="EY81" i="3"/>
  <c r="EY77" i="3"/>
  <c r="EY73" i="3"/>
  <c r="EY80" i="3"/>
  <c r="EY68" i="3"/>
  <c r="EY64" i="3"/>
  <c r="EY60" i="3"/>
  <c r="EY56" i="3"/>
  <c r="EY52" i="3"/>
  <c r="EY72" i="3"/>
  <c r="EY63" i="3"/>
  <c r="EY70" i="3"/>
  <c r="EY66" i="3"/>
  <c r="EY62" i="3"/>
  <c r="EY58" i="3"/>
  <c r="EY57" i="3"/>
  <c r="EY51" i="3"/>
  <c r="EY49" i="3"/>
  <c r="EY45" i="3"/>
  <c r="EY41" i="3"/>
  <c r="EY37" i="3"/>
  <c r="EY69" i="3"/>
  <c r="EY65" i="3"/>
  <c r="EY59" i="3"/>
  <c r="EY55" i="3"/>
  <c r="EY50" i="3"/>
  <c r="EY48" i="3"/>
  <c r="EY44" i="3"/>
  <c r="EY76" i="3"/>
  <c r="EY61" i="3"/>
  <c r="EY54" i="3"/>
  <c r="EY47" i="3"/>
  <c r="EY43" i="3"/>
  <c r="EY46" i="3"/>
  <c r="EY40" i="3"/>
  <c r="EY35" i="3"/>
  <c r="EY32" i="3"/>
  <c r="EY28" i="3"/>
  <c r="EY24" i="3"/>
  <c r="EY20" i="3"/>
  <c r="EY16" i="3"/>
  <c r="EY12" i="3"/>
  <c r="EY42" i="3"/>
  <c r="EY39" i="3"/>
  <c r="EY31" i="3"/>
  <c r="EY27" i="3"/>
  <c r="EY23" i="3"/>
  <c r="EY38" i="3"/>
  <c r="EY34" i="3"/>
  <c r="EY30" i="3"/>
  <c r="EY26" i="3"/>
  <c r="EY22" i="3"/>
  <c r="EY33" i="3"/>
  <c r="EY17" i="3"/>
  <c r="EY11" i="3"/>
  <c r="EY18" i="3"/>
  <c r="EY29" i="3"/>
  <c r="EY21" i="3"/>
  <c r="EY15" i="3"/>
  <c r="EY36" i="3"/>
  <c r="EY53" i="3"/>
  <c r="EY25" i="3"/>
  <c r="EY19" i="3"/>
  <c r="EY14" i="3"/>
  <c r="EY13" i="3"/>
  <c r="EZ10" i="3"/>
  <c r="EZ116" i="3" l="1"/>
  <c r="EZ115" i="3"/>
  <c r="EZ114" i="3"/>
  <c r="EZ113" i="3"/>
  <c r="EZ109" i="3"/>
  <c r="EZ112" i="3"/>
  <c r="EZ111" i="3"/>
  <c r="EZ108" i="3"/>
  <c r="EZ110" i="3"/>
  <c r="EZ107" i="3"/>
  <c r="EZ106" i="3"/>
  <c r="EZ104" i="3"/>
  <c r="EZ103" i="3"/>
  <c r="EZ102" i="3"/>
  <c r="EZ98" i="3"/>
  <c r="EZ105" i="3"/>
  <c r="EZ101" i="3"/>
  <c r="EZ97" i="3"/>
  <c r="EZ100" i="3"/>
  <c r="EZ96" i="3"/>
  <c r="EZ94" i="3"/>
  <c r="EZ90" i="3"/>
  <c r="EZ99" i="3"/>
  <c r="EZ93" i="3"/>
  <c r="EZ92" i="3"/>
  <c r="EZ85" i="3"/>
  <c r="EZ81" i="3"/>
  <c r="EZ88" i="3"/>
  <c r="EZ84" i="3"/>
  <c r="EZ89" i="3"/>
  <c r="EZ87" i="3"/>
  <c r="EZ83" i="3"/>
  <c r="EZ91" i="3"/>
  <c r="EZ78" i="3"/>
  <c r="EZ74" i="3"/>
  <c r="EZ70" i="3"/>
  <c r="EZ95" i="3"/>
  <c r="EZ86" i="3"/>
  <c r="EZ82" i="3"/>
  <c r="EZ77" i="3"/>
  <c r="EZ80" i="3"/>
  <c r="EZ76" i="3"/>
  <c r="EZ73" i="3"/>
  <c r="EZ72" i="3"/>
  <c r="EZ67" i="3"/>
  <c r="EZ63" i="3"/>
  <c r="EZ59" i="3"/>
  <c r="EZ55" i="3"/>
  <c r="EZ51" i="3"/>
  <c r="EZ71" i="3"/>
  <c r="EZ66" i="3"/>
  <c r="EZ62" i="3"/>
  <c r="EZ79" i="3"/>
  <c r="EZ69" i="3"/>
  <c r="EZ65" i="3"/>
  <c r="EZ61" i="3"/>
  <c r="EZ75" i="3"/>
  <c r="EZ56" i="3"/>
  <c r="EZ50" i="3"/>
  <c r="EZ48" i="3"/>
  <c r="EZ44" i="3"/>
  <c r="EZ40" i="3"/>
  <c r="EZ36" i="3"/>
  <c r="EZ64" i="3"/>
  <c r="EZ58" i="3"/>
  <c r="EZ54" i="3"/>
  <c r="EZ47" i="3"/>
  <c r="EZ60" i="3"/>
  <c r="EZ53" i="3"/>
  <c r="EZ46" i="3"/>
  <c r="EZ42" i="3"/>
  <c r="EZ45" i="3"/>
  <c r="EZ43" i="3"/>
  <c r="EZ39" i="3"/>
  <c r="EZ31" i="3"/>
  <c r="EZ27" i="3"/>
  <c r="EZ23" i="3"/>
  <c r="EZ19" i="3"/>
  <c r="EZ15" i="3"/>
  <c r="EZ11" i="3"/>
  <c r="EZ52" i="3"/>
  <c r="EZ38" i="3"/>
  <c r="EZ34" i="3"/>
  <c r="EZ30" i="3"/>
  <c r="EZ26" i="3"/>
  <c r="EZ22" i="3"/>
  <c r="EZ57" i="3"/>
  <c r="EZ37" i="3"/>
  <c r="EZ33" i="3"/>
  <c r="EZ29" i="3"/>
  <c r="EZ25" i="3"/>
  <c r="EZ41" i="3"/>
  <c r="EZ32" i="3"/>
  <c r="EZ21" i="3"/>
  <c r="EZ16" i="3"/>
  <c r="EZ35" i="3"/>
  <c r="EZ28" i="3"/>
  <c r="EZ20" i="3"/>
  <c r="EZ14" i="3"/>
  <c r="EZ17" i="3"/>
  <c r="EZ49" i="3"/>
  <c r="EZ24" i="3"/>
  <c r="EZ18" i="3"/>
  <c r="EZ13" i="3"/>
  <c r="EZ68" i="3"/>
  <c r="EZ12" i="3"/>
  <c r="FA10" i="3"/>
  <c r="FA116" i="3" l="1"/>
  <c r="FA115" i="3"/>
  <c r="FA114" i="3"/>
  <c r="FA113" i="3"/>
  <c r="FA112" i="3"/>
  <c r="FA111" i="3"/>
  <c r="FA110" i="3"/>
  <c r="FA107" i="3"/>
  <c r="FA109" i="3"/>
  <c r="FA106" i="3"/>
  <c r="FA103" i="3"/>
  <c r="FA102" i="3"/>
  <c r="FA105" i="3"/>
  <c r="FA101" i="3"/>
  <c r="FA97" i="3"/>
  <c r="FA108" i="3"/>
  <c r="FA104" i="3"/>
  <c r="FA100" i="3"/>
  <c r="FA96" i="3"/>
  <c r="FA99" i="3"/>
  <c r="FA95" i="3"/>
  <c r="FA93" i="3"/>
  <c r="FA89" i="3"/>
  <c r="FA98" i="3"/>
  <c r="FA92" i="3"/>
  <c r="FA91" i="3"/>
  <c r="FA94" i="3"/>
  <c r="FA88" i="3"/>
  <c r="FA84" i="3"/>
  <c r="FA80" i="3"/>
  <c r="FA90" i="3"/>
  <c r="FA87" i="3"/>
  <c r="FA86" i="3"/>
  <c r="FA82" i="3"/>
  <c r="FA77" i="3"/>
  <c r="FA73" i="3"/>
  <c r="FA69" i="3"/>
  <c r="FA85" i="3"/>
  <c r="FA81" i="3"/>
  <c r="FA76" i="3"/>
  <c r="FA79" i="3"/>
  <c r="FA75" i="3"/>
  <c r="FA78" i="3"/>
  <c r="FA71" i="3"/>
  <c r="FA66" i="3"/>
  <c r="FA62" i="3"/>
  <c r="FA58" i="3"/>
  <c r="FA54" i="3"/>
  <c r="FA50" i="3"/>
  <c r="FA70" i="3"/>
  <c r="FA65" i="3"/>
  <c r="FA61" i="3"/>
  <c r="FA68" i="3"/>
  <c r="FA64" i="3"/>
  <c r="FA60" i="3"/>
  <c r="FA59" i="3"/>
  <c r="FA55" i="3"/>
  <c r="FA47" i="3"/>
  <c r="FA43" i="3"/>
  <c r="FA39" i="3"/>
  <c r="FA35" i="3"/>
  <c r="FA67" i="3"/>
  <c r="FA63" i="3"/>
  <c r="FA53" i="3"/>
  <c r="FA46" i="3"/>
  <c r="FA74" i="3"/>
  <c r="FA72" i="3"/>
  <c r="FA57" i="3"/>
  <c r="FA52" i="3"/>
  <c r="FA49" i="3"/>
  <c r="FA45" i="3"/>
  <c r="FA56" i="3"/>
  <c r="FA44" i="3"/>
  <c r="FA42" i="3"/>
  <c r="FA38" i="3"/>
  <c r="FA34" i="3"/>
  <c r="FA30" i="3"/>
  <c r="FA26" i="3"/>
  <c r="FA22" i="3"/>
  <c r="FA18" i="3"/>
  <c r="FA14" i="3"/>
  <c r="FA83" i="3"/>
  <c r="FA37" i="3"/>
  <c r="FA33" i="3"/>
  <c r="FA29" i="3"/>
  <c r="FA25" i="3"/>
  <c r="FA41" i="3"/>
  <c r="FA36" i="3"/>
  <c r="FA32" i="3"/>
  <c r="FA28" i="3"/>
  <c r="FA24" i="3"/>
  <c r="FA48" i="3"/>
  <c r="FA31" i="3"/>
  <c r="FA20" i="3"/>
  <c r="FA15" i="3"/>
  <c r="FA13" i="3"/>
  <c r="FA21" i="3"/>
  <c r="FA51" i="3"/>
  <c r="FA27" i="3"/>
  <c r="FA19" i="3"/>
  <c r="FA16" i="3"/>
  <c r="FA40" i="3"/>
  <c r="FA23" i="3"/>
  <c r="FA17" i="3"/>
  <c r="FA12" i="3"/>
  <c r="FA11" i="3"/>
  <c r="FB10" i="3"/>
  <c r="FB116" i="3" l="1"/>
  <c r="FB115" i="3"/>
  <c r="FB113" i="3"/>
  <c r="FB111" i="3"/>
  <c r="FB114" i="3"/>
  <c r="FB110" i="3"/>
  <c r="FB109" i="3"/>
  <c r="FB112" i="3"/>
  <c r="FB108" i="3"/>
  <c r="FB105" i="3"/>
  <c r="FB106" i="3"/>
  <c r="FB104" i="3"/>
  <c r="FB100" i="3"/>
  <c r="FB96" i="3"/>
  <c r="FB103" i="3"/>
  <c r="FB99" i="3"/>
  <c r="FB95" i="3"/>
  <c r="FB98" i="3"/>
  <c r="FB102" i="3"/>
  <c r="FB101" i="3"/>
  <c r="FB92" i="3"/>
  <c r="FB97" i="3"/>
  <c r="FB107" i="3"/>
  <c r="FB94" i="3"/>
  <c r="FB93" i="3"/>
  <c r="FB90" i="3"/>
  <c r="FB87" i="3"/>
  <c r="FB83" i="3"/>
  <c r="FB79" i="3"/>
  <c r="FB89" i="3"/>
  <c r="FB86" i="3"/>
  <c r="FB91" i="3"/>
  <c r="FB85" i="3"/>
  <c r="FB88" i="3"/>
  <c r="FB81" i="3"/>
  <c r="FB76" i="3"/>
  <c r="FB72" i="3"/>
  <c r="FB68" i="3"/>
  <c r="FB84" i="3"/>
  <c r="FB80" i="3"/>
  <c r="FB75" i="3"/>
  <c r="FB78" i="3"/>
  <c r="FB74" i="3"/>
  <c r="FB70" i="3"/>
  <c r="FB65" i="3"/>
  <c r="FB61" i="3"/>
  <c r="FB57" i="3"/>
  <c r="FB53" i="3"/>
  <c r="FB69" i="3"/>
  <c r="FB64" i="3"/>
  <c r="FB60" i="3"/>
  <c r="FB77" i="3"/>
  <c r="FB67" i="3"/>
  <c r="FB63" i="3"/>
  <c r="FB59" i="3"/>
  <c r="FB82" i="3"/>
  <c r="FB71" i="3"/>
  <c r="FB66" i="3"/>
  <c r="FB58" i="3"/>
  <c r="FB54" i="3"/>
  <c r="FB46" i="3"/>
  <c r="FB42" i="3"/>
  <c r="FB38" i="3"/>
  <c r="FB73" i="3"/>
  <c r="FB62" i="3"/>
  <c r="FB52" i="3"/>
  <c r="FB49" i="3"/>
  <c r="FB45" i="3"/>
  <c r="FB56" i="3"/>
  <c r="FB51" i="3"/>
  <c r="FB48" i="3"/>
  <c r="FB44" i="3"/>
  <c r="FB37" i="3"/>
  <c r="FB33" i="3"/>
  <c r="FB29" i="3"/>
  <c r="FB25" i="3"/>
  <c r="FB21" i="3"/>
  <c r="FB17" i="3"/>
  <c r="FB13" i="3"/>
  <c r="FB50" i="3"/>
  <c r="FB41" i="3"/>
  <c r="FB36" i="3"/>
  <c r="FB32" i="3"/>
  <c r="FB28" i="3"/>
  <c r="FB24" i="3"/>
  <c r="FB55" i="3"/>
  <c r="FB40" i="3"/>
  <c r="FB35" i="3"/>
  <c r="FB31" i="3"/>
  <c r="FB27" i="3"/>
  <c r="FB23" i="3"/>
  <c r="FB39" i="3"/>
  <c r="FB30" i="3"/>
  <c r="FB19" i="3"/>
  <c r="FB14" i="3"/>
  <c r="FB15" i="3"/>
  <c r="FB26" i="3"/>
  <c r="FB18" i="3"/>
  <c r="FB12" i="3"/>
  <c r="FB43" i="3"/>
  <c r="FB34" i="3"/>
  <c r="FB47" i="3"/>
  <c r="FB22" i="3"/>
  <c r="FB16" i="3"/>
  <c r="FB11" i="3"/>
  <c r="FB20" i="3"/>
  <c r="FB6" i="3"/>
  <c r="FB9" i="3" s="1"/>
  <c r="FC10" i="3"/>
  <c r="FC115" i="3" l="1"/>
  <c r="FC116" i="3"/>
  <c r="FC114" i="3"/>
  <c r="FC110" i="3"/>
  <c r="FC113" i="3"/>
  <c r="FC109" i="3"/>
  <c r="FC112" i="3"/>
  <c r="FC111" i="3"/>
  <c r="FC108" i="3"/>
  <c r="FC107" i="3"/>
  <c r="FC105" i="3"/>
  <c r="FC106" i="3"/>
  <c r="FC104" i="3"/>
  <c r="FC103" i="3"/>
  <c r="FC99" i="3"/>
  <c r="FC98" i="3"/>
  <c r="FC102" i="3"/>
  <c r="FC101" i="3"/>
  <c r="FC97" i="3"/>
  <c r="FC100" i="3"/>
  <c r="FC91" i="3"/>
  <c r="FC96" i="3"/>
  <c r="FC94" i="3"/>
  <c r="FC95" i="3"/>
  <c r="FC93" i="3"/>
  <c r="FC92" i="3"/>
  <c r="FC89" i="3"/>
  <c r="FC86" i="3"/>
  <c r="FC82" i="3"/>
  <c r="FC78" i="3"/>
  <c r="FC85" i="3"/>
  <c r="FC88" i="3"/>
  <c r="FC84" i="3"/>
  <c r="FC87" i="3"/>
  <c r="FC80" i="3"/>
  <c r="FC75" i="3"/>
  <c r="FC71" i="3"/>
  <c r="FC67" i="3"/>
  <c r="FC90" i="3"/>
  <c r="FC79" i="3"/>
  <c r="FC74" i="3"/>
  <c r="FC83" i="3"/>
  <c r="FC77" i="3"/>
  <c r="FC73" i="3"/>
  <c r="FC69" i="3"/>
  <c r="FC64" i="3"/>
  <c r="FC60" i="3"/>
  <c r="FC56" i="3"/>
  <c r="FC52" i="3"/>
  <c r="FC81" i="3"/>
  <c r="FC68" i="3"/>
  <c r="FC63" i="3"/>
  <c r="FC76" i="3"/>
  <c r="FC72" i="3"/>
  <c r="FC66" i="3"/>
  <c r="FC62" i="3"/>
  <c r="FC58" i="3"/>
  <c r="FC65" i="3"/>
  <c r="FC53" i="3"/>
  <c r="FC49" i="3"/>
  <c r="FC45" i="3"/>
  <c r="FC41" i="3"/>
  <c r="FC37" i="3"/>
  <c r="FC61" i="3"/>
  <c r="FC57" i="3"/>
  <c r="FC51" i="3"/>
  <c r="FC48" i="3"/>
  <c r="FC44" i="3"/>
  <c r="FC70" i="3"/>
  <c r="FC55" i="3"/>
  <c r="FC50" i="3"/>
  <c r="FC47" i="3"/>
  <c r="FC43" i="3"/>
  <c r="FC59" i="3"/>
  <c r="FC54" i="3"/>
  <c r="FC36" i="3"/>
  <c r="FC32" i="3"/>
  <c r="FC28" i="3"/>
  <c r="FC24" i="3"/>
  <c r="FC20" i="3"/>
  <c r="FC16" i="3"/>
  <c r="FC12" i="3"/>
  <c r="FC40" i="3"/>
  <c r="FC35" i="3"/>
  <c r="FC31" i="3"/>
  <c r="FC27" i="3"/>
  <c r="FC23" i="3"/>
  <c r="FC39" i="3"/>
  <c r="FC34" i="3"/>
  <c r="FC30" i="3"/>
  <c r="FC26" i="3"/>
  <c r="FC22" i="3"/>
  <c r="FC46" i="3"/>
  <c r="FC29" i="3"/>
  <c r="FC18" i="3"/>
  <c r="FC13" i="3"/>
  <c r="FC11" i="3"/>
  <c r="FC42" i="3"/>
  <c r="FC33" i="3"/>
  <c r="FC14" i="3"/>
  <c r="FC25" i="3"/>
  <c r="FC17" i="3"/>
  <c r="FC38" i="3"/>
  <c r="FC21" i="3"/>
  <c r="FC15" i="3"/>
  <c r="FC19" i="3"/>
  <c r="FD10" i="3"/>
  <c r="FD116" i="3" l="1"/>
  <c r="FD115" i="3"/>
  <c r="FD114" i="3"/>
  <c r="FD113" i="3"/>
  <c r="FD109" i="3"/>
  <c r="FD112" i="3"/>
  <c r="FD111" i="3"/>
  <c r="FD110" i="3"/>
  <c r="FD108" i="3"/>
  <c r="FD107" i="3"/>
  <c r="FD106" i="3"/>
  <c r="FD104" i="3"/>
  <c r="FD103" i="3"/>
  <c r="FD105" i="3"/>
  <c r="FD98" i="3"/>
  <c r="FD102" i="3"/>
  <c r="FD101" i="3"/>
  <c r="FD97" i="3"/>
  <c r="FD100" i="3"/>
  <c r="FD96" i="3"/>
  <c r="FD99" i="3"/>
  <c r="FD94" i="3"/>
  <c r="FD90" i="3"/>
  <c r="FD95" i="3"/>
  <c r="FD93" i="3"/>
  <c r="FD92" i="3"/>
  <c r="FD85" i="3"/>
  <c r="FD81" i="3"/>
  <c r="FD91" i="3"/>
  <c r="FD88" i="3"/>
  <c r="FD84" i="3"/>
  <c r="FD87" i="3"/>
  <c r="FD83" i="3"/>
  <c r="FD86" i="3"/>
  <c r="FD79" i="3"/>
  <c r="FD74" i="3"/>
  <c r="FD70" i="3"/>
  <c r="FD78" i="3"/>
  <c r="FD77" i="3"/>
  <c r="FD82" i="3"/>
  <c r="FD76" i="3"/>
  <c r="FD68" i="3"/>
  <c r="FD63" i="3"/>
  <c r="FD59" i="3"/>
  <c r="FD55" i="3"/>
  <c r="FD51" i="3"/>
  <c r="FD72" i="3"/>
  <c r="FD67" i="3"/>
  <c r="FD66" i="3"/>
  <c r="FD62" i="3"/>
  <c r="FD89" i="3"/>
  <c r="FD75" i="3"/>
  <c r="FD73" i="3"/>
  <c r="FD71" i="3"/>
  <c r="FD65" i="3"/>
  <c r="FD61" i="3"/>
  <c r="FD69" i="3"/>
  <c r="FD64" i="3"/>
  <c r="FD57" i="3"/>
  <c r="FD52" i="3"/>
  <c r="FD48" i="3"/>
  <c r="FD44" i="3"/>
  <c r="FD40" i="3"/>
  <c r="FD36" i="3"/>
  <c r="FD60" i="3"/>
  <c r="FD56" i="3"/>
  <c r="FD50" i="3"/>
  <c r="FD47" i="3"/>
  <c r="FD54" i="3"/>
  <c r="FD46" i="3"/>
  <c r="FD42" i="3"/>
  <c r="FD58" i="3"/>
  <c r="FD41" i="3"/>
  <c r="FD35" i="3"/>
  <c r="FD31" i="3"/>
  <c r="FD27" i="3"/>
  <c r="FD23" i="3"/>
  <c r="FD19" i="3"/>
  <c r="FD15" i="3"/>
  <c r="FD11" i="3"/>
  <c r="FD39" i="3"/>
  <c r="FD34" i="3"/>
  <c r="FD30" i="3"/>
  <c r="FD26" i="3"/>
  <c r="FD22" i="3"/>
  <c r="FD80" i="3"/>
  <c r="FD53" i="3"/>
  <c r="FD49" i="3"/>
  <c r="FD43" i="3"/>
  <c r="FD38" i="3"/>
  <c r="FD33" i="3"/>
  <c r="FD29" i="3"/>
  <c r="FD25" i="3"/>
  <c r="FD37" i="3"/>
  <c r="FD28" i="3"/>
  <c r="FD17" i="3"/>
  <c r="FD12" i="3"/>
  <c r="FD24" i="3"/>
  <c r="FD21" i="3"/>
  <c r="FD16" i="3"/>
  <c r="FD32" i="3"/>
  <c r="FD13" i="3"/>
  <c r="FD45" i="3"/>
  <c r="FD20" i="3"/>
  <c r="FD14" i="3"/>
  <c r="FD18" i="3"/>
  <c r="FE10" i="3"/>
  <c r="FE116" i="3" l="1"/>
  <c r="FE115" i="3"/>
  <c r="FE114" i="3"/>
  <c r="FE113" i="3"/>
  <c r="FE112" i="3"/>
  <c r="FE111" i="3"/>
  <c r="FE110" i="3"/>
  <c r="FE109" i="3"/>
  <c r="FE107" i="3"/>
  <c r="FE106" i="3"/>
  <c r="FE103" i="3"/>
  <c r="FE102" i="3"/>
  <c r="FE108" i="3"/>
  <c r="FE105" i="3"/>
  <c r="FE104" i="3"/>
  <c r="FE101" i="3"/>
  <c r="FE97" i="3"/>
  <c r="FE100" i="3"/>
  <c r="FE96" i="3"/>
  <c r="FE99" i="3"/>
  <c r="FE95" i="3"/>
  <c r="FE98" i="3"/>
  <c r="FE93" i="3"/>
  <c r="FE89" i="3"/>
  <c r="FE92" i="3"/>
  <c r="FE91" i="3"/>
  <c r="FE88" i="3"/>
  <c r="FE84" i="3"/>
  <c r="FE80" i="3"/>
  <c r="FE87" i="3"/>
  <c r="FE90" i="3"/>
  <c r="FE86" i="3"/>
  <c r="FE82" i="3"/>
  <c r="FE85" i="3"/>
  <c r="FE78" i="3"/>
  <c r="FE77" i="3"/>
  <c r="FE73" i="3"/>
  <c r="FE69" i="3"/>
  <c r="FE83" i="3"/>
  <c r="FE76" i="3"/>
  <c r="FE94" i="3"/>
  <c r="FE81" i="3"/>
  <c r="FE75" i="3"/>
  <c r="FE72" i="3"/>
  <c r="FE67" i="3"/>
  <c r="FE66" i="3"/>
  <c r="FE62" i="3"/>
  <c r="FE58" i="3"/>
  <c r="FE54" i="3"/>
  <c r="FE50" i="3"/>
  <c r="FE79" i="3"/>
  <c r="FE71" i="3"/>
  <c r="FE65" i="3"/>
  <c r="FE61" i="3"/>
  <c r="FE74" i="3"/>
  <c r="FE70" i="3"/>
  <c r="FE64" i="3"/>
  <c r="FE60" i="3"/>
  <c r="FE63" i="3"/>
  <c r="FE56" i="3"/>
  <c r="FE51" i="3"/>
  <c r="FE47" i="3"/>
  <c r="FE43" i="3"/>
  <c r="FE39" i="3"/>
  <c r="FE35" i="3"/>
  <c r="FE55" i="3"/>
  <c r="FE46" i="3"/>
  <c r="FE68" i="3"/>
  <c r="FE59" i="3"/>
  <c r="FE53" i="3"/>
  <c r="FE49" i="3"/>
  <c r="FE45" i="3"/>
  <c r="FE52" i="3"/>
  <c r="FE40" i="3"/>
  <c r="FE34" i="3"/>
  <c r="FE30" i="3"/>
  <c r="FE26" i="3"/>
  <c r="FE22" i="3"/>
  <c r="FE18" i="3"/>
  <c r="FE14" i="3"/>
  <c r="FE57" i="3"/>
  <c r="FE38" i="3"/>
  <c r="FE33" i="3"/>
  <c r="FE29" i="3"/>
  <c r="FE25" i="3"/>
  <c r="FE48" i="3"/>
  <c r="FE42" i="3"/>
  <c r="FE37" i="3"/>
  <c r="FE32" i="3"/>
  <c r="FE28" i="3"/>
  <c r="FE24" i="3"/>
  <c r="FE44" i="3"/>
  <c r="FE27" i="3"/>
  <c r="FE21" i="3"/>
  <c r="FE16" i="3"/>
  <c r="FE11" i="3"/>
  <c r="FE15" i="3"/>
  <c r="FE31" i="3"/>
  <c r="FE17" i="3"/>
  <c r="FE12" i="3"/>
  <c r="FE23" i="3"/>
  <c r="FE20" i="3"/>
  <c r="FE36" i="3"/>
  <c r="FE19" i="3"/>
  <c r="FE13" i="3"/>
  <c r="FE41" i="3"/>
  <c r="FF10" i="3"/>
  <c r="FF116" i="3" l="1"/>
  <c r="FF115" i="3"/>
  <c r="FF114" i="3"/>
  <c r="FF113" i="3"/>
  <c r="FF111" i="3"/>
  <c r="FF110" i="3"/>
  <c r="FF109" i="3"/>
  <c r="FF108" i="3"/>
  <c r="FF112" i="3"/>
  <c r="FF106" i="3"/>
  <c r="FF105" i="3"/>
  <c r="FF107" i="3"/>
  <c r="FF104" i="3"/>
  <c r="FF103" i="3"/>
  <c r="FF102" i="3"/>
  <c r="FF100" i="3"/>
  <c r="FF96" i="3"/>
  <c r="FF99" i="3"/>
  <c r="FF95" i="3"/>
  <c r="FF98" i="3"/>
  <c r="FF97" i="3"/>
  <c r="FF92" i="3"/>
  <c r="FF94" i="3"/>
  <c r="FF91" i="3"/>
  <c r="FF87" i="3"/>
  <c r="FF83" i="3"/>
  <c r="FF79" i="3"/>
  <c r="FF90" i="3"/>
  <c r="FF86" i="3"/>
  <c r="FF101" i="3"/>
  <c r="FF89" i="3"/>
  <c r="FF85" i="3"/>
  <c r="FF93" i="3"/>
  <c r="FF84" i="3"/>
  <c r="FF76" i="3"/>
  <c r="FF72" i="3"/>
  <c r="FF68" i="3"/>
  <c r="FF82" i="3"/>
  <c r="FF81" i="3"/>
  <c r="FF75" i="3"/>
  <c r="FF80" i="3"/>
  <c r="FF74" i="3"/>
  <c r="FF71" i="3"/>
  <c r="FF65" i="3"/>
  <c r="FF61" i="3"/>
  <c r="FF57" i="3"/>
  <c r="FF53" i="3"/>
  <c r="FF77" i="3"/>
  <c r="FF73" i="3"/>
  <c r="FF70" i="3"/>
  <c r="FF64" i="3"/>
  <c r="FF60" i="3"/>
  <c r="FF69" i="3"/>
  <c r="FF63" i="3"/>
  <c r="FF59" i="3"/>
  <c r="FF67" i="3"/>
  <c r="FF62" i="3"/>
  <c r="FF55" i="3"/>
  <c r="FF50" i="3"/>
  <c r="FF46" i="3"/>
  <c r="FF42" i="3"/>
  <c r="FF38" i="3"/>
  <c r="FF34" i="3"/>
  <c r="FF88" i="3"/>
  <c r="FF54" i="3"/>
  <c r="FF49" i="3"/>
  <c r="FF45" i="3"/>
  <c r="FF78" i="3"/>
  <c r="FF58" i="3"/>
  <c r="FF52" i="3"/>
  <c r="FF48" i="3"/>
  <c r="FF44" i="3"/>
  <c r="FF66" i="3"/>
  <c r="FF39" i="3"/>
  <c r="FF33" i="3"/>
  <c r="FF29" i="3"/>
  <c r="FF25" i="3"/>
  <c r="FF21" i="3"/>
  <c r="FF17" i="3"/>
  <c r="FF13" i="3"/>
  <c r="FF43" i="3"/>
  <c r="FF37" i="3"/>
  <c r="FF32" i="3"/>
  <c r="FF28" i="3"/>
  <c r="FF24" i="3"/>
  <c r="FF51" i="3"/>
  <c r="FF47" i="3"/>
  <c r="FF41" i="3"/>
  <c r="FF36" i="3"/>
  <c r="FF31" i="3"/>
  <c r="FF27" i="3"/>
  <c r="FF23" i="3"/>
  <c r="FF35" i="3"/>
  <c r="FF26" i="3"/>
  <c r="FF20" i="3"/>
  <c r="FF15" i="3"/>
  <c r="FF14" i="3"/>
  <c r="FF56" i="3"/>
  <c r="FF16" i="3"/>
  <c r="FF11" i="3"/>
  <c r="FF40" i="3"/>
  <c r="FF22" i="3"/>
  <c r="FF19" i="3"/>
  <c r="FF30" i="3"/>
  <c r="FF18" i="3"/>
  <c r="FF12" i="3"/>
  <c r="FG10" i="3"/>
  <c r="FG115" i="3" l="1"/>
  <c r="FG114" i="3"/>
  <c r="FG116" i="3"/>
  <c r="FG113" i="3"/>
  <c r="FG110" i="3"/>
  <c r="FG109" i="3"/>
  <c r="FG112" i="3"/>
  <c r="FG108" i="3"/>
  <c r="FG107" i="3"/>
  <c r="FG105" i="3"/>
  <c r="FG104" i="3"/>
  <c r="FG111" i="3"/>
  <c r="FG103" i="3"/>
  <c r="FG99" i="3"/>
  <c r="FG106" i="3"/>
  <c r="FG98" i="3"/>
  <c r="FG101" i="3"/>
  <c r="FG97" i="3"/>
  <c r="FG96" i="3"/>
  <c r="FG95" i="3"/>
  <c r="FG91" i="3"/>
  <c r="FG94" i="3"/>
  <c r="FG93" i="3"/>
  <c r="FG102" i="3"/>
  <c r="FG100" i="3"/>
  <c r="FG90" i="3"/>
  <c r="FG86" i="3"/>
  <c r="FG82" i="3"/>
  <c r="FG78" i="3"/>
  <c r="FG89" i="3"/>
  <c r="FG85" i="3"/>
  <c r="FG88" i="3"/>
  <c r="FG84" i="3"/>
  <c r="FG83" i="3"/>
  <c r="FG81" i="3"/>
  <c r="FG75" i="3"/>
  <c r="FG71" i="3"/>
  <c r="FG67" i="3"/>
  <c r="FG80" i="3"/>
  <c r="FG74" i="3"/>
  <c r="FG92" i="3"/>
  <c r="FG79" i="3"/>
  <c r="FG77" i="3"/>
  <c r="FG73" i="3"/>
  <c r="FG70" i="3"/>
  <c r="FG64" i="3"/>
  <c r="FG60" i="3"/>
  <c r="FG56" i="3"/>
  <c r="FG52" i="3"/>
  <c r="FG87" i="3"/>
  <c r="FG76" i="3"/>
  <c r="FG69" i="3"/>
  <c r="FG63" i="3"/>
  <c r="FG68" i="3"/>
  <c r="FG66" i="3"/>
  <c r="FG62" i="3"/>
  <c r="FG58" i="3"/>
  <c r="FG61" i="3"/>
  <c r="FG54" i="3"/>
  <c r="FG49" i="3"/>
  <c r="FG45" i="3"/>
  <c r="FG41" i="3"/>
  <c r="FG37" i="3"/>
  <c r="FG72" i="3"/>
  <c r="FG59" i="3"/>
  <c r="FG53" i="3"/>
  <c r="FG48" i="3"/>
  <c r="FG44" i="3"/>
  <c r="FG57" i="3"/>
  <c r="FG51" i="3"/>
  <c r="FG47" i="3"/>
  <c r="FG43" i="3"/>
  <c r="FG50" i="3"/>
  <c r="FG38" i="3"/>
  <c r="FG32" i="3"/>
  <c r="FG28" i="3"/>
  <c r="FG24" i="3"/>
  <c r="FG20" i="3"/>
  <c r="FG16" i="3"/>
  <c r="FG12" i="3"/>
  <c r="FG55" i="3"/>
  <c r="FG42" i="3"/>
  <c r="FG36" i="3"/>
  <c r="FG31" i="3"/>
  <c r="FG27" i="3"/>
  <c r="FG23" i="3"/>
  <c r="FG65" i="3"/>
  <c r="FG46" i="3"/>
  <c r="FG40" i="3"/>
  <c r="FG35" i="3"/>
  <c r="FG30" i="3"/>
  <c r="FG26" i="3"/>
  <c r="FG22" i="3"/>
  <c r="FG25" i="3"/>
  <c r="FG19" i="3"/>
  <c r="FG14" i="3"/>
  <c r="FG13" i="3"/>
  <c r="FG21" i="3"/>
  <c r="FG18" i="3"/>
  <c r="FG39" i="3"/>
  <c r="FG15" i="3"/>
  <c r="FG34" i="3"/>
  <c r="FG33" i="3"/>
  <c r="FG17" i="3"/>
  <c r="FG11" i="3"/>
  <c r="FG29" i="3"/>
  <c r="FH10" i="3"/>
  <c r="FH114" i="3" l="1"/>
  <c r="FH116" i="3"/>
  <c r="FH113" i="3"/>
  <c r="FH109" i="3"/>
  <c r="FH112" i="3"/>
  <c r="FH115" i="3"/>
  <c r="FH111" i="3"/>
  <c r="FH108" i="3"/>
  <c r="FH107" i="3"/>
  <c r="FH106" i="3"/>
  <c r="FH110" i="3"/>
  <c r="FH104" i="3"/>
  <c r="FH103" i="3"/>
  <c r="FH102" i="3"/>
  <c r="FH98" i="3"/>
  <c r="FH101" i="3"/>
  <c r="FH97" i="3"/>
  <c r="FH100" i="3"/>
  <c r="FH96" i="3"/>
  <c r="FH105" i="3"/>
  <c r="FH94" i="3"/>
  <c r="FH90" i="3"/>
  <c r="FH93" i="3"/>
  <c r="FH92" i="3"/>
  <c r="FH89" i="3"/>
  <c r="FH85" i="3"/>
  <c r="FH81" i="3"/>
  <c r="FH88" i="3"/>
  <c r="FH84" i="3"/>
  <c r="FH99" i="3"/>
  <c r="FH95" i="3"/>
  <c r="FH87" i="3"/>
  <c r="FH83" i="3"/>
  <c r="FH82" i="3"/>
  <c r="FH80" i="3"/>
  <c r="FH74" i="3"/>
  <c r="FH70" i="3"/>
  <c r="FH79" i="3"/>
  <c r="FH77" i="3"/>
  <c r="FH78" i="3"/>
  <c r="FH76" i="3"/>
  <c r="FH91" i="3"/>
  <c r="FH73" i="3"/>
  <c r="FH69" i="3"/>
  <c r="FH63" i="3"/>
  <c r="FH59" i="3"/>
  <c r="FH55" i="3"/>
  <c r="FH51" i="3"/>
  <c r="FH75" i="3"/>
  <c r="FH68" i="3"/>
  <c r="FH66" i="3"/>
  <c r="FH62" i="3"/>
  <c r="FH72" i="3"/>
  <c r="FH67" i="3"/>
  <c r="FH65" i="3"/>
  <c r="FH61" i="3"/>
  <c r="FH60" i="3"/>
  <c r="FH53" i="3"/>
  <c r="FH48" i="3"/>
  <c r="FH44" i="3"/>
  <c r="FH40" i="3"/>
  <c r="FH36" i="3"/>
  <c r="FH58" i="3"/>
  <c r="FH57" i="3"/>
  <c r="FH52" i="3"/>
  <c r="FH47" i="3"/>
  <c r="FH86" i="3"/>
  <c r="FH56" i="3"/>
  <c r="FH50" i="3"/>
  <c r="FH46" i="3"/>
  <c r="FH42" i="3"/>
  <c r="FH71" i="3"/>
  <c r="FH64" i="3"/>
  <c r="FH43" i="3"/>
  <c r="FH37" i="3"/>
  <c r="FH31" i="3"/>
  <c r="FH27" i="3"/>
  <c r="FH23" i="3"/>
  <c r="FH19" i="3"/>
  <c r="FH15" i="3"/>
  <c r="FH11" i="3"/>
  <c r="FH49" i="3"/>
  <c r="FH41" i="3"/>
  <c r="FH35" i="3"/>
  <c r="FH30" i="3"/>
  <c r="FH26" i="3"/>
  <c r="FH22" i="3"/>
  <c r="FH45" i="3"/>
  <c r="FH39" i="3"/>
  <c r="FH34" i="3"/>
  <c r="FH33" i="3"/>
  <c r="FH29" i="3"/>
  <c r="FH25" i="3"/>
  <c r="FH24" i="3"/>
  <c r="FH18" i="3"/>
  <c r="FH13" i="3"/>
  <c r="FH12" i="3"/>
  <c r="FH20" i="3"/>
  <c r="FH38" i="3"/>
  <c r="FH17" i="3"/>
  <c r="FH54" i="3"/>
  <c r="FH32" i="3"/>
  <c r="FH21" i="3"/>
  <c r="FH16" i="3"/>
  <c r="FH28" i="3"/>
  <c r="FH14" i="3"/>
  <c r="FI10" i="3"/>
  <c r="FI116" i="3" l="1"/>
  <c r="FI115" i="3"/>
  <c r="FI113" i="3"/>
  <c r="FI114" i="3"/>
  <c r="FI112" i="3"/>
  <c r="FI111" i="3"/>
  <c r="FI110" i="3"/>
  <c r="FI107" i="3"/>
  <c r="FI106" i="3"/>
  <c r="FI103" i="3"/>
  <c r="FI108" i="3"/>
  <c r="FI102" i="3"/>
  <c r="FI109" i="3"/>
  <c r="FI105" i="3"/>
  <c r="FI101" i="3"/>
  <c r="FI97" i="3"/>
  <c r="FI100" i="3"/>
  <c r="FI96" i="3"/>
  <c r="FI99" i="3"/>
  <c r="FI95" i="3"/>
  <c r="FI93" i="3"/>
  <c r="FI89" i="3"/>
  <c r="FI92" i="3"/>
  <c r="FI104" i="3"/>
  <c r="FI91" i="3"/>
  <c r="FI98" i="3"/>
  <c r="FI88" i="3"/>
  <c r="FI84" i="3"/>
  <c r="FI80" i="3"/>
  <c r="FI87" i="3"/>
  <c r="FI94" i="3"/>
  <c r="FI86" i="3"/>
  <c r="FI82" i="3"/>
  <c r="FI90" i="3"/>
  <c r="FI79" i="3"/>
  <c r="FI77" i="3"/>
  <c r="FI73" i="3"/>
  <c r="FI69" i="3"/>
  <c r="FI78" i="3"/>
  <c r="FI76" i="3"/>
  <c r="FI75" i="3"/>
  <c r="FI81" i="3"/>
  <c r="FI68" i="3"/>
  <c r="FI66" i="3"/>
  <c r="FI62" i="3"/>
  <c r="FI58" i="3"/>
  <c r="FI54" i="3"/>
  <c r="FI50" i="3"/>
  <c r="FI85" i="3"/>
  <c r="FI74" i="3"/>
  <c r="FI72" i="3"/>
  <c r="FI67" i="3"/>
  <c r="FI65" i="3"/>
  <c r="FI61" i="3"/>
  <c r="FI83" i="3"/>
  <c r="FI71" i="3"/>
  <c r="FI64" i="3"/>
  <c r="FI60" i="3"/>
  <c r="FI59" i="3"/>
  <c r="FI57" i="3"/>
  <c r="FI52" i="3"/>
  <c r="FI47" i="3"/>
  <c r="FI43" i="3"/>
  <c r="FI39" i="3"/>
  <c r="FI35" i="3"/>
  <c r="FI70" i="3"/>
  <c r="FI56" i="3"/>
  <c r="FI51" i="3"/>
  <c r="FI46" i="3"/>
  <c r="FI55" i="3"/>
  <c r="FI49" i="3"/>
  <c r="FI45" i="3"/>
  <c r="FI41" i="3"/>
  <c r="FI42" i="3"/>
  <c r="FI36" i="3"/>
  <c r="FI30" i="3"/>
  <c r="FI26" i="3"/>
  <c r="FI22" i="3"/>
  <c r="FI18" i="3"/>
  <c r="FI14" i="3"/>
  <c r="FI53" i="3"/>
  <c r="FI48" i="3"/>
  <c r="FI40" i="3"/>
  <c r="FI34" i="3"/>
  <c r="FI33" i="3"/>
  <c r="FI29" i="3"/>
  <c r="FI25" i="3"/>
  <c r="FI63" i="3"/>
  <c r="FI44" i="3"/>
  <c r="FI38" i="3"/>
  <c r="FI32" i="3"/>
  <c r="FI28" i="3"/>
  <c r="FI24" i="3"/>
  <c r="FI23" i="3"/>
  <c r="FI17" i="3"/>
  <c r="FI12" i="3"/>
  <c r="FI16" i="3"/>
  <c r="FI11" i="3"/>
  <c r="FI37" i="3"/>
  <c r="FI13" i="3"/>
  <c r="FI21" i="3"/>
  <c r="FI27" i="3"/>
  <c r="FI19" i="3"/>
  <c r="FI31" i="3"/>
  <c r="FI20" i="3"/>
  <c r="FI15" i="3"/>
  <c r="FI6" i="3"/>
  <c r="FI9" i="3" s="1"/>
  <c r="FJ10" i="3"/>
  <c r="FJ116" i="3" l="1"/>
  <c r="FJ115" i="3"/>
  <c r="FJ114" i="3"/>
  <c r="FJ113" i="3"/>
  <c r="FJ111" i="3"/>
  <c r="FJ110" i="3"/>
  <c r="FJ109" i="3"/>
  <c r="FJ112" i="3"/>
  <c r="FJ108" i="3"/>
  <c r="FJ107" i="3"/>
  <c r="FJ105" i="3"/>
  <c r="FJ106" i="3"/>
  <c r="FJ104" i="3"/>
  <c r="FJ100" i="3"/>
  <c r="FJ96" i="3"/>
  <c r="FJ99" i="3"/>
  <c r="FJ95" i="3"/>
  <c r="FJ102" i="3"/>
  <c r="FJ98" i="3"/>
  <c r="FJ103" i="3"/>
  <c r="FJ92" i="3"/>
  <c r="FJ101" i="3"/>
  <c r="FJ94" i="3"/>
  <c r="FJ87" i="3"/>
  <c r="FJ83" i="3"/>
  <c r="FJ79" i="3"/>
  <c r="FJ86" i="3"/>
  <c r="FJ97" i="3"/>
  <c r="FJ93" i="3"/>
  <c r="FJ91" i="3"/>
  <c r="FJ90" i="3"/>
  <c r="FJ85" i="3"/>
  <c r="FJ78" i="3"/>
  <c r="FJ76" i="3"/>
  <c r="FJ72" i="3"/>
  <c r="FJ68" i="3"/>
  <c r="FJ75" i="3"/>
  <c r="FJ89" i="3"/>
  <c r="FJ88" i="3"/>
  <c r="FJ81" i="3"/>
  <c r="FJ74" i="3"/>
  <c r="FJ77" i="3"/>
  <c r="FJ67" i="3"/>
  <c r="FJ65" i="3"/>
  <c r="FJ61" i="3"/>
  <c r="FJ57" i="3"/>
  <c r="FJ53" i="3"/>
  <c r="FJ71" i="3"/>
  <c r="FJ64" i="3"/>
  <c r="FJ60" i="3"/>
  <c r="FJ82" i="3"/>
  <c r="FJ80" i="3"/>
  <c r="FJ70" i="3"/>
  <c r="FJ63" i="3"/>
  <c r="FJ59" i="3"/>
  <c r="FJ73" i="3"/>
  <c r="FJ58" i="3"/>
  <c r="FJ56" i="3"/>
  <c r="FJ51" i="3"/>
  <c r="FJ46" i="3"/>
  <c r="FJ42" i="3"/>
  <c r="FJ38" i="3"/>
  <c r="FJ34" i="3"/>
  <c r="FJ55" i="3"/>
  <c r="FJ50" i="3"/>
  <c r="FJ49" i="3"/>
  <c r="FJ45" i="3"/>
  <c r="FJ66" i="3"/>
  <c r="FJ54" i="3"/>
  <c r="FJ48" i="3"/>
  <c r="FJ44" i="3"/>
  <c r="FJ84" i="3"/>
  <c r="FJ62" i="3"/>
  <c r="FJ41" i="3"/>
  <c r="FJ40" i="3"/>
  <c r="FJ35" i="3"/>
  <c r="FJ33" i="3"/>
  <c r="FJ29" i="3"/>
  <c r="FJ25" i="3"/>
  <c r="FJ21" i="3"/>
  <c r="FJ17" i="3"/>
  <c r="FJ13" i="3"/>
  <c r="FJ47" i="3"/>
  <c r="FJ39" i="3"/>
  <c r="FJ32" i="3"/>
  <c r="FJ28" i="3"/>
  <c r="FJ24" i="3"/>
  <c r="FJ37" i="3"/>
  <c r="FJ31" i="3"/>
  <c r="FJ27" i="3"/>
  <c r="FJ23" i="3"/>
  <c r="FJ22" i="3"/>
  <c r="FJ16" i="3"/>
  <c r="FJ11" i="3"/>
  <c r="FJ15" i="3"/>
  <c r="FJ18" i="3"/>
  <c r="FJ69" i="3"/>
  <c r="FJ52" i="3"/>
  <c r="FJ36" i="3"/>
  <c r="FJ20" i="3"/>
  <c r="FJ26" i="3"/>
  <c r="FJ12" i="3"/>
  <c r="FJ43" i="3"/>
  <c r="FJ30" i="3"/>
  <c r="FJ19" i="3"/>
  <c r="FJ14" i="3"/>
  <c r="FK10" i="3"/>
  <c r="FK115" i="3" l="1"/>
  <c r="FK114" i="3"/>
  <c r="FK116" i="3"/>
  <c r="FK110" i="3"/>
  <c r="FK109" i="3"/>
  <c r="FK112" i="3"/>
  <c r="FK108" i="3"/>
  <c r="FK113" i="3"/>
  <c r="FK111" i="3"/>
  <c r="FK107" i="3"/>
  <c r="FK105" i="3"/>
  <c r="FK106" i="3"/>
  <c r="FK104" i="3"/>
  <c r="FK103" i="3"/>
  <c r="FK99" i="3"/>
  <c r="FK102" i="3"/>
  <c r="FK98" i="3"/>
  <c r="FK101" i="3"/>
  <c r="FK97" i="3"/>
  <c r="FK91" i="3"/>
  <c r="FK94" i="3"/>
  <c r="FK100" i="3"/>
  <c r="FK95" i="3"/>
  <c r="FK93" i="3"/>
  <c r="FK96" i="3"/>
  <c r="FK86" i="3"/>
  <c r="FK82" i="3"/>
  <c r="FK78" i="3"/>
  <c r="FK90" i="3"/>
  <c r="FK85" i="3"/>
  <c r="FK92" i="3"/>
  <c r="FK89" i="3"/>
  <c r="FK88" i="3"/>
  <c r="FK84" i="3"/>
  <c r="FK75" i="3"/>
  <c r="FK71" i="3"/>
  <c r="FK67" i="3"/>
  <c r="FK81" i="3"/>
  <c r="FK74" i="3"/>
  <c r="FK87" i="3"/>
  <c r="FK83" i="3"/>
  <c r="FK80" i="3"/>
  <c r="FK77" i="3"/>
  <c r="FK73" i="3"/>
  <c r="FK79" i="3"/>
  <c r="FK76" i="3"/>
  <c r="FK72" i="3"/>
  <c r="FK64" i="3"/>
  <c r="FK60" i="3"/>
  <c r="FK56" i="3"/>
  <c r="FK52" i="3"/>
  <c r="FK70" i="3"/>
  <c r="FK63" i="3"/>
  <c r="FK69" i="3"/>
  <c r="FK66" i="3"/>
  <c r="FK62" i="3"/>
  <c r="FK58" i="3"/>
  <c r="FK55" i="3"/>
  <c r="FK50" i="3"/>
  <c r="FK49" i="3"/>
  <c r="FK45" i="3"/>
  <c r="FK41" i="3"/>
  <c r="FK37" i="3"/>
  <c r="FK68" i="3"/>
  <c r="FK54" i="3"/>
  <c r="FK48" i="3"/>
  <c r="FK44" i="3"/>
  <c r="FK65" i="3"/>
  <c r="FK53" i="3"/>
  <c r="FK47" i="3"/>
  <c r="FK43" i="3"/>
  <c r="FK57" i="3"/>
  <c r="FK39" i="3"/>
  <c r="FK34" i="3"/>
  <c r="FK32" i="3"/>
  <c r="FK28" i="3"/>
  <c r="FK24" i="3"/>
  <c r="FK20" i="3"/>
  <c r="FK16" i="3"/>
  <c r="FK12" i="3"/>
  <c r="FK51" i="3"/>
  <c r="FK46" i="3"/>
  <c r="FK38" i="3"/>
  <c r="FK31" i="3"/>
  <c r="FK27" i="3"/>
  <c r="FK23" i="3"/>
  <c r="FK61" i="3"/>
  <c r="FK36" i="3"/>
  <c r="FK30" i="3"/>
  <c r="FK26" i="3"/>
  <c r="FK22" i="3"/>
  <c r="FK40" i="3"/>
  <c r="FK21" i="3"/>
  <c r="FK15" i="3"/>
  <c r="FK14" i="3"/>
  <c r="FK17" i="3"/>
  <c r="FK11" i="3"/>
  <c r="FK59" i="3"/>
  <c r="FK33" i="3"/>
  <c r="FK19" i="3"/>
  <c r="FK35" i="3"/>
  <c r="FK42" i="3"/>
  <c r="FK29" i="3"/>
  <c r="FK18" i="3"/>
  <c r="FK13" i="3"/>
  <c r="FK25" i="3"/>
  <c r="FL10" i="3"/>
  <c r="FL114" i="3" l="1"/>
  <c r="FL116" i="3"/>
  <c r="FL115" i="3"/>
  <c r="FL113" i="3"/>
  <c r="FL109" i="3"/>
  <c r="FL112" i="3"/>
  <c r="FL111" i="3"/>
  <c r="FL108" i="3"/>
  <c r="FL107" i="3"/>
  <c r="FL110" i="3"/>
  <c r="FL106" i="3"/>
  <c r="FL104" i="3"/>
  <c r="FL103" i="3"/>
  <c r="FL102" i="3"/>
  <c r="FL98" i="3"/>
  <c r="FL101" i="3"/>
  <c r="FL97" i="3"/>
  <c r="FL105" i="3"/>
  <c r="FL100" i="3"/>
  <c r="FL96" i="3"/>
  <c r="FL94" i="3"/>
  <c r="FL90" i="3"/>
  <c r="FL95" i="3"/>
  <c r="FL93" i="3"/>
  <c r="FL99" i="3"/>
  <c r="FL92" i="3"/>
  <c r="FL85" i="3"/>
  <c r="FL81" i="3"/>
  <c r="FL91" i="3"/>
  <c r="FL89" i="3"/>
  <c r="FL88" i="3"/>
  <c r="FL84" i="3"/>
  <c r="FL87" i="3"/>
  <c r="FL83" i="3"/>
  <c r="FL74" i="3"/>
  <c r="FL70" i="3"/>
  <c r="FL80" i="3"/>
  <c r="FL77" i="3"/>
  <c r="FL86" i="3"/>
  <c r="FL82" i="3"/>
  <c r="FL79" i="3"/>
  <c r="FL76" i="3"/>
  <c r="FL75" i="3"/>
  <c r="FL71" i="3"/>
  <c r="FL63" i="3"/>
  <c r="FL59" i="3"/>
  <c r="FL55" i="3"/>
  <c r="FL51" i="3"/>
  <c r="FL69" i="3"/>
  <c r="FL66" i="3"/>
  <c r="FL62" i="3"/>
  <c r="FL78" i="3"/>
  <c r="FL73" i="3"/>
  <c r="FL68" i="3"/>
  <c r="FL65" i="3"/>
  <c r="FL61" i="3"/>
  <c r="FL72" i="3"/>
  <c r="FL54" i="3"/>
  <c r="FL48" i="3"/>
  <c r="FL44" i="3"/>
  <c r="FL40" i="3"/>
  <c r="FL36" i="3"/>
  <c r="FL53" i="3"/>
  <c r="FL47" i="3"/>
  <c r="FL64" i="3"/>
  <c r="FL57" i="3"/>
  <c r="FL52" i="3"/>
  <c r="FL46" i="3"/>
  <c r="FL42" i="3"/>
  <c r="FL60" i="3"/>
  <c r="FL49" i="3"/>
  <c r="FL38" i="3"/>
  <c r="FL31" i="3"/>
  <c r="FL27" i="3"/>
  <c r="FL23" i="3"/>
  <c r="FL19" i="3"/>
  <c r="FL15" i="3"/>
  <c r="FL11" i="3"/>
  <c r="FL45" i="3"/>
  <c r="FL37" i="3"/>
  <c r="FL30" i="3"/>
  <c r="FL26" i="3"/>
  <c r="FL22" i="3"/>
  <c r="FL67" i="3"/>
  <c r="FL56" i="3"/>
  <c r="FL43" i="3"/>
  <c r="FL35" i="3"/>
  <c r="FL33" i="3"/>
  <c r="FL29" i="3"/>
  <c r="FL25" i="3"/>
  <c r="FL50" i="3"/>
  <c r="FL20" i="3"/>
  <c r="FL14" i="3"/>
  <c r="FL24" i="3"/>
  <c r="FL16" i="3"/>
  <c r="FL34" i="3"/>
  <c r="FL32" i="3"/>
  <c r="FL18" i="3"/>
  <c r="FL13" i="3"/>
  <c r="FL58" i="3"/>
  <c r="FL41" i="3"/>
  <c r="FL39" i="3"/>
  <c r="FL28" i="3"/>
  <c r="FL17" i="3"/>
  <c r="FL12" i="3"/>
  <c r="FL21" i="3"/>
  <c r="FM10" i="3"/>
  <c r="FM116" i="3" l="1"/>
  <c r="FM115" i="3"/>
  <c r="FM113" i="3"/>
  <c r="FM114" i="3"/>
  <c r="FM112" i="3"/>
  <c r="FM111" i="3"/>
  <c r="FM110" i="3"/>
  <c r="FM107" i="3"/>
  <c r="FM106" i="3"/>
  <c r="FM109" i="3"/>
  <c r="FM108" i="3"/>
  <c r="FM103" i="3"/>
  <c r="FM102" i="3"/>
  <c r="FM105" i="3"/>
  <c r="FM101" i="3"/>
  <c r="FM97" i="3"/>
  <c r="FM100" i="3"/>
  <c r="FM96" i="3"/>
  <c r="FM104" i="3"/>
  <c r="FM99" i="3"/>
  <c r="FM95" i="3"/>
  <c r="FM93" i="3"/>
  <c r="FM89" i="3"/>
  <c r="FM92" i="3"/>
  <c r="FM98" i="3"/>
  <c r="FM91" i="3"/>
  <c r="FM90" i="3"/>
  <c r="FM88" i="3"/>
  <c r="FM84" i="3"/>
  <c r="FM80" i="3"/>
  <c r="FM94" i="3"/>
  <c r="FM87" i="3"/>
  <c r="FM86" i="3"/>
  <c r="FM82" i="3"/>
  <c r="FM81" i="3"/>
  <c r="FM77" i="3"/>
  <c r="FM73" i="3"/>
  <c r="FM69" i="3"/>
  <c r="FM83" i="3"/>
  <c r="FM79" i="3"/>
  <c r="FM76" i="3"/>
  <c r="FM85" i="3"/>
  <c r="FM78" i="3"/>
  <c r="FM75" i="3"/>
  <c r="FM74" i="3"/>
  <c r="FM70" i="3"/>
  <c r="FM66" i="3"/>
  <c r="FM62" i="3"/>
  <c r="FM58" i="3"/>
  <c r="FM54" i="3"/>
  <c r="FM50" i="3"/>
  <c r="FM68" i="3"/>
  <c r="FM65" i="3"/>
  <c r="FM61" i="3"/>
  <c r="FM72" i="3"/>
  <c r="FM67" i="3"/>
  <c r="FM64" i="3"/>
  <c r="FM60" i="3"/>
  <c r="FM53" i="3"/>
  <c r="FM47" i="3"/>
  <c r="FM43" i="3"/>
  <c r="FM39" i="3"/>
  <c r="FM35" i="3"/>
  <c r="FM57" i="3"/>
  <c r="FM52" i="3"/>
  <c r="FM46" i="3"/>
  <c r="FM71" i="3"/>
  <c r="FM63" i="3"/>
  <c r="FM59" i="3"/>
  <c r="FM56" i="3"/>
  <c r="FM51" i="3"/>
  <c r="FM49" i="3"/>
  <c r="FM45" i="3"/>
  <c r="FM41" i="3"/>
  <c r="FM55" i="3"/>
  <c r="FM48" i="3"/>
  <c r="FM37" i="3"/>
  <c r="FM30" i="3"/>
  <c r="FM26" i="3"/>
  <c r="FM22" i="3"/>
  <c r="FM18" i="3"/>
  <c r="FM14" i="3"/>
  <c r="FM44" i="3"/>
  <c r="FM36" i="3"/>
  <c r="FM33" i="3"/>
  <c r="FM29" i="3"/>
  <c r="FM25" i="3"/>
  <c r="FM42" i="3"/>
  <c r="FM40" i="3"/>
  <c r="FM34" i="3"/>
  <c r="FM32" i="3"/>
  <c r="FM28" i="3"/>
  <c r="FM24" i="3"/>
  <c r="FM38" i="3"/>
  <c r="FM19" i="3"/>
  <c r="FM13" i="3"/>
  <c r="FM12" i="3"/>
  <c r="FM20" i="3"/>
  <c r="FM31" i="3"/>
  <c r="FM17" i="3"/>
  <c r="FM27" i="3"/>
  <c r="FM21" i="3"/>
  <c r="FM16" i="3"/>
  <c r="FM11" i="3"/>
  <c r="FM23" i="3"/>
  <c r="FM15" i="3"/>
  <c r="FN10" i="3"/>
  <c r="FN116" i="3" l="1"/>
  <c r="FN115" i="3"/>
  <c r="FN114" i="3"/>
  <c r="FN113" i="3"/>
  <c r="FN111" i="3"/>
  <c r="FN110" i="3"/>
  <c r="FN109" i="3"/>
  <c r="FN106" i="3"/>
  <c r="FN112" i="3"/>
  <c r="FN108" i="3"/>
  <c r="FN107" i="3"/>
  <c r="FN105" i="3"/>
  <c r="FN104" i="3"/>
  <c r="FN102" i="3"/>
  <c r="FN100" i="3"/>
  <c r="FN96" i="3"/>
  <c r="FN99" i="3"/>
  <c r="FN95" i="3"/>
  <c r="FN103" i="3"/>
  <c r="FN98" i="3"/>
  <c r="FN92" i="3"/>
  <c r="FN101" i="3"/>
  <c r="FN97" i="3"/>
  <c r="FN94" i="3"/>
  <c r="FN91" i="3"/>
  <c r="FN89" i="3"/>
  <c r="FN87" i="3"/>
  <c r="FN83" i="3"/>
  <c r="FN79" i="3"/>
  <c r="FN93" i="3"/>
  <c r="FN86" i="3"/>
  <c r="FN85" i="3"/>
  <c r="FN80" i="3"/>
  <c r="FN76" i="3"/>
  <c r="FN72" i="3"/>
  <c r="FN68" i="3"/>
  <c r="FN88" i="3"/>
  <c r="FN82" i="3"/>
  <c r="FN78" i="3"/>
  <c r="FN75" i="3"/>
  <c r="FN84" i="3"/>
  <c r="FN74" i="3"/>
  <c r="FN69" i="3"/>
  <c r="FN65" i="3"/>
  <c r="FN61" i="3"/>
  <c r="FN57" i="3"/>
  <c r="FN53" i="3"/>
  <c r="FN73" i="3"/>
  <c r="FN67" i="3"/>
  <c r="FN64" i="3"/>
  <c r="FN60" i="3"/>
  <c r="FN90" i="3"/>
  <c r="FN71" i="3"/>
  <c r="FN63" i="3"/>
  <c r="FN59" i="3"/>
  <c r="FN70" i="3"/>
  <c r="FN52" i="3"/>
  <c r="FN46" i="3"/>
  <c r="FN42" i="3"/>
  <c r="FN38" i="3"/>
  <c r="FN34" i="3"/>
  <c r="FN66" i="3"/>
  <c r="FN56" i="3"/>
  <c r="FN51" i="3"/>
  <c r="FN49" i="3"/>
  <c r="FN45" i="3"/>
  <c r="FN62" i="3"/>
  <c r="FN58" i="3"/>
  <c r="FN55" i="3"/>
  <c r="FN50" i="3"/>
  <c r="FN48" i="3"/>
  <c r="FN44" i="3"/>
  <c r="FN81" i="3"/>
  <c r="FN77" i="3"/>
  <c r="FN47" i="3"/>
  <c r="FN36" i="3"/>
  <c r="FN33" i="3"/>
  <c r="FN29" i="3"/>
  <c r="FN25" i="3"/>
  <c r="FN21" i="3"/>
  <c r="FN17" i="3"/>
  <c r="FN13" i="3"/>
  <c r="FN43" i="3"/>
  <c r="FN40" i="3"/>
  <c r="FN35" i="3"/>
  <c r="FN32" i="3"/>
  <c r="FN28" i="3"/>
  <c r="FN24" i="3"/>
  <c r="FN54" i="3"/>
  <c r="FN41" i="3"/>
  <c r="FN39" i="3"/>
  <c r="FN31" i="3"/>
  <c r="FN27" i="3"/>
  <c r="FN23" i="3"/>
  <c r="FN18" i="3"/>
  <c r="FN12" i="3"/>
  <c r="FN16" i="3"/>
  <c r="FN19" i="3"/>
  <c r="FN30" i="3"/>
  <c r="FN11" i="3"/>
  <c r="FN14" i="3"/>
  <c r="FN37" i="3"/>
  <c r="FN26" i="3"/>
  <c r="FN20" i="3"/>
  <c r="FN15" i="3"/>
  <c r="FN22" i="3"/>
  <c r="FO10" i="3"/>
  <c r="FO115" i="3" l="1"/>
  <c r="FO114" i="3"/>
  <c r="FO116" i="3"/>
  <c r="FO110" i="3"/>
  <c r="FO109" i="3"/>
  <c r="FO113" i="3"/>
  <c r="FO112" i="3"/>
  <c r="FO111" i="3"/>
  <c r="FO108" i="3"/>
  <c r="FO107" i="3"/>
  <c r="FO106" i="3"/>
  <c r="FO105" i="3"/>
  <c r="FO104" i="3"/>
  <c r="FO103" i="3"/>
  <c r="FO99" i="3"/>
  <c r="FO98" i="3"/>
  <c r="FO101" i="3"/>
  <c r="FO97" i="3"/>
  <c r="FO95" i="3"/>
  <c r="FO91" i="3"/>
  <c r="FO100" i="3"/>
  <c r="FO94" i="3"/>
  <c r="FO102" i="3"/>
  <c r="FO96" i="3"/>
  <c r="FO93" i="3"/>
  <c r="FO86" i="3"/>
  <c r="FO82" i="3"/>
  <c r="FO78" i="3"/>
  <c r="FO92" i="3"/>
  <c r="FO85" i="3"/>
  <c r="FO90" i="3"/>
  <c r="FO88" i="3"/>
  <c r="FO84" i="3"/>
  <c r="FO83" i="3"/>
  <c r="FO79" i="3"/>
  <c r="FO75" i="3"/>
  <c r="FO71" i="3"/>
  <c r="FO67" i="3"/>
  <c r="FO89" i="3"/>
  <c r="FO87" i="3"/>
  <c r="FO74" i="3"/>
  <c r="FO81" i="3"/>
  <c r="FO77" i="3"/>
  <c r="FO73" i="3"/>
  <c r="FO68" i="3"/>
  <c r="FO64" i="3"/>
  <c r="FO60" i="3"/>
  <c r="FO56" i="3"/>
  <c r="FO52" i="3"/>
  <c r="FO80" i="3"/>
  <c r="FO72" i="3"/>
  <c r="FO63" i="3"/>
  <c r="FO70" i="3"/>
  <c r="FO66" i="3"/>
  <c r="FO62" i="3"/>
  <c r="FO58" i="3"/>
  <c r="FO57" i="3"/>
  <c r="FO51" i="3"/>
  <c r="FO49" i="3"/>
  <c r="FO45" i="3"/>
  <c r="FO41" i="3"/>
  <c r="FO37" i="3"/>
  <c r="FO76" i="3"/>
  <c r="FO65" i="3"/>
  <c r="FO59" i="3"/>
  <c r="FO55" i="3"/>
  <c r="FO50" i="3"/>
  <c r="FO48" i="3"/>
  <c r="FO44" i="3"/>
  <c r="FO69" i="3"/>
  <c r="FO61" i="3"/>
  <c r="FO54" i="3"/>
  <c r="FO47" i="3"/>
  <c r="FO43" i="3"/>
  <c r="FO53" i="3"/>
  <c r="FO46" i="3"/>
  <c r="FO40" i="3"/>
  <c r="FO35" i="3"/>
  <c r="FO32" i="3"/>
  <c r="FO28" i="3"/>
  <c r="FO24" i="3"/>
  <c r="FO20" i="3"/>
  <c r="FO16" i="3"/>
  <c r="FO12" i="3"/>
  <c r="FO42" i="3"/>
  <c r="FO39" i="3"/>
  <c r="FO34" i="3"/>
  <c r="FO31" i="3"/>
  <c r="FO27" i="3"/>
  <c r="FO23" i="3"/>
  <c r="FO38" i="3"/>
  <c r="FO30" i="3"/>
  <c r="FO26" i="3"/>
  <c r="FO22" i="3"/>
  <c r="FO36" i="3"/>
  <c r="FO33" i="3"/>
  <c r="FO17" i="3"/>
  <c r="FO11" i="3"/>
  <c r="FO29" i="3"/>
  <c r="FO21" i="3"/>
  <c r="FO15" i="3"/>
  <c r="FO18" i="3"/>
  <c r="FO25" i="3"/>
  <c r="FO19" i="3"/>
  <c r="FO14" i="3"/>
  <c r="FO13" i="3"/>
  <c r="FP10" i="3"/>
  <c r="FP114" i="3" l="1"/>
  <c r="FP116" i="3"/>
  <c r="FP115" i="3"/>
  <c r="FP113" i="3"/>
  <c r="FP109" i="3"/>
  <c r="FP112" i="3"/>
  <c r="FP111" i="3"/>
  <c r="FP108" i="3"/>
  <c r="FP110" i="3"/>
  <c r="FP107" i="3"/>
  <c r="FP106" i="3"/>
  <c r="FP104" i="3"/>
  <c r="FP103" i="3"/>
  <c r="FP102" i="3"/>
  <c r="FP98" i="3"/>
  <c r="FP105" i="3"/>
  <c r="FP101" i="3"/>
  <c r="FP97" i="3"/>
  <c r="FP100" i="3"/>
  <c r="FP96" i="3"/>
  <c r="FP94" i="3"/>
  <c r="FP90" i="3"/>
  <c r="FP99" i="3"/>
  <c r="FP93" i="3"/>
  <c r="FP92" i="3"/>
  <c r="FP85" i="3"/>
  <c r="FP81" i="3"/>
  <c r="FP95" i="3"/>
  <c r="FP88" i="3"/>
  <c r="FP84" i="3"/>
  <c r="FP89" i="3"/>
  <c r="FP87" i="3"/>
  <c r="FP83" i="3"/>
  <c r="FP82" i="3"/>
  <c r="FP78" i="3"/>
  <c r="FP74" i="3"/>
  <c r="FP70" i="3"/>
  <c r="FP86" i="3"/>
  <c r="FP77" i="3"/>
  <c r="FP91" i="3"/>
  <c r="FP80" i="3"/>
  <c r="FP76" i="3"/>
  <c r="FP72" i="3"/>
  <c r="FP73" i="3"/>
  <c r="FP67" i="3"/>
  <c r="FP63" i="3"/>
  <c r="FP59" i="3"/>
  <c r="FP55" i="3"/>
  <c r="FP51" i="3"/>
  <c r="FP71" i="3"/>
  <c r="FP66" i="3"/>
  <c r="FP62" i="3"/>
  <c r="FP69" i="3"/>
  <c r="FP65" i="3"/>
  <c r="FP61" i="3"/>
  <c r="FP68" i="3"/>
  <c r="FP56" i="3"/>
  <c r="FP50" i="3"/>
  <c r="FP48" i="3"/>
  <c r="FP44" i="3"/>
  <c r="FP40" i="3"/>
  <c r="FP36" i="3"/>
  <c r="FP64" i="3"/>
  <c r="FP58" i="3"/>
  <c r="FP54" i="3"/>
  <c r="FP47" i="3"/>
  <c r="FP43" i="3"/>
  <c r="FP79" i="3"/>
  <c r="FP60" i="3"/>
  <c r="FP53" i="3"/>
  <c r="FP46" i="3"/>
  <c r="FP42" i="3"/>
  <c r="FP45" i="3"/>
  <c r="FP39" i="3"/>
  <c r="FP34" i="3"/>
  <c r="FP31" i="3"/>
  <c r="FP27" i="3"/>
  <c r="FP23" i="3"/>
  <c r="FP19" i="3"/>
  <c r="FP15" i="3"/>
  <c r="FP11" i="3"/>
  <c r="FP75" i="3"/>
  <c r="FP41" i="3"/>
  <c r="FP38" i="3"/>
  <c r="FP30" i="3"/>
  <c r="FP26" i="3"/>
  <c r="FP22" i="3"/>
  <c r="FP52" i="3"/>
  <c r="FP37" i="3"/>
  <c r="FP33" i="3"/>
  <c r="FP29" i="3"/>
  <c r="FP25" i="3"/>
  <c r="FP32" i="3"/>
  <c r="FP21" i="3"/>
  <c r="FP16" i="3"/>
  <c r="FP12" i="3"/>
  <c r="FP49" i="3"/>
  <c r="FP28" i="3"/>
  <c r="FP20" i="3"/>
  <c r="FP14" i="3"/>
  <c r="FP35" i="3"/>
  <c r="FP24" i="3"/>
  <c r="FP18" i="3"/>
  <c r="FP13" i="3"/>
  <c r="FP57" i="3"/>
  <c r="FP17" i="3"/>
  <c r="FP6" i="3"/>
  <c r="FP9" i="3" s="1"/>
  <c r="FQ10" i="3"/>
  <c r="FQ116" i="3" l="1"/>
  <c r="FQ115" i="3"/>
  <c r="FQ114" i="3"/>
  <c r="FQ113" i="3"/>
  <c r="FQ112" i="3"/>
  <c r="FQ111" i="3"/>
  <c r="FQ110" i="3"/>
  <c r="FQ107" i="3"/>
  <c r="FQ109" i="3"/>
  <c r="FQ106" i="3"/>
  <c r="FQ103" i="3"/>
  <c r="FQ102" i="3"/>
  <c r="FQ105" i="3"/>
  <c r="FQ108" i="3"/>
  <c r="FQ101" i="3"/>
  <c r="FQ97" i="3"/>
  <c r="FQ104" i="3"/>
  <c r="FQ100" i="3"/>
  <c r="FQ96" i="3"/>
  <c r="FQ99" i="3"/>
  <c r="FQ95" i="3"/>
  <c r="FQ93" i="3"/>
  <c r="FQ89" i="3"/>
  <c r="FQ98" i="3"/>
  <c r="FQ92" i="3"/>
  <c r="FQ91" i="3"/>
  <c r="FQ94" i="3"/>
  <c r="FQ88" i="3"/>
  <c r="FQ84" i="3"/>
  <c r="FQ80" i="3"/>
  <c r="FQ90" i="3"/>
  <c r="FQ87" i="3"/>
  <c r="FQ86" i="3"/>
  <c r="FQ82" i="3"/>
  <c r="FQ77" i="3"/>
  <c r="FQ73" i="3"/>
  <c r="FQ69" i="3"/>
  <c r="FQ85" i="3"/>
  <c r="FQ81" i="3"/>
  <c r="FQ76" i="3"/>
  <c r="FQ79" i="3"/>
  <c r="FQ75" i="3"/>
  <c r="FQ72" i="3"/>
  <c r="FQ71" i="3"/>
  <c r="FQ66" i="3"/>
  <c r="FQ62" i="3"/>
  <c r="FQ58" i="3"/>
  <c r="FQ54" i="3"/>
  <c r="FQ50" i="3"/>
  <c r="FQ83" i="3"/>
  <c r="FQ78" i="3"/>
  <c r="FQ70" i="3"/>
  <c r="FQ65" i="3"/>
  <c r="FQ61" i="3"/>
  <c r="FQ68" i="3"/>
  <c r="FQ64" i="3"/>
  <c r="FQ60" i="3"/>
  <c r="FQ59" i="3"/>
  <c r="FQ55" i="3"/>
  <c r="FQ47" i="3"/>
  <c r="FQ43" i="3"/>
  <c r="FQ39" i="3"/>
  <c r="FQ35" i="3"/>
  <c r="FQ74" i="3"/>
  <c r="FQ63" i="3"/>
  <c r="FQ53" i="3"/>
  <c r="FQ46" i="3"/>
  <c r="FQ67" i="3"/>
  <c r="FQ57" i="3"/>
  <c r="FQ52" i="3"/>
  <c r="FQ49" i="3"/>
  <c r="FQ45" i="3"/>
  <c r="FQ41" i="3"/>
  <c r="FQ51" i="3"/>
  <c r="FQ44" i="3"/>
  <c r="FQ42" i="3"/>
  <c r="FQ38" i="3"/>
  <c r="FQ30" i="3"/>
  <c r="FQ26" i="3"/>
  <c r="FQ22" i="3"/>
  <c r="FQ18" i="3"/>
  <c r="FQ14" i="3"/>
  <c r="FQ56" i="3"/>
  <c r="FQ37" i="3"/>
  <c r="FQ33" i="3"/>
  <c r="FQ29" i="3"/>
  <c r="FQ25" i="3"/>
  <c r="FQ36" i="3"/>
  <c r="FQ32" i="3"/>
  <c r="FQ28" i="3"/>
  <c r="FQ24" i="3"/>
  <c r="FQ34" i="3"/>
  <c r="FQ31" i="3"/>
  <c r="FQ20" i="3"/>
  <c r="FQ15" i="3"/>
  <c r="FQ13" i="3"/>
  <c r="FQ27" i="3"/>
  <c r="FQ19" i="3"/>
  <c r="FQ21" i="3"/>
  <c r="FQ23" i="3"/>
  <c r="FQ17" i="3"/>
  <c r="FQ12" i="3"/>
  <c r="FQ48" i="3"/>
  <c r="FQ40" i="3"/>
  <c r="FQ16" i="3"/>
  <c r="FQ11" i="3"/>
  <c r="FR10" i="3"/>
  <c r="FR116" i="3" l="1"/>
  <c r="FR115" i="3"/>
  <c r="FR114" i="3"/>
  <c r="FR113" i="3"/>
  <c r="FR111" i="3"/>
  <c r="FR110" i="3"/>
  <c r="FR109" i="3"/>
  <c r="FR112" i="3"/>
  <c r="FR106" i="3"/>
  <c r="FR108" i="3"/>
  <c r="FR105" i="3"/>
  <c r="FR104" i="3"/>
  <c r="FR100" i="3"/>
  <c r="FR96" i="3"/>
  <c r="FR103" i="3"/>
  <c r="FR99" i="3"/>
  <c r="FR95" i="3"/>
  <c r="FR107" i="3"/>
  <c r="FR102" i="3"/>
  <c r="FR98" i="3"/>
  <c r="FR101" i="3"/>
  <c r="FR92" i="3"/>
  <c r="FR97" i="3"/>
  <c r="FR94" i="3"/>
  <c r="FR93" i="3"/>
  <c r="FR90" i="3"/>
  <c r="FR87" i="3"/>
  <c r="FR83" i="3"/>
  <c r="FR79" i="3"/>
  <c r="FR89" i="3"/>
  <c r="FR86" i="3"/>
  <c r="FR91" i="3"/>
  <c r="FR85" i="3"/>
  <c r="FR88" i="3"/>
  <c r="FR81" i="3"/>
  <c r="FR76" i="3"/>
  <c r="FR72" i="3"/>
  <c r="FR68" i="3"/>
  <c r="FR84" i="3"/>
  <c r="FR80" i="3"/>
  <c r="FR75" i="3"/>
  <c r="FR78" i="3"/>
  <c r="FR74" i="3"/>
  <c r="FR70" i="3"/>
  <c r="FR65" i="3"/>
  <c r="FR61" i="3"/>
  <c r="FR57" i="3"/>
  <c r="FR53" i="3"/>
  <c r="FR82" i="3"/>
  <c r="FR69" i="3"/>
  <c r="FR64" i="3"/>
  <c r="FR60" i="3"/>
  <c r="FR77" i="3"/>
  <c r="FR67" i="3"/>
  <c r="FR63" i="3"/>
  <c r="FR59" i="3"/>
  <c r="FR66" i="3"/>
  <c r="FR58" i="3"/>
  <c r="FR54" i="3"/>
  <c r="FR46" i="3"/>
  <c r="FR42" i="3"/>
  <c r="FR38" i="3"/>
  <c r="FR34" i="3"/>
  <c r="FR71" i="3"/>
  <c r="FR62" i="3"/>
  <c r="FR52" i="3"/>
  <c r="FR49" i="3"/>
  <c r="FR45" i="3"/>
  <c r="FR56" i="3"/>
  <c r="FR51" i="3"/>
  <c r="FR48" i="3"/>
  <c r="FR44" i="3"/>
  <c r="FR43" i="3"/>
  <c r="FR41" i="3"/>
  <c r="FR37" i="3"/>
  <c r="FR33" i="3"/>
  <c r="FR29" i="3"/>
  <c r="FR25" i="3"/>
  <c r="FR21" i="3"/>
  <c r="FR17" i="3"/>
  <c r="FR13" i="3"/>
  <c r="FR36" i="3"/>
  <c r="FR32" i="3"/>
  <c r="FR28" i="3"/>
  <c r="FR24" i="3"/>
  <c r="FR50" i="3"/>
  <c r="FR40" i="3"/>
  <c r="FR35" i="3"/>
  <c r="FR31" i="3"/>
  <c r="FR27" i="3"/>
  <c r="FR23" i="3"/>
  <c r="FR30" i="3"/>
  <c r="FR19" i="3"/>
  <c r="FR14" i="3"/>
  <c r="FR15" i="3"/>
  <c r="FR47" i="3"/>
  <c r="FR39" i="3"/>
  <c r="FR26" i="3"/>
  <c r="FR18" i="3"/>
  <c r="FR12" i="3"/>
  <c r="FR73" i="3"/>
  <c r="FR55" i="3"/>
  <c r="FR22" i="3"/>
  <c r="FR16" i="3"/>
  <c r="FR11" i="3"/>
  <c r="FR20" i="3"/>
  <c r="FS10" i="3"/>
  <c r="FS115" i="3" l="1"/>
  <c r="FS114" i="3"/>
  <c r="FS116" i="3"/>
  <c r="FS110" i="3"/>
  <c r="FS113" i="3"/>
  <c r="FS109" i="3"/>
  <c r="FS112" i="3"/>
  <c r="FS111" i="3"/>
  <c r="FS108" i="3"/>
  <c r="FS107" i="3"/>
  <c r="FS105" i="3"/>
  <c r="FS104" i="3"/>
  <c r="FS103" i="3"/>
  <c r="FS106" i="3"/>
  <c r="FS99" i="3"/>
  <c r="FS102" i="3"/>
  <c r="FS98" i="3"/>
  <c r="FS101" i="3"/>
  <c r="FS97" i="3"/>
  <c r="FS100" i="3"/>
  <c r="FS91" i="3"/>
  <c r="FS96" i="3"/>
  <c r="FS94" i="3"/>
  <c r="FS95" i="3"/>
  <c r="FS93" i="3"/>
  <c r="FS92" i="3"/>
  <c r="FS89" i="3"/>
  <c r="FS86" i="3"/>
  <c r="FS82" i="3"/>
  <c r="FS78" i="3"/>
  <c r="FS85" i="3"/>
  <c r="FS88" i="3"/>
  <c r="FS84" i="3"/>
  <c r="FS87" i="3"/>
  <c r="FS80" i="3"/>
  <c r="FS75" i="3"/>
  <c r="FS71" i="3"/>
  <c r="FS67" i="3"/>
  <c r="FS79" i="3"/>
  <c r="FS74" i="3"/>
  <c r="FS90" i="3"/>
  <c r="FS83" i="3"/>
  <c r="FS77" i="3"/>
  <c r="FS73" i="3"/>
  <c r="FS69" i="3"/>
  <c r="FS64" i="3"/>
  <c r="FS60" i="3"/>
  <c r="FS56" i="3"/>
  <c r="FS52" i="3"/>
  <c r="FS68" i="3"/>
  <c r="FS63" i="3"/>
  <c r="FS81" i="3"/>
  <c r="FS76" i="3"/>
  <c r="FS66" i="3"/>
  <c r="FS62" i="3"/>
  <c r="FS58" i="3"/>
  <c r="FS65" i="3"/>
  <c r="FS53" i="3"/>
  <c r="FS49" i="3"/>
  <c r="FS45" i="3"/>
  <c r="FS41" i="3"/>
  <c r="FS37" i="3"/>
  <c r="FS61" i="3"/>
  <c r="FS57" i="3"/>
  <c r="FS51" i="3"/>
  <c r="FS48" i="3"/>
  <c r="FS44" i="3"/>
  <c r="FS55" i="3"/>
  <c r="FS50" i="3"/>
  <c r="FS47" i="3"/>
  <c r="FS43" i="3"/>
  <c r="FS72" i="3"/>
  <c r="FS36" i="3"/>
  <c r="FS32" i="3"/>
  <c r="FS28" i="3"/>
  <c r="FS24" i="3"/>
  <c r="FS20" i="3"/>
  <c r="FS16" i="3"/>
  <c r="FS12" i="3"/>
  <c r="FS54" i="3"/>
  <c r="FS40" i="3"/>
  <c r="FS35" i="3"/>
  <c r="FS31" i="3"/>
  <c r="FS27" i="3"/>
  <c r="FS23" i="3"/>
  <c r="FS59" i="3"/>
  <c r="FS39" i="3"/>
  <c r="FS34" i="3"/>
  <c r="FS30" i="3"/>
  <c r="FS26" i="3"/>
  <c r="FS22" i="3"/>
  <c r="FS29" i="3"/>
  <c r="FS18" i="3"/>
  <c r="FS13" i="3"/>
  <c r="FS11" i="3"/>
  <c r="FS46" i="3"/>
  <c r="FS14" i="3"/>
  <c r="FS42" i="3"/>
  <c r="FS25" i="3"/>
  <c r="FS17" i="3"/>
  <c r="FS38" i="3"/>
  <c r="FS33" i="3"/>
  <c r="FS21" i="3"/>
  <c r="FS15" i="3"/>
  <c r="FS70" i="3"/>
  <c r="FS19" i="3"/>
  <c r="FT10" i="3"/>
  <c r="FT114" i="3" l="1"/>
  <c r="FT116" i="3"/>
  <c r="FT115" i="3"/>
  <c r="FT113" i="3"/>
  <c r="FT109" i="3"/>
  <c r="FT112" i="3"/>
  <c r="FT111" i="3"/>
  <c r="FT110" i="3"/>
  <c r="FT108" i="3"/>
  <c r="FT107" i="3"/>
  <c r="FT106" i="3"/>
  <c r="FT104" i="3"/>
  <c r="FT103" i="3"/>
  <c r="FT102" i="3"/>
  <c r="FT105" i="3"/>
  <c r="FT98" i="3"/>
  <c r="FT101" i="3"/>
  <c r="FT97" i="3"/>
  <c r="FT100" i="3"/>
  <c r="FT96" i="3"/>
  <c r="FT99" i="3"/>
  <c r="FT94" i="3"/>
  <c r="FT90" i="3"/>
  <c r="FT95" i="3"/>
  <c r="FT93" i="3"/>
  <c r="FT92" i="3"/>
  <c r="FT85" i="3"/>
  <c r="FT81" i="3"/>
  <c r="FT91" i="3"/>
  <c r="FT88" i="3"/>
  <c r="FT84" i="3"/>
  <c r="FT87" i="3"/>
  <c r="FT83" i="3"/>
  <c r="FT89" i="3"/>
  <c r="FT86" i="3"/>
  <c r="FT79" i="3"/>
  <c r="FT74" i="3"/>
  <c r="FT70" i="3"/>
  <c r="FT78" i="3"/>
  <c r="FT77" i="3"/>
  <c r="FT82" i="3"/>
  <c r="FT76" i="3"/>
  <c r="FT72" i="3"/>
  <c r="FT80" i="3"/>
  <c r="FT68" i="3"/>
  <c r="FT63" i="3"/>
  <c r="FT59" i="3"/>
  <c r="FT55" i="3"/>
  <c r="FT51" i="3"/>
  <c r="FT67" i="3"/>
  <c r="FT66" i="3"/>
  <c r="FT62" i="3"/>
  <c r="FT75" i="3"/>
  <c r="FT73" i="3"/>
  <c r="FT71" i="3"/>
  <c r="FT65" i="3"/>
  <c r="FT61" i="3"/>
  <c r="FT64" i="3"/>
  <c r="FT57" i="3"/>
  <c r="FT52" i="3"/>
  <c r="FT48" i="3"/>
  <c r="FT44" i="3"/>
  <c r="FT40" i="3"/>
  <c r="FT36" i="3"/>
  <c r="FT69" i="3"/>
  <c r="FT60" i="3"/>
  <c r="FT56" i="3"/>
  <c r="FT50" i="3"/>
  <c r="FT47" i="3"/>
  <c r="FT43" i="3"/>
  <c r="FT54" i="3"/>
  <c r="FT46" i="3"/>
  <c r="FT42" i="3"/>
  <c r="FT35" i="3"/>
  <c r="FT31" i="3"/>
  <c r="FT27" i="3"/>
  <c r="FT23" i="3"/>
  <c r="FT19" i="3"/>
  <c r="FT15" i="3"/>
  <c r="FT11" i="3"/>
  <c r="FT39" i="3"/>
  <c r="FT34" i="3"/>
  <c r="FT30" i="3"/>
  <c r="FT26" i="3"/>
  <c r="FT22" i="3"/>
  <c r="FT58" i="3"/>
  <c r="FT49" i="3"/>
  <c r="FT38" i="3"/>
  <c r="FT33" i="3"/>
  <c r="FT29" i="3"/>
  <c r="FT25" i="3"/>
  <c r="FT28" i="3"/>
  <c r="FT17" i="3"/>
  <c r="FT12" i="3"/>
  <c r="FT32" i="3"/>
  <c r="FT13" i="3"/>
  <c r="FT53" i="3"/>
  <c r="FT45" i="3"/>
  <c r="FT41" i="3"/>
  <c r="FT37" i="3"/>
  <c r="FT24" i="3"/>
  <c r="FT21" i="3"/>
  <c r="FT16" i="3"/>
  <c r="FT20" i="3"/>
  <c r="FT14" i="3"/>
  <c r="FT18" i="3"/>
  <c r="FU10" i="3"/>
  <c r="FU116" i="3" l="1"/>
  <c r="FU115" i="3"/>
  <c r="FU114" i="3"/>
  <c r="FU113" i="3"/>
  <c r="FU112" i="3"/>
  <c r="FU111" i="3"/>
  <c r="FU110" i="3"/>
  <c r="FU109" i="3"/>
  <c r="FU107" i="3"/>
  <c r="FU106" i="3"/>
  <c r="FU103" i="3"/>
  <c r="FU102" i="3"/>
  <c r="FU108" i="3"/>
  <c r="FU105" i="3"/>
  <c r="FU104" i="3"/>
  <c r="FU101" i="3"/>
  <c r="FU97" i="3"/>
  <c r="FU100" i="3"/>
  <c r="FU96" i="3"/>
  <c r="FU99" i="3"/>
  <c r="FU95" i="3"/>
  <c r="FU98" i="3"/>
  <c r="FU93" i="3"/>
  <c r="FU89" i="3"/>
  <c r="FU92" i="3"/>
  <c r="FU91" i="3"/>
  <c r="FU88" i="3"/>
  <c r="FU84" i="3"/>
  <c r="FU80" i="3"/>
  <c r="FU87" i="3"/>
  <c r="FU90" i="3"/>
  <c r="FU86" i="3"/>
  <c r="FU82" i="3"/>
  <c r="FU85" i="3"/>
  <c r="FU78" i="3"/>
  <c r="FU77" i="3"/>
  <c r="FU73" i="3"/>
  <c r="FU69" i="3"/>
  <c r="FU94" i="3"/>
  <c r="FU83" i="3"/>
  <c r="FU76" i="3"/>
  <c r="FU81" i="3"/>
  <c r="FU75" i="3"/>
  <c r="FU67" i="3"/>
  <c r="FU66" i="3"/>
  <c r="FU62" i="3"/>
  <c r="FU58" i="3"/>
  <c r="FU54" i="3"/>
  <c r="FU50" i="3"/>
  <c r="FU71" i="3"/>
  <c r="FU65" i="3"/>
  <c r="FU61" i="3"/>
  <c r="FU79" i="3"/>
  <c r="FU74" i="3"/>
  <c r="FU72" i="3"/>
  <c r="FU70" i="3"/>
  <c r="FU64" i="3"/>
  <c r="FU60" i="3"/>
  <c r="FU63" i="3"/>
  <c r="FU56" i="3"/>
  <c r="FU51" i="3"/>
  <c r="FU47" i="3"/>
  <c r="FU43" i="3"/>
  <c r="FU39" i="3"/>
  <c r="FU35" i="3"/>
  <c r="FU55" i="3"/>
  <c r="FU46" i="3"/>
  <c r="FU59" i="3"/>
  <c r="FU53" i="3"/>
  <c r="FU49" i="3"/>
  <c r="FU45" i="3"/>
  <c r="FU41" i="3"/>
  <c r="FU40" i="3"/>
  <c r="FU34" i="3"/>
  <c r="FU30" i="3"/>
  <c r="FU26" i="3"/>
  <c r="FU22" i="3"/>
  <c r="FU18" i="3"/>
  <c r="FU14" i="3"/>
  <c r="FU52" i="3"/>
  <c r="FU38" i="3"/>
  <c r="FU33" i="3"/>
  <c r="FU29" i="3"/>
  <c r="FU25" i="3"/>
  <c r="FU68" i="3"/>
  <c r="FU57" i="3"/>
  <c r="FU48" i="3"/>
  <c r="FU42" i="3"/>
  <c r="FU37" i="3"/>
  <c r="FU32" i="3"/>
  <c r="FU28" i="3"/>
  <c r="FU24" i="3"/>
  <c r="FU27" i="3"/>
  <c r="FU21" i="3"/>
  <c r="FU16" i="3"/>
  <c r="FU11" i="3"/>
  <c r="FU15" i="3"/>
  <c r="FU44" i="3"/>
  <c r="FU23" i="3"/>
  <c r="FU20" i="3"/>
  <c r="FU31" i="3"/>
  <c r="FU17" i="3"/>
  <c r="FU19" i="3"/>
  <c r="FU13" i="3"/>
  <c r="FU36" i="3"/>
  <c r="FU12" i="3"/>
  <c r="FV10" i="3"/>
  <c r="FV116" i="3" l="1"/>
  <c r="FV115" i="3"/>
  <c r="FV114" i="3"/>
  <c r="FV113" i="3"/>
  <c r="FV111" i="3"/>
  <c r="FV110" i="3"/>
  <c r="FV109" i="3"/>
  <c r="FV106" i="3"/>
  <c r="FV108" i="3"/>
  <c r="FV105" i="3"/>
  <c r="FV107" i="3"/>
  <c r="FV104" i="3"/>
  <c r="FV103" i="3"/>
  <c r="FV102" i="3"/>
  <c r="FV100" i="3"/>
  <c r="FV96" i="3"/>
  <c r="FV112" i="3"/>
  <c r="FV99" i="3"/>
  <c r="FV95" i="3"/>
  <c r="FV98" i="3"/>
  <c r="FV97" i="3"/>
  <c r="FV92" i="3"/>
  <c r="FV94" i="3"/>
  <c r="FV91" i="3"/>
  <c r="FV87" i="3"/>
  <c r="FV83" i="3"/>
  <c r="FV79" i="3"/>
  <c r="FV101" i="3"/>
  <c r="FV90" i="3"/>
  <c r="FV86" i="3"/>
  <c r="FV89" i="3"/>
  <c r="FV85" i="3"/>
  <c r="FV84" i="3"/>
  <c r="FV76" i="3"/>
  <c r="FV72" i="3"/>
  <c r="FV68" i="3"/>
  <c r="FV82" i="3"/>
  <c r="FV81" i="3"/>
  <c r="FV75" i="3"/>
  <c r="FV80" i="3"/>
  <c r="FV74" i="3"/>
  <c r="FV78" i="3"/>
  <c r="FV71" i="3"/>
  <c r="FV65" i="3"/>
  <c r="FV61" i="3"/>
  <c r="FV57" i="3"/>
  <c r="FV53" i="3"/>
  <c r="FV93" i="3"/>
  <c r="FV77" i="3"/>
  <c r="FV73" i="3"/>
  <c r="FV70" i="3"/>
  <c r="FV64" i="3"/>
  <c r="FV60" i="3"/>
  <c r="FV88" i="3"/>
  <c r="FV69" i="3"/>
  <c r="FV63" i="3"/>
  <c r="FV59" i="3"/>
  <c r="FV62" i="3"/>
  <c r="FV55" i="3"/>
  <c r="FV50" i="3"/>
  <c r="FV46" i="3"/>
  <c r="FV42" i="3"/>
  <c r="FV38" i="3"/>
  <c r="FV34" i="3"/>
  <c r="FV67" i="3"/>
  <c r="FV54" i="3"/>
  <c r="FV49" i="3"/>
  <c r="FV45" i="3"/>
  <c r="FV58" i="3"/>
  <c r="FV52" i="3"/>
  <c r="FV48" i="3"/>
  <c r="FV44" i="3"/>
  <c r="FV56" i="3"/>
  <c r="FV39" i="3"/>
  <c r="FV33" i="3"/>
  <c r="FV29" i="3"/>
  <c r="FV25" i="3"/>
  <c r="FV21" i="3"/>
  <c r="FV17" i="3"/>
  <c r="FV13" i="3"/>
  <c r="FV37" i="3"/>
  <c r="FV32" i="3"/>
  <c r="FV28" i="3"/>
  <c r="FV24" i="3"/>
  <c r="FV47" i="3"/>
  <c r="FV41" i="3"/>
  <c r="FV36" i="3"/>
  <c r="FV31" i="3"/>
  <c r="FV27" i="3"/>
  <c r="FV23" i="3"/>
  <c r="FV51" i="3"/>
  <c r="FV26" i="3"/>
  <c r="FV20" i="3"/>
  <c r="FV15" i="3"/>
  <c r="FV14" i="3"/>
  <c r="FV66" i="3"/>
  <c r="FV30" i="3"/>
  <c r="FV43" i="3"/>
  <c r="FV35" i="3"/>
  <c r="FV22" i="3"/>
  <c r="FV19" i="3"/>
  <c r="FV16" i="3"/>
  <c r="FV11" i="3"/>
  <c r="FV40" i="3"/>
  <c r="FV18" i="3"/>
  <c r="FV12" i="3"/>
</calcChain>
</file>

<file path=xl/sharedStrings.xml><?xml version="1.0" encoding="utf-8"?>
<sst xmlns="http://schemas.openxmlformats.org/spreadsheetml/2006/main" count="443" uniqueCount="178">
  <si>
    <t>IT Infrastructure Implementation sign - off</t>
  </si>
  <si>
    <t>Share existing reporting formats &amp; template</t>
  </si>
  <si>
    <t>IT Infrastructure Implementation</t>
  </si>
  <si>
    <t>Finalize Training Requirements</t>
  </si>
  <si>
    <t>Install software and tools for Production Machines &amp; supervisor machines</t>
  </si>
  <si>
    <t>Workforce Management &amp; MIS</t>
  </si>
  <si>
    <t>Share communication matrix</t>
  </si>
  <si>
    <t>MIS Consultant</t>
  </si>
  <si>
    <t>Implementation (Development, Integration,  Training)</t>
  </si>
  <si>
    <t xml:space="preserve">User Acceptance Test - Devices/Systems/Application Testing </t>
  </si>
  <si>
    <t>Determine IT Infrastructure  - Bandwidth (E1s, Switches, IP Phones, Servers, Desktops &amp; Software's)</t>
  </si>
  <si>
    <t>Business Opportunity Identification</t>
  </si>
  <si>
    <t>Define team composition (by skill set, knowledge and tenure)</t>
  </si>
  <si>
    <t>Establish Service Delivery &amp; Service Assurance communication matrix</t>
  </si>
  <si>
    <t>Set-up an internal Weekly Operations Meeting to review the teams performance.</t>
  </si>
  <si>
    <t>Set-up a Weekly Call Calibration Meeting to assure our quality monitoring is at goal.</t>
  </si>
  <si>
    <t>All</t>
  </si>
  <si>
    <t>`</t>
  </si>
  <si>
    <t>Analyze human resource requirement (skills, knowledge, profile and number of FTEs)</t>
  </si>
  <si>
    <t>Determine Capacity - Seats &amp; Location</t>
  </si>
  <si>
    <t>Solution Design</t>
  </si>
  <si>
    <t>Planning &amp; Resourcing</t>
  </si>
  <si>
    <t>TASK DESCRIPTION</t>
  </si>
  <si>
    <t>OWNER</t>
  </si>
  <si>
    <t>SUPPORT</t>
  </si>
  <si>
    <t xml:space="preserve">Start Date </t>
  </si>
  <si>
    <t>Toll Gate Review</t>
  </si>
  <si>
    <t>Service Delivery</t>
  </si>
  <si>
    <t>Project handover to Service Delivery</t>
  </si>
  <si>
    <t xml:space="preserve">Internal Project Kick-off meeting </t>
  </si>
  <si>
    <t>Requirement Gathering</t>
  </si>
  <si>
    <t>End Date</t>
  </si>
  <si>
    <t xml:space="preserve">Final version of the SIP (Service Implementation Plan) is completed and reviewed. </t>
  </si>
  <si>
    <t>Go-live</t>
  </si>
  <si>
    <t>Agree on the methodology for analysis and reporting content and frequency.</t>
  </si>
  <si>
    <t>Discuss and Confirm on QA Calibration Process</t>
  </si>
  <si>
    <t>CSAT Survey Process</t>
  </si>
  <si>
    <t>Define CSAT Survey mechanism</t>
  </si>
  <si>
    <t>Agree on methodology for analysis and reporting content and frequency.</t>
  </si>
  <si>
    <t>Billing Process</t>
  </si>
  <si>
    <t>Billing Method - Hard copy to local address or e-mail</t>
  </si>
  <si>
    <t>Billing Cycle</t>
  </si>
  <si>
    <t>Address - Address to which invoice to be sent</t>
  </si>
  <si>
    <t xml:space="preserve">E-mail address for billing recipients </t>
  </si>
  <si>
    <t>Billing Process, LOI/MSA sent to Finance Consultant</t>
  </si>
  <si>
    <t>Provide CRM access &amp;  login credentials for agents</t>
  </si>
  <si>
    <t xml:space="preserve">UAT signoff </t>
  </si>
  <si>
    <t>CSS to Provide staffing and scheduling</t>
  </si>
  <si>
    <t>Implementation Plan Sign off</t>
  </si>
  <si>
    <t>Training Subcommittee Meeting</t>
  </si>
  <si>
    <t>Status</t>
  </si>
  <si>
    <t>Go-Live &amp; Nesting</t>
  </si>
  <si>
    <t>Open</t>
  </si>
  <si>
    <t>In-Progress</t>
  </si>
  <si>
    <t>Today</t>
  </si>
  <si>
    <t>Completed</t>
  </si>
  <si>
    <t>RAS</t>
  </si>
  <si>
    <t>Code</t>
  </si>
  <si>
    <t>Description</t>
  </si>
  <si>
    <t>Total Items</t>
  </si>
  <si>
    <t>Up-coming task</t>
  </si>
  <si>
    <t>Task pending after the Deadline</t>
  </si>
  <si>
    <t>TPD</t>
  </si>
  <si>
    <t>Task Running as per the schedule</t>
  </si>
  <si>
    <t>UTK</t>
  </si>
  <si>
    <t>Number of Critical Task</t>
  </si>
  <si>
    <t>Number of very Critical Task</t>
  </si>
  <si>
    <t>Number of Task needs attention</t>
  </si>
  <si>
    <t>Color Code</t>
  </si>
  <si>
    <t>&gt; In-progress</t>
  </si>
  <si>
    <t>CPT</t>
  </si>
  <si>
    <t>-</t>
  </si>
  <si>
    <t>Completed task</t>
  </si>
  <si>
    <t>Number of low priority task</t>
  </si>
  <si>
    <t>&gt; Still in Open status</t>
  </si>
  <si>
    <t>Per %</t>
  </si>
  <si>
    <t>Total Task</t>
  </si>
  <si>
    <t>Project Status</t>
  </si>
  <si>
    <t>Grand Total</t>
  </si>
  <si>
    <t>Count of End Date</t>
  </si>
  <si>
    <t>Day</t>
  </si>
  <si>
    <t>Completed %</t>
  </si>
  <si>
    <t>Planned</t>
  </si>
  <si>
    <t>Actual</t>
  </si>
  <si>
    <t>Daily Completed</t>
  </si>
  <si>
    <t>Task Priority</t>
  </si>
  <si>
    <t>Burn down chart - Datasheet</t>
  </si>
  <si>
    <t>Week</t>
  </si>
  <si>
    <t>Note:  1.This data is generated automatically, based on the pivot table. 2. First Row formula is unique. 3. Week filed need to update manually</t>
  </si>
  <si>
    <r>
      <rPr>
        <b/>
        <u/>
        <sz val="8"/>
        <rFont val="Arial"/>
        <family val="2"/>
      </rPr>
      <t>Note:</t>
    </r>
    <r>
      <rPr>
        <sz val="8"/>
        <rFont val="Arial"/>
        <family val="2"/>
      </rPr>
      <t xml:space="preserve">  1.This data is generated automatically, based on the pivot table. 2. "I column" alone is manual fields, and in "K column" need to drag formula on each complete day.</t>
    </r>
  </si>
  <si>
    <t>Weekly Trend chart - Datasheet</t>
  </si>
  <si>
    <t xml:space="preserve">IT Subcommittee Meeting </t>
  </si>
  <si>
    <t>Actual Start Date</t>
  </si>
  <si>
    <t>Code Status</t>
  </si>
  <si>
    <t>Test and Confirm the functionality of deployed IT Infra structure</t>
  </si>
  <si>
    <t>Executive Sponsor</t>
  </si>
  <si>
    <t>Service Readiness</t>
  </si>
  <si>
    <t>Recruitment Consultant</t>
  </si>
  <si>
    <t>Training Consultant</t>
  </si>
  <si>
    <t>IT Service Readiness</t>
  </si>
  <si>
    <t>QA Consultant</t>
  </si>
  <si>
    <t>WFM consultant</t>
  </si>
  <si>
    <t>Deploy Phones, headset &amp; computer on production seats</t>
  </si>
  <si>
    <t>Create VDN,skill Vector,ADS login, Extn, ACD IDs, NICE mapping &amp;Group Creation in CMS</t>
  </si>
  <si>
    <t>CRM Tool, Call flow,voice quality, access to AVAYA CMS testing, etc</t>
  </si>
  <si>
    <t>Operations</t>
  </si>
  <si>
    <t>Operations &amp; IT</t>
  </si>
  <si>
    <t>Upload QA form into QA Portal</t>
  </si>
  <si>
    <t>Share DID to transfer calls to CSS</t>
  </si>
  <si>
    <t>Create/Share QA Forms &amp; Methodology for different silo</t>
  </si>
  <si>
    <t>Actual End Date</t>
  </si>
  <si>
    <t>Start dates</t>
  </si>
  <si>
    <t># of Days</t>
  </si>
  <si>
    <t>#Days Assigned for the task</t>
  </si>
  <si>
    <t>Confirm the accessibility ClientURLs &amp; Websites</t>
  </si>
  <si>
    <t>Set-up a Weekly ClientOperations review meeting to review the teams performance.</t>
  </si>
  <si>
    <t>Have a business review with Clientto discuss the first 60 days of the program.</t>
  </si>
  <si>
    <t>Client</t>
  </si>
  <si>
    <t>Check the Application and Tools, required for Client</t>
  </si>
  <si>
    <t>Decide on recurring internal meeting schedule with SR Consultants
Prepare Information required document (IRD)</t>
  </si>
  <si>
    <t>Fix a schedule for all upcoming meetings</t>
  </si>
  <si>
    <t>Determine Training requirements -Trainer, Number of days, Classroom, etc</t>
  </si>
  <si>
    <t>HR Subcommittee Meeting</t>
  </si>
  <si>
    <t>HR Consultant</t>
  </si>
  <si>
    <t>Project Management &amp; WFM PMO</t>
  </si>
  <si>
    <t xml:space="preserve">Determine MIS reporting </t>
  </si>
  <si>
    <t>Share Job Description to recruitment</t>
  </si>
  <si>
    <t>Devise organizational structure, Roles &amp; Responsibilities</t>
  </si>
  <si>
    <t>Get Client sign-off on JD</t>
  </si>
  <si>
    <t>Project Management</t>
  </si>
  <si>
    <t xml:space="preserve">CSS - Recruitment Phases </t>
  </si>
  <si>
    <t>Check on connectivity and whether all Client tools are working in the training room.</t>
  </si>
  <si>
    <t>Check all hardware (PC's, Projectors,etc) are all working and available.</t>
  </si>
  <si>
    <t>Distribute training schedule to the stakeholders with trainer information.</t>
  </si>
  <si>
    <t>Finalize IT Requirements</t>
  </si>
  <si>
    <t>Confirm on call routing and path.</t>
  </si>
  <si>
    <t>Check on VLAN, and the required bandwidth.</t>
  </si>
  <si>
    <t>Confirm on call recording process, and schedule.</t>
  </si>
  <si>
    <t>Any Special/Additional requirements</t>
  </si>
  <si>
    <t>RRF's to be raised</t>
  </si>
  <si>
    <t>Whitelist to be provided, and prelimanary access to be checked.</t>
  </si>
  <si>
    <t>Training Implementation</t>
  </si>
  <si>
    <t>Client to sign-off QA process</t>
  </si>
  <si>
    <t>Client to Share existing CSAT Form, scoring methodology</t>
  </si>
  <si>
    <t>QA Process - Defining Quality Assurance process to measure Customer Experience</t>
  </si>
  <si>
    <t>Client to Sign-off Csat Process</t>
  </si>
  <si>
    <t>(blank)</t>
  </si>
  <si>
    <t>Client to Share the reporting requirement (Format, Frequency &amp; Distro)</t>
  </si>
  <si>
    <t xml:space="preserve">PO Number </t>
  </si>
  <si>
    <t>Trigger CSAT survey form to Client</t>
  </si>
  <si>
    <t>Row Labels</t>
  </si>
  <si>
    <t>Start Day</t>
  </si>
  <si>
    <t>End Day</t>
  </si>
  <si>
    <t>Analyze Client Requirements</t>
  </si>
  <si>
    <t>Train the Trainer/Trainer Travel</t>
  </si>
  <si>
    <t>Confirm Seats and release</t>
  </si>
  <si>
    <t>Check on all hardware requirements (PC's, Headsets, Phones, etc)</t>
  </si>
  <si>
    <t>Procure laptops, headphones, Phones, TFN's (Production Seat)</t>
  </si>
  <si>
    <t xml:space="preserve">WFM &amp; MIS Sign-off </t>
  </si>
  <si>
    <t>Estimated Go-Live Date:</t>
  </si>
  <si>
    <t xml:space="preserve"> Tier I - English &amp; Spanish</t>
  </si>
  <si>
    <t xml:space="preserve"> Tier I - English and French</t>
  </si>
  <si>
    <t>Product &amp; Process Training  - ENG &amp; SPA</t>
  </si>
  <si>
    <t>Product &amp; Process Training  - ENG &amp; FRE</t>
  </si>
  <si>
    <t>Product &amp; Process Training  - ENG &amp; GER</t>
  </si>
  <si>
    <t>CSS Foundation Training - ENG &amp; SPA</t>
  </si>
  <si>
    <t>CSS Foundation Training - ENG &amp; FRE</t>
  </si>
  <si>
    <t>CSS Foundation Training - ENG &amp; GER</t>
  </si>
  <si>
    <t>Nesting - ENG &amp; SPA</t>
  </si>
  <si>
    <t>Nesting - ENG &amp; GER</t>
  </si>
  <si>
    <t xml:space="preserve"> Tier I - English and German</t>
  </si>
  <si>
    <t>Nesting - ENG &amp; FRE</t>
  </si>
  <si>
    <t>CSS submits proposal to Customer</t>
  </si>
  <si>
    <t>CSS and Customer sign SOW/ MSA</t>
  </si>
  <si>
    <t>Submit Draft version 1.0 of the proposed implementation project plan to Customer</t>
  </si>
  <si>
    <t>Project kick- off meeting with Customer
 - SR Consultants gets introduced to the Client</t>
  </si>
  <si>
    <t>Customer Service Readiness Plan</t>
  </si>
  <si>
    <t>Customer Service Readiness Plan |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</si>
</sst>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dddd"/>
    <numFmt numFmtId="166" formatCode="[$-409]d\-mmm;@"/>
    <numFmt numFmtId="167" formatCode="m/d;@"/>
    <numFmt numFmtId="168" formatCode="mm/dd;@"/>
    <numFmt numFmtId="169" formatCode="mm/dd/yy;@"/>
    <numFmt numFmtId="170" formatCode="[$-409]dd\-mmm;@"/>
  </numFmts>
  <fonts count="6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b/>
      <sz val="10"/>
      <name val="Tahoma"/>
      <family val="2"/>
    </font>
    <font>
      <sz val="10"/>
      <color indexed="9"/>
      <name val="Tahoma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63"/>
      <name val="Trebuchet MS"/>
      <family val="2"/>
    </font>
    <font>
      <sz val="10"/>
      <color indexed="47"/>
      <name val="Trebuchet MS"/>
      <family val="2"/>
    </font>
    <font>
      <sz val="10"/>
      <color rgb="FFFF0000"/>
      <name val="Tahoma"/>
      <family val="2"/>
    </font>
    <font>
      <sz val="10"/>
      <color theme="0"/>
      <name val="Tahoma"/>
      <family val="2"/>
    </font>
    <font>
      <sz val="8"/>
      <name val="Trebuchet MS"/>
      <family val="2"/>
    </font>
    <font>
      <b/>
      <sz val="8"/>
      <color theme="0"/>
      <name val="Trebuchet MS"/>
      <family val="2"/>
    </font>
    <font>
      <sz val="8"/>
      <color theme="0"/>
      <name val="Trebuchet MS"/>
      <family val="2"/>
    </font>
    <font>
      <b/>
      <sz val="18"/>
      <name val="Arial Black"/>
      <family val="2"/>
    </font>
    <font>
      <sz val="8"/>
      <name val="Calibri (Body)"/>
    </font>
    <font>
      <b/>
      <sz val="8"/>
      <name val="Calibri (Body)"/>
    </font>
    <font>
      <b/>
      <sz val="8"/>
      <color theme="0"/>
      <name val="Calibri (Body)"/>
    </font>
    <font>
      <sz val="10"/>
      <color theme="1"/>
      <name val="Tahoma"/>
      <family val="2"/>
    </font>
    <font>
      <sz val="10"/>
      <color rgb="FFFF0000"/>
      <name val="Trebuchet MS"/>
      <family val="2"/>
    </font>
    <font>
      <b/>
      <sz val="10"/>
      <color theme="0"/>
      <name val="Tahoma"/>
      <family val="2"/>
    </font>
    <font>
      <sz val="10"/>
      <color theme="0"/>
      <name val="Trebuchet MS"/>
      <family val="2"/>
    </font>
    <font>
      <b/>
      <sz val="10"/>
      <color rgb="FF000099"/>
      <name val="Trebuchet MS"/>
      <family val="2"/>
    </font>
    <font>
      <sz val="10"/>
      <color rgb="FF000099"/>
      <name val="Trebuchet MS"/>
      <family val="2"/>
    </font>
    <font>
      <b/>
      <u/>
      <sz val="8"/>
      <name val="Arial"/>
      <family val="2"/>
    </font>
    <font>
      <b/>
      <sz val="8"/>
      <color theme="0"/>
      <name val="Arial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"/>
      <name val="Trebuchet MS"/>
      <family val="2"/>
    </font>
    <font>
      <sz val="10"/>
      <name val="Trebuchet MS"/>
      <family val="2"/>
    </font>
    <font>
      <sz val="10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rgb="FF000099"/>
      <name val="Trebuchet MS"/>
      <family val="2"/>
    </font>
    <font>
      <sz val="8"/>
      <name val="Arial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0"/>
      <color rgb="FF000099"/>
      <name val="Trebuchet MS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/>
      <diagonal/>
    </border>
    <border>
      <left style="double">
        <color indexed="23"/>
      </left>
      <right style="double">
        <color indexed="23"/>
      </right>
      <top/>
      <bottom style="double">
        <color indexed="23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/>
      <bottom style="medium">
        <color theme="0" tint="-0.2499465926084170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hair">
        <color theme="3" tint="0.39997558519241921"/>
      </bottom>
      <diagonal/>
    </border>
    <border>
      <left/>
      <right/>
      <top style="thin">
        <color theme="4" tint="0.39997558519241921"/>
      </top>
      <bottom style="hair">
        <color theme="3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hair">
        <color theme="3" tint="0.39997558519241921"/>
      </bottom>
      <diagonal/>
    </border>
    <border>
      <left/>
      <right style="hair">
        <color theme="3" tint="0.39997558519241921"/>
      </right>
      <top style="hair">
        <color theme="3" tint="0.39997558519241921"/>
      </top>
      <bottom/>
      <diagonal/>
    </border>
    <border>
      <left style="double">
        <color indexed="23"/>
      </left>
      <right/>
      <top style="double">
        <color indexed="23"/>
      </top>
      <bottom/>
      <diagonal/>
    </border>
    <border>
      <left/>
      <right/>
      <top style="double">
        <color indexed="23"/>
      </top>
      <bottom/>
      <diagonal/>
    </border>
    <border>
      <left/>
      <right style="double">
        <color indexed="23"/>
      </right>
      <top style="double">
        <color indexed="23"/>
      </top>
      <bottom/>
      <diagonal/>
    </border>
    <border>
      <left style="double">
        <color indexed="23"/>
      </left>
      <right/>
      <top/>
      <bottom style="double">
        <color indexed="23"/>
      </bottom>
      <diagonal/>
    </border>
    <border>
      <left/>
      <right/>
      <top/>
      <bottom style="double">
        <color indexed="23"/>
      </bottom>
      <diagonal/>
    </border>
    <border>
      <left/>
      <right style="double">
        <color indexed="23"/>
      </right>
      <top/>
      <bottom style="double">
        <color indexed="23"/>
      </bottom>
      <diagonal/>
    </border>
  </borders>
  <cellStyleXfs count="48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5" fillId="0" borderId="0"/>
    <xf numFmtId="0" fontId="5" fillId="23" borderId="7" applyNumberFormat="0" applyFont="0" applyAlignment="0" applyProtection="0"/>
    <xf numFmtId="0" fontId="18" fillId="20" borderId="8" applyNumberFormat="0" applyAlignment="0" applyProtection="0"/>
    <xf numFmtId="0" fontId="4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200">
    <xf numFmtId="0" fontId="0" fillId="0" borderId="0" xfId="0"/>
    <xf numFmtId="166" fontId="27" fillId="0" borderId="0" xfId="37" applyNumberFormat="1" applyFont="1" applyFill="1" applyAlignment="1">
      <alignment horizontal="center"/>
    </xf>
    <xf numFmtId="1" fontId="23" fillId="0" borderId="0" xfId="37" applyNumberFormat="1" applyFont="1" applyFill="1" applyAlignment="1">
      <alignment horizontal="center" vertical="center"/>
    </xf>
    <xf numFmtId="2" fontId="23" fillId="0" borderId="0" xfId="37" applyNumberFormat="1" applyFont="1" applyFill="1" applyAlignment="1">
      <alignment vertical="center" wrapText="1"/>
    </xf>
    <xf numFmtId="0" fontId="23" fillId="0" borderId="0" xfId="37" applyFont="1" applyFill="1" applyAlignment="1">
      <alignment horizontal="center" vertical="center"/>
    </xf>
    <xf numFmtId="0" fontId="23" fillId="0" borderId="0" xfId="37" applyNumberFormat="1" applyFont="1" applyFill="1" applyBorder="1" applyAlignment="1">
      <alignment horizontal="center" vertical="center"/>
    </xf>
    <xf numFmtId="0" fontId="25" fillId="0" borderId="0" xfId="37" applyFont="1" applyFill="1" applyAlignment="1">
      <alignment horizontal="center" vertical="center"/>
    </xf>
    <xf numFmtId="0" fontId="25" fillId="0" borderId="0" xfId="37" applyNumberFormat="1" applyFont="1" applyFill="1" applyBorder="1" applyAlignment="1">
      <alignment horizontal="left" vertical="center"/>
    </xf>
    <xf numFmtId="1" fontId="27" fillId="0" borderId="0" xfId="37" applyNumberFormat="1" applyFont="1" applyFill="1" applyAlignment="1">
      <alignment horizontal="center" vertical="center"/>
    </xf>
    <xf numFmtId="2" fontId="26" fillId="0" borderId="0" xfId="37" applyNumberFormat="1" applyFont="1" applyFill="1" applyAlignment="1">
      <alignment vertical="center" wrapText="1"/>
    </xf>
    <xf numFmtId="0" fontId="26" fillId="0" borderId="0" xfId="37" applyFont="1" applyFill="1" applyAlignment="1">
      <alignment horizontal="center" vertical="center"/>
    </xf>
    <xf numFmtId="165" fontId="23" fillId="0" borderId="0" xfId="37" applyNumberFormat="1" applyFont="1" applyFill="1" applyAlignment="1">
      <alignment horizontal="center" vertical="center"/>
    </xf>
    <xf numFmtId="1" fontId="31" fillId="0" borderId="0" xfId="37" applyNumberFormat="1" applyFont="1" applyFill="1" applyAlignment="1">
      <alignment horizontal="center" vertical="center"/>
    </xf>
    <xf numFmtId="2" fontId="31" fillId="0" borderId="0" xfId="37" applyNumberFormat="1" applyFont="1" applyFill="1" applyAlignment="1">
      <alignment vertical="center" wrapText="1"/>
    </xf>
    <xf numFmtId="0" fontId="31" fillId="0" borderId="0" xfId="37" applyFont="1" applyFill="1" applyAlignment="1">
      <alignment horizontal="center" vertical="center"/>
    </xf>
    <xf numFmtId="165" fontId="31" fillId="0" borderId="0" xfId="37" applyNumberFormat="1" applyFont="1" applyFill="1" applyAlignment="1">
      <alignment horizontal="center" vertical="center"/>
    </xf>
    <xf numFmtId="1" fontId="32" fillId="0" borderId="0" xfId="37" applyNumberFormat="1" applyFont="1" applyFill="1" applyAlignment="1">
      <alignment horizontal="center" vertical="center"/>
    </xf>
    <xf numFmtId="2" fontId="32" fillId="0" borderId="0" xfId="37" applyNumberFormat="1" applyFont="1" applyFill="1" applyAlignment="1">
      <alignment vertical="center" wrapText="1"/>
    </xf>
    <xf numFmtId="0" fontId="32" fillId="0" borderId="0" xfId="37" applyFont="1" applyFill="1" applyAlignment="1">
      <alignment horizontal="center" vertical="center"/>
    </xf>
    <xf numFmtId="165" fontId="32" fillId="0" borderId="0" xfId="37" applyNumberFormat="1" applyFont="1" applyFill="1" applyAlignment="1">
      <alignment horizontal="center" vertical="center"/>
    </xf>
    <xf numFmtId="1" fontId="30" fillId="0" borderId="12" xfId="37" applyNumberFormat="1" applyFont="1" applyFill="1" applyBorder="1" applyAlignment="1">
      <alignment horizontal="center" vertical="center"/>
    </xf>
    <xf numFmtId="164" fontId="32" fillId="0" borderId="0" xfId="37" applyNumberFormat="1" applyFont="1" applyFill="1" applyAlignment="1">
      <alignment horizontal="center" vertical="center"/>
    </xf>
    <xf numFmtId="1" fontId="23" fillId="0" borderId="0" xfId="37" applyNumberFormat="1" applyFont="1" applyFill="1" applyAlignment="1">
      <alignment horizontal="left" vertical="center"/>
    </xf>
    <xf numFmtId="0" fontId="23" fillId="0" borderId="0" xfId="37" applyNumberFormat="1" applyFont="1" applyFill="1" applyBorder="1" applyAlignment="1">
      <alignment horizontal="left" vertical="center"/>
    </xf>
    <xf numFmtId="1" fontId="32" fillId="0" borderId="0" xfId="37" applyNumberFormat="1" applyFont="1" applyFill="1" applyAlignment="1">
      <alignment horizontal="left" vertical="center"/>
    </xf>
    <xf numFmtId="1" fontId="31" fillId="0" borderId="0" xfId="37" applyNumberFormat="1" applyFont="1" applyFill="1" applyAlignment="1">
      <alignment horizontal="left" vertical="center"/>
    </xf>
    <xf numFmtId="9" fontId="25" fillId="0" borderId="0" xfId="37" applyNumberFormat="1" applyFont="1" applyFill="1" applyBorder="1" applyAlignment="1">
      <alignment horizontal="left" vertical="center"/>
    </xf>
    <xf numFmtId="0" fontId="34" fillId="24" borderId="15" xfId="37" applyFont="1" applyFill="1" applyBorder="1" applyAlignment="1">
      <alignment horizontal="center" vertical="center"/>
    </xf>
    <xf numFmtId="0" fontId="33" fillId="0" borderId="24" xfId="0" applyFont="1" applyBorder="1" applyAlignment="1">
      <alignment vertical="center"/>
    </xf>
    <xf numFmtId="0" fontId="33" fillId="0" borderId="24" xfId="0" applyFont="1" applyBorder="1"/>
    <xf numFmtId="0" fontId="37" fillId="0" borderId="0" xfId="0" applyFont="1" applyAlignment="1">
      <alignment vertical="center"/>
    </xf>
    <xf numFmtId="0" fontId="37" fillId="0" borderId="0" xfId="0" applyFont="1"/>
    <xf numFmtId="0" fontId="37" fillId="0" borderId="0" xfId="0" applyFont="1" applyAlignment="1">
      <alignment horizontal="center" vertical="center"/>
    </xf>
    <xf numFmtId="0" fontId="38" fillId="25" borderId="15" xfId="0" applyFont="1" applyFill="1" applyBorder="1" applyAlignment="1">
      <alignment horizontal="center" vertical="center"/>
    </xf>
    <xf numFmtId="0" fontId="38" fillId="25" borderId="16" xfId="0" applyFont="1" applyFill="1" applyBorder="1" applyAlignment="1">
      <alignment horizontal="center" vertical="center"/>
    </xf>
    <xf numFmtId="9" fontId="38" fillId="27" borderId="19" xfId="37" applyNumberFormat="1" applyFont="1" applyFill="1" applyBorder="1" applyAlignment="1">
      <alignment horizontal="center" vertical="center"/>
    </xf>
    <xf numFmtId="0" fontId="37" fillId="0" borderId="15" xfId="0" applyFont="1" applyBorder="1" applyAlignment="1">
      <alignment vertical="center"/>
    </xf>
    <xf numFmtId="0" fontId="37" fillId="0" borderId="15" xfId="0" applyFont="1" applyBorder="1" applyAlignment="1">
      <alignment horizontal="center" vertical="center"/>
    </xf>
    <xf numFmtId="9" fontId="37" fillId="26" borderId="16" xfId="0" applyNumberFormat="1" applyFont="1" applyFill="1" applyBorder="1" applyAlignment="1">
      <alignment horizontal="center" vertical="center"/>
    </xf>
    <xf numFmtId="1" fontId="37" fillId="0" borderId="15" xfId="0" applyNumberFormat="1" applyFont="1" applyBorder="1" applyAlignment="1">
      <alignment horizontal="center" vertical="center"/>
    </xf>
    <xf numFmtId="0" fontId="37" fillId="0" borderId="0" xfId="0" applyFont="1" applyBorder="1"/>
    <xf numFmtId="0" fontId="37" fillId="0" borderId="20" xfId="0" applyFont="1" applyBorder="1" applyAlignment="1">
      <alignment vertical="center"/>
    </xf>
    <xf numFmtId="1" fontId="37" fillId="0" borderId="22" xfId="0" applyNumberFormat="1" applyFont="1" applyBorder="1" applyAlignment="1">
      <alignment horizontal="center" vertical="center"/>
    </xf>
    <xf numFmtId="9" fontId="37" fillId="26" borderId="23" xfId="0" applyNumberFormat="1" applyFont="1" applyFill="1" applyBorder="1" applyAlignment="1">
      <alignment horizontal="center" vertical="center"/>
    </xf>
    <xf numFmtId="0" fontId="37" fillId="25" borderId="16" xfId="0" applyFont="1" applyFill="1" applyBorder="1" applyAlignment="1">
      <alignment horizontal="center" vertical="center"/>
    </xf>
    <xf numFmtId="0" fontId="37" fillId="25" borderId="14" xfId="0" applyFont="1" applyFill="1" applyBorder="1" applyAlignment="1">
      <alignment horizontal="center" vertical="center"/>
    </xf>
    <xf numFmtId="0" fontId="39" fillId="24" borderId="15" xfId="0" applyFont="1" applyFill="1" applyBorder="1" applyAlignment="1">
      <alignment vertical="center"/>
    </xf>
    <xf numFmtId="0" fontId="39" fillId="24" borderId="15" xfId="0" applyFont="1" applyFill="1" applyBorder="1" applyAlignment="1">
      <alignment horizontal="center" vertical="center"/>
    </xf>
    <xf numFmtId="9" fontId="39" fillId="24" borderId="15" xfId="0" applyNumberFormat="1" applyFont="1" applyFill="1" applyBorder="1" applyAlignment="1">
      <alignment horizontal="center" vertical="center"/>
    </xf>
    <xf numFmtId="0" fontId="37" fillId="26" borderId="15" xfId="0" applyFont="1" applyFill="1" applyBorder="1" applyAlignment="1">
      <alignment horizontal="left" vertical="center" indent="2"/>
    </xf>
    <xf numFmtId="0" fontId="37" fillId="26" borderId="15" xfId="0" applyFont="1" applyFill="1" applyBorder="1" applyAlignment="1">
      <alignment horizontal="center" vertical="center"/>
    </xf>
    <xf numFmtId="9" fontId="37" fillId="26" borderId="15" xfId="0" applyNumberFormat="1" applyFont="1" applyFill="1" applyBorder="1" applyAlignment="1">
      <alignment horizontal="center" vertical="center"/>
    </xf>
    <xf numFmtId="0" fontId="38" fillId="25" borderId="14" xfId="0" applyFont="1" applyFill="1" applyBorder="1" applyAlignment="1">
      <alignment horizontal="center" vertical="center"/>
    </xf>
    <xf numFmtId="14" fontId="35" fillId="24" borderId="16" xfId="37" applyNumberFormat="1" applyFont="1" applyFill="1" applyBorder="1" applyAlignment="1">
      <alignment horizontal="center" vertical="center"/>
    </xf>
    <xf numFmtId="1" fontId="31" fillId="0" borderId="0" xfId="37" applyNumberFormat="1" applyFont="1" applyFill="1" applyBorder="1" applyAlignment="1">
      <alignment horizontal="center" vertical="center"/>
    </xf>
    <xf numFmtId="1" fontId="31" fillId="0" borderId="0" xfId="37" applyNumberFormat="1" applyFont="1" applyFill="1" applyBorder="1" applyAlignment="1">
      <alignment horizontal="left" vertical="center"/>
    </xf>
    <xf numFmtId="1" fontId="41" fillId="0" borderId="0" xfId="37" applyNumberFormat="1" applyFont="1" applyFill="1" applyAlignment="1">
      <alignment horizontal="center" vertical="center"/>
    </xf>
    <xf numFmtId="165" fontId="41" fillId="0" borderId="0" xfId="37" applyNumberFormat="1" applyFont="1" applyFill="1" applyAlignment="1">
      <alignment horizontal="center" vertical="center"/>
    </xf>
    <xf numFmtId="1" fontId="41" fillId="0" borderId="0" xfId="37" applyNumberFormat="1" applyFont="1" applyFill="1" applyBorder="1" applyAlignment="1">
      <alignment horizontal="center" vertical="center"/>
    </xf>
    <xf numFmtId="1" fontId="41" fillId="0" borderId="0" xfId="37" applyNumberFormat="1" applyFont="1" applyFill="1" applyBorder="1" applyAlignment="1">
      <alignment horizontal="left" vertical="center"/>
    </xf>
    <xf numFmtId="164" fontId="41" fillId="0" borderId="0" xfId="37" applyNumberFormat="1" applyFont="1" applyFill="1" applyBorder="1" applyAlignment="1">
      <alignment horizontal="center" vertical="center"/>
    </xf>
    <xf numFmtId="0" fontId="42" fillId="0" borderId="0" xfId="37" applyFont="1" applyFill="1" applyAlignment="1">
      <alignment horizontal="center" vertical="center"/>
    </xf>
    <xf numFmtId="1" fontId="43" fillId="0" borderId="0" xfId="37" applyNumberFormat="1" applyFont="1" applyFill="1" applyAlignment="1">
      <alignment horizontal="center" vertical="center"/>
    </xf>
    <xf numFmtId="166" fontId="43" fillId="0" borderId="0" xfId="37" applyNumberFormat="1" applyFont="1" applyFill="1" applyAlignment="1">
      <alignment horizontal="center"/>
    </xf>
    <xf numFmtId="1" fontId="40" fillId="0" borderId="0" xfId="37" applyNumberFormat="1" applyFont="1" applyFill="1" applyAlignment="1">
      <alignment horizontal="center" vertical="center"/>
    </xf>
    <xf numFmtId="0" fontId="40" fillId="0" borderId="0" xfId="37" applyFont="1" applyFill="1" applyAlignment="1">
      <alignment horizontal="center" vertical="center"/>
    </xf>
    <xf numFmtId="169" fontId="40" fillId="0" borderId="0" xfId="37" applyNumberFormat="1" applyFont="1" applyFill="1" applyAlignment="1">
      <alignment horizontal="center" vertical="center" wrapText="1"/>
    </xf>
    <xf numFmtId="1" fontId="32" fillId="0" borderId="0" xfId="37" applyNumberFormat="1" applyFont="1" applyFill="1" applyBorder="1" applyAlignment="1">
      <alignment horizontal="center" vertical="center"/>
    </xf>
    <xf numFmtId="1" fontId="32" fillId="0" borderId="0" xfId="37" applyNumberFormat="1" applyFont="1" applyFill="1" applyBorder="1" applyAlignment="1">
      <alignment horizontal="left" vertical="center"/>
    </xf>
    <xf numFmtId="2" fontId="41" fillId="0" borderId="0" xfId="37" applyNumberFormat="1" applyFont="1" applyFill="1" applyAlignment="1">
      <alignment horizontal="center" vertical="center" wrapText="1"/>
    </xf>
    <xf numFmtId="1" fontId="45" fillId="0" borderId="0" xfId="37" applyNumberFormat="1" applyFont="1" applyFill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22" fillId="30" borderId="30" xfId="0" applyFont="1" applyFill="1" applyBorder="1" applyAlignment="1">
      <alignment horizontal="center" vertical="center"/>
    </xf>
    <xf numFmtId="0" fontId="22" fillId="30" borderId="31" xfId="0" applyFont="1" applyFill="1" applyBorder="1" applyAlignment="1">
      <alignment horizontal="center" vertical="center"/>
    </xf>
    <xf numFmtId="0" fontId="22" fillId="30" borderId="32" xfId="0" applyFont="1" applyFill="1" applyBorder="1" applyAlignment="1">
      <alignment horizontal="center" vertical="center"/>
    </xf>
    <xf numFmtId="0" fontId="22" fillId="0" borderId="25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26" xfId="0" applyFont="1" applyBorder="1" applyAlignment="1">
      <alignment horizontal="center"/>
    </xf>
    <xf numFmtId="169" fontId="22" fillId="29" borderId="25" xfId="0" applyNumberFormat="1" applyFont="1" applyFill="1" applyBorder="1" applyAlignment="1">
      <alignment horizontal="center"/>
    </xf>
    <xf numFmtId="0" fontId="22" fillId="29" borderId="0" xfId="0" applyFont="1" applyFill="1" applyBorder="1" applyAlignment="1">
      <alignment horizontal="center"/>
    </xf>
    <xf numFmtId="0" fontId="22" fillId="29" borderId="26" xfId="0" applyFont="1" applyFill="1" applyBorder="1" applyAlignment="1">
      <alignment horizontal="center"/>
    </xf>
    <xf numFmtId="169" fontId="22" fillId="0" borderId="25" xfId="0" applyNumberFormat="1" applyFont="1" applyBorder="1" applyAlignment="1">
      <alignment horizontal="center"/>
    </xf>
    <xf numFmtId="169" fontId="22" fillId="0" borderId="27" xfId="0" applyNumberFormat="1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0" fontId="22" fillId="0" borderId="29" xfId="0" applyFont="1" applyBorder="1" applyAlignment="1">
      <alignment horizontal="center"/>
    </xf>
    <xf numFmtId="169" fontId="22" fillId="0" borderId="0" xfId="0" applyNumberFormat="1" applyFont="1" applyAlignment="1">
      <alignment horizontal="center"/>
    </xf>
    <xf numFmtId="14" fontId="22" fillId="0" borderId="0" xfId="0" applyNumberFormat="1" applyFont="1"/>
    <xf numFmtId="9" fontId="22" fillId="0" borderId="0" xfId="0" applyNumberFormat="1" applyFont="1"/>
    <xf numFmtId="170" fontId="50" fillId="0" borderId="13" xfId="37" applyNumberFormat="1" applyFont="1" applyFill="1" applyBorder="1" applyAlignment="1">
      <alignment horizontal="center" vertical="center" textRotation="90"/>
    </xf>
    <xf numFmtId="166" fontId="28" fillId="27" borderId="0" xfId="37" applyNumberFormat="1" applyFont="1" applyFill="1" applyBorder="1" applyAlignment="1">
      <alignment vertical="center"/>
    </xf>
    <xf numFmtId="9" fontId="38" fillId="27" borderId="21" xfId="37" applyNumberFormat="1" applyFont="1" applyFill="1" applyBorder="1" applyAlignment="1">
      <alignment horizontal="center" vertical="center"/>
    </xf>
    <xf numFmtId="166" fontId="28" fillId="27" borderId="0" xfId="37" applyNumberFormat="1" applyFont="1" applyFill="1" applyBorder="1" applyAlignment="1">
      <alignment horizontal="center" vertical="center"/>
    </xf>
    <xf numFmtId="166" fontId="28" fillId="27" borderId="0" xfId="37" applyNumberFormat="1" applyFont="1" applyFill="1" applyBorder="1" applyAlignment="1">
      <alignment horizontal="center" vertical="center" wrapText="1"/>
    </xf>
    <xf numFmtId="164" fontId="27" fillId="0" borderId="39" xfId="37" applyNumberFormat="1" applyFont="1" applyFill="1" applyBorder="1" applyAlignment="1">
      <alignment horizontal="center" vertical="center"/>
    </xf>
    <xf numFmtId="164" fontId="27" fillId="0" borderId="0" xfId="37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8" fillId="0" borderId="0" xfId="37" applyFont="1" applyFill="1" applyBorder="1" applyAlignment="1">
      <alignment horizontal="center" vertical="center" wrapText="1"/>
    </xf>
    <xf numFmtId="0" fontId="28" fillId="0" borderId="0" xfId="37" applyFont="1" applyFill="1" applyBorder="1" applyAlignment="1">
      <alignment horizontal="left" vertical="center" wrapText="1"/>
    </xf>
    <xf numFmtId="0" fontId="27" fillId="0" borderId="0" xfId="37" applyFont="1" applyFill="1" applyBorder="1" applyAlignment="1">
      <alignment horizontal="left" vertical="center" wrapText="1" indent="1"/>
    </xf>
    <xf numFmtId="2" fontId="28" fillId="0" borderId="0" xfId="37" applyNumberFormat="1" applyFont="1" applyFill="1" applyBorder="1" applyAlignment="1">
      <alignment horizontal="center" vertical="center" wrapText="1"/>
    </xf>
    <xf numFmtId="0" fontId="27" fillId="0" borderId="0" xfId="0" applyFont="1" applyFill="1" applyBorder="1"/>
    <xf numFmtId="1" fontId="27" fillId="0" borderId="0" xfId="37" applyNumberFormat="1" applyFont="1" applyFill="1" applyBorder="1" applyAlignment="1">
      <alignment horizontal="left" vertical="center" wrapText="1" indent="1"/>
    </xf>
    <xf numFmtId="2" fontId="28" fillId="0" borderId="0" xfId="0" applyNumberFormat="1" applyFont="1" applyFill="1" applyBorder="1" applyAlignment="1">
      <alignment vertical="center" wrapText="1"/>
    </xf>
    <xf numFmtId="2" fontId="27" fillId="0" borderId="0" xfId="0" applyNumberFormat="1" applyFont="1" applyFill="1" applyBorder="1" applyAlignment="1">
      <alignment horizontal="left" vertical="center" wrapText="1" indent="1"/>
    </xf>
    <xf numFmtId="2" fontId="28" fillId="0" borderId="0" xfId="0" applyNumberFormat="1" applyFont="1" applyFill="1" applyBorder="1" applyAlignment="1">
      <alignment horizontal="left" vertical="center" wrapText="1"/>
    </xf>
    <xf numFmtId="2" fontId="28" fillId="0" borderId="0" xfId="0" quotePrefix="1" applyNumberFormat="1" applyFont="1" applyFill="1" applyBorder="1" applyAlignment="1">
      <alignment horizontal="left" vertical="center" wrapText="1"/>
    </xf>
    <xf numFmtId="2" fontId="27" fillId="0" borderId="0" xfId="37" applyNumberFormat="1" applyFont="1" applyFill="1" applyBorder="1" applyAlignment="1">
      <alignment horizontal="left" vertical="center" wrapText="1" indent="1"/>
    </xf>
    <xf numFmtId="2" fontId="28" fillId="0" borderId="0" xfId="37" applyNumberFormat="1" applyFont="1" applyFill="1" applyBorder="1" applyAlignment="1">
      <alignment horizontal="left" vertical="center" wrapText="1"/>
    </xf>
    <xf numFmtId="2" fontId="28" fillId="0" borderId="0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 vertical="center" wrapText="1" indent="1"/>
    </xf>
    <xf numFmtId="170" fontId="50" fillId="0" borderId="41" xfId="37" applyNumberFormat="1" applyFont="1" applyFill="1" applyBorder="1" applyAlignment="1">
      <alignment horizontal="center" vertical="center" textRotation="90"/>
    </xf>
    <xf numFmtId="170" fontId="50" fillId="0" borderId="0" xfId="37" applyNumberFormat="1" applyFont="1" applyFill="1" applyBorder="1" applyAlignment="1">
      <alignment horizontal="center" vertical="center" textRotation="90"/>
    </xf>
    <xf numFmtId="0" fontId="44" fillId="0" borderId="0" xfId="37" applyFont="1" applyFill="1" applyBorder="1" applyAlignment="1">
      <alignment horizontal="center" vertical="center" wrapText="1"/>
    </xf>
    <xf numFmtId="0" fontId="44" fillId="0" borderId="0" xfId="37" applyFont="1" applyFill="1" applyBorder="1" applyAlignment="1">
      <alignment horizontal="center" vertical="center"/>
    </xf>
    <xf numFmtId="164" fontId="28" fillId="0" borderId="0" xfId="37" applyNumberFormat="1" applyFont="1" applyFill="1" applyBorder="1" applyAlignment="1">
      <alignment horizontal="center" vertical="center"/>
    </xf>
    <xf numFmtId="1" fontId="28" fillId="0" borderId="0" xfId="37" applyNumberFormat="1" applyFont="1" applyFill="1" applyBorder="1" applyAlignment="1">
      <alignment horizontal="center" vertical="center"/>
    </xf>
    <xf numFmtId="1" fontId="28" fillId="0" borderId="0" xfId="37" applyNumberFormat="1" applyFont="1" applyFill="1" applyBorder="1" applyAlignment="1">
      <alignment horizontal="left" vertical="center"/>
    </xf>
    <xf numFmtId="9" fontId="44" fillId="0" borderId="0" xfId="37" applyNumberFormat="1" applyFont="1" applyFill="1" applyBorder="1" applyAlignment="1">
      <alignment horizontal="center" vertical="center"/>
    </xf>
    <xf numFmtId="0" fontId="27" fillId="0" borderId="0" xfId="37" applyFont="1" applyFill="1" applyBorder="1" applyAlignment="1">
      <alignment horizontal="center" vertical="center" wrapText="1"/>
    </xf>
    <xf numFmtId="0" fontId="29" fillId="0" borderId="0" xfId="37" applyFont="1" applyFill="1" applyBorder="1" applyAlignment="1">
      <alignment horizontal="center" vertical="center"/>
    </xf>
    <xf numFmtId="0" fontId="27" fillId="0" borderId="0" xfId="37" applyFont="1" applyFill="1" applyBorder="1" applyAlignment="1">
      <alignment horizontal="center" vertical="center"/>
    </xf>
    <xf numFmtId="43" fontId="48" fillId="0" borderId="0" xfId="0" applyNumberFormat="1" applyFont="1" applyFill="1" applyBorder="1" applyAlignment="1">
      <alignment horizontal="center" vertical="center" wrapText="1"/>
    </xf>
    <xf numFmtId="44" fontId="48" fillId="0" borderId="0" xfId="0" applyNumberFormat="1" applyFont="1" applyFill="1" applyBorder="1" applyAlignment="1">
      <alignment horizontal="center" vertical="center" wrapText="1"/>
    </xf>
    <xf numFmtId="164" fontId="48" fillId="0" borderId="0" xfId="0" applyNumberFormat="1" applyFont="1" applyFill="1" applyBorder="1" applyAlignment="1">
      <alignment horizontal="center" vertical="center" wrapText="1"/>
    </xf>
    <xf numFmtId="164" fontId="27" fillId="0" borderId="0" xfId="37" applyNumberFormat="1" applyFont="1" applyFill="1" applyBorder="1" applyAlignment="1">
      <alignment horizontal="center"/>
    </xf>
    <xf numFmtId="164" fontId="48" fillId="0" borderId="0" xfId="37" applyNumberFormat="1" applyFont="1" applyFill="1" applyBorder="1" applyAlignment="1">
      <alignment horizontal="center" vertical="center" wrapText="1"/>
    </xf>
    <xf numFmtId="164" fontId="49" fillId="0" borderId="0" xfId="0" applyNumberFormat="1" applyFont="1" applyFill="1" applyBorder="1" applyAlignment="1">
      <alignment horizontal="center" vertical="center" wrapText="1"/>
    </xf>
    <xf numFmtId="0" fontId="28" fillId="0" borderId="0" xfId="37" applyFont="1" applyFill="1" applyBorder="1" applyAlignment="1">
      <alignment horizontal="center" vertical="center"/>
    </xf>
    <xf numFmtId="1" fontId="44" fillId="0" borderId="0" xfId="37" applyNumberFormat="1" applyFont="1" applyFill="1" applyBorder="1" applyAlignment="1">
      <alignment horizontal="center" vertical="center"/>
    </xf>
    <xf numFmtId="1" fontId="44" fillId="0" borderId="0" xfId="37" applyNumberFormat="1" applyFont="1" applyFill="1" applyBorder="1" applyAlignment="1">
      <alignment horizontal="left" vertical="center"/>
    </xf>
    <xf numFmtId="1" fontId="27" fillId="0" borderId="0" xfId="37" applyNumberFormat="1" applyFont="1" applyFill="1" applyBorder="1" applyAlignment="1">
      <alignment horizontal="center" vertical="center"/>
    </xf>
    <xf numFmtId="1" fontId="27" fillId="0" borderId="0" xfId="37" applyNumberFormat="1" applyFont="1" applyFill="1" applyBorder="1" applyAlignment="1">
      <alignment horizontal="center" vertical="center" wrapText="1"/>
    </xf>
    <xf numFmtId="1" fontId="51" fillId="0" borderId="0" xfId="37" applyNumberFormat="1" applyFont="1" applyFill="1" applyBorder="1" applyAlignment="1">
      <alignment horizontal="center" vertical="center"/>
    </xf>
    <xf numFmtId="1" fontId="23" fillId="0" borderId="0" xfId="37" applyNumberFormat="1" applyFont="1" applyFill="1" applyBorder="1" applyAlignment="1">
      <alignment horizontal="center" vertical="center"/>
    </xf>
    <xf numFmtId="0" fontId="52" fillId="0" borderId="0" xfId="37" applyFont="1" applyFill="1" applyAlignment="1">
      <alignment horizontal="center" vertical="center" wrapText="1"/>
    </xf>
    <xf numFmtId="0" fontId="52" fillId="0" borderId="0" xfId="37" applyFont="1" applyFill="1" applyAlignment="1">
      <alignment horizontal="center" vertical="center"/>
    </xf>
    <xf numFmtId="164" fontId="53" fillId="0" borderId="0" xfId="0" applyNumberFormat="1" applyFont="1" applyFill="1" applyBorder="1" applyAlignment="1">
      <alignment horizontal="center" vertical="center" wrapText="1"/>
    </xf>
    <xf numFmtId="1" fontId="54" fillId="0" borderId="0" xfId="37" applyNumberFormat="1" applyFont="1" applyFill="1" applyAlignment="1">
      <alignment horizontal="center" vertical="center"/>
    </xf>
    <xf numFmtId="164" fontId="52" fillId="0" borderId="0" xfId="37" applyNumberFormat="1" applyFont="1" applyFill="1" applyAlignment="1">
      <alignment horizontal="center" vertical="center"/>
    </xf>
    <xf numFmtId="164" fontId="54" fillId="0" borderId="0" xfId="37" applyNumberFormat="1" applyFont="1" applyFill="1" applyAlignment="1">
      <alignment horizontal="center" vertical="center"/>
    </xf>
    <xf numFmtId="1" fontId="54" fillId="0" borderId="0" xfId="37" applyNumberFormat="1" applyFont="1" applyFill="1" applyAlignment="1">
      <alignment horizontal="left" vertical="center"/>
    </xf>
    <xf numFmtId="9" fontId="55" fillId="0" borderId="0" xfId="37" applyNumberFormat="1" applyFont="1" applyFill="1" applyAlignment="1">
      <alignment horizontal="center" vertical="center"/>
    </xf>
    <xf numFmtId="1" fontId="28" fillId="0" borderId="0" xfId="37" applyNumberFormat="1" applyFont="1" applyFill="1" applyAlignment="1">
      <alignment horizontal="center" vertical="center"/>
    </xf>
    <xf numFmtId="164" fontId="27" fillId="0" borderId="0" xfId="37" applyNumberFormat="1" applyFont="1" applyFill="1" applyAlignment="1">
      <alignment horizontal="center" vertical="center"/>
    </xf>
    <xf numFmtId="164" fontId="28" fillId="0" borderId="0" xfId="37" applyNumberFormat="1" applyFont="1" applyFill="1" applyAlignment="1">
      <alignment horizontal="center" vertical="center"/>
    </xf>
    <xf numFmtId="1" fontId="28" fillId="0" borderId="0" xfId="37" applyNumberFormat="1" applyFont="1" applyFill="1" applyAlignment="1">
      <alignment horizontal="left" vertical="center"/>
    </xf>
    <xf numFmtId="9" fontId="44" fillId="0" borderId="0" xfId="37" applyNumberFormat="1" applyFont="1" applyFill="1" applyAlignment="1">
      <alignment horizontal="center" vertical="center"/>
    </xf>
    <xf numFmtId="2" fontId="24" fillId="0" borderId="0" xfId="37" applyNumberFormat="1" applyFont="1" applyFill="1" applyBorder="1" applyAlignment="1">
      <alignment vertical="center" wrapText="1"/>
    </xf>
    <xf numFmtId="164" fontId="49" fillId="0" borderId="0" xfId="37" applyNumberFormat="1" applyFont="1" applyFill="1" applyBorder="1" applyAlignment="1">
      <alignment horizontal="center" vertical="center" wrapText="1"/>
    </xf>
    <xf numFmtId="0" fontId="56" fillId="0" borderId="0" xfId="0" pivotButton="1" applyFont="1"/>
    <xf numFmtId="0" fontId="56" fillId="0" borderId="0" xfId="0" pivotButton="1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168" fontId="56" fillId="0" borderId="0" xfId="0" applyNumberFormat="1" applyFont="1"/>
    <xf numFmtId="0" fontId="56" fillId="0" borderId="0" xfId="0" applyNumberFormat="1" applyFont="1" applyAlignment="1">
      <alignment horizontal="center" vertical="center"/>
    </xf>
    <xf numFmtId="0" fontId="56" fillId="0" borderId="0" xfId="0" pivotButton="1" applyFont="1" applyAlignment="1">
      <alignment horizontal="center"/>
    </xf>
    <xf numFmtId="164" fontId="56" fillId="0" borderId="0" xfId="0" applyNumberFormat="1" applyFont="1" applyAlignment="1">
      <alignment horizontal="center"/>
    </xf>
    <xf numFmtId="15" fontId="25" fillId="0" borderId="44" xfId="37" applyNumberFormat="1" applyFont="1" applyFill="1" applyBorder="1" applyAlignment="1">
      <alignment vertical="center" wrapText="1"/>
    </xf>
    <xf numFmtId="15" fontId="25" fillId="0" borderId="47" xfId="37" applyNumberFormat="1" applyFont="1" applyFill="1" applyBorder="1" applyAlignment="1">
      <alignment vertical="center" wrapText="1"/>
    </xf>
    <xf numFmtId="1" fontId="58" fillId="0" borderId="0" xfId="37" applyNumberFormat="1" applyFont="1" applyFill="1" applyAlignment="1">
      <alignment horizontal="center" vertical="center"/>
    </xf>
    <xf numFmtId="164" fontId="57" fillId="0" borderId="0" xfId="37" applyNumberFormat="1" applyFont="1" applyFill="1" applyAlignment="1">
      <alignment horizontal="center" vertical="center"/>
    </xf>
    <xf numFmtId="164" fontId="58" fillId="0" borderId="0" xfId="37" applyNumberFormat="1" applyFont="1" applyFill="1" applyAlignment="1">
      <alignment horizontal="center" vertical="center"/>
    </xf>
    <xf numFmtId="1" fontId="58" fillId="0" borderId="0" xfId="37" applyNumberFormat="1" applyFont="1" applyFill="1" applyAlignment="1">
      <alignment horizontal="left" vertical="center"/>
    </xf>
    <xf numFmtId="9" fontId="59" fillId="0" borderId="0" xfId="37" applyNumberFormat="1" applyFont="1" applyFill="1" applyAlignment="1">
      <alignment horizontal="center" vertical="center"/>
    </xf>
    <xf numFmtId="0" fontId="36" fillId="0" borderId="24" xfId="0" applyFont="1" applyBorder="1" applyAlignment="1">
      <alignment horizontal="left" vertical="center" indent="28"/>
    </xf>
    <xf numFmtId="0" fontId="38" fillId="25" borderId="16" xfId="0" applyFont="1" applyFill="1" applyBorder="1" applyAlignment="1">
      <alignment horizontal="center" vertical="center"/>
    </xf>
    <xf numFmtId="0" fontId="38" fillId="25" borderId="14" xfId="0" applyFont="1" applyFill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8" fillId="28" borderId="0" xfId="0" applyFont="1" applyFill="1" applyBorder="1" applyAlignment="1">
      <alignment horizontal="center" vertical="center"/>
    </xf>
    <xf numFmtId="9" fontId="38" fillId="26" borderId="0" xfId="0" applyNumberFormat="1" applyFont="1" applyFill="1" applyBorder="1" applyAlignment="1">
      <alignment horizontal="center" vertical="center"/>
    </xf>
    <xf numFmtId="9" fontId="38" fillId="26" borderId="0" xfId="0" applyNumberFormat="1" applyFont="1" applyFill="1" applyBorder="1" applyAlignment="1">
      <alignment horizontal="center"/>
    </xf>
    <xf numFmtId="0" fontId="38" fillId="25" borderId="17" xfId="0" applyFont="1" applyFill="1" applyBorder="1" applyAlignment="1">
      <alignment horizontal="center" vertical="center"/>
    </xf>
    <xf numFmtId="0" fontId="38" fillId="25" borderId="18" xfId="0" applyFont="1" applyFill="1" applyBorder="1" applyAlignment="1">
      <alignment horizontal="center" vertical="center"/>
    </xf>
    <xf numFmtId="0" fontId="47" fillId="24" borderId="33" xfId="0" applyFont="1" applyFill="1" applyBorder="1" applyAlignment="1">
      <alignment horizontal="center"/>
    </xf>
    <xf numFmtId="0" fontId="22" fillId="0" borderId="34" xfId="0" applyFont="1" applyBorder="1" applyAlignment="1">
      <alignment horizontal="left" wrapText="1"/>
    </xf>
    <xf numFmtId="0" fontId="22" fillId="0" borderId="35" xfId="0" applyFont="1" applyBorder="1" applyAlignment="1">
      <alignment horizontal="left"/>
    </xf>
    <xf numFmtId="0" fontId="22" fillId="0" borderId="36" xfId="0" applyFont="1" applyBorder="1" applyAlignment="1">
      <alignment horizontal="left"/>
    </xf>
    <xf numFmtId="0" fontId="22" fillId="0" borderId="27" xfId="0" applyFont="1" applyBorder="1" applyAlignment="1">
      <alignment horizontal="left"/>
    </xf>
    <xf numFmtId="0" fontId="22" fillId="0" borderId="28" xfId="0" applyFont="1" applyBorder="1" applyAlignment="1">
      <alignment horizontal="left"/>
    </xf>
    <xf numFmtId="0" fontId="22" fillId="0" borderId="29" xfId="0" applyFont="1" applyBorder="1" applyAlignment="1">
      <alignment horizontal="left"/>
    </xf>
    <xf numFmtId="0" fontId="47" fillId="24" borderId="30" xfId="0" applyFont="1" applyFill="1" applyBorder="1" applyAlignment="1">
      <alignment horizontal="center"/>
    </xf>
    <xf numFmtId="0" fontId="47" fillId="24" borderId="31" xfId="0" applyFont="1" applyFill="1" applyBorder="1" applyAlignment="1">
      <alignment horizontal="center"/>
    </xf>
    <xf numFmtId="0" fontId="47" fillId="24" borderId="32" xfId="0" applyFont="1" applyFill="1" applyBorder="1" applyAlignment="1">
      <alignment horizontal="center"/>
    </xf>
    <xf numFmtId="0" fontId="22" fillId="0" borderId="34" xfId="0" applyFont="1" applyBorder="1" applyAlignment="1">
      <alignment horizontal="center" wrapText="1"/>
    </xf>
    <xf numFmtId="0" fontId="22" fillId="0" borderId="35" xfId="0" applyFont="1" applyBorder="1" applyAlignment="1">
      <alignment horizontal="center"/>
    </xf>
    <xf numFmtId="0" fontId="22" fillId="0" borderId="36" xfId="0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0" fontId="22" fillId="0" borderId="29" xfId="0" applyFont="1" applyBorder="1" applyAlignment="1">
      <alignment horizontal="center"/>
    </xf>
    <xf numFmtId="15" fontId="25" fillId="0" borderId="42" xfId="37" applyNumberFormat="1" applyFont="1" applyFill="1" applyBorder="1" applyAlignment="1">
      <alignment horizontal="center" vertical="center" wrapText="1"/>
    </xf>
    <xf numFmtId="15" fontId="25" fillId="0" borderId="43" xfId="37" applyNumberFormat="1" applyFont="1" applyFill="1" applyBorder="1" applyAlignment="1">
      <alignment horizontal="center" vertical="center" wrapText="1"/>
    </xf>
    <xf numFmtId="15" fontId="25" fillId="0" borderId="45" xfId="37" applyNumberFormat="1" applyFont="1" applyFill="1" applyBorder="1" applyAlignment="1">
      <alignment horizontal="center" vertical="center" wrapText="1"/>
    </xf>
    <xf numFmtId="15" fontId="25" fillId="0" borderId="46" xfId="37" applyNumberFormat="1" applyFont="1" applyFill="1" applyBorder="1" applyAlignment="1">
      <alignment horizontal="center" vertical="center" wrapText="1"/>
    </xf>
    <xf numFmtId="164" fontId="25" fillId="0" borderId="10" xfId="37" applyNumberFormat="1" applyFont="1" applyFill="1" applyBorder="1" applyAlignment="1">
      <alignment horizontal="center" vertical="center" wrapText="1"/>
    </xf>
    <xf numFmtId="164" fontId="25" fillId="0" borderId="11" xfId="37" applyNumberFormat="1" applyFont="1" applyFill="1" applyBorder="1" applyAlignment="1">
      <alignment horizontal="center" vertical="center" wrapText="1"/>
    </xf>
    <xf numFmtId="166" fontId="28" fillId="27" borderId="37" xfId="37" applyNumberFormat="1" applyFont="1" applyFill="1" applyBorder="1" applyAlignment="1">
      <alignment horizontal="center" vertical="center" textRotation="90"/>
    </xf>
    <xf numFmtId="166" fontId="28" fillId="27" borderId="38" xfId="37" applyNumberFormat="1" applyFont="1" applyFill="1" applyBorder="1" applyAlignment="1">
      <alignment horizontal="center" vertical="center" textRotation="90"/>
    </xf>
    <xf numFmtId="166" fontId="28" fillId="27" borderId="40" xfId="37" applyNumberFormat="1" applyFont="1" applyFill="1" applyBorder="1" applyAlignment="1">
      <alignment horizontal="center" vertical="center" textRotation="90"/>
    </xf>
    <xf numFmtId="2" fontId="24" fillId="0" borderId="10" xfId="37" applyNumberFormat="1" applyFont="1" applyFill="1" applyBorder="1" applyAlignment="1">
      <alignment horizontal="center" vertical="center" wrapText="1"/>
    </xf>
    <xf numFmtId="2" fontId="24" fillId="0" borderId="11" xfId="37" applyNumberFormat="1" applyFont="1" applyFill="1" applyBorder="1" applyAlignment="1">
      <alignment horizontal="center" vertical="center" wrapText="1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4"/>
    <cellStyle name="Normal 3" xfId="45"/>
    <cellStyle name="Normal 3 2" xfId="46"/>
    <cellStyle name="Normal 4" xfId="47"/>
    <cellStyle name="Normal_CSS_ISMS_SR_SMC Premium Support SRP V1.0" xfId="37"/>
    <cellStyle name="Note" xfId="38" builtinId="10" customBuiltin="1"/>
    <cellStyle name="Output" xfId="39" builtinId="21" customBuiltin="1"/>
    <cellStyle name="Style 1" xfId="40"/>
    <cellStyle name="Title" xfId="41" builtinId="15" customBuiltin="1"/>
    <cellStyle name="Total" xfId="42" builtinId="25" customBuiltin="1"/>
    <cellStyle name="Warning Text" xfId="43" builtinId="11" customBuiltin="1"/>
  </cellStyles>
  <dxfs count="3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99"/>
        <name val="Trebuchet MS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[$-409]d\-mmm\-yy;@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[$-409]d\-mmm\-yy;@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164" formatCode="[$-409]d\-mmm\-yy;@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164" formatCode="[$-409]d\-mmm\-yy;@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164" formatCode="[$-409]d\-mmm\-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164" formatCode="[$-409]d\-mmm\-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1" relative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6" formatCode="[$-409]d\-mmm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relativeIndent="0" justifyLastLine="0" shrinkToFit="0" readingOrder="0"/>
    </dxf>
    <dxf>
      <font>
        <color theme="5"/>
      </font>
      <fill>
        <patternFill>
          <bgColor theme="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color theme="3"/>
      </font>
      <fill>
        <patternFill>
          <bgColor theme="3"/>
        </patternFill>
      </fill>
    </dxf>
    <dxf>
      <font>
        <strike val="0"/>
        <color theme="3" tint="0.39994506668294322"/>
      </font>
      <fill>
        <patternFill>
          <fgColor indexed="40"/>
          <bgColor theme="3" tint="0.39994506668294322"/>
        </patternFill>
      </fill>
    </dxf>
    <dxf>
      <font>
        <sz val="8"/>
      </font>
    </dxf>
    <dxf>
      <numFmt numFmtId="168" formatCode="mm/dd;@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readingOrder="0"/>
    </dxf>
    <dxf>
      <font>
        <sz val="8"/>
      </font>
    </dxf>
    <dxf>
      <alignment horizontal="center" readingOrder="0"/>
    </dxf>
    <dxf>
      <font>
        <sz val="8"/>
      </font>
    </dxf>
    <dxf>
      <fill>
        <patternFill>
          <bgColor theme="4"/>
        </patternFill>
      </fill>
    </dxf>
    <dxf>
      <fill>
        <patternFill>
          <bgColor rgb="FFFFFF99"/>
        </patternFill>
      </fill>
    </dxf>
    <dxf>
      <fill>
        <patternFill>
          <bgColor theme="4" tint="0.39994506668294322"/>
        </patternFill>
      </fill>
    </dxf>
  </dxfs>
  <tableStyles count="1" defaultTableStyle="TableStyleMedium9" defaultPivotStyle="PivotStyleLight16">
    <tableStyle name="Table Style 1" pivot="0" count="1">
      <tableStyleElement type="firstColumnStripe" dxfId="34"/>
    </tableStyle>
  </tableStyles>
  <colors>
    <mruColors>
      <color rgb="FF0000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'SR Dashboard'!$B$5</c:f>
              <c:strCache>
                <c:ptCount val="1"/>
                <c:pt idx="0">
                  <c:v>Completed %</c:v>
                </c:pt>
              </c:strCache>
            </c:strRef>
          </c:tx>
          <c:spPr>
            <a:solidFill>
              <a:srgbClr val="4F81BD">
                <a:lumMod val="75000"/>
                <a:alpha val="50000"/>
              </a:srgbClr>
            </a:solidFill>
          </c:spPr>
          <c:invertIfNegative val="0"/>
          <c:trendline>
            <c:trendlineType val="linear"/>
            <c:dispRSqr val="0"/>
            <c:dispEq val="0"/>
          </c:trendline>
          <c:val>
            <c:numRef>
              <c:f>'SR Dashboard'!$D$5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758864"/>
        <c:axId val="404759256"/>
      </c:barChart>
      <c:catAx>
        <c:axId val="404758864"/>
        <c:scaling>
          <c:orientation val="minMax"/>
        </c:scaling>
        <c:delete val="1"/>
        <c:axPos val="l"/>
        <c:majorTickMark val="out"/>
        <c:minorTickMark val="none"/>
        <c:tickLblPos val="none"/>
        <c:crossAx val="404759256"/>
        <c:crosses val="autoZero"/>
        <c:auto val="1"/>
        <c:lblAlgn val="ctr"/>
        <c:lblOffset val="100"/>
        <c:noMultiLvlLbl val="0"/>
      </c:catAx>
      <c:valAx>
        <c:axId val="404759256"/>
        <c:scaling>
          <c:orientation val="minMax"/>
          <c:max val="1"/>
        </c:scaling>
        <c:delete val="1"/>
        <c:axPos val="b"/>
        <c:numFmt formatCode="0%" sourceLinked="1"/>
        <c:majorTickMark val="out"/>
        <c:minorTickMark val="none"/>
        <c:tickLblPos val="none"/>
        <c:crossAx val="40475886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IN"/>
            </a:pPr>
            <a:r>
              <a:rPr lang="en-US"/>
              <a:t>Burn 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5"/>
          <c:order val="2"/>
          <c:tx>
            <c:strRef>
              <c:f>Datasheet!$L$4</c:f>
              <c:strCache>
                <c:ptCount val="1"/>
                <c:pt idx="0">
                  <c:v>Daily Completed</c:v>
                </c:pt>
              </c:strCache>
            </c:strRef>
          </c:tx>
          <c:invertIfNegative val="0"/>
          <c:val>
            <c:numRef>
              <c:f>Datasheet!$L$5:$L$41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760040"/>
        <c:axId val="407707328"/>
      </c:barChart>
      <c:lineChart>
        <c:grouping val="standard"/>
        <c:varyColors val="0"/>
        <c:ser>
          <c:idx val="3"/>
          <c:order val="0"/>
          <c:tx>
            <c:strRef>
              <c:f>Datasheet!$J$4</c:f>
              <c:strCache>
                <c:ptCount val="1"/>
                <c:pt idx="0">
                  <c:v>Planned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Datasheet!$J$5:$J$41</c:f>
              <c:numCache>
                <c:formatCode>General</c:formatCode>
                <c:ptCount val="37"/>
                <c:pt idx="0">
                  <c:v>94</c:v>
                </c:pt>
                <c:pt idx="1">
                  <c:v>93</c:v>
                </c:pt>
                <c:pt idx="2">
                  <c:v>91</c:v>
                </c:pt>
                <c:pt idx="3">
                  <c:v>90</c:v>
                </c:pt>
                <c:pt idx="4">
                  <c:v>88</c:v>
                </c:pt>
                <c:pt idx="5">
                  <c:v>80</c:v>
                </c:pt>
                <c:pt idx="6">
                  <c:v>77</c:v>
                </c:pt>
                <c:pt idx="7">
                  <c:v>73</c:v>
                </c:pt>
                <c:pt idx="8">
                  <c:v>72</c:v>
                </c:pt>
                <c:pt idx="9">
                  <c:v>69</c:v>
                </c:pt>
                <c:pt idx="10">
                  <c:v>67</c:v>
                </c:pt>
                <c:pt idx="11">
                  <c:v>60</c:v>
                </c:pt>
                <c:pt idx="12">
                  <c:v>57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45</c:v>
                </c:pt>
                <c:pt idx="18">
                  <c:v>41</c:v>
                </c:pt>
                <c:pt idx="19">
                  <c:v>39</c:v>
                </c:pt>
                <c:pt idx="20">
                  <c:v>38</c:v>
                </c:pt>
                <c:pt idx="21">
                  <c:v>37</c:v>
                </c:pt>
                <c:pt idx="22">
                  <c:v>34</c:v>
                </c:pt>
                <c:pt idx="23">
                  <c:v>31</c:v>
                </c:pt>
                <c:pt idx="24">
                  <c:v>28</c:v>
                </c:pt>
                <c:pt idx="25">
                  <c:v>27</c:v>
                </c:pt>
                <c:pt idx="26">
                  <c:v>21</c:v>
                </c:pt>
                <c:pt idx="27">
                  <c:v>18</c:v>
                </c:pt>
                <c:pt idx="28">
                  <c:v>14</c:v>
                </c:pt>
                <c:pt idx="29">
                  <c:v>12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Datasheet!$K$4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val>
            <c:numRef>
              <c:f>Datasheet!$K$5:$K$41</c:f>
              <c:numCache>
                <c:formatCode>General</c:formatCode>
                <c:ptCount val="37"/>
                <c:pt idx="0">
                  <c:v>94</c:v>
                </c:pt>
                <c:pt idx="1">
                  <c:v>93</c:v>
                </c:pt>
                <c:pt idx="2">
                  <c:v>91</c:v>
                </c:pt>
                <c:pt idx="3">
                  <c:v>90</c:v>
                </c:pt>
                <c:pt idx="4">
                  <c:v>88</c:v>
                </c:pt>
                <c:pt idx="5">
                  <c:v>80</c:v>
                </c:pt>
                <c:pt idx="6">
                  <c:v>77</c:v>
                </c:pt>
                <c:pt idx="7">
                  <c:v>73</c:v>
                </c:pt>
                <c:pt idx="8">
                  <c:v>72</c:v>
                </c:pt>
                <c:pt idx="9">
                  <c:v>69</c:v>
                </c:pt>
                <c:pt idx="10">
                  <c:v>67</c:v>
                </c:pt>
                <c:pt idx="11">
                  <c:v>60</c:v>
                </c:pt>
                <c:pt idx="12">
                  <c:v>57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45</c:v>
                </c:pt>
                <c:pt idx="18">
                  <c:v>41</c:v>
                </c:pt>
                <c:pt idx="19">
                  <c:v>39</c:v>
                </c:pt>
                <c:pt idx="20">
                  <c:v>38</c:v>
                </c:pt>
                <c:pt idx="21">
                  <c:v>37</c:v>
                </c:pt>
                <c:pt idx="22">
                  <c:v>34</c:v>
                </c:pt>
                <c:pt idx="23">
                  <c:v>31</c:v>
                </c:pt>
                <c:pt idx="24">
                  <c:v>28</c:v>
                </c:pt>
                <c:pt idx="25">
                  <c:v>27</c:v>
                </c:pt>
                <c:pt idx="26">
                  <c:v>21</c:v>
                </c:pt>
                <c:pt idx="27">
                  <c:v>18</c:v>
                </c:pt>
                <c:pt idx="28">
                  <c:v>14</c:v>
                </c:pt>
                <c:pt idx="29">
                  <c:v>12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60040"/>
        <c:axId val="407707328"/>
      </c:lineChart>
      <c:catAx>
        <c:axId val="4047600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407707328"/>
        <c:crosses val="autoZero"/>
        <c:auto val="1"/>
        <c:lblAlgn val="ctr"/>
        <c:lblOffset val="100"/>
        <c:noMultiLvlLbl val="0"/>
      </c:catAx>
      <c:valAx>
        <c:axId val="40770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 sz="800"/>
            </a:pPr>
            <a:endParaRPr lang="en-US"/>
          </a:p>
        </c:txPr>
        <c:crossAx val="4047600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IN" sz="900"/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>
          <a:latin typeface="+mn-lt"/>
          <a:cs typeface="Arial" pitchFamily="34" charset="0"/>
        </a:defRPr>
      </a:pPr>
      <a:endParaRPr lang="en-US"/>
    </a:p>
  </c:txPr>
  <c:printSettings>
    <c:headerFooter/>
    <c:pageMargins b="0.75000000000000899" l="0.70000000000000062" r="0.70000000000000062" t="0.7500000000000089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[CSS_SR_Plan_Template_V 1.0.xlsx]Datasheet!PivotTable1</c:name>
    <c:fmtId val="9"/>
  </c:pivotSource>
  <c:chart>
    <c:autoTitleDeleted val="1"/>
    <c:pivotFmts>
      <c:pivotFmt>
        <c:idx val="0"/>
        <c:spPr>
          <a:solidFill>
            <a:srgbClr val="00B050"/>
          </a:solidFill>
        </c:spPr>
        <c:marker>
          <c:symbol val="none"/>
        </c:marker>
      </c:pivotFmt>
      <c:pivotFmt>
        <c:idx val="1"/>
        <c:spPr>
          <a:solidFill>
            <a:srgbClr val="FFC000"/>
          </a:solidFill>
        </c:spPr>
        <c:marker>
          <c:symbol val="none"/>
        </c:marker>
      </c:pivotFmt>
      <c:pivotFmt>
        <c:idx val="2"/>
        <c:spPr>
          <a:solidFill>
            <a:srgbClr val="FF0000"/>
          </a:solidFill>
        </c:spPr>
        <c:marker>
          <c:symbol val="none"/>
        </c:marker>
      </c:pivotFmt>
      <c:pivotFmt>
        <c:idx val="3"/>
        <c:spPr>
          <a:solidFill>
            <a:srgbClr val="00B050"/>
          </a:solidFill>
        </c:spPr>
        <c:marker>
          <c:symbol val="none"/>
        </c:marker>
      </c:pivotFmt>
      <c:pivotFmt>
        <c:idx val="4"/>
        <c:spPr>
          <a:solidFill>
            <a:srgbClr val="FFC000"/>
          </a:solidFill>
        </c:spPr>
        <c:marker>
          <c:symbol val="none"/>
        </c:marker>
      </c:pivotFmt>
      <c:pivotFmt>
        <c:idx val="5"/>
        <c:spPr>
          <a:solidFill>
            <a:srgbClr val="FF0000"/>
          </a:solidFill>
        </c:spPr>
        <c:marker>
          <c:symbol val="none"/>
        </c:marker>
      </c:pivotFmt>
      <c:pivotFmt>
        <c:idx val="6"/>
        <c:spPr>
          <a:solidFill>
            <a:srgbClr val="00B050"/>
          </a:solidFill>
        </c:spPr>
        <c:marker>
          <c:symbol val="none"/>
        </c:marker>
      </c:pivotFmt>
      <c:pivotFmt>
        <c:idx val="7"/>
        <c:spPr>
          <a:solidFill>
            <a:srgbClr val="FFC000"/>
          </a:solidFill>
        </c:spPr>
        <c:marker>
          <c:symbol val="none"/>
        </c:marker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</c:pivotFmt>
      <c:pivotFmt>
        <c:idx val="15"/>
        <c:spPr>
          <a:solidFill>
            <a:srgbClr val="00B05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C00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00B050"/>
          </a:solidFill>
        </c:spPr>
        <c:marker>
          <c:symbol val="none"/>
        </c:marker>
      </c:pivotFmt>
      <c:pivotFmt>
        <c:idx val="19"/>
        <c:spPr>
          <a:solidFill>
            <a:srgbClr val="FFC000"/>
          </a:solidFill>
        </c:spPr>
        <c:marker>
          <c:symbol val="none"/>
        </c:marker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</c:pivotFmt>
      <c:pivotFmt>
        <c:idx val="21"/>
        <c:spPr>
          <a:solidFill>
            <a:srgbClr val="00B050"/>
          </a:solidFill>
        </c:spPr>
        <c:marker>
          <c:symbol val="none"/>
        </c:marker>
      </c:pivotFmt>
      <c:pivotFmt>
        <c:idx val="22"/>
        <c:spPr>
          <a:solidFill>
            <a:srgbClr val="FFC000"/>
          </a:solidFill>
        </c:spPr>
        <c:marker>
          <c:symbol val="none"/>
        </c:marker>
      </c:pivotFmt>
      <c:pivotFmt>
        <c:idx val="23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</c:pivotFmt>
      <c:pivotFmt>
        <c:idx val="24"/>
        <c:spPr>
          <a:solidFill>
            <a:srgbClr val="00B050"/>
          </a:solidFill>
        </c:spPr>
        <c:marker>
          <c:symbol val="none"/>
        </c:marker>
      </c:pivotFmt>
      <c:pivotFmt>
        <c:idx val="25"/>
        <c:spPr>
          <a:solidFill>
            <a:srgbClr val="FFC000"/>
          </a:solidFill>
        </c:spPr>
        <c:marker>
          <c:symbol val="none"/>
        </c:marker>
      </c:pivotFmt>
      <c:pivotFmt>
        <c:idx val="26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Datasheet!$B$3:$B$4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Datasheet!$A$5:$A$47</c:f>
              <c:strCache>
                <c:ptCount val="43"/>
                <c:pt idx="0">
                  <c:v>3/30</c:v>
                </c:pt>
                <c:pt idx="1">
                  <c:v>4/1</c:v>
                </c:pt>
                <c:pt idx="2">
                  <c:v>4/3</c:v>
                </c:pt>
                <c:pt idx="3">
                  <c:v>4/6</c:v>
                </c:pt>
                <c:pt idx="4">
                  <c:v>4/8</c:v>
                </c:pt>
                <c:pt idx="5">
                  <c:v>4/9</c:v>
                </c:pt>
                <c:pt idx="6">
                  <c:v>4/10</c:v>
                </c:pt>
                <c:pt idx="7">
                  <c:v>4/13</c:v>
                </c:pt>
                <c:pt idx="8">
                  <c:v>4/14</c:v>
                </c:pt>
                <c:pt idx="9">
                  <c:v>4/15</c:v>
                </c:pt>
                <c:pt idx="10">
                  <c:v>4/16</c:v>
                </c:pt>
                <c:pt idx="11">
                  <c:v>4/17</c:v>
                </c:pt>
                <c:pt idx="12">
                  <c:v>4/22</c:v>
                </c:pt>
                <c:pt idx="13">
                  <c:v>5/1</c:v>
                </c:pt>
                <c:pt idx="14">
                  <c:v>5/28</c:v>
                </c:pt>
                <c:pt idx="15">
                  <c:v>5/29</c:v>
                </c:pt>
                <c:pt idx="16">
                  <c:v>6/2</c:v>
                </c:pt>
                <c:pt idx="17">
                  <c:v>6/8</c:v>
                </c:pt>
                <c:pt idx="18">
                  <c:v>6/9</c:v>
                </c:pt>
                <c:pt idx="19">
                  <c:v>6/25</c:v>
                </c:pt>
                <c:pt idx="20">
                  <c:v>7/20</c:v>
                </c:pt>
                <c:pt idx="21">
                  <c:v>7/22</c:v>
                </c:pt>
                <c:pt idx="22">
                  <c:v>7/23</c:v>
                </c:pt>
                <c:pt idx="23">
                  <c:v>7/24</c:v>
                </c:pt>
                <c:pt idx="24">
                  <c:v>7/27</c:v>
                </c:pt>
                <c:pt idx="25">
                  <c:v>7/29</c:v>
                </c:pt>
                <c:pt idx="26">
                  <c:v>7/30</c:v>
                </c:pt>
                <c:pt idx="27">
                  <c:v>7/31</c:v>
                </c:pt>
                <c:pt idx="28">
                  <c:v>8/3</c:v>
                </c:pt>
                <c:pt idx="29">
                  <c:v>8/4</c:v>
                </c:pt>
                <c:pt idx="30">
                  <c:v>8/5</c:v>
                </c:pt>
                <c:pt idx="31">
                  <c:v>8/27</c:v>
                </c:pt>
                <c:pt idx="32">
                  <c:v>9/3</c:v>
                </c:pt>
                <c:pt idx="33">
                  <c:v>9/10</c:v>
                </c:pt>
                <c:pt idx="34">
                  <c:v>10/1</c:v>
                </c:pt>
                <c:pt idx="35">
                  <c:v>10/8</c:v>
                </c:pt>
                <c:pt idx="36">
                  <c:v>10/15</c:v>
                </c:pt>
                <c:pt idx="37">
                  <c:v>11/5</c:v>
                </c:pt>
                <c:pt idx="38">
                  <c:v>11/10</c:v>
                </c:pt>
                <c:pt idx="39">
                  <c:v>11/19</c:v>
                </c:pt>
                <c:pt idx="40">
                  <c:v>12/8</c:v>
                </c:pt>
                <c:pt idx="41">
                  <c:v>1/29</c:v>
                </c:pt>
                <c:pt idx="42">
                  <c:v>2/11</c:v>
                </c:pt>
              </c:strCache>
            </c:strRef>
          </c:cat>
          <c:val>
            <c:numRef>
              <c:f>Datasheet!$B$5:$B$47</c:f>
              <c:numCache>
                <c:formatCode>General</c:formatCode>
                <c:ptCount val="43"/>
              </c:numCache>
            </c:numRef>
          </c:val>
        </c:ser>
        <c:ser>
          <c:idx val="1"/>
          <c:order val="1"/>
          <c:tx>
            <c:strRef>
              <c:f>Datasheet!$C$3:$C$4</c:f>
              <c:strCache>
                <c:ptCount val="1"/>
                <c:pt idx="0">
                  <c:v>In-Progress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Datasheet!$A$5:$A$47</c:f>
              <c:strCache>
                <c:ptCount val="43"/>
                <c:pt idx="0">
                  <c:v>3/30</c:v>
                </c:pt>
                <c:pt idx="1">
                  <c:v>4/1</c:v>
                </c:pt>
                <c:pt idx="2">
                  <c:v>4/3</c:v>
                </c:pt>
                <c:pt idx="3">
                  <c:v>4/6</c:v>
                </c:pt>
                <c:pt idx="4">
                  <c:v>4/8</c:v>
                </c:pt>
                <c:pt idx="5">
                  <c:v>4/9</c:v>
                </c:pt>
                <c:pt idx="6">
                  <c:v>4/10</c:v>
                </c:pt>
                <c:pt idx="7">
                  <c:v>4/13</c:v>
                </c:pt>
                <c:pt idx="8">
                  <c:v>4/14</c:v>
                </c:pt>
                <c:pt idx="9">
                  <c:v>4/15</c:v>
                </c:pt>
                <c:pt idx="10">
                  <c:v>4/16</c:v>
                </c:pt>
                <c:pt idx="11">
                  <c:v>4/17</c:v>
                </c:pt>
                <c:pt idx="12">
                  <c:v>4/22</c:v>
                </c:pt>
                <c:pt idx="13">
                  <c:v>5/1</c:v>
                </c:pt>
                <c:pt idx="14">
                  <c:v>5/28</c:v>
                </c:pt>
                <c:pt idx="15">
                  <c:v>5/29</c:v>
                </c:pt>
                <c:pt idx="16">
                  <c:v>6/2</c:v>
                </c:pt>
                <c:pt idx="17">
                  <c:v>6/8</c:v>
                </c:pt>
                <c:pt idx="18">
                  <c:v>6/9</c:v>
                </c:pt>
                <c:pt idx="19">
                  <c:v>6/25</c:v>
                </c:pt>
                <c:pt idx="20">
                  <c:v>7/20</c:v>
                </c:pt>
                <c:pt idx="21">
                  <c:v>7/22</c:v>
                </c:pt>
                <c:pt idx="22">
                  <c:v>7/23</c:v>
                </c:pt>
                <c:pt idx="23">
                  <c:v>7/24</c:v>
                </c:pt>
                <c:pt idx="24">
                  <c:v>7/27</c:v>
                </c:pt>
                <c:pt idx="25">
                  <c:v>7/29</c:v>
                </c:pt>
                <c:pt idx="26">
                  <c:v>7/30</c:v>
                </c:pt>
                <c:pt idx="27">
                  <c:v>7/31</c:v>
                </c:pt>
                <c:pt idx="28">
                  <c:v>8/3</c:v>
                </c:pt>
                <c:pt idx="29">
                  <c:v>8/4</c:v>
                </c:pt>
                <c:pt idx="30">
                  <c:v>8/5</c:v>
                </c:pt>
                <c:pt idx="31">
                  <c:v>8/27</c:v>
                </c:pt>
                <c:pt idx="32">
                  <c:v>9/3</c:v>
                </c:pt>
                <c:pt idx="33">
                  <c:v>9/10</c:v>
                </c:pt>
                <c:pt idx="34">
                  <c:v>10/1</c:v>
                </c:pt>
                <c:pt idx="35">
                  <c:v>10/8</c:v>
                </c:pt>
                <c:pt idx="36">
                  <c:v>10/15</c:v>
                </c:pt>
                <c:pt idx="37">
                  <c:v>11/5</c:v>
                </c:pt>
                <c:pt idx="38">
                  <c:v>11/10</c:v>
                </c:pt>
                <c:pt idx="39">
                  <c:v>11/19</c:v>
                </c:pt>
                <c:pt idx="40">
                  <c:v>12/8</c:v>
                </c:pt>
                <c:pt idx="41">
                  <c:v>1/29</c:v>
                </c:pt>
                <c:pt idx="42">
                  <c:v>2/11</c:v>
                </c:pt>
              </c:strCache>
            </c:strRef>
          </c:cat>
          <c:val>
            <c:numRef>
              <c:f>Datasheet!$C$5:$C$47</c:f>
              <c:numCache>
                <c:formatCode>General</c:formatCode>
                <c:ptCount val="43"/>
              </c:numCache>
            </c:numRef>
          </c:val>
        </c:ser>
        <c:ser>
          <c:idx val="2"/>
          <c:order val="2"/>
          <c:tx>
            <c:strRef>
              <c:f>Datasheet!$D$3:$D$4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Datasheet!$A$5:$A$47</c:f>
              <c:strCache>
                <c:ptCount val="43"/>
                <c:pt idx="0">
                  <c:v>3/30</c:v>
                </c:pt>
                <c:pt idx="1">
                  <c:v>4/1</c:v>
                </c:pt>
                <c:pt idx="2">
                  <c:v>4/3</c:v>
                </c:pt>
                <c:pt idx="3">
                  <c:v>4/6</c:v>
                </c:pt>
                <c:pt idx="4">
                  <c:v>4/8</c:v>
                </c:pt>
                <c:pt idx="5">
                  <c:v>4/9</c:v>
                </c:pt>
                <c:pt idx="6">
                  <c:v>4/10</c:v>
                </c:pt>
                <c:pt idx="7">
                  <c:v>4/13</c:v>
                </c:pt>
                <c:pt idx="8">
                  <c:v>4/14</c:v>
                </c:pt>
                <c:pt idx="9">
                  <c:v>4/15</c:v>
                </c:pt>
                <c:pt idx="10">
                  <c:v>4/16</c:v>
                </c:pt>
                <c:pt idx="11">
                  <c:v>4/17</c:v>
                </c:pt>
                <c:pt idx="12">
                  <c:v>4/22</c:v>
                </c:pt>
                <c:pt idx="13">
                  <c:v>5/1</c:v>
                </c:pt>
                <c:pt idx="14">
                  <c:v>5/28</c:v>
                </c:pt>
                <c:pt idx="15">
                  <c:v>5/29</c:v>
                </c:pt>
                <c:pt idx="16">
                  <c:v>6/2</c:v>
                </c:pt>
                <c:pt idx="17">
                  <c:v>6/8</c:v>
                </c:pt>
                <c:pt idx="18">
                  <c:v>6/9</c:v>
                </c:pt>
                <c:pt idx="19">
                  <c:v>6/25</c:v>
                </c:pt>
                <c:pt idx="20">
                  <c:v>7/20</c:v>
                </c:pt>
                <c:pt idx="21">
                  <c:v>7/22</c:v>
                </c:pt>
                <c:pt idx="22">
                  <c:v>7/23</c:v>
                </c:pt>
                <c:pt idx="23">
                  <c:v>7/24</c:v>
                </c:pt>
                <c:pt idx="24">
                  <c:v>7/27</c:v>
                </c:pt>
                <c:pt idx="25">
                  <c:v>7/29</c:v>
                </c:pt>
                <c:pt idx="26">
                  <c:v>7/30</c:v>
                </c:pt>
                <c:pt idx="27">
                  <c:v>7/31</c:v>
                </c:pt>
                <c:pt idx="28">
                  <c:v>8/3</c:v>
                </c:pt>
                <c:pt idx="29">
                  <c:v>8/4</c:v>
                </c:pt>
                <c:pt idx="30">
                  <c:v>8/5</c:v>
                </c:pt>
                <c:pt idx="31">
                  <c:v>8/27</c:v>
                </c:pt>
                <c:pt idx="32">
                  <c:v>9/3</c:v>
                </c:pt>
                <c:pt idx="33">
                  <c:v>9/10</c:v>
                </c:pt>
                <c:pt idx="34">
                  <c:v>10/1</c:v>
                </c:pt>
                <c:pt idx="35">
                  <c:v>10/8</c:v>
                </c:pt>
                <c:pt idx="36">
                  <c:v>10/15</c:v>
                </c:pt>
                <c:pt idx="37">
                  <c:v>11/5</c:v>
                </c:pt>
                <c:pt idx="38">
                  <c:v>11/10</c:v>
                </c:pt>
                <c:pt idx="39">
                  <c:v>11/19</c:v>
                </c:pt>
                <c:pt idx="40">
                  <c:v>12/8</c:v>
                </c:pt>
                <c:pt idx="41">
                  <c:v>1/29</c:v>
                </c:pt>
                <c:pt idx="42">
                  <c:v>2/11</c:v>
                </c:pt>
              </c:strCache>
            </c:strRef>
          </c:cat>
          <c:val>
            <c:numRef>
              <c:f>Datasheet!$D$5:$D$47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3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6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</c:numCache>
            </c:numRef>
          </c:val>
        </c:ser>
        <c:ser>
          <c:idx val="3"/>
          <c:order val="3"/>
          <c:tx>
            <c:strRef>
              <c:f>Datasheet!$E$3:$E$4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Datasheet!$A$5:$A$47</c:f>
              <c:strCache>
                <c:ptCount val="43"/>
                <c:pt idx="0">
                  <c:v>3/30</c:v>
                </c:pt>
                <c:pt idx="1">
                  <c:v>4/1</c:v>
                </c:pt>
                <c:pt idx="2">
                  <c:v>4/3</c:v>
                </c:pt>
                <c:pt idx="3">
                  <c:v>4/6</c:v>
                </c:pt>
                <c:pt idx="4">
                  <c:v>4/8</c:v>
                </c:pt>
                <c:pt idx="5">
                  <c:v>4/9</c:v>
                </c:pt>
                <c:pt idx="6">
                  <c:v>4/10</c:v>
                </c:pt>
                <c:pt idx="7">
                  <c:v>4/13</c:v>
                </c:pt>
                <c:pt idx="8">
                  <c:v>4/14</c:v>
                </c:pt>
                <c:pt idx="9">
                  <c:v>4/15</c:v>
                </c:pt>
                <c:pt idx="10">
                  <c:v>4/16</c:v>
                </c:pt>
                <c:pt idx="11">
                  <c:v>4/17</c:v>
                </c:pt>
                <c:pt idx="12">
                  <c:v>4/22</c:v>
                </c:pt>
                <c:pt idx="13">
                  <c:v>5/1</c:v>
                </c:pt>
                <c:pt idx="14">
                  <c:v>5/28</c:v>
                </c:pt>
                <c:pt idx="15">
                  <c:v>5/29</c:v>
                </c:pt>
                <c:pt idx="16">
                  <c:v>6/2</c:v>
                </c:pt>
                <c:pt idx="17">
                  <c:v>6/8</c:v>
                </c:pt>
                <c:pt idx="18">
                  <c:v>6/9</c:v>
                </c:pt>
                <c:pt idx="19">
                  <c:v>6/25</c:v>
                </c:pt>
                <c:pt idx="20">
                  <c:v>7/20</c:v>
                </c:pt>
                <c:pt idx="21">
                  <c:v>7/22</c:v>
                </c:pt>
                <c:pt idx="22">
                  <c:v>7/23</c:v>
                </c:pt>
                <c:pt idx="23">
                  <c:v>7/24</c:v>
                </c:pt>
                <c:pt idx="24">
                  <c:v>7/27</c:v>
                </c:pt>
                <c:pt idx="25">
                  <c:v>7/29</c:v>
                </c:pt>
                <c:pt idx="26">
                  <c:v>7/30</c:v>
                </c:pt>
                <c:pt idx="27">
                  <c:v>7/31</c:v>
                </c:pt>
                <c:pt idx="28">
                  <c:v>8/3</c:v>
                </c:pt>
                <c:pt idx="29">
                  <c:v>8/4</c:v>
                </c:pt>
                <c:pt idx="30">
                  <c:v>8/5</c:v>
                </c:pt>
                <c:pt idx="31">
                  <c:v>8/27</c:v>
                </c:pt>
                <c:pt idx="32">
                  <c:v>9/3</c:v>
                </c:pt>
                <c:pt idx="33">
                  <c:v>9/10</c:v>
                </c:pt>
                <c:pt idx="34">
                  <c:v>10/1</c:v>
                </c:pt>
                <c:pt idx="35">
                  <c:v>10/8</c:v>
                </c:pt>
                <c:pt idx="36">
                  <c:v>10/15</c:v>
                </c:pt>
                <c:pt idx="37">
                  <c:v>11/5</c:v>
                </c:pt>
                <c:pt idx="38">
                  <c:v>11/10</c:v>
                </c:pt>
                <c:pt idx="39">
                  <c:v>11/19</c:v>
                </c:pt>
                <c:pt idx="40">
                  <c:v>12/8</c:v>
                </c:pt>
                <c:pt idx="41">
                  <c:v>1/29</c:v>
                </c:pt>
                <c:pt idx="42">
                  <c:v>2/11</c:v>
                </c:pt>
              </c:strCache>
            </c:strRef>
          </c:cat>
          <c:val>
            <c:numRef>
              <c:f>Datasheet!$E$5:$E$47</c:f>
              <c:numCache>
                <c:formatCode>General</c:formatCode>
                <c:ptCount val="4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707720"/>
        <c:axId val="407708896"/>
      </c:barChart>
      <c:catAx>
        <c:axId val="407707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txPr>
          <a:bodyPr rot="-5400000" vert="horz"/>
          <a:lstStyle/>
          <a:p>
            <a:pPr>
              <a:defRPr lang="en-IN"/>
            </a:pPr>
            <a:endParaRPr lang="en-US"/>
          </a:p>
        </c:txPr>
        <c:crossAx val="407708896"/>
        <c:crosses val="autoZero"/>
        <c:auto val="0"/>
        <c:lblAlgn val="ctr"/>
        <c:lblOffset val="100"/>
        <c:noMultiLvlLbl val="0"/>
      </c:catAx>
      <c:valAx>
        <c:axId val="407708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US"/>
                  <a:t>No. of</a:t>
                </a:r>
                <a:r>
                  <a:rPr lang="en-US" baseline="0"/>
                  <a:t> Task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</c:spPr>
        <c:txPr>
          <a:bodyPr/>
          <a:lstStyle/>
          <a:p>
            <a:pPr>
              <a:defRPr lang="en-IN"/>
            </a:pPr>
            <a:endParaRPr lang="en-US"/>
          </a:p>
        </c:txPr>
        <c:crossAx val="40770772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IN" sz="750"/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rgbClr val="4F81BD">
        <a:lumMod val="20000"/>
        <a:lumOff val="80000"/>
      </a:srgbClr>
    </a:solidFill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988" l="0.70000000000000062" r="0.70000000000000062" t="0.75000000000000988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Scroll" dx="16" fmlaLink="$R$4" horiz="1" max="112" page="10" val="0"/>
</file>

<file path=xl/ctrlProps/ctrlProp2.xml><?xml version="1.0" encoding="utf-8"?>
<formControlPr xmlns="http://schemas.microsoft.com/office/spreadsheetml/2009/9/main" objectType="Scroll" dx="16" fmlaLink="$R$4" horiz="1" max="112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1828801</xdr:colOff>
      <xdr:row>2</xdr:row>
      <xdr:rowOff>19051</xdr:rowOff>
    </xdr:from>
    <xdr:to>
      <xdr:col>5</xdr:col>
      <xdr:colOff>47625</xdr:colOff>
      <xdr:row>7</xdr:row>
      <xdr:rowOff>11431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13</xdr:col>
      <xdr:colOff>447675</xdr:colOff>
      <xdr:row>24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8467</xdr:colOff>
      <xdr:row>25</xdr:row>
      <xdr:rowOff>76199</xdr:rowOff>
    </xdr:from>
    <xdr:to>
      <xdr:col>13</xdr:col>
      <xdr:colOff>447675</xdr:colOff>
      <xdr:row>38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172508</xdr:colOff>
      <xdr:row>0</xdr:row>
      <xdr:rowOff>46567</xdr:rowOff>
    </xdr:from>
    <xdr:to>
      <xdr:col>2</xdr:col>
      <xdr:colOff>1693333</xdr:colOff>
      <xdr:row>0</xdr:row>
      <xdr:rowOff>370416</xdr:rowOff>
    </xdr:to>
    <xdr:pic>
      <xdr:nvPicPr>
        <xdr:cNvPr id="6" name="Picture 5" descr="csscorp_whtbg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9583" t="29583" r="10208" b="28750"/>
        <a:stretch>
          <a:fillRect/>
        </a:stretch>
      </xdr:blipFill>
      <xdr:spPr>
        <a:xfrm>
          <a:off x="923925" y="46567"/>
          <a:ext cx="1520825" cy="3238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714375</xdr:colOff>
          <xdr:row>5</xdr:row>
          <xdr:rowOff>276225</xdr:rowOff>
        </xdr:from>
        <xdr:to>
          <xdr:col>9</xdr:col>
          <xdr:colOff>104775</xdr:colOff>
          <xdr:row>6</xdr:row>
          <xdr:rowOff>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180975</xdr:colOff>
          <xdr:row>7</xdr:row>
          <xdr:rowOff>133350</xdr:rowOff>
        </xdr:from>
        <xdr:to>
          <xdr:col>16</xdr:col>
          <xdr:colOff>638175</xdr:colOff>
          <xdr:row>8</xdr:row>
          <xdr:rowOff>76200</xdr:rowOff>
        </xdr:to>
        <xdr:sp macro="" textlink="">
          <xdr:nvSpPr>
            <xdr:cNvPr id="3074" name="Scroll Bar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sl009256\LOCALS~1\Temp\notes6030C8\UDO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3">
          <cell r="C3">
            <v>40172</v>
          </cell>
        </row>
        <row r="4">
          <cell r="C4">
            <v>40179</v>
          </cell>
        </row>
        <row r="5">
          <cell r="C5">
            <v>40196</v>
          </cell>
        </row>
        <row r="6">
          <cell r="C6">
            <v>40224</v>
          </cell>
        </row>
        <row r="7">
          <cell r="C7">
            <v>40329</v>
          </cell>
        </row>
        <row r="8">
          <cell r="C8">
            <v>40363</v>
          </cell>
        </row>
        <row r="9">
          <cell r="C9">
            <v>40427</v>
          </cell>
        </row>
        <row r="10">
          <cell r="C10">
            <v>40462</v>
          </cell>
        </row>
        <row r="11">
          <cell r="C11">
            <v>40493</v>
          </cell>
        </row>
        <row r="12">
          <cell r="C12">
            <v>40507</v>
          </cell>
        </row>
        <row r="13">
          <cell r="C13">
            <v>40537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thran Amarendran" refreshedDate="42070.091759143521" createdVersion="3" refreshedVersion="5" minRefreshableVersion="3" recordCount="106">
  <cacheSource type="worksheet">
    <worksheetSource name="Table1[[#All],[TASK DESCRIPTION]:['#Days Assigned for the task]]"/>
  </cacheSource>
  <cacheFields count="13">
    <cacheField name="TASK DESCRIPTION" numFmtId="0">
      <sharedItems/>
    </cacheField>
    <cacheField name="OWNER" numFmtId="0">
      <sharedItems containsBlank="1"/>
    </cacheField>
    <cacheField name="SUPPORT" numFmtId="0">
      <sharedItems containsBlank="1"/>
    </cacheField>
    <cacheField name="Start dates" numFmtId="0">
      <sharedItems containsString="0" containsBlank="1" containsNumber="1" containsInteger="1" minValue="0" maxValue="163"/>
    </cacheField>
    <cacheField name="# of Days" numFmtId="0">
      <sharedItems containsString="0" containsBlank="1" containsNumber="1" containsInteger="1" minValue="0" maxValue="69"/>
    </cacheField>
    <cacheField name="Start Date " numFmtId="164">
      <sharedItems containsSemiMixedTypes="0" containsNonDate="0" containsDate="1" containsString="0" minDate="2015-03-24T00:00:00" maxDate="2015-11-07T00:00:00"/>
    </cacheField>
    <cacheField name="End Date" numFmtId="164">
      <sharedItems containsSemiMixedTypes="0" containsNonDate="0" containsDate="1" containsString="0" minDate="2012-05-21T00:00:00" maxDate="2017-06-30T00:00:00" count="544">
        <d v="2015-04-16T00:00:00"/>
        <d v="2015-03-30T00:00:00"/>
        <d v="2015-04-06T00:00:00"/>
        <d v="2015-04-08T00:00:00"/>
        <d v="2015-04-09T00:00:00"/>
        <d v="2015-04-17T00:00:00"/>
        <d v="2015-04-10T00:00:00"/>
        <d v="2015-04-15T00:00:00"/>
        <d v="2015-04-01T00:00:00"/>
        <d v="2015-04-03T00:00:00"/>
        <d v="2015-04-13T00:00:00"/>
        <d v="2015-04-14T00:00:00"/>
        <d v="2015-07-23T00:00:00"/>
        <d v="2015-05-28T00:00:00"/>
        <d v="2015-06-25T00:00:00"/>
        <d v="2015-07-22T00:00:00"/>
        <d v="2015-07-20T00:00:00"/>
        <d v="2015-04-22T00:00:00"/>
        <d v="2015-11-05T00:00:00"/>
        <d v="2015-07-30T00:00:00"/>
        <d v="2015-08-27T00:00:00"/>
        <d v="2015-09-03T00:00:00"/>
        <d v="2015-10-01T00:00:00"/>
        <d v="2015-10-08T00:00:00"/>
        <d v="2015-07-29T00:00:00"/>
        <d v="2015-05-29T00:00:00"/>
        <d v="2015-06-02T00:00:00"/>
        <d v="2015-05-01T00:00:00"/>
        <d v="2015-08-03T00:00:00"/>
        <d v="2015-07-24T00:00:00"/>
        <d v="2015-07-31T00:00:00"/>
        <d v="2015-08-04T00:00:00"/>
        <d v="2015-07-27T00:00:00"/>
        <d v="2015-08-05T00:00:00"/>
        <d v="2015-11-19T00:00:00"/>
        <d v="2015-06-09T00:00:00"/>
        <d v="2015-06-08T00:00:00"/>
        <d v="2015-09-10T00:00:00"/>
        <d v="2015-10-15T00:00:00"/>
        <d v="2016-02-11T00:00:00"/>
        <d v="2015-11-10T00:00:00"/>
        <d v="2015-12-08T00:00:00"/>
        <d v="2016-01-29T00:00:00"/>
        <d v="2013-10-25T00:00:00" u="1"/>
        <d v="2013-11-21T00:00:00" u="1"/>
        <d v="2013-12-17T00:00:00" u="1"/>
        <d v="2013-12-19T00:00:00" u="1"/>
        <d v="2013-11-25T00:00:00" u="1"/>
        <d v="2015-11-25T00:00:00" u="1"/>
        <d v="2015-12-21T00:00:00" u="1"/>
        <d v="2013-01-02T00:00:00" u="1"/>
        <d v="2014-01-02T00:00:00" u="1"/>
        <d v="2012-10-31T00:00:00" u="1"/>
        <d v="2013-10-31T00:00:00" u="1"/>
        <d v="2013-11-27T00:00:00" u="1"/>
        <d v="2013-12-23T00:00:00" u="1"/>
        <d v="2013-01-04T00:00:00" u="1"/>
        <d v="2016-01-04T00:00:00" u="1"/>
        <d v="2013-11-29T00:00:00" u="1"/>
        <d v="2013-12-25T00:00:00" u="1"/>
        <d v="2015-12-25T00:00:00" u="1"/>
        <d v="2014-01-06T00:00:00" u="1"/>
        <d v="2013-12-27T00:00:00" u="1"/>
        <d v="2013-01-08T00:00:00" u="1"/>
        <d v="2014-01-08T00:00:00" u="1"/>
        <d v="2013-02-04T00:00:00" u="1"/>
        <d v="2014-02-04T00:00:00" u="1"/>
        <d v="2013-01-10T00:00:00" u="1"/>
        <d v="2014-01-10T00:00:00" u="1"/>
        <d v="2013-02-06T00:00:00" u="1"/>
        <d v="2014-02-06T00:00:00" u="1"/>
        <d v="2015-03-02T00:00:00" u="1"/>
        <d v="2012-12-31T00:00:00" u="1"/>
        <d v="2013-12-31T00:00:00" u="1"/>
        <d v="2013-02-08T00:00:00" u="1"/>
        <d v="2013-03-04T00:00:00" u="1"/>
        <d v="2017-01-12T00:00:00" u="1"/>
        <d v="2015-03-04T00:00:00" u="1"/>
        <d v="2014-01-14T00:00:00" u="1"/>
        <d v="2014-02-10T00:00:00" u="1"/>
        <d v="2016-01-14T00:00:00" u="1"/>
        <d v="2013-03-06T00:00:00" u="1"/>
        <d v="2013-04-02T00:00:00" u="1"/>
        <d v="2015-03-06T00:00:00" u="1"/>
        <d v="2015-04-02T00:00:00" u="1"/>
        <d v="2013-01-16T00:00:00" u="1"/>
        <d v="2014-01-16T00:00:00" u="1"/>
        <d v="2013-02-12T00:00:00" u="1"/>
        <d v="2014-02-12T00:00:00" u="1"/>
        <d v="2013-03-08T00:00:00" u="1"/>
        <d v="2013-04-04T00:00:00" u="1"/>
        <d v="2013-01-18T00:00:00" u="1"/>
        <d v="2013-02-14T00:00:00" u="1"/>
        <d v="2014-02-14T00:00:00" u="1"/>
        <d v="2016-01-18T00:00:00" u="1"/>
        <d v="2014-03-10T00:00:00" u="1"/>
        <d v="2015-03-10T00:00:00" u="1"/>
        <d v="2013-05-02T00:00:00" u="1"/>
        <d v="2017-04-06T00:00:00" u="1"/>
        <d v="2014-01-20T00:00:00" u="1"/>
        <d v="2013-03-12T00:00:00" u="1"/>
        <d v="2015-03-12T00:00:00" u="1"/>
        <d v="2014-01-22T00:00:00" u="1"/>
        <d v="2013-02-18T00:00:00" u="1"/>
        <d v="2014-02-18T00:00:00" u="1"/>
        <d v="2016-01-22T00:00:00" u="1"/>
        <d v="2013-03-14T00:00:00" u="1"/>
        <d v="2014-03-14T00:00:00" u="1"/>
        <d v="2013-04-10T00:00:00" u="1"/>
        <d v="2014-04-10T00:00:00" u="1"/>
        <d v="2013-05-06T00:00:00" u="1"/>
        <d v="2015-05-06T00:00:00" u="1"/>
        <d v="2014-01-24T00:00:00" u="1"/>
        <d v="2013-02-20T00:00:00" u="1"/>
        <d v="2014-02-20T00:00:00" u="1"/>
        <d v="2013-04-12T00:00:00" u="1"/>
        <d v="2015-03-16T00:00:00" u="1"/>
        <d v="2013-05-08T00:00:00" u="1"/>
        <d v="2013-06-04T00:00:00" u="1"/>
        <d v="2015-05-08T00:00:00" u="1"/>
        <d v="2015-06-04T00:00:00" u="1"/>
        <d v="2013-02-22T00:00:00" u="1"/>
        <d v="2013-03-18T00:00:00" u="1"/>
        <d v="2015-03-18T00:00:00" u="1"/>
        <d v="2013-05-10T00:00:00" u="1"/>
        <d v="2015-07-02T00:00:00" u="1"/>
        <d v="2013-01-28T00:00:00" u="1"/>
        <d v="2014-01-28T00:00:00" u="1"/>
        <d v="2014-02-24T00:00:00" u="1"/>
        <d v="2013-03-20T00:00:00" u="1"/>
        <d v="2015-02-24T00:00:00" u="1"/>
        <d v="2013-04-16T00:00:00" u="1"/>
        <d v="2015-03-20T00:00:00" u="1"/>
        <d v="2014-04-16T00:00:00" u="1"/>
        <d v="2014-05-12T00:00:00" u="1"/>
        <d v="2015-05-12T00:00:00" u="1"/>
        <d v="2013-07-04T00:00:00" u="1"/>
        <d v="2013-01-30T00:00:00" u="1"/>
        <d v="2014-01-30T00:00:00" u="1"/>
        <d v="2013-02-26T00:00:00" u="1"/>
        <d v="2014-02-26T00:00:00" u="1"/>
        <d v="2013-03-22T00:00:00" u="1"/>
        <d v="2015-02-26T00:00:00" u="1"/>
        <d v="2013-04-18T00:00:00" u="1"/>
        <d v="2013-05-14T00:00:00" u="1"/>
        <d v="2013-06-10T00:00:00" u="1"/>
        <d v="2015-05-14T00:00:00" u="1"/>
        <d v="2015-06-10T00:00:00" u="1"/>
        <d v="2013-08-02T00:00:00" u="1"/>
        <d v="2015-07-06T00:00:00" u="1"/>
        <d v="2013-02-28T00:00:00" u="1"/>
        <d v="2014-02-28T00:00:00" u="1"/>
        <d v="2013-03-24T00:00:00" u="1"/>
        <d v="2014-03-24T00:00:00" u="1"/>
        <d v="2015-03-24T00:00:00" u="1"/>
        <d v="2013-05-16T00:00:00" u="1"/>
        <d v="2014-05-16T00:00:00" u="1"/>
        <d v="2013-06-12T00:00:00" u="1"/>
        <d v="2013-07-08T00:00:00" u="1"/>
        <d v="2015-06-12T00:00:00" u="1"/>
        <d v="2015-07-08T00:00:00" u="1"/>
        <d v="2013-03-26T00:00:00" u="1"/>
        <d v="2013-04-22T00:00:00" u="1"/>
        <d v="2014-04-22T00:00:00" u="1"/>
        <d v="2013-06-14T00:00:00" u="1"/>
        <d v="2013-07-10T00:00:00" u="1"/>
        <d v="2013-08-06T00:00:00" u="1"/>
        <d v="2015-07-10T00:00:00" u="1"/>
        <d v="2013-09-02T00:00:00" u="1"/>
        <d v="2015-08-06T00:00:00" u="1"/>
        <d v="2015-09-02T00:00:00" u="1"/>
        <d v="2013-03-28T00:00:00" u="1"/>
        <d v="2014-03-28T00:00:00" u="1"/>
        <d v="2013-04-24T00:00:00" u="1"/>
        <d v="2014-04-24T00:00:00" u="1"/>
        <d v="2013-05-20T00:00:00" u="1"/>
        <d v="2015-04-24T00:00:00" u="1"/>
        <d v="2015-05-20T00:00:00" u="1"/>
        <d v="2013-07-12T00:00:00" u="1"/>
        <d v="2015-06-16T00:00:00" u="1"/>
        <d v="2013-08-08T00:00:00" u="1"/>
        <d v="2013-09-04T00:00:00" u="1"/>
        <d v="2015-09-04T00:00:00" u="1"/>
        <d v="2013-04-26T00:00:00" u="1"/>
        <d v="2013-05-22T00:00:00" u="1"/>
        <d v="2013-06-18T00:00:00" u="1"/>
        <d v="2015-05-22T00:00:00" u="1"/>
        <d v="2015-06-18T00:00:00" u="1"/>
        <d v="2015-07-14T00:00:00" u="1"/>
        <d v="2013-09-06T00:00:00" u="1"/>
        <d v="2015-08-10T00:00:00" u="1"/>
        <d v="2013-10-02T00:00:00" u="1"/>
        <d v="2014-04-28T00:00:00" u="1"/>
        <d v="2013-05-24T00:00:00" u="1"/>
        <d v="2013-06-20T00:00:00" u="1"/>
        <d v="2013-07-16T00:00:00" u="1"/>
        <d v="2013-08-12T00:00:00" u="1"/>
        <d v="2015-07-16T00:00:00" u="1"/>
        <d v="2015-08-12T00:00:00" u="1"/>
        <d v="2012-10-04T00:00:00" u="1"/>
        <d v="2013-10-04T00:00:00" u="1"/>
        <d v="2015-09-08T00:00:00" u="1"/>
        <d v="2013-04-30T00:00:00" u="1"/>
        <d v="2015-04-30T00:00:00" u="1"/>
        <d v="2015-05-26T00:00:00" u="1"/>
        <d v="2013-07-18T00:00:00" u="1"/>
        <d v="2015-06-22T00:00:00" u="1"/>
        <d v="2013-08-14T00:00:00" u="1"/>
        <d v="2013-09-10T00:00:00" u="1"/>
        <d v="2015-08-14T00:00:00" u="1"/>
        <d v="2015-11-02T00:00:00" u="1"/>
        <d v="2013-05-28T00:00:00" u="1"/>
        <d v="2014-05-28T00:00:00" u="1"/>
        <d v="2013-06-24T00:00:00" u="1"/>
        <d v="2015-06-24T00:00:00" u="1"/>
        <d v="2013-08-16T00:00:00" u="1"/>
        <d v="2012-09-12T00:00:00" u="1"/>
        <d v="2013-09-12T00:00:00" u="1"/>
        <d v="2012-10-08T00:00:00" u="1"/>
        <d v="2013-10-08T00:00:00" u="1"/>
        <d v="2013-11-04T00:00:00" u="1"/>
        <d v="2015-11-04T00:00:00" u="1"/>
        <d v="2013-05-30T00:00:00" u="1"/>
        <d v="2013-06-26T00:00:00" u="1"/>
        <d v="2013-07-22T00:00:00" u="1"/>
        <d v="2015-06-26T00:00:00" u="1"/>
        <d v="2012-09-14T00:00:00" u="1"/>
        <d v="2015-08-18T00:00:00" u="1"/>
        <d v="2012-10-10T00:00:00" u="1"/>
        <d v="2013-10-10T00:00:00" u="1"/>
        <d v="2013-11-06T00:00:00" u="1"/>
        <d v="2013-12-02T00:00:00" u="1"/>
        <d v="2013-06-28T00:00:00" u="1"/>
        <d v="2013-07-24T00:00:00" u="1"/>
        <d v="2013-08-20T00:00:00" u="1"/>
        <d v="2013-09-16T00:00:00" u="1"/>
        <d v="2015-08-20T00:00:00" u="1"/>
        <d v="2012-10-12T00:00:00" u="1"/>
        <d v="2015-09-16T00:00:00" u="1"/>
        <d v="2013-11-08T00:00:00" u="1"/>
        <d v="2015-10-12T00:00:00" u="1"/>
        <d v="2013-12-04T00:00:00" u="1"/>
        <d v="2013-07-26T00:00:00" u="1"/>
        <d v="2015-06-30T00:00:00" u="1"/>
        <d v="2013-08-22T00:00:00" u="1"/>
        <d v="2012-09-18T00:00:00" u="1"/>
        <d v="2013-09-18T00:00:00" u="1"/>
        <d v="2013-10-14T00:00:00" u="1"/>
        <d v="2015-09-18T00:00:00" u="1"/>
        <d v="2015-10-14T00:00:00" u="1"/>
        <d v="2013-12-06T00:00:00" u="1"/>
        <d v="2015-07-28T00:00:00" u="1"/>
        <d v="2012-09-20T00:00:00" u="1"/>
        <d v="2016-07-28T00:00:00" u="1"/>
        <d v="2013-09-20T00:00:00" u="1"/>
        <d v="2012-10-16T00:00:00" u="1"/>
        <d v="2013-10-16T00:00:00" u="1"/>
        <d v="2013-11-12T00:00:00" u="1"/>
        <d v="2015-10-16T00:00:00" u="1"/>
        <d v="2013-07-30T00:00:00" u="1"/>
        <d v="2013-08-26T00:00:00" u="1"/>
        <d v="2015-08-26T00:00:00" u="1"/>
        <d v="2012-10-18T00:00:00" u="1"/>
        <d v="2013-10-18T00:00:00" u="1"/>
        <d v="2012-11-14T00:00:00" u="1"/>
        <d v="2013-11-14T00:00:00" u="1"/>
        <d v="2013-12-10T00:00:00" u="1"/>
        <d v="2013-08-28T00:00:00" u="1"/>
        <d v="2012-09-24T00:00:00" u="1"/>
        <d v="2013-09-24T00:00:00" u="1"/>
        <d v="2015-10-20T00:00:00" u="1"/>
        <d v="2016-10-20T00:00:00" u="1"/>
        <d v="2013-12-12T00:00:00" u="1"/>
        <d v="2013-08-30T00:00:00" u="1"/>
        <d v="2013-09-26T00:00:00" u="1"/>
        <d v="2012-10-22T00:00:00" u="1"/>
        <d v="2013-10-22T00:00:00" u="1"/>
        <d v="2013-11-18T00:00:00" u="1"/>
        <d v="2015-10-22T00:00:00" u="1"/>
        <d v="2015-11-18T00:00:00" u="1"/>
        <d v="2012-09-28T00:00:00" u="1"/>
        <d v="2012-10-24T00:00:00" u="1"/>
        <d v="2013-10-24T00:00:00" u="1"/>
        <d v="2013-11-20T00:00:00" u="1"/>
        <d v="2013-12-16T00:00:00" u="1"/>
        <d v="2015-11-20T00:00:00" u="1"/>
        <d v="2013-09-30T00:00:00" u="1"/>
        <d v="2015-09-30T00:00:00" u="1"/>
        <d v="2013-11-22T00:00:00" u="1"/>
        <d v="2015-10-26T00:00:00" u="1"/>
        <d v="2012-12-18T00:00:00" u="1"/>
        <d v="2013-12-18T00:00:00" u="1"/>
        <d v="2015-12-18T00:00:00" u="1"/>
        <d v="2015-10-28T00:00:00" u="1"/>
        <d v="2013-12-20T00:00:00" u="1"/>
        <d v="2015-11-24T00:00:00" u="1"/>
        <d v="2013-01-01T00:00:00" u="1"/>
        <d v="2014-01-01T00:00:00" u="1"/>
        <d v="2016-01-01T00:00:00" u="1"/>
        <d v="2013-10-30T00:00:00" u="1"/>
        <d v="2013-11-26T00:00:00" u="1"/>
        <d v="2015-10-30T00:00:00" u="1"/>
        <d v="2013-01-03T00:00:00" u="1"/>
        <d v="2014-01-03T00:00:00" u="1"/>
        <d v="2013-11-28T00:00:00" u="1"/>
        <d v="2013-12-24T00:00:00" u="1"/>
        <d v="2013-02-01T00:00:00" u="1"/>
        <d v="2013-12-26T00:00:00" u="1"/>
        <d v="2013-01-07T00:00:00" u="1"/>
        <d v="2014-01-07T00:00:00" u="1"/>
        <d v="2014-02-03T00:00:00" u="1"/>
        <d v="2013-01-09T00:00:00" u="1"/>
        <d v="2014-01-09T00:00:00" u="1"/>
        <d v="2013-02-05T00:00:00" u="1"/>
        <d v="2014-02-05T00:00:00" u="1"/>
        <d v="2013-03-01T00:00:00" u="1"/>
        <d v="2013-12-30T00:00:00" u="1"/>
        <d v="2013-01-11T00:00:00" u="1"/>
        <d v="2013-02-07T00:00:00" u="1"/>
        <d v="2014-02-07T00:00:00" u="1"/>
        <d v="2016-01-11T00:00:00" u="1"/>
        <d v="2014-03-03T00:00:00" u="1"/>
        <d v="2014-01-13T00:00:00" u="1"/>
        <d v="2013-03-05T00:00:00" u="1"/>
        <d v="2013-04-01T00:00:00" u="1"/>
        <d v="2015-03-05T00:00:00" u="1"/>
        <d v="2013-01-15T00:00:00" u="1"/>
        <d v="2014-01-15T00:00:00" u="1"/>
        <d v="2013-02-11T00:00:00" u="1"/>
        <d v="2014-02-11T00:00:00" u="1"/>
        <d v="2016-01-15T00:00:00" u="1"/>
        <d v="2013-03-07T00:00:00" u="1"/>
        <d v="2014-03-07T00:00:00" u="1"/>
        <d v="2013-04-03T00:00:00" u="1"/>
        <d v="2013-01-17T00:00:00" u="1"/>
        <d v="2014-01-17T00:00:00" u="1"/>
        <d v="2013-02-13T00:00:00" u="1"/>
        <d v="2014-02-13T00:00:00" u="1"/>
        <d v="2013-04-05T00:00:00" u="1"/>
        <d v="2015-03-09T00:00:00" u="1"/>
        <d v="2013-05-01T00:00:00" u="1"/>
        <d v="2013-02-15T00:00:00" u="1"/>
        <d v="2013-03-11T00:00:00" u="1"/>
        <d v="2015-03-11T00:00:00" u="1"/>
        <d v="2013-05-03T00:00:00" u="1"/>
        <d v="2015-04-07T00:00:00" u="1"/>
        <d v="2013-01-21T00:00:00" u="1"/>
        <d v="2014-01-21T00:00:00" u="1"/>
        <d v="2014-02-17T00:00:00" u="1"/>
        <d v="2013-03-13T00:00:00" u="1"/>
        <d v="2014-03-13T00:00:00" u="1"/>
        <d v="2013-04-09T00:00:00" u="1"/>
        <d v="2015-03-13T00:00:00" u="1"/>
        <d v="2015-05-05T00:00:00" u="1"/>
        <d v="2016-05-05T00:00:00" u="1"/>
        <d v="2015-06-01T00:00:00" u="1"/>
        <d v="2014-01-23T00:00:00" u="1"/>
        <d v="2013-02-19T00:00:00" u="1"/>
        <d v="2014-02-19T00:00:00" u="1"/>
        <d v="2013-03-15T00:00:00" u="1"/>
        <d v="2013-04-11T00:00:00" u="1"/>
        <d v="2013-05-07T00:00:00" u="1"/>
        <d v="2014-05-07T00:00:00" u="1"/>
        <d v="2013-06-03T00:00:00" u="1"/>
        <d v="2015-06-03T00:00:00" u="1"/>
        <d v="2013-01-25T00:00:00" u="1"/>
        <d v="2013-02-21T00:00:00" u="1"/>
        <d v="2014-02-21T00:00:00" u="1"/>
        <d v="2014-03-17T00:00:00" u="1"/>
        <d v="2015-03-17T00:00:00" u="1"/>
        <d v="2013-05-09T00:00:00" u="1"/>
        <d v="2014-05-09T00:00:00" u="1"/>
        <d v="2013-06-05T00:00:00" u="1"/>
        <d v="2014-06-05T00:00:00" u="1"/>
        <d v="2013-07-01T00:00:00" u="1"/>
        <d v="2015-06-05T00:00:00" u="1"/>
        <d v="2015-07-01T00:00:00" u="1"/>
        <d v="2014-01-27T00:00:00" u="1"/>
        <d v="2013-03-19T00:00:00" u="1"/>
        <d v="2014-03-19T00:00:00" u="1"/>
        <d v="2013-04-15T00:00:00" u="1"/>
        <d v="2015-03-19T00:00:00" u="1"/>
        <d v="2014-04-15T00:00:00" u="1"/>
        <d v="2013-06-07T00:00:00" u="1"/>
        <d v="2015-05-11T00:00:00" u="1"/>
        <d v="2013-07-03T00:00:00" u="1"/>
        <d v="2015-07-03T00:00:00" u="1"/>
        <d v="2013-01-29T00:00:00" u="1"/>
        <d v="2014-01-29T00:00:00" u="1"/>
        <d v="2013-02-25T00:00:00" u="1"/>
        <d v="2014-02-25T00:00:00" u="1"/>
        <d v="2013-03-21T00:00:00" u="1"/>
        <d v="2014-03-21T00:00:00" u="1"/>
        <d v="2013-04-17T00:00:00" u="1"/>
        <d v="2013-05-13T00:00:00" u="1"/>
        <d v="2013-07-05T00:00:00" u="1"/>
        <d v="2013-08-01T00:00:00" u="1"/>
        <d v="2013-01-31T00:00:00" u="1"/>
        <d v="2014-01-31T00:00:00" u="1"/>
        <d v="2013-02-27T00:00:00" u="1"/>
        <d v="2014-02-27T00:00:00" u="1"/>
        <d v="2013-04-19T00:00:00" u="1"/>
        <d v="2015-03-23T00:00:00" u="1"/>
        <d v="2013-05-15T00:00:00" u="1"/>
        <d v="2014-05-15T00:00:00" u="1"/>
        <d v="2013-06-11T00:00:00" u="1"/>
        <d v="2015-05-15T00:00:00" u="1"/>
        <d v="2015-06-11T00:00:00" u="1"/>
        <d v="2015-07-07T00:00:00" u="1"/>
        <d v="2013-03-25T00:00:00" u="1"/>
        <d v="2014-03-25T00:00:00" u="1"/>
        <d v="2015-03-25T00:00:00" u="1"/>
        <d v="2014-04-21T00:00:00" u="1"/>
        <d v="2013-05-17T00:00:00" u="1"/>
        <d v="2015-04-21T00:00:00" u="1"/>
        <d v="2013-06-13T00:00:00" u="1"/>
        <d v="2013-07-09T00:00:00" u="1"/>
        <d v="2013-08-05T00:00:00" u="1"/>
        <d v="2015-07-09T00:00:00" u="1"/>
        <d v="2015-09-01T00:00:00" u="1"/>
        <d v="2013-03-27T00:00:00" u="1"/>
        <d v="2013-04-23T00:00:00" u="1"/>
        <d v="2015-03-27T00:00:00" u="1"/>
        <d v="2014-04-23T00:00:00" u="1"/>
        <d v="2015-05-19T00:00:00" u="1"/>
        <d v="2013-07-11T00:00:00" u="1"/>
        <d v="2015-06-15T00:00:00" u="1"/>
        <d v="2013-08-07T00:00:00" u="1"/>
        <d v="2013-09-03T00:00:00" u="1"/>
        <d v="2015-08-07T00:00:00" u="1"/>
        <d v="2013-03-29T00:00:00" u="1"/>
        <d v="2013-04-25T00:00:00" u="1"/>
        <d v="2012-05-21T00:00:00" u="1"/>
        <d v="2013-05-21T00:00:00" u="1"/>
        <d v="2013-06-17T00:00:00" u="1"/>
        <d v="2015-05-21T00:00:00" u="1"/>
        <d v="2015-06-17T00:00:00" u="1"/>
        <d v="2013-08-09T00:00:00" u="1"/>
        <d v="2015-07-13T00:00:00" u="1"/>
        <d v="2013-09-05T00:00:00" u="1"/>
        <d v="2013-10-01T00:00:00" u="1"/>
        <d v="2015-03-31T00:00:00" u="1"/>
        <d v="2013-05-23T00:00:00" u="1"/>
        <d v="2013-06-19T00:00:00" u="1"/>
        <d v="2013-07-15T00:00:00" u="1"/>
        <d v="2015-06-19T00:00:00" u="1"/>
        <d v="2015-07-15T00:00:00" u="1"/>
        <d v="2015-08-11T00:00:00" u="1"/>
        <d v="2012-10-03T00:00:00" u="1"/>
        <d v="2013-10-03T00:00:00" u="1"/>
        <d v="2015-09-07T00:00:00" u="1"/>
        <d v="2013-04-29T00:00:00" u="1"/>
        <d v="2013-06-21T00:00:00" u="1"/>
        <d v="2015-05-25T00:00:00" u="1"/>
        <d v="2013-07-17T00:00:00" u="1"/>
        <d v="2013-08-13T00:00:00" u="1"/>
        <d v="2015-07-17T00:00:00" u="1"/>
        <d v="2013-09-09T00:00:00" u="1"/>
        <d v="2015-08-13T00:00:00" u="1"/>
        <d v="2012-10-05T00:00:00" u="1"/>
        <d v="2015-09-09T00:00:00" u="1"/>
        <d v="2012-11-01T00:00:00" u="1"/>
        <d v="2015-10-05T00:00:00" u="1"/>
        <d v="2013-05-27T00:00:00" u="1"/>
        <d v="2014-05-27T00:00:00" u="1"/>
        <d v="2013-06-23T00:00:00" u="1"/>
        <d v="2015-05-27T00:00:00" u="1"/>
        <d v="2013-07-19T00:00:00" u="1"/>
        <d v="2015-06-23T00:00:00" u="1"/>
        <d v="2013-08-15T00:00:00" u="1"/>
        <d v="2012-09-11T00:00:00" u="1"/>
        <d v="2013-09-11T00:00:00" u="1"/>
        <d v="2013-10-07T00:00:00" u="1"/>
        <d v="2015-09-11T00:00:00" u="1"/>
        <d v="2015-10-07T00:00:00" u="1"/>
        <d v="2013-05-29T00:00:00" u="1"/>
        <d v="2014-05-29T00:00:00" u="1"/>
        <d v="2013-06-25T00:00:00" u="1"/>
        <d v="2015-07-21T00:00:00" u="1"/>
        <d v="2012-09-13T00:00:00" u="1"/>
        <d v="2013-09-13T00:00:00" u="1"/>
        <d v="2012-10-09T00:00:00" u="1"/>
        <d v="2013-10-09T00:00:00" u="1"/>
        <d v="2012-11-05T00:00:00" u="1"/>
        <d v="2013-11-05T00:00:00" u="1"/>
        <d v="2015-10-09T00:00:00" u="1"/>
        <d v="2012-12-01T00:00:00" u="1"/>
        <d v="2013-05-31T00:00:00" u="1"/>
        <d v="2013-06-27T00:00:00" u="1"/>
        <d v="2013-07-23T00:00:00" u="1"/>
        <d v="2013-08-19T00:00:00" u="1"/>
        <d v="2015-08-19T00:00:00" u="1"/>
        <d v="2012-10-11T00:00:00" u="1"/>
        <d v="2013-10-11T00:00:00" u="1"/>
        <d v="2013-11-07T00:00:00" u="1"/>
        <d v="2012-12-03T00:00:00" u="1"/>
        <d v="2013-12-03T00:00:00" u="1"/>
        <d v="2013-07-25T00:00:00" u="1"/>
        <d v="2015-06-29T00:00:00" u="1"/>
        <d v="2013-08-21T00:00:00" u="1"/>
        <d v="2017-06-29T00:00:00" u="1"/>
        <d v="2012-09-17T00:00:00" u="1"/>
        <d v="2013-09-17T00:00:00" u="1"/>
        <d v="2015-08-21T00:00:00" u="1"/>
        <d v="2015-09-17T00:00:00" u="1"/>
        <d v="2015-10-13T00:00:00" u="1"/>
        <d v="2013-12-05T00:00:00" u="1"/>
        <d v="2015-11-09T00:00:00" u="1"/>
        <d v="2013-08-23T00:00:00" u="1"/>
        <d v="2012-09-19T00:00:00" u="1"/>
        <d v="2013-09-19T00:00:00" u="1"/>
        <d v="2012-10-15T00:00:00" u="1"/>
        <d v="2013-10-15T00:00:00" u="1"/>
        <d v="2013-11-11T00:00:00" u="1"/>
        <d v="2015-11-11T00:00:00" u="1"/>
        <d v="2013-07-29T00:00:00" u="1"/>
        <d v="2013-08-25T00:00:00" u="1"/>
        <d v="2012-09-21T00:00:00" u="1"/>
        <d v="2015-08-25T00:00:00" u="1"/>
        <d v="2012-10-17T00:00:00" u="1"/>
        <d v="2013-10-17T00:00:00" u="1"/>
        <d v="2013-11-13T00:00:00" u="1"/>
        <d v="2013-12-09T00:00:00" u="1"/>
        <d v="2015-11-13T00:00:00" u="1"/>
        <d v="2013-07-31T00:00:00" u="1"/>
        <d v="2013-08-27T00:00:00" u="1"/>
        <d v="2013-09-23T00:00:00" u="1"/>
        <d v="2012-10-19T00:00:00" u="1"/>
        <d v="2013-11-15T00:00:00" u="1"/>
        <d v="2013-12-11T00:00:00" u="1"/>
        <d v="2013-08-29T00:00:00" u="1"/>
        <d v="2012-09-25T00:00:00" u="1"/>
        <d v="2013-09-25T00:00:00" u="1"/>
        <d v="2013-10-21T00:00:00" u="1"/>
        <d v="2015-09-25T00:00:00" u="1"/>
        <d v="2015-10-21T00:00:00" u="1"/>
        <d v="2012-12-13T00:00:00" u="1"/>
        <d v="2013-12-13T00:00:00" u="1"/>
        <d v="2015-11-17T00:00:00" u="1"/>
        <d v="2013-09-27T00:00:00" u="1"/>
        <d v="2015-08-31T00:00:00" u="1"/>
        <d v="2013-10-23T00:00:00" u="1"/>
        <d v="2013-11-19T00:00:00" u="1"/>
        <d v="2015-10-23T00:00:00" u="1"/>
      </sharedItems>
    </cacheField>
    <cacheField name="Start Day" numFmtId="164">
      <sharedItems/>
    </cacheField>
    <cacheField name="End Day" numFmtId="164">
      <sharedItems/>
    </cacheField>
    <cacheField name="Status" numFmtId="1">
      <sharedItems containsBlank="1" count="4">
        <s v="Open"/>
        <m u="1"/>
        <s v="Completed" u="1"/>
        <s v="In-Progress" u="1"/>
      </sharedItems>
    </cacheField>
    <cacheField name="Actual Start Date" numFmtId="164">
      <sharedItems containsNonDate="0" containsString="0" containsBlank="1"/>
    </cacheField>
    <cacheField name="Actual End Date" numFmtId="164">
      <sharedItems containsNonDate="0" containsString="0" containsBlank="1"/>
    </cacheField>
    <cacheField name="#Days Assigned for the task" numFmtId="1">
      <sharedItems containsSemiMixedTypes="0" containsString="0" containsNumber="1" containsInteger="1" minValue="1" maxValue="1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thran Amarendran" refreshedDate="42070.091833449071" createdVersion="3" refreshedVersion="5" minRefreshableVersion="3" recordCount="106">
  <cacheSource type="worksheet">
    <worksheetSource name="Table1"/>
  </cacheSource>
  <cacheFields count="16">
    <cacheField name="TASK DESCRIPTION" numFmtId="0">
      <sharedItems/>
    </cacheField>
    <cacheField name="OWNER" numFmtId="0">
      <sharedItems containsBlank="1"/>
    </cacheField>
    <cacheField name="SUPPORT" numFmtId="0">
      <sharedItems containsBlank="1"/>
    </cacheField>
    <cacheField name="Start dates" numFmtId="0">
      <sharedItems containsString="0" containsBlank="1" containsNumber="1" containsInteger="1" minValue="0" maxValue="163"/>
    </cacheField>
    <cacheField name="# of Days" numFmtId="0">
      <sharedItems containsString="0" containsBlank="1" containsNumber="1" containsInteger="1" minValue="0" maxValue="69"/>
    </cacheField>
    <cacheField name="Start Date " numFmtId="164">
      <sharedItems containsSemiMixedTypes="0" containsNonDate="0" containsDate="1" containsString="0" minDate="2013-02-01T00:00:00" maxDate="2017-04-08T00:00:00" count="361">
        <d v="2015-03-24T00:00:00"/>
        <d v="2015-03-31T00:00:00"/>
        <d v="2015-04-07T00:00:00"/>
        <d v="2015-04-09T00:00:00"/>
        <d v="2015-04-16T00:00:00"/>
        <d v="2015-03-30T00:00:00"/>
        <d v="2015-04-10T00:00:00"/>
        <d v="2015-04-13T00:00:00"/>
        <d v="2015-04-02T00:00:00"/>
        <d v="2015-04-15T00:00:00"/>
        <d v="2015-04-14T00:00:00"/>
        <d v="2015-04-17T00:00:00"/>
        <d v="2015-04-06T00:00:00"/>
        <d v="2015-06-26T00:00:00"/>
        <d v="2015-05-15T00:00:00"/>
        <d v="2015-05-29T00:00:00"/>
        <d v="2015-07-17T00:00:00"/>
        <d v="2015-07-21T00:00:00"/>
        <d v="2015-07-24T00:00:00"/>
        <d v="2015-07-31T00:00:00"/>
        <d v="2015-08-28T00:00:00"/>
        <d v="2015-09-04T00:00:00"/>
        <d v="2015-10-02T00:00:00"/>
        <d v="2015-10-09T00:00:00"/>
        <d v="2015-04-20T00:00:00"/>
        <d v="2015-06-01T00:00:00"/>
        <d v="2015-07-23T00:00:00"/>
        <d v="2015-07-29T00:00:00"/>
        <d v="2015-07-27T00:00:00"/>
        <d v="2015-07-30T00:00:00"/>
        <d v="2015-07-22T00:00:00"/>
        <d v="2015-08-03T00:00:00"/>
        <d v="2015-07-28T00:00:00"/>
        <d v="2015-08-05T00:00:00"/>
        <d v="2015-06-03T00:00:00"/>
        <d v="2015-06-09T00:00:00"/>
        <d v="2015-11-06T00:00:00"/>
        <d v="2013-05-24T00:00:00" u="1"/>
        <d v="2013-07-15T00:00:00" u="1"/>
        <d v="2013-09-06T00:00:00" u="1"/>
        <d v="2015-08-27T00:00:00" u="1"/>
        <d v="2013-08-20T00:00:00" u="1"/>
        <d v="2013-10-11T00:00:00" u="1"/>
        <d v="2013-12-02T00:00:00" u="1"/>
        <d v="2015-06-10T00:00:00" u="1"/>
        <d v="2013-02-21T00:00:00" u="1"/>
        <d v="2013-04-12T00:00:00" u="1"/>
        <d v="2013-06-03T00:00:00" u="1"/>
        <d v="2013-09-25T00:00:00" u="1"/>
        <d v="2014-01-16T00:00:00" u="1"/>
        <d v="2015-07-15T00:00:00" u="1"/>
        <d v="2013-03-26T00:00:00" u="1"/>
        <d v="2013-05-17T00:00:00" u="1"/>
        <d v="2013-07-08T00:00:00" u="1"/>
        <d v="2014-02-21T00:00:00" u="1"/>
        <d v="2015-06-29T00:00:00" u="1"/>
        <d v="2015-08-20T00:00:00" u="1"/>
        <d v="2013-08-13T00:00:00" u="1"/>
        <d v="2013-10-04T00:00:00" u="1"/>
        <d v="2013-04-05T00:00:00" u="1"/>
        <d v="2013-09-18T00:00:00" u="1"/>
        <d v="2014-01-09T00:00:00" u="1"/>
        <d v="2015-07-08T00:00:00" u="1"/>
        <d v="2013-03-19T00:00:00" u="1"/>
        <d v="2013-07-01T00:00:00" u="1"/>
        <d v="2014-02-14T00:00:00" u="1"/>
        <d v="2015-06-22T00:00:00" u="1"/>
        <d v="2013-04-24T00:00:00" u="1"/>
        <d v="2013-08-06T00:00:00" u="1"/>
        <d v="2013-11-28T00:00:00" u="1"/>
        <d v="2014-01-28T00:00:00" u="1"/>
        <d v="2013-09-11T00:00:00" u="1"/>
        <d v="2014-01-02T00:00:00" u="1"/>
        <d v="2015-03-19T00:00:00" u="1"/>
        <d v="2015-07-01T00:00:00" u="1"/>
        <d v="2013-03-12T00:00:00" u="1"/>
        <d v="2013-05-03T00:00:00" u="1"/>
        <d v="2013-10-16T00:00:00" u="1"/>
        <d v="2014-02-07T00:00:00" u="1"/>
        <d v="2015-06-15T00:00:00" u="1"/>
        <d v="2015-08-06T00:00:00" u="1"/>
        <d v="2013-02-26T00:00:00" u="1"/>
        <d v="2013-04-17T00:00:00" u="1"/>
        <d v="2013-09-30T00:00:00" u="1"/>
        <d v="2013-11-21T00:00:00" u="1"/>
        <d v="2014-01-21T00:00:00" u="1"/>
        <d v="2015-07-20T00:00:00" u="1"/>
        <d v="2015-09-11T00:00:00" u="1"/>
        <d v="2013-05-22T00:00:00" u="1"/>
        <d v="2013-09-04T00:00:00" u="1"/>
        <d v="2013-12-26T00:00:00" u="1"/>
        <d v="2015-03-12T00:00:00" u="1"/>
        <d v="2015-08-25T00:00:00" u="1"/>
        <d v="2013-06-27T00:00:00" u="1"/>
        <d v="2013-10-09T00:00:00" u="1"/>
        <d v="2015-06-08T00:00:00" u="1"/>
        <d v="2013-02-19T00:00:00" u="1"/>
        <d v="2013-04-10T00:00:00" u="1"/>
        <d v="2013-09-23T00:00:00" u="1"/>
        <d v="2014-01-14T00:00:00" u="1"/>
        <d v="2015-05-22T00:00:00" u="1"/>
        <d v="2015-07-13T00:00:00" u="1"/>
        <d v="2013-05-15T00:00:00" u="1"/>
        <d v="2013-10-28T00:00:00" u="1"/>
        <d v="2013-12-19T00:00:00" u="1"/>
        <d v="2015-03-05T00:00:00" u="1"/>
        <d v="2013-04-29T00:00:00" u="1"/>
        <d v="2013-06-20T00:00:00" u="1"/>
        <d v="2013-10-02T00:00:00" u="1"/>
        <d v="2013-07-25T00:00:00" u="1"/>
        <d v="2013-09-16T00:00:00" u="1"/>
        <d v="2013-11-07T00:00:00" u="1"/>
        <d v="2014-01-07T00:00:00" u="1"/>
        <d v="2015-07-06T00:00:00" u="1"/>
        <d v="2013-08-30T00:00:00" u="1"/>
        <d v="2013-10-21T00:00:00" u="1"/>
        <d v="2013-12-12T00:00:00" u="1"/>
        <d v="2014-02-12T00:00:00" u="1"/>
        <d v="2015-08-11T00:00:00" u="1"/>
        <d v="2013-04-22T00:00:00" u="1"/>
        <d v="2013-11-26T00:00:00" u="1"/>
        <d v="2014-03-17T00:00:00" u="1"/>
        <d v="2013-07-18T00:00:00" u="1"/>
        <d v="2013-09-09T00:00:00" u="1"/>
        <d v="2013-12-31T00:00:00" u="1"/>
        <d v="2015-03-17T00:00:00" u="1"/>
        <d v="2015-05-08T00:00:00" u="1"/>
        <d v="2016-02-12T00:00:00" u="1"/>
        <d v="2013-05-01T00:00:00" u="1"/>
        <d v="2013-08-23T00:00:00" u="1"/>
        <d v="2013-10-14T00:00:00" u="1"/>
        <d v="2013-12-05T00:00:00" u="1"/>
        <d v="2014-02-05T00:00:00" u="1"/>
        <d v="2015-08-04T00:00:00" u="1"/>
        <d v="2016-10-21T00:00:00" u="1"/>
        <d v="2013-04-15T00:00:00" u="1"/>
        <d v="2013-11-19T00:00:00" u="1"/>
        <d v="2015-05-27T00:00:00" u="1"/>
        <d v="2015-09-09T00:00:00" u="1"/>
        <d v="2013-03-29T00:00:00" u="1"/>
        <d v="2013-09-02T00:00:00" u="1"/>
        <d v="2013-12-24T00:00:00" u="1"/>
        <d v="2015-03-10T00:00:00" u="1"/>
        <d v="2015-05-01T00:00:00" u="1"/>
        <d v="2013-03-03T00:00:00" u="1"/>
        <d v="2013-08-16T00:00:00" u="1"/>
        <d v="2013-10-07T00:00:00" u="1"/>
        <d v="2015-02-24T00:00:00" u="1"/>
        <d v="2015-09-28T00:00:00" u="1"/>
        <d v="2013-11-12T00:00:00" u="1"/>
        <d v="2014-03-03T00:00:00" u="1"/>
        <d v="2015-05-20T00:00:00" u="1"/>
        <d v="2015-09-02T00:00:00" u="1"/>
        <d v="2013-03-22T00:00:00" u="1"/>
        <d v="2013-05-13T00:00:00" u="1"/>
        <d v="2013-12-17T00:00:00" u="1"/>
        <d v="2014-02-17T00:00:00" u="1"/>
        <d v="2015-03-03T00:00:00" u="1"/>
        <d v="2015-06-25T00:00:00" u="1"/>
        <d v="2013-08-09T00:00:00" u="1"/>
        <d v="2014-01-31T00:00:00" u="1"/>
        <d v="2015-04-08T00:00:00" u="1"/>
        <d v="2015-09-21T00:00:00" u="1"/>
        <d v="2013-04-01T00:00:00" u="1"/>
        <d v="2013-07-23T00:00:00" u="1"/>
        <d v="2013-11-05T00:00:00" u="1"/>
        <d v="2015-05-13T00:00:00" u="1"/>
        <d v="2015-10-26T00:00:00" u="1"/>
        <d v="2013-03-15T00:00:00" u="1"/>
        <d v="2013-08-28T00:00:00" u="1"/>
        <d v="2013-12-10T00:00:00" u="1"/>
        <d v="2014-02-10T00:00:00" u="1"/>
        <d v="2015-04-27T00:00:00" u="1"/>
        <d v="2015-06-18T00:00:00" u="1"/>
        <d v="2013-08-02T00:00:00" u="1"/>
        <d v="2015-04-01T00:00:00" u="1"/>
        <d v="2013-02-03T00:00:00" u="1"/>
        <d v="2015-05-06T00:00:00" u="1"/>
        <d v="2015-10-19T00:00:00" u="1"/>
        <d v="2013-03-08T00:00:00" u="1"/>
        <d v="2013-08-21T00:00:00" u="1"/>
        <d v="2013-12-03T00:00:00" u="1"/>
        <d v="2014-02-03T00:00:00" u="1"/>
        <d v="2015-06-11T00:00:00" u="1"/>
        <d v="2016-05-06T00:00:00" u="1"/>
        <d v="2013-02-22T00:00:00" u="1"/>
        <d v="2013-06-04T00:00:00" u="1"/>
        <d v="2013-09-26T00:00:00" u="1"/>
        <d v="2014-01-17T00:00:00" u="1"/>
        <d v="2015-05-25T00:00:00" u="1"/>
        <d v="2015-07-16T00:00:00" u="1"/>
        <d v="2015-09-07T00:00:00" u="1"/>
        <d v="2013-03-27T00:00:00" u="1"/>
        <d v="2013-10-31T00:00:00" u="1"/>
        <d v="2015-06-30T00:00:00" u="1"/>
        <d v="2015-08-21T00:00:00" u="1"/>
        <d v="2015-10-12T00:00:00" u="1"/>
        <d v="2013-03-01T00:00:00" u="1"/>
        <d v="2013-08-14T00:00:00" u="1"/>
        <d v="2015-06-04T00:00:00" u="1"/>
        <d v="2013-02-15T00:00:00" u="1"/>
        <d v="2013-09-19T00:00:00" u="1"/>
        <d v="2015-03-27T00:00:00" u="1"/>
        <d v="2015-05-18T00:00:00" u="1"/>
        <d v="2015-07-09T00:00:00" u="1"/>
        <d v="2013-03-20T00:00:00" u="1"/>
        <d v="2013-10-24T00:00:00" u="1"/>
        <d v="2015-06-23T00:00:00" u="1"/>
        <d v="2015-08-14T00:00:00" u="1"/>
        <d v="2015-10-05T00:00:00" u="1"/>
        <d v="2013-04-25T00:00:00" u="1"/>
        <d v="2013-08-07T00:00:00" u="1"/>
        <d v="2013-11-29T00:00:00" u="1"/>
        <d v="2014-01-29T00:00:00" u="1"/>
        <d v="2013-02-08T00:00:00" u="1"/>
        <d v="2013-09-12T00:00:00" u="1"/>
        <d v="2014-01-03T00:00:00" u="1"/>
        <d v="2015-03-20T00:00:00" u="1"/>
        <d v="2015-05-11T00:00:00" u="1"/>
        <d v="2015-07-02T00:00:00" u="1"/>
        <d v="2013-03-13T00:00:00" u="1"/>
        <d v="2013-08-26T00:00:00" u="1"/>
        <d v="2013-10-17T00:00:00" u="1"/>
        <d v="2015-06-16T00:00:00" u="1"/>
        <d v="2015-08-07T00:00:00" u="1"/>
        <d v="2013-02-27T00:00:00" u="1"/>
        <d v="2013-04-18T00:00:00" u="1"/>
        <d v="2013-11-22T00:00:00" u="1"/>
        <d v="2014-01-22T00:00:00" u="1"/>
        <d v="2013-02-01T00:00:00" u="1"/>
        <d v="2013-05-23T00:00:00" u="1"/>
        <d v="2013-09-05T00:00:00" u="1"/>
        <d v="2013-12-27T00:00:00" u="1"/>
        <d v="2015-03-13T00:00:00" u="1"/>
        <d v="2015-05-04T00:00:00" u="1"/>
        <d v="2013-06-28T00:00:00" u="1"/>
        <d v="2013-08-19T00:00:00" u="1"/>
        <d v="2013-10-10T00:00:00" u="1"/>
        <d v="2015-02-27T00:00:00" u="1"/>
        <d v="2013-04-11T00:00:00" u="1"/>
        <d v="2013-09-24T00:00:00" u="1"/>
        <d v="2013-11-15T00:00:00" u="1"/>
        <d v="2015-07-14T00:00:00" u="1"/>
        <d v="2013-03-25T00:00:00" u="1"/>
        <d v="2013-05-16T00:00:00" u="1"/>
        <d v="2013-10-29T00:00:00" u="1"/>
        <d v="2013-12-20T00:00:00" u="1"/>
        <d v="2014-02-20T00:00:00" u="1"/>
        <d v="2015-03-06T00:00:00" u="1"/>
        <d v="2015-08-19T00:00:00" u="1"/>
        <d v="2013-08-12T00:00:00" u="1"/>
        <d v="2013-10-03T00:00:00" u="1"/>
        <d v="2015-02-20T00:00:00" u="1"/>
        <d v="2015-06-02T00:00:00" u="1"/>
        <d v="2013-09-17T00:00:00" u="1"/>
        <d v="2013-11-08T00:00:00" u="1"/>
        <d v="2014-01-08T00:00:00" u="1"/>
        <d v="2015-03-25T00:00:00" u="1"/>
        <d v="2013-03-18T00:00:00" u="1"/>
        <d v="2013-05-09T00:00:00" u="1"/>
        <d v="2013-10-22T00:00:00" u="1"/>
        <d v="2013-12-13T00:00:00" u="1"/>
        <d v="2014-02-13T00:00:00" u="1"/>
        <d v="2015-08-12T00:00:00" u="1"/>
        <d v="2013-08-05T00:00:00" u="1"/>
        <d v="2013-11-27T00:00:00" u="1"/>
        <d v="2014-01-27T00:00:00" u="1"/>
        <d v="2013-07-19T00:00:00" u="1"/>
        <d v="2013-09-10T00:00:00" u="1"/>
        <d v="2013-11-01T00:00:00" u="1"/>
        <d v="2014-01-01T00:00:00" u="1"/>
        <d v="2015-03-18T00:00:00" u="1"/>
        <d v="2015-08-31T00:00:00" u="1"/>
        <d v="2013-03-11T00:00:00" u="1"/>
        <d v="2013-12-06T00:00:00" u="1"/>
        <d v="2013-02-25T00:00:00" u="1"/>
        <d v="2013-04-16T00:00:00" u="1"/>
        <d v="2013-11-20T00:00:00" u="1"/>
        <d v="2014-01-20T00:00:00" u="1"/>
        <d v="2014-03-11T00:00:00" u="1"/>
        <d v="2015-05-28T00:00:00" u="1"/>
        <d v="2015-09-10T00:00:00" u="1"/>
        <d v="2013-07-12T00:00:00" u="1"/>
        <d v="2013-09-03T00:00:00" u="1"/>
        <d v="2013-12-25T00:00:00" u="1"/>
        <d v="2014-02-25T00:00:00" u="1"/>
        <d v="2015-08-24T00:00:00" u="1"/>
        <d v="2015-10-15T00:00:00" u="1"/>
        <d v="2013-03-04T00:00:00" u="1"/>
        <d v="2013-06-26T00:00:00" u="1"/>
        <d v="2013-10-08T00:00:00" u="1"/>
        <d v="2015-11-20T00:00:00" u="1"/>
        <d v="2013-04-09T00:00:00" u="1"/>
        <d v="2013-07-31T00:00:00" u="1"/>
        <d v="2013-11-13T00:00:00" u="1"/>
        <d v="2014-01-13T00:00:00" u="1"/>
        <d v="2015-05-21T00:00:00" u="1"/>
        <d v="2015-09-03T00:00:00" u="1"/>
        <d v="2013-07-05T00:00:00" u="1"/>
        <d v="2013-12-18T00:00:00" u="1"/>
        <d v="2015-08-17T00:00:00" u="1"/>
        <d v="2015-10-08T00:00:00" u="1"/>
        <d v="2013-10-01T00:00:00" u="1"/>
        <d v="2013-02-11T00:00:00" u="1"/>
        <d v="2013-07-24T00:00:00" u="1"/>
        <d v="2013-11-06T00:00:00" u="1"/>
        <d v="2015-03-23T00:00:00" u="1"/>
        <d v="2017-01-13T00:00:00" u="1"/>
        <d v="2013-05-07T00:00:00" u="1"/>
        <d v="2013-08-29T00:00:00" u="1"/>
        <d v="2013-12-11T00:00:00" u="1"/>
        <d v="2014-02-11T00:00:00" u="1"/>
        <d v="2015-06-19T00:00:00" u="1"/>
        <d v="2015-08-10T00:00:00" u="1"/>
        <d v="2013-11-25T00:00:00" u="1"/>
        <d v="2013-07-17T00:00:00" u="1"/>
        <d v="2013-12-30T00:00:00" u="1"/>
        <d v="2015-03-16T00:00:00" u="1"/>
        <d v="2013-08-22T00:00:00" u="1"/>
        <d v="2013-12-04T00:00:00" u="1"/>
        <d v="2014-02-04T00:00:00" u="1"/>
        <d v="2015-06-12T00:00:00" u="1"/>
        <d v="2013-09-27T00:00:00" u="1"/>
        <d v="2015-05-26T00:00:00" u="1"/>
        <d v="2015-09-08T00:00:00" u="1"/>
        <d v="2013-03-28T00:00:00" u="1"/>
        <d v="2013-07-10T00:00:00" u="1"/>
        <d v="2013-12-23T00:00:00" u="1"/>
        <d v="2015-03-09T00:00:00" u="1"/>
        <d v="2013-06-24T00:00:00" u="1"/>
        <d v="2013-08-15T00:00:00" u="1"/>
        <d v="2015-06-05T00:00:00" u="1"/>
        <d v="2013-07-29T00:00:00" u="1"/>
        <d v="2013-09-20T00:00:00" u="1"/>
        <d v="2013-11-11T00:00:00" u="1"/>
        <d v="2015-07-10T00:00:00" u="1"/>
        <d v="2015-09-01T00:00:00" u="1"/>
        <d v="2013-03-21T00:00:00" u="1"/>
        <d v="2013-07-03T00:00:00" u="1"/>
        <d v="2013-10-25T00:00:00" u="1"/>
        <d v="2013-12-16T00:00:00" u="1"/>
        <d v="2015-03-02T00:00:00" u="1"/>
        <d v="2015-06-24T00:00:00" u="1"/>
        <d v="2015-10-06T00:00:00" u="1"/>
        <d v="2013-04-26T00:00:00" u="1"/>
        <d v="2013-08-08T00:00:00" u="1"/>
        <d v="2014-01-30T00:00:00" u="1"/>
        <d v="2013-07-22T00:00:00" u="1"/>
        <d v="2013-09-13T00:00:00" u="1"/>
        <d v="2015-05-12T00:00:00" u="1"/>
        <d v="2015-07-03T00:00:00" u="1"/>
        <d v="2016-07-29T00:00:00" u="1"/>
        <d v="2013-08-27T00:00:00" u="1"/>
        <d v="2013-10-18T00:00:00" u="1"/>
        <d v="2013-12-09T00:00:00" u="1"/>
        <d v="2015-06-17T00:00:00" u="1"/>
        <d v="2017-04-07T00:00:00" u="1"/>
        <d v="2013-02-28T00:00:00" u="1"/>
        <d v="2013-04-19T00:00:00" u="1"/>
        <d v="2013-06-10T00:00:00" u="1"/>
        <d v="2013-08-01T00:00:00" u="1"/>
      </sharedItems>
    </cacheField>
    <cacheField name="End Date" numFmtId="164">
      <sharedItems containsSemiMixedTypes="0" containsNonDate="0" containsDate="1" containsString="0" minDate="2013-02-05T00:00:00" maxDate="2017-06-30T00:00:00" count="461">
        <d v="2015-04-16T00:00:00"/>
        <d v="2015-03-30T00:00:00"/>
        <d v="2015-04-06T00:00:00"/>
        <d v="2015-04-08T00:00:00"/>
        <d v="2015-04-09T00:00:00"/>
        <d v="2015-04-17T00:00:00"/>
        <d v="2015-04-10T00:00:00"/>
        <d v="2015-04-15T00:00:00"/>
        <d v="2015-04-01T00:00:00"/>
        <d v="2015-04-03T00:00:00"/>
        <d v="2015-04-13T00:00:00"/>
        <d v="2015-04-14T00:00:00"/>
        <d v="2015-07-23T00:00:00"/>
        <d v="2015-05-28T00:00:00"/>
        <d v="2015-06-25T00:00:00"/>
        <d v="2015-07-22T00:00:00"/>
        <d v="2015-07-20T00:00:00"/>
        <d v="2015-04-22T00:00:00"/>
        <d v="2015-11-05T00:00:00"/>
        <d v="2015-07-30T00:00:00"/>
        <d v="2015-08-27T00:00:00"/>
        <d v="2015-09-03T00:00:00"/>
        <d v="2015-10-01T00:00:00"/>
        <d v="2015-10-08T00:00:00"/>
        <d v="2015-07-29T00:00:00"/>
        <d v="2015-05-29T00:00:00"/>
        <d v="2015-06-02T00:00:00"/>
        <d v="2015-05-01T00:00:00"/>
        <d v="2015-08-03T00:00:00"/>
        <d v="2015-07-24T00:00:00"/>
        <d v="2015-07-31T00:00:00"/>
        <d v="2015-08-04T00:00:00"/>
        <d v="2015-07-27T00:00:00"/>
        <d v="2015-08-05T00:00:00"/>
        <d v="2015-11-19T00:00:00"/>
        <d v="2015-06-09T00:00:00"/>
        <d v="2015-06-08T00:00:00"/>
        <d v="2015-09-10T00:00:00"/>
        <d v="2015-10-15T00:00:00"/>
        <d v="2016-02-11T00:00:00"/>
        <d v="2015-11-10T00:00:00"/>
        <d v="2015-12-08T00:00:00"/>
        <d v="2016-01-29T00:00:00"/>
        <d v="2013-07-15T00:00:00" u="1"/>
        <d v="2013-09-06T00:00:00" u="1"/>
        <d v="2014-02-28T00:00:00" u="1"/>
        <d v="2015-05-05T00:00:00" u="1"/>
        <d v="2013-03-07T00:00:00" u="1"/>
        <d v="2013-08-20T00:00:00" u="1"/>
        <d v="2013-10-11T00:00:00" u="1"/>
        <d v="2013-12-02T00:00:00" u="1"/>
        <d v="2015-06-10T00:00:00" u="1"/>
        <d v="2016-05-05T00:00:00" u="1"/>
        <d v="2013-02-21T00:00:00" u="1"/>
        <d v="2013-04-12T00:00:00" u="1"/>
        <d v="2013-06-03T00:00:00" u="1"/>
        <d v="2013-09-25T00:00:00" u="1"/>
        <d v="2014-01-16T00:00:00" u="1"/>
        <d v="2014-03-07T00:00:00" u="1"/>
        <d v="2015-07-15T00:00:00" u="1"/>
        <d v="2013-03-26T00:00:00" u="1"/>
        <d v="2013-05-17T00:00:00" u="1"/>
        <d v="2013-07-08T00:00:00" u="1"/>
        <d v="2013-10-30T00:00:00" u="1"/>
        <d v="2014-02-21T00:00:00" u="1"/>
        <d v="2015-06-29T00:00:00" u="1"/>
        <d v="2015-08-20T00:00:00" u="1"/>
        <d v="2013-08-13T00:00:00" u="1"/>
        <d v="2013-10-04T00:00:00" u="1"/>
        <d v="2015-06-03T00:00:00" u="1"/>
        <d v="2015-09-25T00:00:00" u="1"/>
        <d v="2015-11-16T00:00:00" u="1"/>
        <d v="2013-02-14T00:00:00" u="1"/>
        <d v="2013-09-18T00:00:00" u="1"/>
        <d v="2014-01-09T00:00:00" u="1"/>
        <d v="2015-07-08T00:00:00" u="1"/>
        <d v="2015-10-30T00:00:00" u="1"/>
        <d v="2015-12-21T00:00:00" u="1"/>
        <d v="2017-06-29T00:00:00" u="1"/>
        <d v="2013-03-19T00:00:00" u="1"/>
        <d v="2013-07-01T00:00:00" u="1"/>
        <d v="2013-10-23T00:00:00" u="1"/>
        <d v="2014-02-14T00:00:00" u="1"/>
        <d v="2015-06-22T00:00:00" u="1"/>
        <d v="2015-08-13T00:00:00" u="1"/>
        <d v="2013-04-24T00:00:00" u="1"/>
        <d v="2013-08-06T00:00:00" u="1"/>
        <d v="2013-11-28T00:00:00" u="1"/>
        <d v="2014-01-28T00:00:00" u="1"/>
        <d v="2014-03-19T00:00:00" u="1"/>
        <d v="2015-09-18T00:00:00" u="1"/>
        <d v="2015-11-09T00:00:00" u="1"/>
        <d v="2013-02-07T00:00:00" u="1"/>
        <d v="2013-09-11T00:00:00" u="1"/>
        <d v="2014-01-02T00:00:00" u="1"/>
        <d v="2014-04-24T00:00:00" u="1"/>
        <d v="2015-03-19T00:00:00" u="1"/>
        <d v="2015-07-01T00:00:00" u="1"/>
        <d v="2015-10-23T00:00:00" u="1"/>
        <d v="2013-03-12T00:00:00" u="1"/>
        <d v="2013-08-25T00:00:00" u="1"/>
        <d v="2013-10-16T00:00:00" u="1"/>
        <d v="2014-02-07T00:00:00" u="1"/>
        <d v="2014-05-29T00:00:00" u="1"/>
        <d v="2015-04-24T00:00:00" u="1"/>
        <d v="2015-06-15T00:00:00" u="1"/>
        <d v="2015-08-06T00:00:00" u="1"/>
        <d v="2013-02-26T00:00:00" u="1"/>
        <d v="2013-04-17T00:00:00" u="1"/>
        <d v="2013-09-30T00:00:00" u="1"/>
        <d v="2013-11-21T00:00:00" u="1"/>
        <d v="2014-01-21T00:00:00" u="1"/>
        <d v="2015-09-11T00:00:00" u="1"/>
        <d v="2015-11-02T00:00:00" u="1"/>
        <d v="2013-05-22T00:00:00" u="1"/>
        <d v="2013-09-04T00:00:00" u="1"/>
        <d v="2013-12-26T00:00:00" u="1"/>
        <d v="2014-02-26T00:00:00" u="1"/>
        <d v="2015-03-12T00:00:00" u="1"/>
        <d v="2015-08-25T00:00:00" u="1"/>
        <d v="2015-10-16T00:00:00" u="1"/>
        <d v="2013-03-05T00:00:00" u="1"/>
        <d v="2013-06-27T00:00:00" u="1"/>
        <d v="2013-10-09T00:00:00" u="1"/>
        <d v="2015-02-26T00:00:00" u="1"/>
        <d v="2015-09-30T00:00:00" u="1"/>
        <d v="2013-02-19T00:00:00" u="1"/>
        <d v="2013-04-10T00:00:00" u="1"/>
        <d v="2013-09-23T00:00:00" u="1"/>
        <d v="2013-11-14T00:00:00" u="1"/>
        <d v="2014-01-14T00:00:00" u="1"/>
        <d v="2015-03-31T00:00:00" u="1"/>
        <d v="2015-05-22T00:00:00" u="1"/>
        <d v="2015-07-13T00:00:00" u="1"/>
        <d v="2015-09-04T00:00:00" u="1"/>
        <d v="2013-05-15T00:00:00" u="1"/>
        <d v="2013-10-28T00:00:00" u="1"/>
        <d v="2013-12-19T00:00:00" u="1"/>
        <d v="2014-02-19T00:00:00" u="1"/>
        <d v="2014-04-10T00:00:00" u="1"/>
        <d v="2015-03-05T00:00:00" u="1"/>
        <d v="2015-08-18T00:00:00" u="1"/>
        <d v="2015-10-09T00:00:00" u="1"/>
        <d v="2013-10-02T00:00:00" u="1"/>
        <d v="2014-03-24T00:00:00" u="1"/>
        <d v="2014-05-15T00:00:00" u="1"/>
        <d v="2015-06-01T00:00:00" u="1"/>
        <d v="2015-09-23T00:00:00" u="1"/>
        <d v="2016-01-14T00:00:00" u="1"/>
        <d v="2013-02-12T00:00:00" u="1"/>
        <d v="2013-07-25T00:00:00" u="1"/>
        <d v="2013-09-16T00:00:00" u="1"/>
        <d v="2013-11-07T00:00:00" u="1"/>
        <d v="2014-01-07T00:00:00" u="1"/>
        <d v="2015-03-24T00:00:00" u="1"/>
        <d v="2015-05-15T00:00:00" u="1"/>
        <d v="2015-07-06T00:00:00" u="1"/>
        <d v="2015-10-28T00:00:00" u="1"/>
        <d v="2013-05-08T00:00:00" u="1"/>
        <d v="2013-08-30T00:00:00" u="1"/>
        <d v="2013-10-21T00:00:00" u="1"/>
        <d v="2013-12-12T00:00:00" u="1"/>
        <d v="2014-02-12T00:00:00" u="1"/>
        <d v="2015-08-11T00:00:00" u="1"/>
        <d v="2013-11-26T00:00:00" u="1"/>
        <d v="2014-03-17T00:00:00" u="1"/>
        <d v="2015-09-16T00:00:00" u="1"/>
        <d v="2013-02-05T00:00:00" u="1"/>
        <d v="2013-05-27T00:00:00" u="1"/>
        <d v="2013-07-18T00:00:00" u="1"/>
        <d v="2013-09-09T00:00:00" u="1"/>
        <d v="2013-12-31T00:00:00" u="1"/>
        <d v="2014-04-22T00:00:00" u="1"/>
        <d v="2015-03-17T00:00:00" u="1"/>
        <d v="2015-05-08T00:00:00" u="1"/>
        <d v="2015-10-21T00:00:00" u="1"/>
        <d v="2013-05-01T00:00:00" u="1"/>
        <d v="2013-08-23T00:00:00" u="1"/>
        <d v="2013-10-14T00:00:00" u="1"/>
        <d v="2013-12-05T00:00:00" u="1"/>
        <d v="2014-02-05T00:00:00" u="1"/>
        <d v="2014-05-27T00:00:00" u="1"/>
        <d v="2013-04-15T00:00:00" u="1"/>
        <d v="2013-11-19T00:00:00" u="1"/>
        <d v="2014-03-10T00:00:00" u="1"/>
        <d v="2015-05-27T00:00:00" u="1"/>
        <d v="2015-09-09T00:00:00" u="1"/>
        <d v="2013-03-29T00:00:00" u="1"/>
        <d v="2013-07-11T00:00:00" u="1"/>
        <d v="2013-09-02T00:00:00" u="1"/>
        <d v="2013-12-24T00:00:00" u="1"/>
        <d v="2014-02-24T00:00:00" u="1"/>
        <d v="2014-04-15T00:00:00" u="1"/>
        <d v="2015-03-10T00:00:00" u="1"/>
        <d v="2015-10-14T00:00:00" u="1"/>
        <d v="2013-06-25T00:00:00" u="1"/>
        <d v="2013-08-16T00:00:00" u="1"/>
        <d v="2013-10-07T00:00:00" u="1"/>
        <d v="2015-02-24T00:00:00" u="1"/>
        <d v="2013-07-30T00:00:00" u="1"/>
        <d v="2013-11-12T00:00:00" u="1"/>
        <d v="2014-03-03T00:00:00" u="1"/>
        <d v="2015-05-20T00:00:00" u="1"/>
        <d v="2015-09-02T00:00:00" u="1"/>
        <d v="2013-03-22T00:00:00" u="1"/>
        <d v="2013-05-13T00:00:00" u="1"/>
        <d v="2013-12-17T00:00:00" u="1"/>
        <d v="2014-02-17T00:00:00" u="1"/>
        <d v="2015-10-07T00:00:00" u="1"/>
        <d v="2013-08-09T00:00:00" u="1"/>
        <d v="2014-01-31T00:00:00" u="1"/>
        <d v="2013-04-01T00:00:00" u="1"/>
        <d v="2013-07-23T00:00:00" u="1"/>
        <d v="2013-11-05T00:00:00" u="1"/>
        <d v="2015-10-26T00:00:00" u="1"/>
        <d v="2017-01-12T00:00:00" u="1"/>
        <d v="2013-03-15T00:00:00" u="1"/>
        <d v="2013-05-06T00:00:00" u="1"/>
        <d v="2013-08-28T00:00:00" u="1"/>
        <d v="2013-12-10T00:00:00" u="1"/>
        <d v="2014-02-10T00:00:00" u="1"/>
        <d v="2015-06-18T00:00:00" u="1"/>
        <d v="2013-08-02T00:00:00" u="1"/>
        <d v="2014-01-24T00:00:00" u="1"/>
        <d v="2013-07-16T00:00:00" u="1"/>
        <d v="2015-05-06T00:00:00" u="1"/>
        <d v="2015-08-28T00:00:00" u="1"/>
        <d v="2013-03-08T00:00:00" u="1"/>
        <d v="2013-08-21T00:00:00" u="1"/>
        <d v="2013-12-03T00:00:00" u="1"/>
        <d v="2014-02-03T00:00:00" u="1"/>
        <d v="2015-06-11T00:00:00" u="1"/>
        <d v="2015-11-24T00:00:00" u="1"/>
        <d v="2013-02-22T00:00:00" u="1"/>
        <d v="2013-09-26T00:00:00" u="1"/>
        <d v="2014-01-17T00:00:00" u="1"/>
        <d v="2015-05-25T00:00:00" u="1"/>
        <d v="2015-07-16T00:00:00" u="1"/>
        <d v="2015-09-07T00:00:00" u="1"/>
        <d v="2013-03-27T00:00:00" u="1"/>
        <d v="2013-07-09T00:00:00" u="1"/>
        <d v="2013-10-31T00:00:00" u="1"/>
        <d v="2015-06-30T00:00:00" u="1"/>
        <d v="2015-08-21T00:00:00" u="1"/>
        <d v="2015-10-12T00:00:00" u="1"/>
        <d v="2013-03-01T00:00:00" u="1"/>
        <d v="2013-08-14T00:00:00" u="1"/>
        <d v="2015-06-04T00:00:00" u="1"/>
        <d v="2015-11-17T00:00:00" u="1"/>
        <d v="2013-09-19T00:00:00" u="1"/>
        <d v="2014-01-10T00:00:00" u="1"/>
        <d v="2015-03-27T00:00:00" u="1"/>
        <d v="2015-07-09T00:00:00" u="1"/>
        <d v="2013-03-20T00:00:00" u="1"/>
        <d v="2013-10-24T00:00:00" u="1"/>
        <d v="2015-06-23T00:00:00" u="1"/>
        <d v="2015-08-14T00:00:00" u="1"/>
        <d v="2015-10-05T00:00:00" u="1"/>
        <d v="2013-04-25T00:00:00" u="1"/>
        <d v="2013-08-07T00:00:00" u="1"/>
        <d v="2013-11-29T00:00:00" u="1"/>
        <d v="2014-01-29T00:00:00" u="1"/>
        <d v="2015-07-28T00:00:00" u="1"/>
        <d v="2013-02-08T00:00:00" u="1"/>
        <d v="2013-05-30T00:00:00" u="1"/>
        <d v="2013-09-12T00:00:00" u="1"/>
        <d v="2014-01-03T00:00:00" u="1"/>
        <d v="2015-03-20T00:00:00" u="1"/>
        <d v="2015-05-11T00:00:00" u="1"/>
        <d v="2015-07-02T00:00:00" u="1"/>
        <d v="2016-07-28T00:00:00" u="1"/>
        <d v="2013-03-13T00:00:00" u="1"/>
        <d v="2013-08-26T00:00:00" u="1"/>
        <d v="2013-10-17T00:00:00" u="1"/>
        <d v="2015-06-16T00:00:00" u="1"/>
        <d v="2015-08-07T00:00:00" u="1"/>
        <d v="2017-04-06T00:00:00" u="1"/>
        <d v="2013-02-27T00:00:00" u="1"/>
        <d v="2013-04-18T00:00:00" u="1"/>
        <d v="2013-11-22T00:00:00" u="1"/>
        <d v="2014-01-22T00:00:00" u="1"/>
        <d v="2014-03-13T00:00:00" u="1"/>
        <d v="2015-07-21T00:00:00" u="1"/>
        <d v="2013-05-23T00:00:00" u="1"/>
        <d v="2013-09-05T00:00:00" u="1"/>
        <d v="2013-12-27T00:00:00" u="1"/>
        <d v="2014-02-27T00:00:00" u="1"/>
        <d v="2015-03-13T00:00:00" u="1"/>
        <d v="2015-08-26T00:00:00" u="1"/>
        <d v="2013-03-06T00:00:00" u="1"/>
        <d v="2013-06-28T00:00:00" u="1"/>
        <d v="2013-08-19T00:00:00" u="1"/>
        <d v="2013-10-10T00:00:00" u="1"/>
        <d v="2016-01-22T00:00:00" u="1"/>
        <d v="2013-02-20T00:00:00" u="1"/>
        <d v="2013-04-11T00:00:00" u="1"/>
        <d v="2013-09-24T00:00:00" u="1"/>
        <d v="2013-11-15T00:00:00" u="1"/>
        <d v="2014-01-15T00:00:00" u="1"/>
        <d v="2015-07-14T00:00:00" u="1"/>
        <d v="2013-03-25T00:00:00" u="1"/>
        <d v="2013-05-16T00:00:00" u="1"/>
        <d v="2013-12-20T00:00:00" u="1"/>
        <d v="2014-02-20T00:00:00" u="1"/>
        <d v="2015-03-06T00:00:00" u="1"/>
        <d v="2015-08-19T00:00:00" u="1"/>
        <d v="2013-04-30T00:00:00" u="1"/>
        <d v="2013-08-12T00:00:00" u="1"/>
        <d v="2013-10-03T00:00:00" u="1"/>
        <d v="2014-03-25T00:00:00" u="1"/>
        <d v="2014-05-16T00:00:00" u="1"/>
        <d v="2016-01-15T00:00:00" u="1"/>
        <d v="2013-04-04T00:00:00" u="1"/>
        <d v="2013-07-26T00:00:00" u="1"/>
        <d v="2013-09-17T00:00:00" u="1"/>
        <d v="2013-11-08T00:00:00" u="1"/>
        <d v="2014-01-08T00:00:00" u="1"/>
        <d v="2015-03-25T00:00:00" u="1"/>
        <d v="2015-07-07T00:00:00" u="1"/>
        <d v="2013-03-18T00:00:00" u="1"/>
        <d v="2013-10-22T00:00:00" u="1"/>
        <d v="2013-12-13T00:00:00" u="1"/>
        <d v="2014-02-13T00:00:00" u="1"/>
        <d v="2015-04-30T00:00:00" u="1"/>
        <d v="2015-08-12T00:00:00" u="1"/>
        <d v="2013-04-23T00:00:00" u="1"/>
        <d v="2013-06-14T00:00:00" u="1"/>
        <d v="2013-08-05T00:00:00" u="1"/>
        <d v="2013-11-27T00:00:00" u="1"/>
        <d v="2014-01-27T00:00:00" u="1"/>
        <d v="2014-05-09T00:00:00" u="1"/>
        <d v="2015-09-17T00:00:00" u="1"/>
        <d v="2013-05-28T00:00:00" u="1"/>
        <d v="2013-07-19T00:00:00" u="1"/>
        <d v="2013-09-10T00:00:00" u="1"/>
        <d v="2014-01-01T00:00:00" u="1"/>
        <d v="2014-04-23T00:00:00" u="1"/>
        <d v="2015-03-18T00:00:00" u="1"/>
        <d v="2015-08-31T00:00:00" u="1"/>
        <d v="2015-10-22T00:00:00" u="1"/>
        <d v="2013-05-02T00:00:00" u="1"/>
        <d v="2013-10-15T00:00:00" u="1"/>
        <d v="2013-12-06T00:00:00" u="1"/>
        <d v="2014-02-06T00:00:00" u="1"/>
        <d v="2014-05-28T00:00:00" u="1"/>
        <d v="2015-11-27T00:00:00" u="1"/>
        <d v="2013-02-25T00:00:00" u="1"/>
        <d v="2013-04-16T00:00:00" u="1"/>
        <d v="2013-06-07T00:00:00" u="1"/>
        <d v="2013-11-20T00:00:00" u="1"/>
        <d v="2014-01-20T00:00:00" u="1"/>
        <d v="2016-01-01T00:00:00" u="1"/>
        <d v="2013-05-21T00:00:00" u="1"/>
        <d v="2013-07-12T00:00:00" u="1"/>
        <d v="2013-09-03T00:00:00" u="1"/>
        <d v="2013-12-25T00:00:00" u="1"/>
        <d v="2014-02-25T00:00:00" u="1"/>
        <d v="2014-04-16T00:00:00" u="1"/>
        <d v="2015-03-11T00:00:00" u="1"/>
        <d v="2013-03-04T00:00:00" u="1"/>
        <d v="2013-06-26T00:00:00" u="1"/>
        <d v="2013-10-08T00:00:00" u="1"/>
        <d v="2015-11-20T00:00:00" u="1"/>
        <d v="2013-02-18T00:00:00" u="1"/>
        <d v="2013-04-09T00:00:00" u="1"/>
        <d v="2013-07-31T00:00:00" u="1"/>
        <d v="2013-11-13T00:00:00" u="1"/>
        <d v="2014-01-13T00:00:00" u="1"/>
        <d v="2015-05-21T00:00:00" u="1"/>
        <d v="2015-12-25T00:00:00" u="1"/>
        <d v="2013-05-14T00:00:00" u="1"/>
        <d v="2013-07-05T00:00:00" u="1"/>
        <d v="2013-12-18T00:00:00" u="1"/>
        <d v="2014-02-18T00:00:00" u="1"/>
        <d v="2015-03-04T00:00:00" u="1"/>
        <d v="2015-06-26T00:00:00" u="1"/>
        <d v="2013-10-01T00:00:00" u="1"/>
        <d v="2015-11-13T00:00:00" u="1"/>
        <d v="2013-04-02T00:00:00" u="1"/>
        <d v="2013-07-24T00:00:00" u="1"/>
        <d v="2013-11-06T00:00:00" u="1"/>
        <d v="2014-01-06T00:00:00" u="1"/>
        <d v="2014-04-28T00:00:00" u="1"/>
        <d v="2015-03-23T00:00:00" u="1"/>
        <d v="2015-05-14T00:00:00" u="1"/>
        <d v="2015-12-18T00:00:00" u="1"/>
        <d v="2013-08-29T00:00:00" u="1"/>
        <d v="2013-12-11T00:00:00" u="1"/>
        <d v="2014-02-11T00:00:00" u="1"/>
        <d v="2015-06-19T00:00:00" u="1"/>
        <d v="2015-08-10T00:00:00" u="1"/>
        <d v="2013-11-25T00:00:00" u="1"/>
        <d v="2014-05-07T00:00:00" u="1"/>
        <d v="2015-04-02T00:00:00" u="1"/>
        <d v="2013-07-17T00:00:00" u="1"/>
        <d v="2013-12-30T00:00:00" u="1"/>
        <d v="2014-04-21T00:00:00" u="1"/>
        <d v="2015-03-16T00:00:00" u="1"/>
        <d v="2015-10-20T00:00:00" u="1"/>
        <d v="2013-08-22T00:00:00" u="1"/>
        <d v="2013-12-04T00:00:00" u="1"/>
        <d v="2014-02-04T00:00:00" u="1"/>
        <d v="2015-04-21T00:00:00" u="1"/>
        <d v="2015-06-12T00:00:00" u="1"/>
        <d v="2015-11-25T00:00:00" u="1"/>
        <d v="2016-10-20T00:00:00" u="1"/>
        <d v="2013-09-27T00:00:00" u="1"/>
        <d v="2013-11-18T00:00:00" u="1"/>
        <d v="2015-05-26T00:00:00" u="1"/>
        <d v="2015-07-17T00:00:00" u="1"/>
        <d v="2015-09-08T00:00:00" u="1"/>
        <d v="2013-03-28T00:00:00" u="1"/>
        <d v="2013-07-10T00:00:00" u="1"/>
        <d v="2013-12-23T00:00:00" u="1"/>
        <d v="2014-06-05T00:00:00" u="1"/>
        <d v="2015-03-09T00:00:00" u="1"/>
        <d v="2015-10-13T00:00:00" u="1"/>
        <d v="2013-06-24T00:00:00" u="1"/>
        <d v="2013-08-15T00:00:00" u="1"/>
        <d v="2014-03-28T00:00:00" u="1"/>
        <d v="2015-06-05T00:00:00" u="1"/>
        <d v="2015-11-18T00:00:00" u="1"/>
        <d v="2016-01-18T00:00:00" u="1"/>
        <d v="2013-07-29T00:00:00" u="1"/>
        <d v="2013-09-20T00:00:00" u="1"/>
        <d v="2013-11-11T00:00:00" u="1"/>
        <d v="2015-05-19T00:00:00" u="1"/>
        <d v="2015-07-10T00:00:00" u="1"/>
        <d v="2015-09-01T00:00:00" u="1"/>
        <d v="2013-03-21T00:00:00" u="1"/>
        <d v="2013-07-03T00:00:00" u="1"/>
        <d v="2013-10-25T00:00:00" u="1"/>
        <d v="2013-12-16T00:00:00" u="1"/>
        <d v="2015-03-02T00:00:00" u="1"/>
        <d v="2015-06-24T00:00:00" u="1"/>
        <d v="2013-04-26T00:00:00" u="1"/>
        <d v="2013-08-08T00:00:00" u="1"/>
        <d v="2014-01-30T00:00:00" u="1"/>
        <d v="2014-03-21T00:00:00" u="1"/>
        <d v="2014-05-12T00:00:00" u="1"/>
        <d v="2015-04-07T00:00:00" u="1"/>
        <d v="2015-11-11T00:00:00" u="1"/>
        <d v="2016-01-11T00:00:00" u="1"/>
        <d v="2013-07-22T00:00:00" u="1"/>
        <d v="2013-09-13T00:00:00" u="1"/>
        <d v="2013-11-04T00:00:00" u="1"/>
        <d v="2015-05-12T00:00:00" u="1"/>
        <d v="2015-07-03T00:00:00" u="1"/>
        <d v="2013-03-14T00:00:00" u="1"/>
        <d v="2013-08-27T00:00:00" u="1"/>
        <d v="2013-10-18T00:00:00" u="1"/>
        <d v="2013-12-09T00:00:00" u="1"/>
        <d v="2015-06-17T00:00:00" u="1"/>
        <d v="2013-02-28T00:00:00" u="1"/>
        <d v="2013-04-19T00:00:00" u="1"/>
        <d v="2013-06-10T00:00:00" u="1"/>
        <d v="2013-08-01T00:00:00" u="1"/>
        <d v="2014-01-23T00:00:00" u="1"/>
        <d v="2014-03-14T00:00:00" u="1"/>
        <d v="2015-11-04T00:00:00" u="1"/>
        <d v="2016-01-04T00:00:00" u="1"/>
      </sharedItems>
    </cacheField>
    <cacheField name="Start Day" numFmtId="164">
      <sharedItems/>
    </cacheField>
    <cacheField name="End Day" numFmtId="164">
      <sharedItems/>
    </cacheField>
    <cacheField name="Status" numFmtId="1">
      <sharedItems/>
    </cacheField>
    <cacheField name="Actual Start Date" numFmtId="164">
      <sharedItems containsNonDate="0" containsString="0" containsBlank="1"/>
    </cacheField>
    <cacheField name="Actual End Date" numFmtId="164">
      <sharedItems containsNonDate="0" containsString="0" containsBlank="1"/>
    </cacheField>
    <cacheField name="#Days Assigned for the task" numFmtId="1">
      <sharedItems containsSemiMixedTypes="0" containsString="0" containsNumber="1" containsInteger="1" minValue="1" maxValue="153"/>
    </cacheField>
    <cacheField name="Code" numFmtId="1">
      <sharedItems/>
    </cacheField>
    <cacheField name="Code Status" numFmtId="1">
      <sharedItems/>
    </cacheField>
    <cacheField name="Task Priority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s v="Business Opportunity Identification"/>
    <m/>
    <m/>
    <n v="0"/>
    <n v="0"/>
    <d v="2015-03-24T00:00:00"/>
    <x v="0"/>
    <s v="Day 1"/>
    <s v="Day 24"/>
    <x v="0"/>
    <m/>
    <m/>
    <n v="18"/>
  </r>
  <r>
    <s v="CSS submits proposal to Intralinks"/>
    <s v="Executive Sponsor"/>
    <m/>
    <n v="0"/>
    <n v="4"/>
    <d v="2015-03-24T00:00:00"/>
    <x v="1"/>
    <s v="Day 1"/>
    <s v="Day 7"/>
    <x v="0"/>
    <m/>
    <m/>
    <n v="5"/>
  </r>
  <r>
    <s v="CSS and Intralinks sign SOW/ MSA"/>
    <s v="Executive Sponsor"/>
    <s v="Client"/>
    <n v="5"/>
    <n v="4"/>
    <d v="2015-03-31T00:00:00"/>
    <x v="2"/>
    <s v="Day 8"/>
    <s v="Day 14"/>
    <x v="0"/>
    <m/>
    <m/>
    <n v="5"/>
  </r>
  <r>
    <s v="Submit Draft version 1.0 of the proposed implementation project plan to Intralinks"/>
    <s v="Service Readiness"/>
    <s v="Client"/>
    <n v="10"/>
    <n v="1"/>
    <d v="2015-04-07T00:00:00"/>
    <x v="3"/>
    <s v="Day 15"/>
    <s v="Day 16"/>
    <x v="0"/>
    <m/>
    <m/>
    <n v="2"/>
  </r>
  <r>
    <s v="Implementation Plan Sign off"/>
    <s v="Client"/>
    <m/>
    <n v="12"/>
    <n v="0"/>
    <d v="2015-04-09T00:00:00"/>
    <x v="4"/>
    <s v="Day 17"/>
    <s v="Day 17"/>
    <x v="0"/>
    <m/>
    <m/>
    <n v="1"/>
  </r>
  <r>
    <s v="Toll Gate Review"/>
    <s v="Service Readiness"/>
    <m/>
    <n v="17"/>
    <n v="0"/>
    <d v="2015-04-16T00:00:00"/>
    <x v="0"/>
    <s v="Day 24"/>
    <s v="Day 24"/>
    <x v="0"/>
    <m/>
    <m/>
    <n v="1"/>
  </r>
  <r>
    <s v="Solution Design"/>
    <m/>
    <m/>
    <m/>
    <m/>
    <d v="2015-03-30T00:00:00"/>
    <x v="5"/>
    <s v="Day 7"/>
    <s v="Day 25"/>
    <x v="0"/>
    <m/>
    <m/>
    <n v="15"/>
  </r>
  <r>
    <s v="Internal Project Kick-off meeting "/>
    <s v="Executive Sponsor"/>
    <s v="Service Readiness"/>
    <n v="12"/>
    <n v="0"/>
    <d v="2015-04-09T00:00:00"/>
    <x v="4"/>
    <s v="Day 17"/>
    <s v="Day 17"/>
    <x v="0"/>
    <m/>
    <m/>
    <n v="1"/>
  </r>
  <r>
    <s v="Decide on recurring internal meeting schedule with SR Consultants_x000a_Prepare Information required document (IRD)"/>
    <s v="Service Readiness"/>
    <m/>
    <n v="12"/>
    <n v="0"/>
    <d v="2015-04-09T00:00:00"/>
    <x v="4"/>
    <s v="Day 17"/>
    <s v="Day 17"/>
    <x v="0"/>
    <m/>
    <m/>
    <n v="1"/>
  </r>
  <r>
    <s v="Project kick- off meeting with Intralinks_x000a_ - SR Consultants gets introduced to the Client"/>
    <s v="Service Readiness"/>
    <m/>
    <n v="13"/>
    <n v="0"/>
    <d v="2015-04-10T00:00:00"/>
    <x v="6"/>
    <s v="Day 18"/>
    <s v="Day 18"/>
    <x v="0"/>
    <m/>
    <m/>
    <n v="1"/>
  </r>
  <r>
    <s v="Fix a schedule for all upcoming meetings"/>
    <s v="Service Readiness"/>
    <m/>
    <n v="13"/>
    <n v="0"/>
    <d v="2015-04-10T00:00:00"/>
    <x v="6"/>
    <s v="Day 18"/>
    <s v="Day 18"/>
    <x v="0"/>
    <m/>
    <m/>
    <n v="1"/>
  </r>
  <r>
    <s v="Share communication matrix"/>
    <s v="Service Readiness"/>
    <m/>
    <n v="13"/>
    <n v="0"/>
    <d v="2015-04-10T00:00:00"/>
    <x v="6"/>
    <s v="Day 18"/>
    <s v="Day 18"/>
    <x v="0"/>
    <m/>
    <m/>
    <n v="1"/>
  </r>
  <r>
    <s v="Requirement Gathering"/>
    <m/>
    <m/>
    <n v="14"/>
    <n v="2"/>
    <d v="2015-04-13T00:00:00"/>
    <x v="7"/>
    <s v="Day 21"/>
    <s v="Day 23"/>
    <x v="0"/>
    <m/>
    <m/>
    <n v="3"/>
  </r>
  <r>
    <s v="Analyze Client Requirements"/>
    <m/>
    <m/>
    <m/>
    <m/>
    <d v="2015-03-30T00:00:00"/>
    <x v="0"/>
    <s v="Day 7"/>
    <s v="Day 24"/>
    <x v="0"/>
    <m/>
    <m/>
    <n v="14"/>
  </r>
  <r>
    <s v="Analyze human resource requirement (skills, knowledge, profile and number of FTEs)"/>
    <s v="Recruitment Consultant"/>
    <s v="Service Readiness"/>
    <n v="4"/>
    <n v="2"/>
    <d v="2015-03-30T00:00:00"/>
    <x v="8"/>
    <s v="Day 7"/>
    <s v="Day 9"/>
    <x v="0"/>
    <m/>
    <m/>
    <n v="3"/>
  </r>
  <r>
    <s v="Get Client sign-off on JD"/>
    <s v="Client"/>
    <s v="Service Readiness"/>
    <n v="7"/>
    <n v="1"/>
    <d v="2015-04-02T00:00:00"/>
    <x v="9"/>
    <s v="Day 10"/>
    <s v="Day 11"/>
    <x v="0"/>
    <m/>
    <m/>
    <n v="2"/>
  </r>
  <r>
    <s v="Determine Capacity - Seats &amp; Location"/>
    <s v="Project Management &amp; WFM PMO"/>
    <s v="Service Readiness"/>
    <n v="4"/>
    <n v="2"/>
    <d v="2015-03-30T00:00:00"/>
    <x v="8"/>
    <s v="Day 7"/>
    <s v="Day 9"/>
    <x v="0"/>
    <m/>
    <m/>
    <n v="3"/>
  </r>
  <r>
    <s v="Determine Training requirements -Trainer, Number of days, Classroom, etc"/>
    <s v="Training Consultant"/>
    <s v="Service Readiness"/>
    <n v="16"/>
    <n v="1"/>
    <d v="2015-04-15T00:00:00"/>
    <x v="0"/>
    <s v="Day 23"/>
    <s v="Day 24"/>
    <x v="0"/>
    <m/>
    <m/>
    <n v="2"/>
  </r>
  <r>
    <s v="Determine MIS reporting "/>
    <s v="MIS Consultant"/>
    <s v="Service Readiness"/>
    <n v="13"/>
    <n v="0"/>
    <d v="2015-04-10T00:00:00"/>
    <x v="6"/>
    <s v="Day 18"/>
    <s v="Day 18"/>
    <x v="0"/>
    <m/>
    <m/>
    <n v="1"/>
  </r>
  <r>
    <s v="Determine IT Infrastructure  - Bandwidth (E1s, Switches, IP Phones, Servers, Desktops &amp; Software's)"/>
    <s v="IT Service Readiness"/>
    <s v="Service Readiness"/>
    <n v="17"/>
    <n v="0"/>
    <d v="2015-04-16T00:00:00"/>
    <x v="0"/>
    <s v="Day 24"/>
    <s v="Day 24"/>
    <x v="0"/>
    <m/>
    <m/>
    <n v="1"/>
  </r>
  <r>
    <s v="HR Subcommittee Meeting"/>
    <s v="HR Consultant"/>
    <s v="Service Readiness"/>
    <n v="14"/>
    <n v="0"/>
    <d v="2015-04-13T00:00:00"/>
    <x v="10"/>
    <s v="Day 21"/>
    <s v="Day 21"/>
    <x v="0"/>
    <m/>
    <m/>
    <n v="1"/>
  </r>
  <r>
    <s v="Training Subcommittee Meeting"/>
    <s v="Training Consultant"/>
    <s v="Service Readiness"/>
    <n v="15"/>
    <n v="0"/>
    <d v="2015-04-14T00:00:00"/>
    <x v="11"/>
    <s v="Day 22"/>
    <s v="Day 22"/>
    <x v="0"/>
    <m/>
    <m/>
    <n v="1"/>
  </r>
  <r>
    <s v="IT Subcommittee Meeting "/>
    <s v="IT Service Readiness"/>
    <s v="Service Readiness"/>
    <n v="16"/>
    <n v="0"/>
    <d v="2015-04-15T00:00:00"/>
    <x v="7"/>
    <s v="Day 23"/>
    <s v="Day 23"/>
    <x v="0"/>
    <m/>
    <m/>
    <n v="1"/>
  </r>
  <r>
    <s v="Toll Gate Review"/>
    <s v="Service Readiness"/>
    <m/>
    <m/>
    <n v="0"/>
    <d v="2015-04-17T00:00:00"/>
    <x v="5"/>
    <s v="Day 25"/>
    <s v="Day 25"/>
    <x v="0"/>
    <m/>
    <m/>
    <n v="1"/>
  </r>
  <r>
    <s v="Planning &amp; Resourcing"/>
    <m/>
    <m/>
    <m/>
    <m/>
    <d v="2015-04-06T00:00:00"/>
    <x v="12"/>
    <s v="Day 14"/>
    <s v="Day 122"/>
    <x v="0"/>
    <m/>
    <m/>
    <n v="79"/>
  </r>
  <r>
    <s v="Devise organizational structure, Roles &amp; Responsibilities"/>
    <s v="Service Readiness"/>
    <s v="Recruitment Consultant"/>
    <n v="13"/>
    <n v="2"/>
    <d v="2015-04-10T00:00:00"/>
    <x v="11"/>
    <s v="Day 18"/>
    <s v="Day 22"/>
    <x v="0"/>
    <m/>
    <m/>
    <n v="3"/>
  </r>
  <r>
    <s v="Share Job Description to recruitment"/>
    <s v="Service Readiness"/>
    <s v="Client"/>
    <n v="9"/>
    <n v="0"/>
    <d v="2015-04-06T00:00:00"/>
    <x v="2"/>
    <s v="Day 14"/>
    <s v="Day 14"/>
    <x v="0"/>
    <m/>
    <m/>
    <n v="1"/>
  </r>
  <r>
    <s v="Define team composition (by skill set, knowledge and tenure)"/>
    <s v="Project Management"/>
    <s v="Service Readiness"/>
    <n v="15"/>
    <n v="0"/>
    <d v="2015-04-14T00:00:00"/>
    <x v="11"/>
    <s v="Day 22"/>
    <s v="Day 22"/>
    <x v="0"/>
    <m/>
    <m/>
    <n v="1"/>
  </r>
  <r>
    <s v="CSS - Recruitment Phases "/>
    <s v="Recruitment Consultant"/>
    <m/>
    <m/>
    <m/>
    <d v="2015-06-26T00:00:00"/>
    <x v="12"/>
    <s v="Day 95"/>
    <s v="Day 122"/>
    <x v="0"/>
    <m/>
    <m/>
    <n v="20"/>
  </r>
  <r>
    <s v=" Tier I - English &amp; Spanish"/>
    <s v="Recruitment Consultant"/>
    <m/>
    <n v="38"/>
    <n v="9"/>
    <d v="2015-05-15T00:00:00"/>
    <x v="13"/>
    <s v="Day 53"/>
    <s v="Day 66"/>
    <x v="0"/>
    <m/>
    <m/>
    <n v="10"/>
  </r>
  <r>
    <s v=" Tier I - English and French"/>
    <s v="Recruitment Consultant"/>
    <m/>
    <n v="48"/>
    <n v="19"/>
    <d v="2015-05-29T00:00:00"/>
    <x v="14"/>
    <s v="Day 67"/>
    <s v="Day 94"/>
    <x v="0"/>
    <m/>
    <m/>
    <n v="20"/>
  </r>
  <r>
    <s v=" Tier I - English and German"/>
    <s v="Recruitment Consultant"/>
    <m/>
    <n v="68"/>
    <n v="19"/>
    <d v="2015-06-26T00:00:00"/>
    <x v="12"/>
    <s v="Day 95"/>
    <s v="Day 122"/>
    <x v="0"/>
    <m/>
    <m/>
    <n v="20"/>
  </r>
  <r>
    <s v="Finalize Training Requirements"/>
    <s v="Training Consultant"/>
    <m/>
    <m/>
    <m/>
    <d v="2015-07-17T00:00:00"/>
    <x v="15"/>
    <s v="Day 116"/>
    <s v="Day 121"/>
    <x v="0"/>
    <m/>
    <m/>
    <n v="4"/>
  </r>
  <r>
    <s v="Check on connectivity and whether all Client tools are working in the training room."/>
    <s v="Training Consultant"/>
    <m/>
    <n v="83"/>
    <n v="3"/>
    <d v="2015-07-17T00:00:00"/>
    <x v="15"/>
    <s v="Day 116"/>
    <s v="Day 121"/>
    <x v="0"/>
    <m/>
    <m/>
    <n v="4"/>
  </r>
  <r>
    <s v="Check all hardware (PC's, Projectors,etc) are all working and available."/>
    <s v="Training Consultant"/>
    <m/>
    <n v="83"/>
    <n v="3"/>
    <d v="2015-07-17T00:00:00"/>
    <x v="15"/>
    <s v="Day 116"/>
    <s v="Day 121"/>
    <x v="0"/>
    <m/>
    <m/>
    <n v="4"/>
  </r>
  <r>
    <s v="Distribute training schedule to the stakeholders with trainer information."/>
    <s v="Training Consultant"/>
    <m/>
    <n v="83"/>
    <n v="1"/>
    <d v="2015-07-17T00:00:00"/>
    <x v="16"/>
    <s v="Day 116"/>
    <s v="Day 119"/>
    <x v="0"/>
    <m/>
    <m/>
    <n v="2"/>
  </r>
  <r>
    <s v="Finalize IT Requirements"/>
    <m/>
    <m/>
    <m/>
    <m/>
    <d v="2015-04-10T00:00:00"/>
    <x v="17"/>
    <s v="Day 18"/>
    <s v="Day 30"/>
    <x v="0"/>
    <m/>
    <m/>
    <n v="9"/>
  </r>
  <r>
    <s v="Confirm Seats and release"/>
    <s v="IT Service Readiness"/>
    <m/>
    <n v="13"/>
    <n v="4"/>
    <d v="2015-04-10T00:00:00"/>
    <x v="0"/>
    <s v="Day 18"/>
    <s v="Day 24"/>
    <x v="0"/>
    <m/>
    <m/>
    <n v="5"/>
  </r>
  <r>
    <s v="Check on all hardware requirements (PC's, Headsets, Phones, etc)"/>
    <s v="IT Service Readiness"/>
    <m/>
    <n v="17"/>
    <n v="4"/>
    <d v="2015-04-16T00:00:00"/>
    <x v="17"/>
    <s v="Day 24"/>
    <s v="Day 30"/>
    <x v="0"/>
    <m/>
    <m/>
    <n v="5"/>
  </r>
  <r>
    <s v="Check on VLAN, and the required bandwidth."/>
    <s v="IT Service Readiness"/>
    <m/>
    <n v="17"/>
    <n v="4"/>
    <d v="2015-04-16T00:00:00"/>
    <x v="17"/>
    <s v="Day 24"/>
    <s v="Day 30"/>
    <x v="0"/>
    <m/>
    <m/>
    <n v="5"/>
  </r>
  <r>
    <s v="Confirm on call routing and path."/>
    <s v="IT Service Readiness"/>
    <m/>
    <n v="17"/>
    <n v="4"/>
    <d v="2015-04-16T00:00:00"/>
    <x v="17"/>
    <s v="Day 24"/>
    <s v="Day 30"/>
    <x v="0"/>
    <m/>
    <m/>
    <n v="5"/>
  </r>
  <r>
    <s v="Confirm on call recording process, and schedule."/>
    <s v="IT Service Readiness"/>
    <m/>
    <n v="17"/>
    <n v="4"/>
    <d v="2015-04-16T00:00:00"/>
    <x v="17"/>
    <s v="Day 24"/>
    <s v="Day 30"/>
    <x v="0"/>
    <m/>
    <m/>
    <n v="5"/>
  </r>
  <r>
    <s v="Whitelist to be provided, and prelimanary access to be checked."/>
    <s v="IT Service Readiness"/>
    <m/>
    <n v="17"/>
    <n v="4"/>
    <d v="2015-04-16T00:00:00"/>
    <x v="17"/>
    <s v="Day 24"/>
    <s v="Day 30"/>
    <x v="0"/>
    <m/>
    <m/>
    <n v="5"/>
  </r>
  <r>
    <s v="Any Special/Additional requirements"/>
    <s v="IT Service Readiness"/>
    <m/>
    <n v="17"/>
    <n v="0"/>
    <d v="2015-04-16T00:00:00"/>
    <x v="0"/>
    <s v="Day 24"/>
    <s v="Day 24"/>
    <x v="0"/>
    <m/>
    <m/>
    <n v="1"/>
  </r>
  <r>
    <s v="RRF's to be raised"/>
    <s v="Project Management"/>
    <s v="IT Service Readiness"/>
    <n v="18"/>
    <n v="0"/>
    <d v="2015-04-17T00:00:00"/>
    <x v="5"/>
    <s v="Day 25"/>
    <s v="Day 25"/>
    <x v="0"/>
    <m/>
    <m/>
    <n v="1"/>
  </r>
  <r>
    <s v="Implementation (Development, Integration,  Training)"/>
    <m/>
    <m/>
    <m/>
    <m/>
    <d v="2015-04-07T00:00:00"/>
    <x v="18"/>
    <s v="Day 15"/>
    <s v="Day 227"/>
    <x v="0"/>
    <m/>
    <m/>
    <n v="153"/>
  </r>
  <r>
    <s v="Train the Trainer/Trainer Travel"/>
    <s v="Client"/>
    <s v="Training Consultant"/>
    <n v="85"/>
    <m/>
    <d v="2015-07-21T00:00:00"/>
    <x v="19"/>
    <s v="Day 120"/>
    <s v="Day 129"/>
    <x v="0"/>
    <m/>
    <m/>
    <n v="8"/>
  </r>
  <r>
    <s v="Training Implementation"/>
    <m/>
    <m/>
    <m/>
    <m/>
    <d v="2015-07-24T00:00:00"/>
    <x v="18"/>
    <s v="Day 123"/>
    <s v="Day 227"/>
    <x v="0"/>
    <m/>
    <m/>
    <n v="75"/>
  </r>
  <r>
    <s v="CSS Foundation Training - ENG &amp; SPA"/>
    <s v="Training Consultant"/>
    <m/>
    <n v="88"/>
    <n v="4"/>
    <d v="2015-07-24T00:00:00"/>
    <x v="19"/>
    <s v="Day 123"/>
    <s v="Day 129"/>
    <x v="0"/>
    <m/>
    <m/>
    <n v="5"/>
  </r>
  <r>
    <s v="Product &amp; Process Training  - ENG &amp; SPA"/>
    <s v="Training Consultant"/>
    <m/>
    <n v="93"/>
    <n v="19"/>
    <d v="2015-07-31T00:00:00"/>
    <x v="20"/>
    <s v="Day 130"/>
    <s v="Day 157"/>
    <x v="0"/>
    <m/>
    <m/>
    <n v="20"/>
  </r>
  <r>
    <s v="CSS Foundation Training - ENG &amp; FRE"/>
    <s v="Training Consultant"/>
    <m/>
    <n v="113"/>
    <n v="4"/>
    <d v="2015-08-28T00:00:00"/>
    <x v="21"/>
    <s v="Day 158"/>
    <s v="Day 164"/>
    <x v="0"/>
    <m/>
    <m/>
    <n v="5"/>
  </r>
  <r>
    <s v="Product &amp; Process Training  - ENG &amp; FRE"/>
    <s v="Training Consultant"/>
    <m/>
    <n v="118"/>
    <n v="19"/>
    <d v="2015-09-04T00:00:00"/>
    <x v="22"/>
    <s v="Day 165"/>
    <s v="Day 192"/>
    <x v="0"/>
    <m/>
    <m/>
    <n v="20"/>
  </r>
  <r>
    <s v="CSS Foundation Training - ENG &amp; GER"/>
    <s v="Training Consultant"/>
    <m/>
    <n v="138"/>
    <n v="4"/>
    <d v="2015-10-02T00:00:00"/>
    <x v="23"/>
    <s v="Day 193"/>
    <s v="Day 199"/>
    <x v="0"/>
    <m/>
    <m/>
    <n v="5"/>
  </r>
  <r>
    <s v="Product &amp; Process Training  - ENG &amp; GER"/>
    <s v="Training Consultant"/>
    <m/>
    <n v="143"/>
    <n v="19"/>
    <d v="2015-10-09T00:00:00"/>
    <x v="18"/>
    <s v="Day 200"/>
    <s v="Day 227"/>
    <x v="0"/>
    <m/>
    <m/>
    <n v="20"/>
  </r>
  <r>
    <s v="IT Infrastructure Implementation"/>
    <s v="IT Service Readiness"/>
    <m/>
    <m/>
    <m/>
    <d v="2015-04-20T00:00:00"/>
    <x v="24"/>
    <s v="Day 28"/>
    <s v="Day 128"/>
    <x v="0"/>
    <m/>
    <m/>
    <n v="73"/>
  </r>
  <r>
    <s v="Procure laptops, headphones, Phones, TFN's (Production Seat)"/>
    <s v="IT Service Readiness"/>
    <m/>
    <n v="19"/>
    <n v="29"/>
    <d v="2015-04-20T00:00:00"/>
    <x v="25"/>
    <s v="Day 28"/>
    <s v="Day 67"/>
    <x v="0"/>
    <m/>
    <m/>
    <n v="30"/>
  </r>
  <r>
    <s v="Deploy Phones, headset &amp; computer on production seats"/>
    <s v="IT Service Readiness"/>
    <m/>
    <n v="49"/>
    <n v="1"/>
    <d v="2015-06-01T00:00:00"/>
    <x v="26"/>
    <s v="Day 70"/>
    <s v="Day 71"/>
    <x v="0"/>
    <m/>
    <m/>
    <n v="2"/>
  </r>
  <r>
    <s v="Install software and tools for Production Machines &amp; supervisor machines"/>
    <s v="IT Service Readiness"/>
    <m/>
    <n v="49"/>
    <n v="1"/>
    <d v="2015-06-01T00:00:00"/>
    <x v="26"/>
    <s v="Day 70"/>
    <s v="Day 71"/>
    <x v="0"/>
    <m/>
    <m/>
    <n v="2"/>
  </r>
  <r>
    <s v="Create VDN,skill Vector,ADS login, Extn, ACD IDs, NICE mapping &amp;Group Creation in CMS"/>
    <s v="IT Service Readiness"/>
    <m/>
    <n v="19"/>
    <n v="9"/>
    <d v="2015-04-20T00:00:00"/>
    <x v="27"/>
    <s v="Day 28"/>
    <s v="Day 39"/>
    <x v="0"/>
    <m/>
    <m/>
    <n v="10"/>
  </r>
  <r>
    <s v="Share DID to transfer calls to CSS"/>
    <s v="IT Service Readiness"/>
    <m/>
    <n v="19"/>
    <n v="2"/>
    <d v="2015-04-20T00:00:00"/>
    <x v="17"/>
    <s v="Day 28"/>
    <s v="Day 30"/>
    <x v="0"/>
    <m/>
    <m/>
    <n v="3"/>
  </r>
  <r>
    <s v="Provide CRM access &amp;  login credentials for agents"/>
    <s v="Client"/>
    <s v="Service Readiness"/>
    <n v="87"/>
    <n v="4"/>
    <d v="2015-07-23T00:00:00"/>
    <x v="24"/>
    <s v="Day 122"/>
    <s v="Day 128"/>
    <x v="0"/>
    <m/>
    <m/>
    <n v="5"/>
  </r>
  <r>
    <s v="IT Infrastructure Implementation sign - off"/>
    <s v="IT Service Readiness"/>
    <s v="Service Readiness"/>
    <m/>
    <m/>
    <d v="2015-07-29T00:00:00"/>
    <x v="24"/>
    <s v="Day 128"/>
    <s v="Day 128"/>
    <x v="0"/>
    <m/>
    <m/>
    <n v="1"/>
  </r>
  <r>
    <s v="QA Process - Defining Quality Assurance process to measure Customer Experience"/>
    <s v="QA Consultant"/>
    <m/>
    <m/>
    <m/>
    <d v="2015-07-24T00:00:00"/>
    <x v="28"/>
    <s v="Day 123"/>
    <s v="Day 133"/>
    <x v="0"/>
    <m/>
    <m/>
    <n v="7"/>
  </r>
  <r>
    <s v="Create/Share QA Forms &amp; Methodology for different silo"/>
    <s v="QA Consultant"/>
    <s v="Client"/>
    <n v="88"/>
    <n v="0"/>
    <d v="2015-07-24T00:00:00"/>
    <x v="29"/>
    <s v="Day 123"/>
    <s v="Day 123"/>
    <x v="0"/>
    <m/>
    <m/>
    <n v="1"/>
  </r>
  <r>
    <s v="Agree on the methodology for analysis and reporting content and frequency."/>
    <s v="QA Consultant"/>
    <s v="Client"/>
    <n v="89"/>
    <n v="2"/>
    <d v="2015-07-27T00:00:00"/>
    <x v="24"/>
    <s v="Day 126"/>
    <s v="Day 128"/>
    <x v="0"/>
    <m/>
    <m/>
    <n v="3"/>
  </r>
  <r>
    <s v="Upload QA form into QA Portal"/>
    <s v="QA Consultant"/>
    <m/>
    <n v="92"/>
    <n v="2"/>
    <d v="2015-07-30T00:00:00"/>
    <x v="28"/>
    <s v="Day 129"/>
    <s v="Day 133"/>
    <x v="0"/>
    <m/>
    <m/>
    <n v="3"/>
  </r>
  <r>
    <s v="Discuss and Confirm on QA Calibration Process"/>
    <s v="QA Consultant"/>
    <s v="Client"/>
    <n v="92"/>
    <n v="0"/>
    <d v="2015-07-30T00:00:00"/>
    <x v="19"/>
    <s v="Day 129"/>
    <s v="Day 129"/>
    <x v="0"/>
    <m/>
    <m/>
    <n v="1"/>
  </r>
  <r>
    <s v="Client to sign-off QA process"/>
    <s v="Client"/>
    <s v="Service Readiness"/>
    <n v="92"/>
    <n v="1"/>
    <d v="2015-07-30T00:00:00"/>
    <x v="30"/>
    <s v="Day 129"/>
    <s v="Day 130"/>
    <x v="0"/>
    <m/>
    <m/>
    <n v="2"/>
  </r>
  <r>
    <s v="CSAT Survey Process"/>
    <s v="Operations"/>
    <m/>
    <m/>
    <m/>
    <d v="2015-07-22T00:00:00"/>
    <x v="31"/>
    <s v="Day 121"/>
    <s v="Day 134"/>
    <x v="0"/>
    <m/>
    <m/>
    <n v="10"/>
  </r>
  <r>
    <s v="Client to Share existing CSAT Form, scoring methodology"/>
    <s v="Client"/>
    <s v="Operations"/>
    <n v="86"/>
    <n v="2"/>
    <d v="2015-07-22T00:00:00"/>
    <x v="29"/>
    <s v="Day 121"/>
    <s v="Day 123"/>
    <x v="0"/>
    <m/>
    <m/>
    <n v="3"/>
  </r>
  <r>
    <s v="Define CSAT Survey mechanism"/>
    <s v="Client"/>
    <s v="Operations"/>
    <n v="89"/>
    <n v="2"/>
    <d v="2015-07-27T00:00:00"/>
    <x v="24"/>
    <s v="Day 126"/>
    <s v="Day 128"/>
    <x v="0"/>
    <m/>
    <m/>
    <n v="3"/>
  </r>
  <r>
    <s v="Agree on methodology for analysis and reporting content and frequency."/>
    <s v="Operations"/>
    <s v="Client"/>
    <n v="92"/>
    <n v="1"/>
    <d v="2015-07-30T00:00:00"/>
    <x v="30"/>
    <s v="Day 129"/>
    <s v="Day 130"/>
    <x v="0"/>
    <m/>
    <m/>
    <n v="2"/>
  </r>
  <r>
    <s v="Client to Sign-off Csat Process"/>
    <s v="Client"/>
    <s v="Service Readiness"/>
    <n v="94"/>
    <n v="1"/>
    <d v="2015-08-03T00:00:00"/>
    <x v="31"/>
    <s v="Day 133"/>
    <s v="Day 134"/>
    <x v="0"/>
    <m/>
    <m/>
    <n v="2"/>
  </r>
  <r>
    <s v="Workforce Management &amp; MIS"/>
    <s v="WFM consultant"/>
    <m/>
    <m/>
    <m/>
    <d v="2015-07-23T00:00:00"/>
    <x v="30"/>
    <s v="Day 122"/>
    <s v="Day 130"/>
    <x v="0"/>
    <m/>
    <m/>
    <n v="7"/>
  </r>
  <r>
    <s v="CSS to Provide staffing and scheduling"/>
    <s v="WFM consultant"/>
    <m/>
    <n v="87"/>
    <n v="1"/>
    <d v="2015-07-23T00:00:00"/>
    <x v="29"/>
    <s v="Day 122"/>
    <s v="Day 123"/>
    <x v="0"/>
    <m/>
    <m/>
    <n v="2"/>
  </r>
  <r>
    <s v="Client to Share the reporting requirement (Format, Frequency &amp; Distro)"/>
    <s v="Client"/>
    <s v="WFM consultant"/>
    <n v="89"/>
    <n v="2"/>
    <d v="2015-07-27T00:00:00"/>
    <x v="24"/>
    <s v="Day 126"/>
    <s v="Day 128"/>
    <x v="0"/>
    <m/>
    <m/>
    <n v="3"/>
  </r>
  <r>
    <s v="Share existing reporting formats &amp; template"/>
    <s v="WFM consultant"/>
    <m/>
    <n v="87"/>
    <n v="2"/>
    <d v="2015-07-23T00:00:00"/>
    <x v="32"/>
    <s v="Day 122"/>
    <s v="Day 126"/>
    <x v="0"/>
    <m/>
    <m/>
    <n v="3"/>
  </r>
  <r>
    <s v="WFM &amp; MIS Sign-off "/>
    <s v="Client"/>
    <s v="WFM consultant"/>
    <n v="90"/>
    <n v="3"/>
    <d v="2015-07-28T00:00:00"/>
    <x v="30"/>
    <s v="Day 127"/>
    <s v="Day 130"/>
    <x v="0"/>
    <m/>
    <m/>
    <n v="4"/>
  </r>
  <r>
    <s v="Billing Process"/>
    <s v="MIS Consultant"/>
    <m/>
    <m/>
    <m/>
    <d v="2015-04-07T00:00:00"/>
    <x v="3"/>
    <s v="Day 15"/>
    <s v="Day 16"/>
    <x v="0"/>
    <m/>
    <m/>
    <n v="2"/>
  </r>
  <r>
    <s v="PO Number "/>
    <s v="Client"/>
    <m/>
    <n v="10"/>
    <n v="1"/>
    <d v="2015-04-07T00:00:00"/>
    <x v="3"/>
    <s v="Day 15"/>
    <s v="Day 16"/>
    <x v="0"/>
    <m/>
    <m/>
    <n v="2"/>
  </r>
  <r>
    <s v="Billing Method - Hard copy to local address or e-mail"/>
    <s v="Client"/>
    <m/>
    <n v="10"/>
    <n v="1"/>
    <d v="2015-04-07T00:00:00"/>
    <x v="3"/>
    <s v="Day 15"/>
    <s v="Day 16"/>
    <x v="0"/>
    <m/>
    <m/>
    <n v="2"/>
  </r>
  <r>
    <s v="Billing Cycle"/>
    <s v="Client"/>
    <m/>
    <n v="10"/>
    <n v="1"/>
    <d v="2015-04-07T00:00:00"/>
    <x v="3"/>
    <s v="Day 15"/>
    <s v="Day 16"/>
    <x v="0"/>
    <m/>
    <m/>
    <n v="2"/>
  </r>
  <r>
    <s v="Address - Address to which invoice to be sent"/>
    <s v="Client"/>
    <m/>
    <n v="10"/>
    <n v="1"/>
    <d v="2015-04-07T00:00:00"/>
    <x v="3"/>
    <s v="Day 15"/>
    <s v="Day 16"/>
    <x v="0"/>
    <m/>
    <m/>
    <n v="2"/>
  </r>
  <r>
    <s v="E-mail address for billing recipients "/>
    <s v="Client"/>
    <m/>
    <n v="10"/>
    <n v="1"/>
    <d v="2015-04-07T00:00:00"/>
    <x v="3"/>
    <s v="Day 15"/>
    <s v="Day 16"/>
    <x v="0"/>
    <m/>
    <m/>
    <n v="2"/>
  </r>
  <r>
    <s v="Billing Process, LOI/MSA sent to Finance Consultant"/>
    <s v="Client"/>
    <m/>
    <n v="10"/>
    <n v="1"/>
    <d v="2015-04-07T00:00:00"/>
    <x v="3"/>
    <s v="Day 15"/>
    <s v="Day 16"/>
    <x v="0"/>
    <m/>
    <m/>
    <n v="2"/>
  </r>
  <r>
    <s v="Toll Gate Review"/>
    <s v="Service Readiness"/>
    <m/>
    <m/>
    <m/>
    <d v="2015-08-05T00:00:00"/>
    <x v="33"/>
    <s v="Day 135"/>
    <s v="Day 135"/>
    <x v="0"/>
    <m/>
    <m/>
    <n v="1"/>
  </r>
  <r>
    <s v="Go-Live &amp; Nesting"/>
    <m/>
    <m/>
    <n v="163"/>
    <n v="0"/>
    <d v="2015-06-03T00:00:00"/>
    <x v="34"/>
    <s v="Day 72"/>
    <s v="Day 241"/>
    <x v="0"/>
    <m/>
    <m/>
    <n v="122"/>
  </r>
  <r>
    <s v="User Acceptance Test - Devices/Systems/Application Testing "/>
    <s v="Operations &amp; IT"/>
    <s v="Service Readiness"/>
    <m/>
    <m/>
    <d v="2015-06-03T00:00:00"/>
    <x v="35"/>
    <s v="Day 72"/>
    <s v="Day 78"/>
    <x v="0"/>
    <m/>
    <m/>
    <n v="5"/>
  </r>
  <r>
    <s v="Test and Confirm the functionality of deployed IT Infra structure"/>
    <s v="Operations &amp; IT"/>
    <s v="Service Readiness"/>
    <n v="51"/>
    <n v="3"/>
    <d v="2015-06-03T00:00:00"/>
    <x v="36"/>
    <s v="Day 72"/>
    <s v="Day 77"/>
    <x v="0"/>
    <m/>
    <m/>
    <n v="4"/>
  </r>
  <r>
    <s v="CRM Tool, Call flow,voice quality, access to AVAYA CMS testing, etc"/>
    <s v="Operations &amp; IT"/>
    <s v="Service Readiness"/>
    <n v="51"/>
    <n v="3"/>
    <d v="2015-06-03T00:00:00"/>
    <x v="36"/>
    <s v="Day 72"/>
    <s v="Day 77"/>
    <x v="0"/>
    <m/>
    <m/>
    <n v="4"/>
  </r>
  <r>
    <s v="Check the Application and Tools, required for Client"/>
    <s v="Operations &amp; IT"/>
    <s v="Service Readiness"/>
    <n v="51"/>
    <n v="3"/>
    <d v="2015-06-03T00:00:00"/>
    <x v="36"/>
    <s v="Day 72"/>
    <s v="Day 77"/>
    <x v="0"/>
    <m/>
    <m/>
    <n v="4"/>
  </r>
  <r>
    <s v="Confirm the accessibility ClientURLs &amp; Websites"/>
    <s v="Operations &amp; IT"/>
    <s v="Service Readiness"/>
    <n v="51"/>
    <n v="3"/>
    <d v="2015-06-03T00:00:00"/>
    <x v="36"/>
    <s v="Day 72"/>
    <s v="Day 77"/>
    <x v="0"/>
    <m/>
    <m/>
    <n v="4"/>
  </r>
  <r>
    <s v="UAT signoff "/>
    <s v="Client"/>
    <m/>
    <m/>
    <m/>
    <d v="2015-06-09T00:00:00"/>
    <x v="35"/>
    <s v="Day 78"/>
    <s v="Day 78"/>
    <x v="0"/>
    <m/>
    <m/>
    <n v="1"/>
  </r>
  <r>
    <s v="Go-live"/>
    <s v="All"/>
    <m/>
    <m/>
    <m/>
    <d v="2015-11-06T00:00:00"/>
    <x v="34"/>
    <s v="Day 228"/>
    <s v="Day 241"/>
    <x v="0"/>
    <m/>
    <m/>
    <n v="10"/>
  </r>
  <r>
    <s v="Nesting - ENG &amp; SPA"/>
    <s v="Operations"/>
    <s v="Service Readiness"/>
    <n v="113"/>
    <n v="9"/>
    <d v="2015-08-28T00:00:00"/>
    <x v="37"/>
    <s v="Day 158"/>
    <s v="Day 171"/>
    <x v="0"/>
    <m/>
    <m/>
    <n v="10"/>
  </r>
  <r>
    <s v="Nesting - ENG &amp; FRE"/>
    <s v="Operations"/>
    <s v="Service Readiness"/>
    <n v="138"/>
    <n v="9"/>
    <d v="2015-10-02T00:00:00"/>
    <x v="38"/>
    <s v="Day 193"/>
    <s v="Day 206"/>
    <x v="0"/>
    <m/>
    <m/>
    <n v="10"/>
  </r>
  <r>
    <s v="Nesting - ENG &amp; GER"/>
    <s v="Operations"/>
    <s v="Service Readiness"/>
    <n v="163"/>
    <n v="9"/>
    <d v="2015-11-06T00:00:00"/>
    <x v="34"/>
    <s v="Day 228"/>
    <s v="Day 241"/>
    <x v="0"/>
    <m/>
    <m/>
    <n v="10"/>
  </r>
  <r>
    <s v="Service Delivery"/>
    <m/>
    <m/>
    <m/>
    <m/>
    <d v="2015-11-06T00:00:00"/>
    <x v="39"/>
    <s v="Day 228"/>
    <s v="Day 325"/>
    <x v="0"/>
    <m/>
    <m/>
    <n v="70"/>
  </r>
  <r>
    <s v="Establish Service Delivery &amp; Service Assurance communication matrix"/>
    <s v="Service Readiness"/>
    <m/>
    <n v="163"/>
    <n v="2"/>
    <d v="2015-11-06T00:00:00"/>
    <x v="40"/>
    <s v="Day 228"/>
    <s v="Day 232"/>
    <x v="0"/>
    <m/>
    <m/>
    <n v="3"/>
  </r>
  <r>
    <s v="Set-up an internal Weekly Operations Meeting to review the teams performance."/>
    <s v="Operations"/>
    <s v="Service Readiness"/>
    <n v="163"/>
    <n v="2"/>
    <d v="2015-11-06T00:00:00"/>
    <x v="40"/>
    <s v="Day 228"/>
    <s v="Day 232"/>
    <x v="0"/>
    <m/>
    <m/>
    <n v="3"/>
  </r>
  <r>
    <s v="Set-up a Weekly Call Calibration Meeting to assure our quality monitoring is at goal."/>
    <s v="Operations"/>
    <s v="Service Readiness"/>
    <n v="163"/>
    <n v="2"/>
    <d v="2015-11-06T00:00:00"/>
    <x v="40"/>
    <s v="Day 228"/>
    <s v="Day 232"/>
    <x v="0"/>
    <m/>
    <m/>
    <n v="3"/>
  </r>
  <r>
    <s v="Final version of the SIP (Service Implementation Plan) is completed and reviewed. "/>
    <s v="Operations"/>
    <s v="Service Readiness"/>
    <n v="163"/>
    <n v="22"/>
    <d v="2015-11-06T00:00:00"/>
    <x v="41"/>
    <s v="Day 228"/>
    <s v="Day 260"/>
    <x v="0"/>
    <m/>
    <m/>
    <n v="23"/>
  </r>
  <r>
    <s v="Set-up a Weekly ClientOperations review meeting to review the teams performance."/>
    <s v="Operations"/>
    <s v="Service Readiness"/>
    <n v="163"/>
    <n v="2"/>
    <d v="2015-11-06T00:00:00"/>
    <x v="40"/>
    <s v="Day 228"/>
    <s v="Day 232"/>
    <x v="0"/>
    <m/>
    <m/>
    <n v="3"/>
  </r>
  <r>
    <s v="Project handover to Service Delivery"/>
    <s v="Service Readiness"/>
    <m/>
    <n v="163"/>
    <n v="60"/>
    <d v="2015-11-06T00:00:00"/>
    <x v="42"/>
    <s v="Day 228"/>
    <s v="Day 312"/>
    <x v="0"/>
    <m/>
    <m/>
    <n v="61"/>
  </r>
  <r>
    <s v="Trigger CSAT survey form to Client"/>
    <s v="Service Readiness"/>
    <m/>
    <n v="163"/>
    <n v="60"/>
    <d v="2015-11-06T00:00:00"/>
    <x v="42"/>
    <s v="Day 228"/>
    <s v="Day 312"/>
    <x v="0"/>
    <m/>
    <m/>
    <n v="61"/>
  </r>
  <r>
    <s v="Have a business review with Clientto discuss the first 60 days of the program."/>
    <s v="Service Readiness"/>
    <m/>
    <n v="163"/>
    <n v="69"/>
    <d v="2015-11-06T00:00:00"/>
    <x v="39"/>
    <s v="Day 228"/>
    <s v="Day 325"/>
    <x v="0"/>
    <m/>
    <m/>
    <n v="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">
  <r>
    <s v="Business Opportunity Identification"/>
    <m/>
    <m/>
    <n v="0"/>
    <n v="0"/>
    <x v="0"/>
    <x v="0"/>
    <s v="Day 1"/>
    <s v="Day 24"/>
    <s v="Open"/>
    <m/>
    <m/>
    <n v="18"/>
    <s v="UTK"/>
    <s v="UTK: We have 17 more days to start"/>
    <s v="-"/>
  </r>
  <r>
    <s v="CSS submits proposal to Intralinks"/>
    <s v="Executive Sponsor"/>
    <m/>
    <n v="0"/>
    <n v="4"/>
    <x v="0"/>
    <x v="1"/>
    <s v="Day 1"/>
    <s v="Day 7"/>
    <s v="Open"/>
    <m/>
    <m/>
    <n v="5"/>
    <s v="UTK"/>
    <s v="UTK: We have 17 more days to start"/>
    <s v="-"/>
  </r>
  <r>
    <s v="CSS and Intralinks sign SOW/ MSA"/>
    <s v="Executive Sponsor"/>
    <s v="Client"/>
    <n v="5"/>
    <n v="4"/>
    <x v="1"/>
    <x v="2"/>
    <s v="Day 8"/>
    <s v="Day 14"/>
    <s v="Open"/>
    <m/>
    <m/>
    <n v="5"/>
    <s v="UTK"/>
    <s v="UTK: We have 24 more days to start"/>
    <s v="-"/>
  </r>
  <r>
    <s v="Submit Draft version 1.0 of the proposed implementation project plan to Intralinks"/>
    <s v="Service Readiness"/>
    <s v="Client"/>
    <n v="10"/>
    <n v="1"/>
    <x v="2"/>
    <x v="3"/>
    <s v="Day 15"/>
    <s v="Day 16"/>
    <s v="Open"/>
    <m/>
    <m/>
    <n v="2"/>
    <s v="UTK"/>
    <s v="UTK: We have 31 more days to start"/>
    <s v="-"/>
  </r>
  <r>
    <s v="Implementation Plan Sign off"/>
    <s v="Client"/>
    <m/>
    <n v="12"/>
    <n v="0"/>
    <x v="3"/>
    <x v="4"/>
    <s v="Day 17"/>
    <s v="Day 17"/>
    <s v="Open"/>
    <m/>
    <m/>
    <n v="1"/>
    <s v="UTK"/>
    <s v="UTK: We have 33 more days to start"/>
    <s v="-"/>
  </r>
  <r>
    <s v="Toll Gate Review"/>
    <s v="Service Readiness"/>
    <m/>
    <n v="17"/>
    <n v="0"/>
    <x v="4"/>
    <x v="0"/>
    <s v="Day 24"/>
    <s v="Day 24"/>
    <s v="Open"/>
    <m/>
    <m/>
    <n v="1"/>
    <s v="UTK"/>
    <s v="UTK: We have 40 more days to start"/>
    <s v="-"/>
  </r>
  <r>
    <s v="Solution Design"/>
    <m/>
    <m/>
    <m/>
    <m/>
    <x v="5"/>
    <x v="5"/>
    <s v="Day 7"/>
    <s v="Day 25"/>
    <s v="Open"/>
    <m/>
    <m/>
    <n v="15"/>
    <s v="UTK"/>
    <s v="UTK: We have 23 more days to start"/>
    <s v="-"/>
  </r>
  <r>
    <s v="Internal Project Kick-off meeting "/>
    <s v="Executive Sponsor"/>
    <s v="Service Readiness"/>
    <n v="12"/>
    <n v="0"/>
    <x v="3"/>
    <x v="4"/>
    <s v="Day 17"/>
    <s v="Day 17"/>
    <s v="Open"/>
    <m/>
    <m/>
    <n v="1"/>
    <s v="UTK"/>
    <s v="UTK: We have 33 more days to start"/>
    <s v="-"/>
  </r>
  <r>
    <s v="Decide on recurring internal meeting schedule with SR Consultants_x000a_Prepare Information required document (IRD)"/>
    <s v="Service Readiness"/>
    <m/>
    <n v="12"/>
    <n v="0"/>
    <x v="3"/>
    <x v="4"/>
    <s v="Day 17"/>
    <s v="Day 17"/>
    <s v="Open"/>
    <m/>
    <m/>
    <n v="1"/>
    <s v="UTK"/>
    <s v="UTK: We have 33 more days to start"/>
    <s v="-"/>
  </r>
  <r>
    <s v="Project kick- off meeting with Intralinks_x000a_ - SR Consultants gets introduced to the Client"/>
    <s v="Service Readiness"/>
    <m/>
    <n v="13"/>
    <n v="0"/>
    <x v="6"/>
    <x v="6"/>
    <s v="Day 18"/>
    <s v="Day 18"/>
    <s v="Open"/>
    <m/>
    <m/>
    <n v="1"/>
    <s v="UTK"/>
    <s v="UTK: We have 34 more days to start"/>
    <s v="-"/>
  </r>
  <r>
    <s v="Fix a schedule for all upcoming meetings"/>
    <s v="Service Readiness"/>
    <m/>
    <n v="13"/>
    <n v="0"/>
    <x v="6"/>
    <x v="6"/>
    <s v="Day 18"/>
    <s v="Day 18"/>
    <s v="Open"/>
    <m/>
    <m/>
    <n v="1"/>
    <s v="UTK"/>
    <s v="UTK: We have 34 more days to start"/>
    <s v="-"/>
  </r>
  <r>
    <s v="Share communication matrix"/>
    <s v="Service Readiness"/>
    <m/>
    <n v="13"/>
    <n v="0"/>
    <x v="6"/>
    <x v="6"/>
    <s v="Day 18"/>
    <s v="Day 18"/>
    <s v="Open"/>
    <m/>
    <m/>
    <n v="1"/>
    <s v="UTK"/>
    <s v="UTK: We have 34 more days to start"/>
    <s v="-"/>
  </r>
  <r>
    <s v="Requirement Gathering"/>
    <m/>
    <m/>
    <n v="14"/>
    <n v="2"/>
    <x v="7"/>
    <x v="7"/>
    <s v="Day 21"/>
    <s v="Day 23"/>
    <s v="Open"/>
    <m/>
    <m/>
    <n v="3"/>
    <s v="UTK"/>
    <s v="UTK: We have 37 more days to start"/>
    <s v="-"/>
  </r>
  <r>
    <s v="Analyze Client Requirements"/>
    <m/>
    <m/>
    <m/>
    <m/>
    <x v="5"/>
    <x v="0"/>
    <s v="Day 7"/>
    <s v="Day 24"/>
    <s v="Open"/>
    <m/>
    <m/>
    <n v="14"/>
    <s v="UTK"/>
    <s v="UTK: We have 23 more days to start"/>
    <s v="-"/>
  </r>
  <r>
    <s v="Analyze human resource requirement (skills, knowledge, profile and number of FTEs)"/>
    <s v="Recruitment Consultant"/>
    <s v="Service Readiness"/>
    <n v="4"/>
    <n v="2"/>
    <x v="5"/>
    <x v="8"/>
    <s v="Day 7"/>
    <s v="Day 9"/>
    <s v="Open"/>
    <m/>
    <m/>
    <n v="3"/>
    <s v="UTK"/>
    <s v="UTK: We have 23 more days to start"/>
    <s v="-"/>
  </r>
  <r>
    <s v="Get Client sign-off on JD"/>
    <s v="Client"/>
    <s v="Service Readiness"/>
    <n v="7"/>
    <n v="1"/>
    <x v="8"/>
    <x v="9"/>
    <s v="Day 10"/>
    <s v="Day 11"/>
    <s v="Open"/>
    <m/>
    <m/>
    <n v="2"/>
    <s v="UTK"/>
    <s v="UTK: We have 26 more days to start"/>
    <s v="-"/>
  </r>
  <r>
    <s v="Determine Capacity - Seats &amp; Location"/>
    <s v="Project Management &amp; WFM PMO"/>
    <s v="Service Readiness"/>
    <n v="4"/>
    <n v="2"/>
    <x v="5"/>
    <x v="8"/>
    <s v="Day 7"/>
    <s v="Day 9"/>
    <s v="Open"/>
    <m/>
    <m/>
    <n v="3"/>
    <s v="UTK"/>
    <s v="UTK: We have 23 more days to start"/>
    <s v="-"/>
  </r>
  <r>
    <s v="Determine Training requirements -Trainer, Number of days, Classroom, etc"/>
    <s v="Training Consultant"/>
    <s v="Service Readiness"/>
    <n v="16"/>
    <n v="1"/>
    <x v="9"/>
    <x v="0"/>
    <s v="Day 23"/>
    <s v="Day 24"/>
    <s v="Open"/>
    <m/>
    <m/>
    <n v="2"/>
    <s v="UTK"/>
    <s v="UTK: We have 39 more days to start"/>
    <s v="-"/>
  </r>
  <r>
    <s v="Determine MIS reporting "/>
    <s v="MIS Consultant"/>
    <s v="Service Readiness"/>
    <n v="13"/>
    <n v="0"/>
    <x v="6"/>
    <x v="6"/>
    <s v="Day 18"/>
    <s v="Day 18"/>
    <s v="Open"/>
    <m/>
    <m/>
    <n v="1"/>
    <s v="UTK"/>
    <s v="UTK: We have 34 more days to start"/>
    <s v="-"/>
  </r>
  <r>
    <s v="Determine IT Infrastructure  - Bandwidth (E1s, Switches, IP Phones, Servers, Desktops &amp; Software's)"/>
    <s v="IT Service Readiness"/>
    <s v="Service Readiness"/>
    <n v="17"/>
    <n v="0"/>
    <x v="4"/>
    <x v="0"/>
    <s v="Day 24"/>
    <s v="Day 24"/>
    <s v="Open"/>
    <m/>
    <m/>
    <n v="1"/>
    <s v="UTK"/>
    <s v="UTK: We have 40 more days to start"/>
    <s v="-"/>
  </r>
  <r>
    <s v="HR Subcommittee Meeting"/>
    <s v="HR Consultant"/>
    <s v="Service Readiness"/>
    <n v="14"/>
    <n v="0"/>
    <x v="7"/>
    <x v="10"/>
    <s v="Day 21"/>
    <s v="Day 21"/>
    <s v="Open"/>
    <m/>
    <m/>
    <n v="1"/>
    <s v="UTK"/>
    <s v="UTK: We have 37 more days to start"/>
    <s v="-"/>
  </r>
  <r>
    <s v="Training Subcommittee Meeting"/>
    <s v="Training Consultant"/>
    <s v="Service Readiness"/>
    <n v="15"/>
    <n v="0"/>
    <x v="10"/>
    <x v="11"/>
    <s v="Day 22"/>
    <s v="Day 22"/>
    <s v="Open"/>
    <m/>
    <m/>
    <n v="1"/>
    <s v="UTK"/>
    <s v="UTK: We have 38 more days to start"/>
    <s v="-"/>
  </r>
  <r>
    <s v="IT Subcommittee Meeting "/>
    <s v="IT Service Readiness"/>
    <s v="Service Readiness"/>
    <n v="16"/>
    <n v="0"/>
    <x v="9"/>
    <x v="7"/>
    <s v="Day 23"/>
    <s v="Day 23"/>
    <s v="Open"/>
    <m/>
    <m/>
    <n v="1"/>
    <s v="UTK"/>
    <s v="UTK: We have 39 more days to start"/>
    <s v="-"/>
  </r>
  <r>
    <s v="Toll Gate Review"/>
    <s v="Service Readiness"/>
    <m/>
    <m/>
    <n v="0"/>
    <x v="11"/>
    <x v="5"/>
    <s v="Day 25"/>
    <s v="Day 25"/>
    <s v="Open"/>
    <m/>
    <m/>
    <n v="1"/>
    <s v="UTK"/>
    <s v="UTK: We have 41 more days to start"/>
    <s v="-"/>
  </r>
  <r>
    <s v="Planning &amp; Resourcing"/>
    <m/>
    <m/>
    <m/>
    <m/>
    <x v="12"/>
    <x v="12"/>
    <s v="Day 14"/>
    <s v="Day 122"/>
    <s v="Open"/>
    <m/>
    <m/>
    <n v="79"/>
    <s v="UTK"/>
    <s v="UTK: We have 30 more days to start"/>
    <s v="-"/>
  </r>
  <r>
    <s v="Devise organizational structure, Roles &amp; Responsibilities"/>
    <s v="Service Readiness"/>
    <s v="Recruitment Consultant"/>
    <n v="13"/>
    <n v="2"/>
    <x v="6"/>
    <x v="11"/>
    <s v="Day 18"/>
    <s v="Day 22"/>
    <s v="Open"/>
    <m/>
    <m/>
    <n v="3"/>
    <s v="UTK"/>
    <s v="UTK: We have 34 more days to start"/>
    <s v="-"/>
  </r>
  <r>
    <s v="Share Job Description to recruitment"/>
    <s v="Service Readiness"/>
    <s v="Client"/>
    <n v="9"/>
    <n v="0"/>
    <x v="12"/>
    <x v="2"/>
    <s v="Day 14"/>
    <s v="Day 14"/>
    <s v="Open"/>
    <m/>
    <m/>
    <n v="1"/>
    <s v="UTK"/>
    <s v="UTK: We have 30 more days to start"/>
    <s v="-"/>
  </r>
  <r>
    <s v="Define team composition (by skill set, knowledge and tenure)"/>
    <s v="Project Management"/>
    <s v="Service Readiness"/>
    <n v="15"/>
    <n v="0"/>
    <x v="10"/>
    <x v="11"/>
    <s v="Day 22"/>
    <s v="Day 22"/>
    <s v="Open"/>
    <m/>
    <m/>
    <n v="1"/>
    <s v="UTK"/>
    <s v="UTK: We have 38 more days to start"/>
    <s v="-"/>
  </r>
  <r>
    <s v="CSS - Recruitment Phases "/>
    <s v="Recruitment Consultant"/>
    <m/>
    <m/>
    <m/>
    <x v="13"/>
    <x v="12"/>
    <s v="Day 95"/>
    <s v="Day 122"/>
    <s v="Open"/>
    <m/>
    <m/>
    <n v="20"/>
    <s v="UTK"/>
    <s v="UTK: We have 111 more days to start"/>
    <s v="-"/>
  </r>
  <r>
    <s v=" Tier I - English &amp; Spanish"/>
    <s v="Recruitment Consultant"/>
    <m/>
    <n v="38"/>
    <n v="9"/>
    <x v="14"/>
    <x v="13"/>
    <s v="Day 53"/>
    <s v="Day 66"/>
    <s v="Open"/>
    <m/>
    <m/>
    <n v="10"/>
    <s v="UTK"/>
    <s v="UTK: We have 69 more days to start"/>
    <s v="-"/>
  </r>
  <r>
    <s v=" Tier I - English and French"/>
    <s v="Recruitment Consultant"/>
    <m/>
    <n v="48"/>
    <n v="19"/>
    <x v="15"/>
    <x v="14"/>
    <s v="Day 67"/>
    <s v="Day 94"/>
    <s v="Open"/>
    <m/>
    <m/>
    <n v="20"/>
    <s v="UTK"/>
    <s v="UTK: We have 83 more days to start"/>
    <s v="-"/>
  </r>
  <r>
    <s v=" Tier I - English and German"/>
    <s v="Recruitment Consultant"/>
    <m/>
    <n v="68"/>
    <n v="19"/>
    <x v="13"/>
    <x v="12"/>
    <s v="Day 95"/>
    <s v="Day 122"/>
    <s v="Open"/>
    <m/>
    <m/>
    <n v="20"/>
    <s v="UTK"/>
    <s v="UTK: We have 111 more days to start"/>
    <s v="-"/>
  </r>
  <r>
    <s v="Finalize Training Requirements"/>
    <s v="Training Consultant"/>
    <m/>
    <m/>
    <m/>
    <x v="16"/>
    <x v="15"/>
    <s v="Day 116"/>
    <s v="Day 121"/>
    <s v="Open"/>
    <m/>
    <m/>
    <n v="4"/>
    <s v="UTK"/>
    <s v="UTK: We have 132 more days to start"/>
    <s v="-"/>
  </r>
  <r>
    <s v="Check on connectivity and whether all Client tools are working in the training room."/>
    <s v="Training Consultant"/>
    <m/>
    <n v="83"/>
    <n v="3"/>
    <x v="16"/>
    <x v="15"/>
    <s v="Day 116"/>
    <s v="Day 121"/>
    <s v="Open"/>
    <m/>
    <m/>
    <n v="4"/>
    <s v="UTK"/>
    <s v="UTK: We have 132 more days to start"/>
    <s v="-"/>
  </r>
  <r>
    <s v="Check all hardware (PC's, Projectors,etc) are all working and available."/>
    <s v="Training Consultant"/>
    <m/>
    <n v="83"/>
    <n v="3"/>
    <x v="16"/>
    <x v="15"/>
    <s v="Day 116"/>
    <s v="Day 121"/>
    <s v="Open"/>
    <m/>
    <m/>
    <n v="4"/>
    <s v="UTK"/>
    <s v="UTK: We have 132 more days to start"/>
    <s v="-"/>
  </r>
  <r>
    <s v="Distribute training schedule to the stakeholders with trainer information."/>
    <s v="Training Consultant"/>
    <m/>
    <n v="83"/>
    <n v="1"/>
    <x v="16"/>
    <x v="16"/>
    <s v="Day 116"/>
    <s v="Day 119"/>
    <s v="Open"/>
    <m/>
    <m/>
    <n v="2"/>
    <s v="UTK"/>
    <s v="UTK: We have 132 more days to start"/>
    <s v="-"/>
  </r>
  <r>
    <s v="Finalize IT Requirements"/>
    <m/>
    <m/>
    <m/>
    <m/>
    <x v="6"/>
    <x v="17"/>
    <s v="Day 18"/>
    <s v="Day 30"/>
    <s v="Open"/>
    <m/>
    <m/>
    <n v="9"/>
    <s v="UTK"/>
    <s v="UTK: We have 34 more days to start"/>
    <s v="-"/>
  </r>
  <r>
    <s v="Confirm Seats and release"/>
    <s v="IT Service Readiness"/>
    <m/>
    <n v="13"/>
    <n v="4"/>
    <x v="6"/>
    <x v="0"/>
    <s v="Day 18"/>
    <s v="Day 24"/>
    <s v="Open"/>
    <m/>
    <m/>
    <n v="5"/>
    <s v="UTK"/>
    <s v="UTK: We have 34 more days to start"/>
    <s v="-"/>
  </r>
  <r>
    <s v="Check on all hardware requirements (PC's, Headsets, Phones, etc)"/>
    <s v="IT Service Readiness"/>
    <m/>
    <n v="17"/>
    <n v="4"/>
    <x v="4"/>
    <x v="17"/>
    <s v="Day 24"/>
    <s v="Day 30"/>
    <s v="Open"/>
    <m/>
    <m/>
    <n v="5"/>
    <s v="UTK"/>
    <s v="UTK: We have 40 more days to start"/>
    <s v="-"/>
  </r>
  <r>
    <s v="Check on VLAN, and the required bandwidth."/>
    <s v="IT Service Readiness"/>
    <m/>
    <n v="17"/>
    <n v="4"/>
    <x v="4"/>
    <x v="17"/>
    <s v="Day 24"/>
    <s v="Day 30"/>
    <s v="Open"/>
    <m/>
    <m/>
    <n v="5"/>
    <s v="UTK"/>
    <s v="UTK: We have 40 more days to start"/>
    <s v="-"/>
  </r>
  <r>
    <s v="Confirm on call routing and path."/>
    <s v="IT Service Readiness"/>
    <m/>
    <n v="17"/>
    <n v="4"/>
    <x v="4"/>
    <x v="17"/>
    <s v="Day 24"/>
    <s v="Day 30"/>
    <s v="Open"/>
    <m/>
    <m/>
    <n v="5"/>
    <s v="UTK"/>
    <s v="UTK: We have 40 more days to start"/>
    <s v="-"/>
  </r>
  <r>
    <s v="Confirm on call recording process, and schedule."/>
    <s v="IT Service Readiness"/>
    <m/>
    <n v="17"/>
    <n v="4"/>
    <x v="4"/>
    <x v="17"/>
    <s v="Day 24"/>
    <s v="Day 30"/>
    <s v="Open"/>
    <m/>
    <m/>
    <n v="5"/>
    <s v="UTK"/>
    <s v="UTK: We have 40 more days to start"/>
    <s v="-"/>
  </r>
  <r>
    <s v="Whitelist to be provided, and prelimanary access to be checked."/>
    <s v="IT Service Readiness"/>
    <m/>
    <n v="17"/>
    <n v="4"/>
    <x v="4"/>
    <x v="17"/>
    <s v="Day 24"/>
    <s v="Day 30"/>
    <s v="Open"/>
    <m/>
    <m/>
    <n v="5"/>
    <s v="UTK"/>
    <s v="UTK: We have 40 more days to start"/>
    <s v="-"/>
  </r>
  <r>
    <s v="Any Special/Additional requirements"/>
    <s v="IT Service Readiness"/>
    <m/>
    <n v="17"/>
    <n v="0"/>
    <x v="4"/>
    <x v="0"/>
    <s v="Day 24"/>
    <s v="Day 24"/>
    <s v="Open"/>
    <m/>
    <m/>
    <n v="1"/>
    <s v="UTK"/>
    <s v="UTK: We have 40 more days to start"/>
    <s v="-"/>
  </r>
  <r>
    <s v="RRF's to be raised"/>
    <s v="Project Management"/>
    <s v="IT Service Readiness"/>
    <n v="18"/>
    <n v="0"/>
    <x v="11"/>
    <x v="5"/>
    <s v="Day 25"/>
    <s v="Day 25"/>
    <s v="Open"/>
    <m/>
    <m/>
    <n v="1"/>
    <s v="UTK"/>
    <s v="UTK: We have 41 more days to start"/>
    <s v="-"/>
  </r>
  <r>
    <s v="Implementation (Development, Integration,  Training)"/>
    <m/>
    <m/>
    <m/>
    <m/>
    <x v="2"/>
    <x v="18"/>
    <s v="Day 15"/>
    <s v="Day 227"/>
    <s v="Open"/>
    <m/>
    <m/>
    <n v="153"/>
    <s v="UTK"/>
    <s v="UTK: We have 31 more days to start"/>
    <s v="-"/>
  </r>
  <r>
    <s v="Train the Trainer/Trainer Travel"/>
    <s v="Client"/>
    <s v="Training Consultant"/>
    <n v="85"/>
    <m/>
    <x v="17"/>
    <x v="19"/>
    <s v="Day 120"/>
    <s v="Day 129"/>
    <s v="Open"/>
    <m/>
    <m/>
    <n v="8"/>
    <s v="UTK"/>
    <s v="UTK: We have 136 more days to start"/>
    <s v="-"/>
  </r>
  <r>
    <s v="Training Implementation"/>
    <m/>
    <m/>
    <m/>
    <m/>
    <x v="18"/>
    <x v="18"/>
    <s v="Day 123"/>
    <s v="Day 227"/>
    <s v="Open"/>
    <m/>
    <m/>
    <n v="75"/>
    <s v="UTK"/>
    <s v="UTK: We have 139 more days to start"/>
    <s v="-"/>
  </r>
  <r>
    <s v="CSS Foundation Training - ENG &amp; SPA"/>
    <s v="Training Consultant"/>
    <m/>
    <n v="88"/>
    <n v="4"/>
    <x v="18"/>
    <x v="19"/>
    <s v="Day 123"/>
    <s v="Day 129"/>
    <s v="Open"/>
    <m/>
    <m/>
    <n v="5"/>
    <s v="UTK"/>
    <s v="UTK: We have 139 more days to start"/>
    <s v="-"/>
  </r>
  <r>
    <s v="Product &amp; Process Training  - ENG &amp; SPA"/>
    <s v="Training Consultant"/>
    <m/>
    <n v="93"/>
    <n v="19"/>
    <x v="19"/>
    <x v="20"/>
    <s v="Day 130"/>
    <s v="Day 157"/>
    <s v="Open"/>
    <m/>
    <m/>
    <n v="20"/>
    <s v="UTK"/>
    <s v="UTK: We have 146 more days to start"/>
    <s v="-"/>
  </r>
  <r>
    <s v="CSS Foundation Training - ENG &amp; FRE"/>
    <s v="Training Consultant"/>
    <m/>
    <n v="113"/>
    <n v="4"/>
    <x v="20"/>
    <x v="21"/>
    <s v="Day 158"/>
    <s v="Day 164"/>
    <s v="Open"/>
    <m/>
    <m/>
    <n v="5"/>
    <s v="UTK"/>
    <s v="UTK: We have 174 more days to start"/>
    <s v="-"/>
  </r>
  <r>
    <s v="Product &amp; Process Training  - ENG &amp; FRE"/>
    <s v="Training Consultant"/>
    <m/>
    <n v="118"/>
    <n v="19"/>
    <x v="21"/>
    <x v="22"/>
    <s v="Day 165"/>
    <s v="Day 192"/>
    <s v="Open"/>
    <m/>
    <m/>
    <n v="20"/>
    <s v="UTK"/>
    <s v="UTK: We have 181 more days to start"/>
    <s v="-"/>
  </r>
  <r>
    <s v="CSS Foundation Training - ENG &amp; GER"/>
    <s v="Training Consultant"/>
    <m/>
    <n v="138"/>
    <n v="4"/>
    <x v="22"/>
    <x v="23"/>
    <s v="Day 193"/>
    <s v="Day 199"/>
    <s v="Open"/>
    <m/>
    <m/>
    <n v="5"/>
    <s v="UTK"/>
    <s v="UTK: We have 209 more days to start"/>
    <s v="-"/>
  </r>
  <r>
    <s v="Product &amp; Process Training  - ENG &amp; GER"/>
    <s v="Training Consultant"/>
    <m/>
    <n v="143"/>
    <n v="19"/>
    <x v="23"/>
    <x v="18"/>
    <s v="Day 200"/>
    <s v="Day 227"/>
    <s v="Open"/>
    <m/>
    <m/>
    <n v="20"/>
    <s v="UTK"/>
    <s v="UTK: We have 216 more days to start"/>
    <s v="-"/>
  </r>
  <r>
    <s v="IT Infrastructure Implementation"/>
    <s v="IT Service Readiness"/>
    <m/>
    <m/>
    <m/>
    <x v="24"/>
    <x v="24"/>
    <s v="Day 28"/>
    <s v="Day 128"/>
    <s v="Open"/>
    <m/>
    <m/>
    <n v="73"/>
    <s v="UTK"/>
    <s v="UTK: We have 44 more days to start"/>
    <s v="-"/>
  </r>
  <r>
    <s v="Procure laptops, headphones, Phones, TFN's (Production Seat)"/>
    <s v="IT Service Readiness"/>
    <m/>
    <n v="19"/>
    <n v="29"/>
    <x v="24"/>
    <x v="25"/>
    <s v="Day 28"/>
    <s v="Day 67"/>
    <s v="Open"/>
    <m/>
    <m/>
    <n v="30"/>
    <s v="UTK"/>
    <s v="UTK: We have 44 more days to start"/>
    <s v="-"/>
  </r>
  <r>
    <s v="Deploy Phones, headset &amp; computer on production seats"/>
    <s v="IT Service Readiness"/>
    <m/>
    <n v="49"/>
    <n v="1"/>
    <x v="25"/>
    <x v="26"/>
    <s v="Day 70"/>
    <s v="Day 71"/>
    <s v="Open"/>
    <m/>
    <m/>
    <n v="2"/>
    <s v="UTK"/>
    <s v="UTK: We have 86 more days to start"/>
    <s v="-"/>
  </r>
  <r>
    <s v="Install software and tools for Production Machines &amp; supervisor machines"/>
    <s v="IT Service Readiness"/>
    <m/>
    <n v="49"/>
    <n v="1"/>
    <x v="25"/>
    <x v="26"/>
    <s v="Day 70"/>
    <s v="Day 71"/>
    <s v="Open"/>
    <m/>
    <m/>
    <n v="2"/>
    <s v="UTK"/>
    <s v="UTK: We have 86 more days to start"/>
    <s v="-"/>
  </r>
  <r>
    <s v="Create VDN,skill Vector,ADS login, Extn, ACD IDs, NICE mapping &amp;Group Creation in CMS"/>
    <s v="IT Service Readiness"/>
    <m/>
    <n v="19"/>
    <n v="9"/>
    <x v="24"/>
    <x v="27"/>
    <s v="Day 28"/>
    <s v="Day 39"/>
    <s v="Open"/>
    <m/>
    <m/>
    <n v="10"/>
    <s v="UTK"/>
    <s v="UTK: We have 44 more days to start"/>
    <s v="-"/>
  </r>
  <r>
    <s v="Share DID to transfer calls to CSS"/>
    <s v="IT Service Readiness"/>
    <m/>
    <n v="19"/>
    <n v="2"/>
    <x v="24"/>
    <x v="17"/>
    <s v="Day 28"/>
    <s v="Day 30"/>
    <s v="Open"/>
    <m/>
    <m/>
    <n v="3"/>
    <s v="UTK"/>
    <s v="UTK: We have 44 more days to start"/>
    <s v="-"/>
  </r>
  <r>
    <s v="Provide CRM access &amp;  login credentials for agents"/>
    <s v="Client"/>
    <s v="Service Readiness"/>
    <n v="87"/>
    <n v="4"/>
    <x v="26"/>
    <x v="24"/>
    <s v="Day 122"/>
    <s v="Day 128"/>
    <s v="Open"/>
    <m/>
    <m/>
    <n v="5"/>
    <s v="UTK"/>
    <s v="UTK: We have 138 more days to start"/>
    <s v="-"/>
  </r>
  <r>
    <s v="IT Infrastructure Implementation sign - off"/>
    <s v="IT Service Readiness"/>
    <s v="Service Readiness"/>
    <m/>
    <m/>
    <x v="27"/>
    <x v="24"/>
    <s v="Day 128"/>
    <s v="Day 128"/>
    <s v="Open"/>
    <m/>
    <m/>
    <n v="1"/>
    <s v="UTK"/>
    <s v="UTK: We have 144 more days to start"/>
    <s v="-"/>
  </r>
  <r>
    <s v="QA Process - Defining Quality Assurance process to measure Customer Experience"/>
    <s v="QA Consultant"/>
    <m/>
    <m/>
    <m/>
    <x v="18"/>
    <x v="28"/>
    <s v="Day 123"/>
    <s v="Day 133"/>
    <s v="Open"/>
    <m/>
    <m/>
    <n v="7"/>
    <s v="UTK"/>
    <s v="UTK: We have 139 more days to start"/>
    <s v="-"/>
  </r>
  <r>
    <s v="Create/Share QA Forms &amp; Methodology for different silo"/>
    <s v="QA Consultant"/>
    <s v="Client"/>
    <n v="88"/>
    <n v="0"/>
    <x v="18"/>
    <x v="29"/>
    <s v="Day 123"/>
    <s v="Day 123"/>
    <s v="Open"/>
    <m/>
    <m/>
    <n v="1"/>
    <s v="UTK"/>
    <s v="UTK: We have 139 more days to start"/>
    <s v="-"/>
  </r>
  <r>
    <s v="Agree on the methodology for analysis and reporting content and frequency."/>
    <s v="QA Consultant"/>
    <s v="Client"/>
    <n v="89"/>
    <n v="2"/>
    <x v="28"/>
    <x v="24"/>
    <s v="Day 126"/>
    <s v="Day 128"/>
    <s v="Open"/>
    <m/>
    <m/>
    <n v="3"/>
    <s v="UTK"/>
    <s v="UTK: We have 142 more days to start"/>
    <s v="-"/>
  </r>
  <r>
    <s v="Upload QA form into QA Portal"/>
    <s v="QA Consultant"/>
    <m/>
    <n v="92"/>
    <n v="2"/>
    <x v="29"/>
    <x v="28"/>
    <s v="Day 129"/>
    <s v="Day 133"/>
    <s v="Open"/>
    <m/>
    <m/>
    <n v="3"/>
    <s v="UTK"/>
    <s v="UTK: We have 145 more days to start"/>
    <s v="-"/>
  </r>
  <r>
    <s v="Discuss and Confirm on QA Calibration Process"/>
    <s v="QA Consultant"/>
    <s v="Client"/>
    <n v="92"/>
    <n v="0"/>
    <x v="29"/>
    <x v="19"/>
    <s v="Day 129"/>
    <s v="Day 129"/>
    <s v="Open"/>
    <m/>
    <m/>
    <n v="1"/>
    <s v="UTK"/>
    <s v="UTK: We have 145 more days to start"/>
    <s v="-"/>
  </r>
  <r>
    <s v="Client to sign-off QA process"/>
    <s v="Client"/>
    <s v="Service Readiness"/>
    <n v="92"/>
    <n v="1"/>
    <x v="29"/>
    <x v="30"/>
    <s v="Day 129"/>
    <s v="Day 130"/>
    <s v="Open"/>
    <m/>
    <m/>
    <n v="2"/>
    <s v="UTK"/>
    <s v="UTK: We have 145 more days to start"/>
    <s v="-"/>
  </r>
  <r>
    <s v="CSAT Survey Process"/>
    <s v="Operations"/>
    <m/>
    <m/>
    <m/>
    <x v="30"/>
    <x v="31"/>
    <s v="Day 121"/>
    <s v="Day 134"/>
    <s v="Open"/>
    <m/>
    <m/>
    <n v="10"/>
    <s v="UTK"/>
    <s v="UTK: We have 137 more days to start"/>
    <s v="-"/>
  </r>
  <r>
    <s v="Client to Share existing CSAT Form, scoring methodology"/>
    <s v="Client"/>
    <s v="Operations"/>
    <n v="86"/>
    <n v="2"/>
    <x v="30"/>
    <x v="29"/>
    <s v="Day 121"/>
    <s v="Day 123"/>
    <s v="Open"/>
    <m/>
    <m/>
    <n v="3"/>
    <s v="UTK"/>
    <s v="UTK: We have 137 more days to start"/>
    <s v="-"/>
  </r>
  <r>
    <s v="Define CSAT Survey mechanism"/>
    <s v="Client"/>
    <s v="Operations"/>
    <n v="89"/>
    <n v="2"/>
    <x v="28"/>
    <x v="24"/>
    <s v="Day 126"/>
    <s v="Day 128"/>
    <s v="Open"/>
    <m/>
    <m/>
    <n v="3"/>
    <s v="UTK"/>
    <s v="UTK: We have 142 more days to start"/>
    <s v="-"/>
  </r>
  <r>
    <s v="Agree on methodology for analysis and reporting content and frequency."/>
    <s v="Operations"/>
    <s v="Client"/>
    <n v="92"/>
    <n v="1"/>
    <x v="29"/>
    <x v="30"/>
    <s v="Day 129"/>
    <s v="Day 130"/>
    <s v="Open"/>
    <m/>
    <m/>
    <n v="2"/>
    <s v="UTK"/>
    <s v="UTK: We have 145 more days to start"/>
    <s v="-"/>
  </r>
  <r>
    <s v="Client to Sign-off Csat Process"/>
    <s v="Client"/>
    <s v="Service Readiness"/>
    <n v="94"/>
    <n v="1"/>
    <x v="31"/>
    <x v="31"/>
    <s v="Day 133"/>
    <s v="Day 134"/>
    <s v="Open"/>
    <m/>
    <m/>
    <n v="2"/>
    <s v="UTK"/>
    <s v="UTK: We have 149 more days to start"/>
    <s v="-"/>
  </r>
  <r>
    <s v="Workforce Management &amp; MIS"/>
    <s v="WFM consultant"/>
    <m/>
    <m/>
    <m/>
    <x v="26"/>
    <x v="30"/>
    <s v="Day 122"/>
    <s v="Day 130"/>
    <s v="Open"/>
    <m/>
    <m/>
    <n v="7"/>
    <s v="UTK"/>
    <s v="UTK: We have 138 more days to start"/>
    <s v="-"/>
  </r>
  <r>
    <s v="CSS to Provide staffing and scheduling"/>
    <s v="WFM consultant"/>
    <m/>
    <n v="87"/>
    <n v="1"/>
    <x v="26"/>
    <x v="29"/>
    <s v="Day 122"/>
    <s v="Day 123"/>
    <s v="Open"/>
    <m/>
    <m/>
    <n v="2"/>
    <s v="UTK"/>
    <s v="UTK: We have 138 more days to start"/>
    <s v="-"/>
  </r>
  <r>
    <s v="Client to Share the reporting requirement (Format, Frequency &amp; Distro)"/>
    <s v="Client"/>
    <s v="WFM consultant"/>
    <n v="89"/>
    <n v="2"/>
    <x v="28"/>
    <x v="24"/>
    <s v="Day 126"/>
    <s v="Day 128"/>
    <s v="Open"/>
    <m/>
    <m/>
    <n v="3"/>
    <s v="UTK"/>
    <s v="UTK: We have 142 more days to start"/>
    <s v="-"/>
  </r>
  <r>
    <s v="Share existing reporting formats &amp; template"/>
    <s v="WFM consultant"/>
    <m/>
    <n v="87"/>
    <n v="2"/>
    <x v="26"/>
    <x v="32"/>
    <s v="Day 122"/>
    <s v="Day 126"/>
    <s v="Open"/>
    <m/>
    <m/>
    <n v="3"/>
    <s v="UTK"/>
    <s v="UTK: We have 138 more days to start"/>
    <s v="-"/>
  </r>
  <r>
    <s v="WFM &amp; MIS Sign-off "/>
    <s v="Client"/>
    <s v="WFM consultant"/>
    <n v="90"/>
    <n v="3"/>
    <x v="32"/>
    <x v="30"/>
    <s v="Day 127"/>
    <s v="Day 130"/>
    <s v="Open"/>
    <m/>
    <m/>
    <n v="4"/>
    <s v="UTK"/>
    <s v="UTK: We have 143 more days to start"/>
    <s v="-"/>
  </r>
  <r>
    <s v="Billing Process"/>
    <s v="MIS Consultant"/>
    <m/>
    <m/>
    <m/>
    <x v="2"/>
    <x v="3"/>
    <s v="Day 15"/>
    <s v="Day 16"/>
    <s v="Open"/>
    <m/>
    <m/>
    <n v="2"/>
    <s v="UTK"/>
    <s v="UTK: We have 31 more days to start"/>
    <s v="-"/>
  </r>
  <r>
    <s v="PO Number "/>
    <s v="Client"/>
    <m/>
    <n v="10"/>
    <n v="1"/>
    <x v="2"/>
    <x v="3"/>
    <s v="Day 15"/>
    <s v="Day 16"/>
    <s v="Open"/>
    <m/>
    <m/>
    <n v="2"/>
    <s v="UTK"/>
    <s v="UTK: We have 31 more days to start"/>
    <s v="-"/>
  </r>
  <r>
    <s v="Billing Method - Hard copy to local address or e-mail"/>
    <s v="Client"/>
    <m/>
    <n v="10"/>
    <n v="1"/>
    <x v="2"/>
    <x v="3"/>
    <s v="Day 15"/>
    <s v="Day 16"/>
    <s v="Open"/>
    <m/>
    <m/>
    <n v="2"/>
    <s v="UTK"/>
    <s v="UTK: We have 31 more days to start"/>
    <s v="-"/>
  </r>
  <r>
    <s v="Billing Cycle"/>
    <s v="Client"/>
    <m/>
    <n v="10"/>
    <n v="1"/>
    <x v="2"/>
    <x v="3"/>
    <s v="Day 15"/>
    <s v="Day 16"/>
    <s v="Open"/>
    <m/>
    <m/>
    <n v="2"/>
    <s v="UTK"/>
    <s v="UTK: We have 31 more days to start"/>
    <s v="-"/>
  </r>
  <r>
    <s v="Address - Address to which invoice to be sent"/>
    <s v="Client"/>
    <m/>
    <n v="10"/>
    <n v="1"/>
    <x v="2"/>
    <x v="3"/>
    <s v="Day 15"/>
    <s v="Day 16"/>
    <s v="Open"/>
    <m/>
    <m/>
    <n v="2"/>
    <s v="UTK"/>
    <s v="UTK: We have 31 more days to start"/>
    <s v="-"/>
  </r>
  <r>
    <s v="E-mail address for billing recipients "/>
    <s v="Client"/>
    <m/>
    <n v="10"/>
    <n v="1"/>
    <x v="2"/>
    <x v="3"/>
    <s v="Day 15"/>
    <s v="Day 16"/>
    <s v="Open"/>
    <m/>
    <m/>
    <n v="2"/>
    <s v="UTK"/>
    <s v="UTK: We have 31 more days to start"/>
    <s v="-"/>
  </r>
  <r>
    <s v="Billing Process, LOI/MSA sent to Finance Consultant"/>
    <s v="Client"/>
    <m/>
    <n v="10"/>
    <n v="1"/>
    <x v="2"/>
    <x v="3"/>
    <s v="Day 15"/>
    <s v="Day 16"/>
    <s v="Open"/>
    <m/>
    <m/>
    <n v="2"/>
    <s v="UTK"/>
    <s v="UTK: We have 31 more days to start"/>
    <s v="-"/>
  </r>
  <r>
    <s v="Toll Gate Review"/>
    <s v="Service Readiness"/>
    <m/>
    <m/>
    <m/>
    <x v="33"/>
    <x v="33"/>
    <s v="Day 135"/>
    <s v="Day 135"/>
    <s v="Open"/>
    <m/>
    <m/>
    <n v="1"/>
    <s v="UTK"/>
    <s v="UTK: We have 151 more days to start"/>
    <s v="-"/>
  </r>
  <r>
    <s v="Go-Live &amp; Nesting"/>
    <m/>
    <m/>
    <n v="163"/>
    <n v="0"/>
    <x v="34"/>
    <x v="34"/>
    <s v="Day 72"/>
    <s v="Day 241"/>
    <s v="Open"/>
    <m/>
    <m/>
    <n v="122"/>
    <s v="UTK"/>
    <s v="UTK: We have 88 more days to start"/>
    <s v="-"/>
  </r>
  <r>
    <s v="User Acceptance Test - Devices/Systems/Application Testing "/>
    <s v="Operations &amp; IT"/>
    <s v="Service Readiness"/>
    <m/>
    <m/>
    <x v="34"/>
    <x v="35"/>
    <s v="Day 72"/>
    <s v="Day 78"/>
    <s v="Open"/>
    <m/>
    <m/>
    <n v="5"/>
    <s v="UTK"/>
    <s v="UTK: We have 88 more days to start"/>
    <s v="-"/>
  </r>
  <r>
    <s v="Test and Confirm the functionality of deployed IT Infra structure"/>
    <s v="Operations &amp; IT"/>
    <s v="Service Readiness"/>
    <n v="51"/>
    <n v="3"/>
    <x v="34"/>
    <x v="36"/>
    <s v="Day 72"/>
    <s v="Day 77"/>
    <s v="Open"/>
    <m/>
    <m/>
    <n v="4"/>
    <s v="UTK"/>
    <s v="UTK: We have 88 more days to start"/>
    <s v="-"/>
  </r>
  <r>
    <s v="CRM Tool, Call flow,voice quality, access to AVAYA CMS testing, etc"/>
    <s v="Operations &amp; IT"/>
    <s v="Service Readiness"/>
    <n v="51"/>
    <n v="3"/>
    <x v="34"/>
    <x v="36"/>
    <s v="Day 72"/>
    <s v="Day 77"/>
    <s v="Open"/>
    <m/>
    <m/>
    <n v="4"/>
    <s v="UTK"/>
    <s v="UTK: We have 88 more days to start"/>
    <s v="-"/>
  </r>
  <r>
    <s v="Check the Application and Tools, required for Client"/>
    <s v="Operations &amp; IT"/>
    <s v="Service Readiness"/>
    <n v="51"/>
    <n v="3"/>
    <x v="34"/>
    <x v="36"/>
    <s v="Day 72"/>
    <s v="Day 77"/>
    <s v="Open"/>
    <m/>
    <m/>
    <n v="4"/>
    <s v="UTK"/>
    <s v="UTK: We have 88 more days to start"/>
    <s v="-"/>
  </r>
  <r>
    <s v="Confirm the accessibility ClientURLs &amp; Websites"/>
    <s v="Operations &amp; IT"/>
    <s v="Service Readiness"/>
    <n v="51"/>
    <n v="3"/>
    <x v="34"/>
    <x v="36"/>
    <s v="Day 72"/>
    <s v="Day 77"/>
    <s v="Open"/>
    <m/>
    <m/>
    <n v="4"/>
    <s v="UTK"/>
    <s v="UTK: We have 88 more days to start"/>
    <s v="-"/>
  </r>
  <r>
    <s v="UAT signoff "/>
    <s v="Client"/>
    <m/>
    <m/>
    <m/>
    <x v="35"/>
    <x v="35"/>
    <s v="Day 78"/>
    <s v="Day 78"/>
    <s v="Open"/>
    <m/>
    <m/>
    <n v="1"/>
    <s v="UTK"/>
    <s v="UTK: We have 94 more days to start"/>
    <s v="-"/>
  </r>
  <r>
    <s v="Go-live"/>
    <s v="All"/>
    <m/>
    <m/>
    <m/>
    <x v="36"/>
    <x v="34"/>
    <s v="Day 228"/>
    <s v="Day 241"/>
    <s v="Open"/>
    <m/>
    <m/>
    <n v="10"/>
    <s v="UTK"/>
    <s v="UTK: We have 244 more days to start"/>
    <s v="-"/>
  </r>
  <r>
    <s v="Nesting - ENG &amp; SPA"/>
    <s v="Operations"/>
    <s v="Service Readiness"/>
    <n v="113"/>
    <n v="9"/>
    <x v="20"/>
    <x v="37"/>
    <s v="Day 158"/>
    <s v="Day 171"/>
    <s v="Open"/>
    <m/>
    <m/>
    <n v="10"/>
    <s v="UTK"/>
    <s v="UTK: We have 174 more days to start"/>
    <s v="-"/>
  </r>
  <r>
    <s v="Nesting - ENG &amp; FRE"/>
    <s v="Operations"/>
    <s v="Service Readiness"/>
    <n v="138"/>
    <n v="9"/>
    <x v="22"/>
    <x v="38"/>
    <s v="Day 193"/>
    <s v="Day 206"/>
    <s v="Open"/>
    <m/>
    <m/>
    <n v="10"/>
    <s v="UTK"/>
    <s v="UTK: We have 209 more days to start"/>
    <s v="-"/>
  </r>
  <r>
    <s v="Nesting - ENG &amp; GER"/>
    <s v="Operations"/>
    <s v="Service Readiness"/>
    <n v="163"/>
    <n v="9"/>
    <x v="36"/>
    <x v="34"/>
    <s v="Day 228"/>
    <s v="Day 241"/>
    <s v="Open"/>
    <m/>
    <m/>
    <n v="10"/>
    <s v="UTK"/>
    <s v="UTK: We have 244 more days to start"/>
    <s v="-"/>
  </r>
  <r>
    <s v="Service Delivery"/>
    <m/>
    <m/>
    <m/>
    <m/>
    <x v="36"/>
    <x v="39"/>
    <s v="Day 228"/>
    <s v="Day 325"/>
    <s v="Open"/>
    <m/>
    <m/>
    <n v="70"/>
    <s v="UTK"/>
    <s v="UTK: We have 244 more days to start"/>
    <s v="-"/>
  </r>
  <r>
    <s v="Establish Service Delivery &amp; Service Assurance communication matrix"/>
    <s v="Service Readiness"/>
    <m/>
    <n v="163"/>
    <n v="2"/>
    <x v="36"/>
    <x v="40"/>
    <s v="Day 228"/>
    <s v="Day 232"/>
    <s v="Open"/>
    <m/>
    <m/>
    <n v="3"/>
    <s v="UTK"/>
    <s v="UTK: We have 244 more days to start"/>
    <s v="-"/>
  </r>
  <r>
    <s v="Set-up an internal Weekly Operations Meeting to review the teams performance."/>
    <s v="Operations"/>
    <s v="Service Readiness"/>
    <n v="163"/>
    <n v="2"/>
    <x v="36"/>
    <x v="40"/>
    <s v="Day 228"/>
    <s v="Day 232"/>
    <s v="Open"/>
    <m/>
    <m/>
    <n v="3"/>
    <s v="UTK"/>
    <s v="UTK: We have 244 more days to start"/>
    <s v="-"/>
  </r>
  <r>
    <s v="Set-up a Weekly Call Calibration Meeting to assure our quality monitoring is at goal."/>
    <s v="Operations"/>
    <s v="Service Readiness"/>
    <n v="163"/>
    <n v="2"/>
    <x v="36"/>
    <x v="40"/>
    <s v="Day 228"/>
    <s v="Day 232"/>
    <s v="Open"/>
    <m/>
    <m/>
    <n v="3"/>
    <s v="UTK"/>
    <s v="UTK: We have 244 more days to start"/>
    <s v="-"/>
  </r>
  <r>
    <s v="Final version of the SIP (Service Implementation Plan) is completed and reviewed. "/>
    <s v="Operations"/>
    <s v="Service Readiness"/>
    <n v="163"/>
    <n v="22"/>
    <x v="36"/>
    <x v="41"/>
    <s v="Day 228"/>
    <s v="Day 260"/>
    <s v="Open"/>
    <m/>
    <m/>
    <n v="23"/>
    <s v="UTK"/>
    <s v="UTK: We have 244 more days to start"/>
    <s v="-"/>
  </r>
  <r>
    <s v="Set-up a Weekly ClientOperations review meeting to review the teams performance."/>
    <s v="Operations"/>
    <s v="Service Readiness"/>
    <n v="163"/>
    <n v="2"/>
    <x v="36"/>
    <x v="40"/>
    <s v="Day 228"/>
    <s v="Day 232"/>
    <s v="Open"/>
    <m/>
    <m/>
    <n v="3"/>
    <s v="UTK"/>
    <s v="UTK: We have 244 more days to start"/>
    <s v="-"/>
  </r>
  <r>
    <s v="Project handover to Service Delivery"/>
    <s v="Service Readiness"/>
    <m/>
    <n v="163"/>
    <n v="60"/>
    <x v="36"/>
    <x v="42"/>
    <s v="Day 228"/>
    <s v="Day 312"/>
    <s v="Open"/>
    <m/>
    <m/>
    <n v="61"/>
    <s v="UTK"/>
    <s v="UTK: We have 244 more days to start"/>
    <s v="-"/>
  </r>
  <r>
    <s v="Trigger CSAT survey form to Client"/>
    <s v="Service Readiness"/>
    <m/>
    <n v="163"/>
    <n v="60"/>
    <x v="36"/>
    <x v="42"/>
    <s v="Day 228"/>
    <s v="Day 312"/>
    <s v="Open"/>
    <m/>
    <m/>
    <n v="61"/>
    <s v="UTK"/>
    <s v="UTK: We have 244 more days to start"/>
    <s v="-"/>
  </r>
  <r>
    <s v="Have a business review with Clientto discuss the first 60 days of the program."/>
    <s v="Service Readiness"/>
    <m/>
    <n v="163"/>
    <n v="69"/>
    <x v="36"/>
    <x v="39"/>
    <s v="Day 228"/>
    <s v="Day 325"/>
    <s v="Open"/>
    <m/>
    <m/>
    <n v="70"/>
    <s v="UTK"/>
    <s v="UTK: We have 244 more days to start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CalcMbrs="0" useAutoFormatting="1" rowGrandTotals="0" itemPrintTitles="1" createdVersion="3" indent="0" compact="0" compactData="0" gridDropZones="1" multipleFieldFilters="0" chartFormat="18">
  <location ref="A3:F47" firstHeaderRow="1" firstDataRow="2" firstDataCol="1"/>
  <pivotFields count="13"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/>
    <pivotField axis="axisRow" dataField="1" compact="0" numFmtId="167" outline="0" showAll="0" sortType="ascending">
      <items count="545">
        <item m="1" x="432"/>
        <item m="1" x="470"/>
        <item m="1" x="216"/>
        <item m="1" x="479"/>
        <item m="1" x="226"/>
        <item m="1" x="501"/>
        <item m="1" x="245"/>
        <item m="1" x="509"/>
        <item m="1" x="252"/>
        <item m="1" x="517"/>
        <item m="1" x="268"/>
        <item m="1" x="531"/>
        <item m="1" x="280"/>
        <item m="1" x="448"/>
        <item m="1" x="199"/>
        <item m="1" x="459"/>
        <item m="1" x="218"/>
        <item m="1" x="481"/>
        <item m="1" x="228"/>
        <item m="1" x="492"/>
        <item m="1" x="237"/>
        <item m="1" x="511"/>
        <item m="1" x="255"/>
        <item m="1" x="519"/>
        <item m="1" x="262"/>
        <item m="1" x="527"/>
        <item m="1" x="275"/>
        <item m="1" x="281"/>
        <item m="1" x="52"/>
        <item m="1" x="461"/>
        <item m="1" x="483"/>
        <item m="1" x="264"/>
        <item m="1" x="486"/>
        <item m="1" x="495"/>
        <item m="1" x="536"/>
        <item m="1" x="290"/>
        <item m="1" x="72"/>
        <item m="1" x="296"/>
        <item m="1" x="50"/>
        <item m="1" x="302"/>
        <item m="1" x="56"/>
        <item m="1" x="308"/>
        <item m="1" x="63"/>
        <item m="1" x="311"/>
        <item m="1" x="67"/>
        <item m="1" x="317"/>
        <item m="1" x="326"/>
        <item m="1" x="85"/>
        <item m="1" x="334"/>
        <item m="1" x="91"/>
        <item m="1" x="346"/>
        <item m="1" x="365"/>
        <item m="1" x="126"/>
        <item m="1" x="387"/>
        <item m="1" x="137"/>
        <item m="1" x="397"/>
        <item m="1" x="306"/>
        <item m="1" x="65"/>
        <item m="1" x="313"/>
        <item m="1" x="69"/>
        <item m="1" x="318"/>
        <item m="1" x="74"/>
        <item m="1" x="328"/>
        <item m="1" x="87"/>
        <item m="1" x="336"/>
        <item m="1" x="92"/>
        <item m="1" x="341"/>
        <item m="1" x="103"/>
        <item m="1" x="357"/>
        <item m="1" x="113"/>
        <item m="1" x="366"/>
        <item m="1" x="121"/>
        <item m="1" x="389"/>
        <item m="1" x="139"/>
        <item m="1" x="399"/>
        <item m="1" x="150"/>
        <item m="1" x="315"/>
        <item m="1" x="75"/>
        <item m="1" x="323"/>
        <item m="1" x="81"/>
        <item m="1" x="331"/>
        <item m="1" x="89"/>
        <item m="1" x="342"/>
        <item m="1" x="100"/>
        <item m="1" x="349"/>
        <item m="1" x="106"/>
        <item m="1" x="359"/>
        <item m="1" x="122"/>
        <item m="1" x="378"/>
        <item m="1" x="129"/>
        <item m="1" x="391"/>
        <item m="1" x="141"/>
        <item m="1" x="152"/>
        <item m="1" x="409"/>
        <item m="1" x="161"/>
        <item m="1" x="420"/>
        <item m="1" x="171"/>
        <item m="1" x="430"/>
        <item m="1" x="324"/>
        <item m="1" x="82"/>
        <item m="1" x="333"/>
        <item m="1" x="90"/>
        <item m="1" x="338"/>
        <item m="1" x="351"/>
        <item m="1" x="108"/>
        <item m="1" x="360"/>
        <item m="1" x="115"/>
        <item m="1" x="380"/>
        <item m="1" x="131"/>
        <item m="1" x="393"/>
        <item m="1" x="143"/>
        <item m="1" x="401"/>
        <item m="1" x="162"/>
        <item m="1" x="421"/>
        <item m="1" x="173"/>
        <item m="1" x="431"/>
        <item m="1" x="183"/>
        <item m="1" x="451"/>
        <item m="1" x="202"/>
        <item m="1" x="340"/>
        <item m="1" x="97"/>
        <item m="1" x="344"/>
        <item m="1" x="110"/>
        <item m="1" x="361"/>
        <item m="1" x="117"/>
        <item m="1" x="370"/>
        <item m="1" x="124"/>
        <item m="1" x="394"/>
        <item m="1" x="144"/>
        <item m="1" x="403"/>
        <item m="1" x="155"/>
        <item m="1" x="413"/>
        <item m="1" x="175"/>
        <item m="1" x="433"/>
        <item m="1" x="184"/>
        <item m="1" x="442"/>
        <item m="1" x="193"/>
        <item m="1" x="463"/>
        <item m="1" x="211"/>
        <item m="1" x="475"/>
        <item m="1" x="222"/>
        <item m="1" x="487"/>
        <item m="1" x="363"/>
        <item m="1" x="118"/>
        <item m="1" x="372"/>
        <item m="1" x="383"/>
        <item m="1" x="145"/>
        <item m="1" x="405"/>
        <item m="1" x="157"/>
        <item m="1" x="415"/>
        <item m="1" x="164"/>
        <item m="1" x="434"/>
        <item m="1" x="185"/>
        <item m="1" x="443"/>
        <item m="1" x="194"/>
        <item m="1" x="452"/>
        <item m="1" x="465"/>
        <item m="1" x="213"/>
        <item m="1" x="477"/>
        <item m="1" x="223"/>
        <item m="1" x="488"/>
        <item m="1" x="232"/>
        <item m="1" x="374"/>
        <item m="1" x="385"/>
        <item m="1" x="136"/>
        <item m="1" x="395"/>
        <item m="1" x="158"/>
        <item m="1" x="416"/>
        <item m="1" x="165"/>
        <item m="1" x="425"/>
        <item m="1" x="178"/>
        <item m="1" x="444"/>
        <item m="1" x="195"/>
        <item m="1" x="454"/>
        <item m="1" x="205"/>
        <item m="1" x="467"/>
        <item m="1" x="224"/>
        <item m="1" x="489"/>
        <item m="1" x="233"/>
        <item m="1" x="497"/>
        <item m="1" x="242"/>
        <item m="1" x="515"/>
        <item m="1" x="259"/>
        <item m="1" x="524"/>
        <item m="1" x="396"/>
        <item m="1" x="148"/>
        <item m="1" x="417"/>
        <item m="1" x="166"/>
        <item m="1" x="427"/>
        <item m="1" x="180"/>
        <item m="1" x="437"/>
        <item m="1" x="196"/>
        <item m="1" x="455"/>
        <item m="1" x="207"/>
        <item m="1" x="469"/>
        <item m="1" x="215"/>
        <item m="1" x="490"/>
        <item m="1" x="234"/>
        <item m="1" x="499"/>
        <item m="1" x="244"/>
        <item m="1" x="508"/>
        <item m="1" x="516"/>
        <item m="1" x="260"/>
        <item m="1" x="525"/>
        <item m="1" x="267"/>
        <item m="1" x="530"/>
        <item m="1" x="273"/>
        <item m="1" x="168"/>
        <item m="1" x="428"/>
        <item m="1" x="181"/>
        <item m="1" x="439"/>
        <item m="1" x="189"/>
        <item m="1" x="457"/>
        <item m="1" x="208"/>
        <item m="1" x="471"/>
        <item m="1" x="217"/>
        <item m="1" x="480"/>
        <item m="1" x="235"/>
        <item m="1" x="502"/>
        <item m="1" x="246"/>
        <item m="1" x="510"/>
        <item m="1" x="254"/>
        <item m="1" x="526"/>
        <item m="1" x="269"/>
        <item m="1" x="532"/>
        <item m="1" x="274"/>
        <item m="1" x="539"/>
        <item m="1" x="286"/>
        <item m="1" x="440"/>
        <item m="1" x="191"/>
        <item m="1" x="449"/>
        <item m="1" x="200"/>
        <item m="1" x="472"/>
        <item m="1" x="219"/>
        <item m="1" x="482"/>
        <item m="1" x="229"/>
        <item m="1" x="493"/>
        <item m="1" x="247"/>
        <item m="1" x="512"/>
        <item m="1" x="256"/>
        <item m="1" x="520"/>
        <item m="1" x="263"/>
        <item m="1" x="533"/>
        <item m="1" x="276"/>
        <item m="1" x="541"/>
        <item m="1" x="282"/>
        <item m="1" x="43"/>
        <item m="1" x="299"/>
        <item m="1" x="53"/>
        <item m="1" x="220"/>
        <item m="1" x="484"/>
        <item m="1" x="230"/>
        <item m="1" x="494"/>
        <item m="1" x="239"/>
        <item m="1" x="513"/>
        <item m="1" x="257"/>
        <item m="1" x="521"/>
        <item m="1" x="265"/>
        <item m="1" x="528"/>
        <item m="1" x="277"/>
        <item m="1" x="542"/>
        <item m="1" x="283"/>
        <item m="1" x="44"/>
        <item m="1" x="288"/>
        <item m="1" x="47"/>
        <item m="1" x="300"/>
        <item m="1" x="54"/>
        <item m="1" x="304"/>
        <item m="1" x="58"/>
        <item m="1" x="231"/>
        <item m="1" x="496"/>
        <item m="1" x="241"/>
        <item m="1" x="506"/>
        <item m="1" x="250"/>
        <item m="1" x="522"/>
        <item m="1" x="266"/>
        <item m="1" x="529"/>
        <item m="1" x="272"/>
        <item m="1" x="537"/>
        <item m="1" x="284"/>
        <item m="1" x="45"/>
        <item m="1" x="291"/>
        <item m="1" x="46"/>
        <item m="1" x="294"/>
        <item m="1" x="55"/>
        <item m="1" x="305"/>
        <item m="1" x="59"/>
        <item m="1" x="307"/>
        <item m="1" x="62"/>
        <item m="1" x="316"/>
        <item m="1" x="73"/>
        <item m="1" x="297"/>
        <item m="1" x="51"/>
        <item m="1" x="303"/>
        <item m="1" x="61"/>
        <item m="1" x="309"/>
        <item m="1" x="64"/>
        <item m="1" x="312"/>
        <item m="1" x="68"/>
        <item m="1" x="322"/>
        <item m="1" x="78"/>
        <item m="1" x="327"/>
        <item m="1" x="86"/>
        <item m="1" x="335"/>
        <item m="1" x="99"/>
        <item m="1" x="347"/>
        <item m="1" x="102"/>
        <item m="1" x="356"/>
        <item m="1" x="112"/>
        <item m="1" x="377"/>
        <item m="1" x="127"/>
        <item m="1" x="388"/>
        <item m="1" x="138"/>
        <item m="1" x="398"/>
        <item m="1" x="310"/>
        <item m="1" x="66"/>
        <item m="1" x="314"/>
        <item m="1" x="70"/>
        <item m="1" x="319"/>
        <item m="1" x="79"/>
        <item m="1" x="329"/>
        <item m="1" x="88"/>
        <item m="1" x="337"/>
        <item m="1" x="93"/>
        <item m="1" x="348"/>
        <item m="1" x="104"/>
        <item m="1" x="358"/>
        <item m="1" x="114"/>
        <item m="1" x="367"/>
        <item m="1" x="128"/>
        <item m="1" x="390"/>
        <item m="1" x="140"/>
        <item m="1" x="400"/>
        <item m="1" x="151"/>
        <item m="1" x="321"/>
        <item m="1" x="332"/>
        <item m="1" x="95"/>
        <item m="1" x="350"/>
        <item m="1" x="107"/>
        <item m="1" x="368"/>
        <item m="1" x="379"/>
        <item m="1" x="392"/>
        <item m="1" x="153"/>
        <item m="1" x="410"/>
        <item m="1" x="172"/>
        <item m="1" x="109"/>
        <item m="1" x="382"/>
        <item m="1" x="133"/>
        <item m="1" x="412"/>
        <item m="1" x="163"/>
        <item m="1" x="423"/>
        <item m="1" x="174"/>
        <item m="1" x="192"/>
        <item m="1" x="362"/>
        <item m="1" x="371"/>
        <item m="1" x="134"/>
        <item m="1" x="404"/>
        <item m="1" x="156"/>
        <item m="1" x="464"/>
        <item m="1" x="212"/>
        <item m="1" x="476"/>
        <item m="1" x="373"/>
        <item m="1" x="130"/>
        <item m="1" x="142"/>
        <item m="1" x="71"/>
        <item m="1" x="77"/>
        <item m="1" x="325"/>
        <item m="1" x="83"/>
        <item m="1" x="339"/>
        <item m="1" x="96"/>
        <item m="1" x="343"/>
        <item m="1" x="101"/>
        <item m="1" x="352"/>
        <item m="1" x="116"/>
        <item m="1" x="369"/>
        <item m="1" x="123"/>
        <item m="1" x="381"/>
        <item m="1" x="132"/>
        <item m="1" x="402"/>
        <item m="1" x="154"/>
        <item m="1" x="411"/>
        <item m="1" x="422"/>
        <item x="1"/>
        <item m="1" x="441"/>
        <item x="8"/>
        <item m="1" x="84"/>
        <item x="9"/>
        <item x="2"/>
        <item m="1" x="345"/>
        <item x="3"/>
        <item x="4"/>
        <item x="6"/>
        <item x="10"/>
        <item x="11"/>
        <item x="7"/>
        <item x="0"/>
        <item x="5"/>
        <item m="1" x="414"/>
        <item x="17"/>
        <item m="1" x="176"/>
        <item m="1" x="203"/>
        <item x="27"/>
        <item m="1" x="353"/>
        <item m="1" x="111"/>
        <item m="1" x="119"/>
        <item m="1" x="384"/>
        <item m="1" x="135"/>
        <item m="1" x="146"/>
        <item m="1" x="406"/>
        <item m="1" x="424"/>
        <item m="1" x="177"/>
        <item m="1" x="435"/>
        <item m="1" x="186"/>
        <item m="1" x="453"/>
        <item m="1" x="204"/>
        <item m="1" x="466"/>
        <item x="13"/>
        <item x="25"/>
        <item m="1" x="355"/>
        <item x="26"/>
        <item m="1" x="364"/>
        <item m="1" x="120"/>
        <item m="1" x="375"/>
        <item x="36"/>
        <item x="35"/>
        <item m="1" x="147"/>
        <item m="1" x="407"/>
        <item m="1" x="159"/>
        <item m="1" x="426"/>
        <item m="1" x="179"/>
        <item m="1" x="436"/>
        <item m="1" x="187"/>
        <item m="1" x="445"/>
        <item m="1" x="206"/>
        <item m="1" x="468"/>
        <item m="1" x="214"/>
        <item x="14"/>
        <item m="1" x="225"/>
        <item m="1" x="498"/>
        <item m="1" x="243"/>
        <item m="1" x="376"/>
        <item m="1" x="125"/>
        <item m="1" x="386"/>
        <item m="1" x="149"/>
        <item m="1" x="408"/>
        <item m="1" x="160"/>
        <item m="1" x="418"/>
        <item m="1" x="167"/>
        <item m="1" x="438"/>
        <item m="1" x="188"/>
        <item m="1" x="446"/>
        <item m="1" x="197"/>
        <item m="1" x="456"/>
        <item x="16"/>
        <item m="1" x="478"/>
        <item x="15"/>
        <item x="12"/>
        <item x="29"/>
        <item x="32"/>
        <item m="1" x="251"/>
        <item x="24"/>
        <item x="19"/>
        <item x="30"/>
        <item x="28"/>
        <item x="31"/>
        <item x="33"/>
        <item m="1" x="169"/>
        <item m="1" x="429"/>
        <item m="1" x="190"/>
        <item m="1" x="447"/>
        <item m="1" x="198"/>
        <item m="1" x="458"/>
        <item m="1" x="209"/>
        <item m="1" x="227"/>
        <item m="1" x="491"/>
        <item m="1" x="236"/>
        <item m="1" x="503"/>
        <item m="1" x="518"/>
        <item m="1" x="261"/>
        <item x="20"/>
        <item m="1" x="540"/>
        <item m="1" x="419"/>
        <item m="1" x="170"/>
        <item x="21"/>
        <item m="1" x="182"/>
        <item m="1" x="450"/>
        <item m="1" x="201"/>
        <item m="1" x="460"/>
        <item x="37"/>
        <item m="1" x="473"/>
        <item m="1" x="238"/>
        <item m="1" x="504"/>
        <item m="1" x="248"/>
        <item m="1" x="534"/>
        <item m="1" x="287"/>
        <item x="22"/>
        <item m="1" x="462"/>
        <item m="1" x="474"/>
        <item x="23"/>
        <item m="1" x="485"/>
        <item m="1" x="240"/>
        <item m="1" x="505"/>
        <item m="1" x="249"/>
        <item x="38"/>
        <item m="1" x="258"/>
        <item m="1" x="270"/>
        <item m="1" x="535"/>
        <item m="1" x="278"/>
        <item m="1" x="543"/>
        <item m="1" x="289"/>
        <item m="1" x="293"/>
        <item m="1" x="301"/>
        <item m="1" x="210"/>
        <item m="1" x="221"/>
        <item x="18"/>
        <item m="1" x="507"/>
        <item x="40"/>
        <item m="1" x="514"/>
        <item m="1" x="523"/>
        <item m="1" x="538"/>
        <item m="1" x="279"/>
        <item x="34"/>
        <item m="1" x="285"/>
        <item m="1" x="295"/>
        <item m="1" x="48"/>
        <item x="41"/>
        <item m="1" x="292"/>
        <item m="1" x="49"/>
        <item m="1" x="60"/>
        <item m="1" x="298"/>
        <item m="1" x="57"/>
        <item m="1" x="320"/>
        <item m="1" x="80"/>
        <item m="1" x="330"/>
        <item m="1" x="94"/>
        <item m="1" x="105"/>
        <item x="42"/>
        <item x="39"/>
        <item m="1" x="354"/>
        <item m="1" x="253"/>
        <item m="1" x="271"/>
        <item m="1" x="76"/>
        <item m="1" x="98"/>
        <item m="1" x="500"/>
        <item t="default"/>
      </items>
    </pivotField>
    <pivotField compact="0" outline="0" showAll="0" defaultSubtotal="0"/>
    <pivotField compact="0" outline="0" showAll="0" defaultSubtotal="0"/>
    <pivotField axis="axisCol" compact="0" outline="0">
      <items count="5">
        <item m="1" x="2"/>
        <item m="1" x="3"/>
        <item x="0"/>
        <item m="1" x="1"/>
        <item t="default"/>
      </items>
    </pivotField>
    <pivotField compact="0" outline="0" showAll="0" defaultSubtotal="0"/>
    <pivotField compact="0" outline="0" showAll="0" defaultSubtotal="0"/>
    <pivotField compact="0" numFmtId="1" outline="0" showAll="0" defaultSubtotal="0"/>
  </pivotFields>
  <rowFields count="1">
    <field x="6"/>
  </rowFields>
  <rowItems count="43">
    <i>
      <x v="382"/>
    </i>
    <i>
      <x v="384"/>
    </i>
    <i>
      <x v="386"/>
    </i>
    <i>
      <x v="387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8"/>
    </i>
    <i>
      <x v="401"/>
    </i>
    <i>
      <x v="416"/>
    </i>
    <i>
      <x v="417"/>
    </i>
    <i>
      <x v="419"/>
    </i>
    <i>
      <x v="423"/>
    </i>
    <i>
      <x v="424"/>
    </i>
    <i>
      <x v="436"/>
    </i>
    <i>
      <x v="453"/>
    </i>
    <i>
      <x v="455"/>
    </i>
    <i>
      <x v="456"/>
    </i>
    <i>
      <x v="457"/>
    </i>
    <i>
      <x v="458"/>
    </i>
    <i>
      <x v="460"/>
    </i>
    <i>
      <x v="461"/>
    </i>
    <i>
      <x v="462"/>
    </i>
    <i>
      <x v="463"/>
    </i>
    <i>
      <x v="464"/>
    </i>
    <i>
      <x v="465"/>
    </i>
    <i>
      <x v="479"/>
    </i>
    <i>
      <x v="483"/>
    </i>
    <i>
      <x v="488"/>
    </i>
    <i>
      <x v="495"/>
    </i>
    <i>
      <x v="498"/>
    </i>
    <i>
      <x v="503"/>
    </i>
    <i>
      <x v="514"/>
    </i>
    <i>
      <x v="516"/>
    </i>
    <i>
      <x v="521"/>
    </i>
    <i>
      <x v="525"/>
    </i>
    <i>
      <x v="536"/>
    </i>
    <i>
      <x v="537"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nd Date" fld="6" subtotal="count" baseField="0" baseItem="0"/>
  </dataFields>
  <formats count="7">
    <format dxfId="27">
      <pivotArea outline="0" collapsedLevelsAreSubtotals="1" fieldPosition="0"/>
    </format>
    <format dxfId="26">
      <pivotArea field="9" type="button" dataOnly="0" labelOnly="1" outline="0" axis="axisCol" fieldPosition="0"/>
    </format>
    <format dxfId="25">
      <pivotArea type="topRight" dataOnly="0" labelOnly="1" outline="0" fieldPosition="0"/>
    </format>
    <format dxfId="24">
      <pivotArea dataOnly="0" labelOnly="1" outline="0" fieldPosition="0">
        <references count="1">
          <reference field="9" count="0"/>
        </references>
      </pivotArea>
    </format>
    <format dxfId="23">
      <pivotArea dataOnly="0" labelOnly="1" grandCol="1" outline="0" fieldPosition="0"/>
    </format>
    <format dxfId="22">
      <pivotArea dataOnly="0" labelOnly="1" outline="0" fieldPosition="0">
        <references count="1">
          <reference field="6" count="0"/>
        </references>
      </pivotArea>
    </format>
    <format dxfId="21">
      <pivotArea type="all" dataOnly="0" outline="0" fieldPosition="0"/>
    </format>
  </formats>
  <chartFormats count="13"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1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1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1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7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7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7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>
  <location ref="X5:X49" firstHeaderRow="1" firstDataRow="1" firstDataCol="1"/>
  <pivotFields count="16">
    <pivotField showAll="0"/>
    <pivotField showAll="0"/>
    <pivotField showAll="0"/>
    <pivotField showAll="0"/>
    <pivotField showAll="0"/>
    <pivotField numFmtId="164" showAll="0"/>
    <pivotField axis="axisRow" numFmtId="164" showAll="0" sortType="ascending">
      <items count="462">
        <item m="1" x="167"/>
        <item m="1" x="92"/>
        <item m="1" x="263"/>
        <item m="1" x="149"/>
        <item m="1" x="72"/>
        <item m="1" x="363"/>
        <item m="1" x="126"/>
        <item m="1" x="294"/>
        <item m="1" x="53"/>
        <item m="1" x="233"/>
        <item m="1" x="346"/>
        <item m="1" x="107"/>
        <item m="1" x="277"/>
        <item m="1" x="453"/>
        <item m="1" x="245"/>
        <item m="1" x="359"/>
        <item m="1" x="121"/>
        <item m="1" x="289"/>
        <item m="1" x="47"/>
        <item m="1" x="227"/>
        <item m="1" x="99"/>
        <item m="1" x="271"/>
        <item m="1" x="448"/>
        <item m="1" x="216"/>
        <item m="1" x="319"/>
        <item m="1" x="79"/>
        <item m="1" x="253"/>
        <item m="1" x="429"/>
        <item m="1" x="204"/>
        <item m="1" x="300"/>
        <item m="1" x="60"/>
        <item m="1" x="239"/>
        <item m="1" x="411"/>
        <item m="1" x="187"/>
        <item m="1" x="211"/>
        <item m="1" x="378"/>
        <item m="1" x="312"/>
        <item m="1" x="364"/>
        <item m="1" x="127"/>
        <item m="1" x="295"/>
        <item m="1" x="54"/>
        <item m="1" x="182"/>
        <item m="1" x="347"/>
        <item m="1" x="108"/>
        <item m="1" x="278"/>
        <item m="1" x="454"/>
        <item m="1" x="325"/>
        <item m="1" x="85"/>
        <item m="1" x="258"/>
        <item m="1" x="435"/>
        <item m="1" x="306"/>
        <item m="1" x="176"/>
        <item m="1" x="340"/>
        <item m="1" x="217"/>
        <item m="1" x="158"/>
        <item m="1" x="205"/>
        <item m="1" x="370"/>
        <item m="1" x="135"/>
        <item m="1" x="301"/>
        <item m="1" x="61"/>
        <item m="1" x="352"/>
        <item m="1" x="114"/>
        <item m="1" x="283"/>
        <item m="1" x="168"/>
        <item m="1" x="332"/>
        <item m="1" x="264"/>
        <item m="1" x="55"/>
        <item m="1" x="348"/>
        <item m="1" x="455"/>
        <item m="1" x="326"/>
        <item m="1" x="417"/>
        <item m="1" x="195"/>
        <item m="1" x="360"/>
        <item m="1" x="122"/>
        <item m="1" x="290"/>
        <item m="1" x="80"/>
        <item m="1" x="430"/>
        <item m="1" x="371"/>
        <item m="1" x="62"/>
        <item m="1" x="240"/>
        <item m="1" x="412"/>
        <item m="1" x="188"/>
        <item m="1" x="353"/>
        <item m="1" x="43"/>
        <item m="1" x="224"/>
        <item m="1" x="394"/>
        <item m="1" x="169"/>
        <item m="1" x="333"/>
        <item m="1" x="443"/>
        <item m="1" x="212"/>
        <item m="1" x="379"/>
        <item m="1" x="150"/>
        <item m="1" x="313"/>
        <item m="1" x="423"/>
        <item m="1" x="199"/>
        <item m="1" x="365"/>
        <item m="1" x="456"/>
        <item m="1" x="222"/>
        <item m="1" x="327"/>
        <item m="1" x="86"/>
        <item m="1" x="259"/>
        <item m="1" x="436"/>
        <item m="1" x="209"/>
        <item m="1" x="307"/>
        <item m="1" x="67"/>
        <item m="1" x="246"/>
        <item m="1" x="418"/>
        <item m="1" x="196"/>
        <item m="1" x="291"/>
        <item m="1" x="48"/>
        <item m="1" x="228"/>
        <item m="1" x="399"/>
        <item m="1" x="177"/>
        <item m="1" x="100"/>
        <item m="1" x="272"/>
        <item m="1" x="449"/>
        <item m="1" x="218"/>
        <item m="1" x="386"/>
        <item m="1" x="159"/>
        <item m="1" x="189"/>
        <item m="1" x="354"/>
        <item m="1" x="115"/>
        <item m="1" x="284"/>
        <item m="1" x="44"/>
        <item m="1" x="170"/>
        <item m="1" x="334"/>
        <item m="1" x="93"/>
        <item m="1" x="265"/>
        <item m="1" x="444"/>
        <item m="1" x="151"/>
        <item m="1" x="314"/>
        <item m="1" x="73"/>
        <item m="1" x="249"/>
        <item m="1" x="424"/>
        <item m="1" x="128"/>
        <item m="1" x="296"/>
        <item m="1" x="56"/>
        <item m="1" x="234"/>
        <item m="1" x="406"/>
        <item m="1" x="109"/>
        <item m="1" x="376"/>
        <item m="1" x="143"/>
        <item m="1" x="308"/>
        <item m="1" x="68"/>
        <item m="1" x="197"/>
        <item m="1" x="361"/>
        <item m="1" x="123"/>
        <item m="1" x="292"/>
        <item m="1" x="49"/>
        <item m="1" x="178"/>
        <item m="1" x="341"/>
        <item m="1" x="101"/>
        <item m="1" x="273"/>
        <item m="1" x="450"/>
        <item m="1" x="160"/>
        <item m="1" x="320"/>
        <item m="1" x="81"/>
        <item m="1" x="254"/>
        <item m="1" x="431"/>
        <item m="1" x="136"/>
        <item m="1" x="63"/>
        <item m="1" x="241"/>
        <item m="1" x="445"/>
        <item m="1" x="213"/>
        <item m="1" x="380"/>
        <item m="1" x="152"/>
        <item m="1" x="315"/>
        <item m="1" x="425"/>
        <item m="1" x="200"/>
        <item m="1" x="366"/>
        <item m="1" x="129"/>
        <item m="1" x="297"/>
        <item m="1" x="407"/>
        <item m="1" x="183"/>
        <item m="1" x="349"/>
        <item m="1" x="110"/>
        <item m="1" x="279"/>
        <item m="1" x="391"/>
        <item m="1" x="164"/>
        <item m="1" x="328"/>
        <item m="1" x="87"/>
        <item m="1" x="260"/>
        <item m="1" x="50"/>
        <item m="1" x="229"/>
        <item m="1" x="400"/>
        <item m="1" x="179"/>
        <item m="1" x="342"/>
        <item m="1" x="451"/>
        <item m="1" x="219"/>
        <item m="1" x="387"/>
        <item m="1" x="161"/>
        <item m="1" x="321"/>
        <item m="1" x="432"/>
        <item m="1" x="206"/>
        <item m="1" x="372"/>
        <item m="1" x="137"/>
        <item m="1" x="302"/>
        <item m="1" x="413"/>
        <item m="1" x="190"/>
        <item m="1" x="355"/>
        <item m="1" x="116"/>
        <item m="1" x="285"/>
        <item m="1" x="395"/>
        <item m="1" x="171"/>
        <item m="1" x="335"/>
        <item m="1" x="94"/>
        <item m="1" x="266"/>
        <item m="1" x="381"/>
        <item m="1" x="153"/>
        <item m="1" x="316"/>
        <item m="1" x="74"/>
        <item m="1" x="250"/>
        <item m="1" x="367"/>
        <item m="1" x="130"/>
        <item m="1" x="298"/>
        <item m="1" x="57"/>
        <item m="1" x="235"/>
        <item m="1" x="350"/>
        <item m="1" x="111"/>
        <item m="1" x="280"/>
        <item m="1" x="457"/>
        <item m="1" x="223"/>
        <item m="1" x="329"/>
        <item m="1" x="88"/>
        <item m="1" x="261"/>
        <item m="1" x="437"/>
        <item m="1" x="210"/>
        <item m="1" x="230"/>
        <item m="1" x="401"/>
        <item m="1" x="180"/>
        <item m="1" x="343"/>
        <item m="1" x="102"/>
        <item m="1" x="220"/>
        <item m="1" x="388"/>
        <item m="1" x="162"/>
        <item m="1" x="322"/>
        <item m="1" x="82"/>
        <item m="1" x="207"/>
        <item m="1" x="373"/>
        <item m="1" x="138"/>
        <item m="1" x="303"/>
        <item m="1" x="64"/>
        <item m="1" x="191"/>
        <item m="1" x="356"/>
        <item m="1" x="117"/>
        <item m="1" x="286"/>
        <item m="1" x="45"/>
        <item m="1" x="201"/>
        <item m="1" x="58"/>
        <item m="1" x="184"/>
        <item m="1" x="281"/>
        <item m="1" x="458"/>
        <item m="1" x="165"/>
        <item m="1" x="89"/>
        <item m="1" x="438"/>
        <item m="1" x="144"/>
        <item m="1" x="309"/>
        <item m="1" x="419"/>
        <item m="1" x="139"/>
        <item m="1" x="192"/>
        <item m="1" x="357"/>
        <item m="1" x="396"/>
        <item m="1" x="172"/>
        <item m="1" x="336"/>
        <item m="1" x="95"/>
        <item m="1" x="382"/>
        <item m="1" x="392"/>
        <item m="1" x="330"/>
        <item m="1" x="439"/>
        <item m="1" x="145"/>
        <item m="1" x="310"/>
        <item m="1" x="181"/>
        <item m="1" x="344"/>
        <item m="1" x="103"/>
        <item m="1" x="414"/>
        <item m="1" x="198"/>
        <item m="1" x="124"/>
        <item m="1" x="433"/>
        <item m="1" x="374"/>
        <item m="1" x="140"/>
        <item m="1" x="304"/>
        <item m="1" x="415"/>
        <item m="1" x="193"/>
        <item m="1" x="358"/>
        <item m="1" x="118"/>
        <item m="1" x="287"/>
        <item m="1" x="397"/>
        <item m="1" x="173"/>
        <item m="1" x="337"/>
        <item m="1" x="96"/>
        <item m="1" x="267"/>
        <item m="1" x="383"/>
        <item m="1" x="154"/>
        <item m="1" x="317"/>
        <item m="1" x="251"/>
        <item x="1"/>
        <item m="1" x="131"/>
        <item x="8"/>
        <item m="1" x="393"/>
        <item x="9"/>
        <item x="2"/>
        <item m="1" x="440"/>
        <item x="3"/>
        <item x="4"/>
        <item x="6"/>
        <item x="10"/>
        <item x="11"/>
        <item x="7"/>
        <item x="0"/>
        <item x="5"/>
        <item m="1" x="402"/>
        <item x="17"/>
        <item m="1" x="104"/>
        <item m="1" x="323"/>
        <item x="27"/>
        <item m="1" x="46"/>
        <item m="1" x="225"/>
        <item m="1" x="174"/>
        <item m="1" x="268"/>
        <item m="1" x="446"/>
        <item m="1" x="384"/>
        <item m="1" x="155"/>
        <item m="1" x="426"/>
        <item m="1" x="202"/>
        <item m="1" x="368"/>
        <item m="1" x="132"/>
        <item m="1" x="236"/>
        <item m="1" x="408"/>
        <item m="1" x="185"/>
        <item x="13"/>
        <item x="25"/>
        <item m="1" x="146"/>
        <item x="26"/>
        <item m="1" x="69"/>
        <item m="1" x="247"/>
        <item m="1" x="420"/>
        <item x="36"/>
        <item x="35"/>
        <item m="1" x="51"/>
        <item m="1" x="231"/>
        <item m="1" x="403"/>
        <item m="1" x="105"/>
        <item m="1" x="274"/>
        <item m="1" x="452"/>
        <item m="1" x="221"/>
        <item m="1" x="389"/>
        <item m="1" x="83"/>
        <item m="1" x="255"/>
        <item m="1" x="434"/>
        <item x="14"/>
        <item m="1" x="375"/>
        <item m="1" x="65"/>
        <item m="1" x="242"/>
        <item m="1" x="97"/>
        <item m="1" x="269"/>
        <item m="1" x="447"/>
        <item m="1" x="156"/>
        <item m="1" x="318"/>
        <item m="1" x="75"/>
        <item m="1" x="252"/>
        <item m="1" x="427"/>
        <item m="1" x="133"/>
        <item m="1" x="299"/>
        <item m="1" x="59"/>
        <item m="1" x="237"/>
        <item m="1" x="409"/>
        <item x="16"/>
        <item m="1" x="282"/>
        <item x="15"/>
        <item x="12"/>
        <item x="29"/>
        <item x="32"/>
        <item m="1" x="262"/>
        <item x="24"/>
        <item x="19"/>
        <item x="30"/>
        <item x="28"/>
        <item x="31"/>
        <item x="33"/>
        <item m="1" x="106"/>
        <item m="1" x="275"/>
        <item m="1" x="390"/>
        <item m="1" x="163"/>
        <item m="1" x="324"/>
        <item m="1" x="84"/>
        <item m="1" x="256"/>
        <item m="1" x="141"/>
        <item m="1" x="305"/>
        <item m="1" x="66"/>
        <item m="1" x="243"/>
        <item m="1" x="119"/>
        <item m="1" x="288"/>
        <item x="20"/>
        <item m="1" x="226"/>
        <item m="1" x="338"/>
        <item m="1" x="428"/>
        <item m="1" x="203"/>
        <item x="21"/>
        <item m="1" x="134"/>
        <item m="1" x="238"/>
        <item m="1" x="410"/>
        <item m="1" x="186"/>
        <item x="37"/>
        <item m="1" x="112"/>
        <item m="1" x="166"/>
        <item m="1" x="331"/>
        <item m="1" x="90"/>
        <item m="1" x="147"/>
        <item m="1" x="70"/>
        <item m="1" x="125"/>
        <item x="22"/>
        <item m="1" x="257"/>
        <item m="1" x="208"/>
        <item x="23"/>
        <item m="1" x="142"/>
        <item m="1" x="244"/>
        <item m="1" x="416"/>
        <item m="1" x="194"/>
        <item x="38"/>
        <item m="1" x="120"/>
        <item m="1" x="398"/>
        <item m="1" x="175"/>
        <item m="1" x="339"/>
        <item m="1" x="98"/>
        <item m="1" x="214"/>
        <item m="1" x="157"/>
        <item m="1" x="76"/>
        <item m="1" x="113"/>
        <item m="1" x="459"/>
        <item x="18"/>
        <item m="1" x="91"/>
        <item x="40"/>
        <item m="1" x="441"/>
        <item m="1" x="377"/>
        <item m="1" x="71"/>
        <item m="1" x="248"/>
        <item m="1" x="421"/>
        <item x="34"/>
        <item m="1" x="362"/>
        <item m="1" x="232"/>
        <item m="1" x="404"/>
        <item m="1" x="345"/>
        <item x="41"/>
        <item m="1" x="385"/>
        <item m="1" x="77"/>
        <item m="1" x="369"/>
        <item m="1" x="351"/>
        <item m="1" x="460"/>
        <item m="1" x="442"/>
        <item m="1" x="148"/>
        <item m="1" x="311"/>
        <item m="1" x="422"/>
        <item m="1" x="293"/>
        <item x="42"/>
        <item x="39"/>
        <item m="1" x="52"/>
        <item m="1" x="270"/>
        <item m="1" x="405"/>
        <item m="1" x="215"/>
        <item m="1" x="276"/>
        <item m="1" x="78"/>
        <item t="default"/>
      </items>
    </pivotField>
    <pivotField showAll="0" defaultSubtotal="0"/>
    <pivotField showAll="0" defaultSubtotal="0"/>
    <pivotField showAll="0"/>
    <pivotField showAll="0"/>
    <pivotField showAll="0"/>
    <pivotField numFmtId="1" showAll="0"/>
    <pivotField showAll="0"/>
    <pivotField showAll="0"/>
    <pivotField showAll="0"/>
  </pivotFields>
  <rowFields count="1">
    <field x="6"/>
  </rowFields>
  <rowItems count="44">
    <i>
      <x v="295"/>
    </i>
    <i>
      <x v="297"/>
    </i>
    <i>
      <x v="299"/>
    </i>
    <i>
      <x v="300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1"/>
    </i>
    <i>
      <x v="314"/>
    </i>
    <i>
      <x v="329"/>
    </i>
    <i>
      <x v="330"/>
    </i>
    <i>
      <x v="332"/>
    </i>
    <i>
      <x v="336"/>
    </i>
    <i>
      <x v="337"/>
    </i>
    <i>
      <x v="349"/>
    </i>
    <i>
      <x v="366"/>
    </i>
    <i>
      <x v="368"/>
    </i>
    <i>
      <x v="369"/>
    </i>
    <i>
      <x v="370"/>
    </i>
    <i>
      <x v="371"/>
    </i>
    <i>
      <x v="373"/>
    </i>
    <i>
      <x v="374"/>
    </i>
    <i>
      <x v="375"/>
    </i>
    <i>
      <x v="376"/>
    </i>
    <i>
      <x v="377"/>
    </i>
    <i>
      <x v="378"/>
    </i>
    <i>
      <x v="392"/>
    </i>
    <i>
      <x v="397"/>
    </i>
    <i>
      <x v="402"/>
    </i>
    <i>
      <x v="410"/>
    </i>
    <i>
      <x v="413"/>
    </i>
    <i>
      <x v="418"/>
    </i>
    <i>
      <x v="429"/>
    </i>
    <i>
      <x v="431"/>
    </i>
    <i>
      <x v="437"/>
    </i>
    <i>
      <x v="442"/>
    </i>
    <i>
      <x v="453"/>
    </i>
    <i>
      <x v="454"/>
    </i>
    <i t="grand">
      <x/>
    </i>
  </rowItems>
  <colItems count="1">
    <i/>
  </colItems>
  <formats count="2">
    <format dxfId="29">
      <pivotArea type="all" dataOnly="0" outline="0" fieldPosition="0"/>
    </format>
    <format dxfId="28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>
  <location ref="V5:V43" firstHeaderRow="1" firstDataRow="1" firstDataCol="1"/>
  <pivotFields count="16">
    <pivotField showAll="0"/>
    <pivotField showAll="0"/>
    <pivotField showAll="0"/>
    <pivotField showAll="0"/>
    <pivotField showAll="0"/>
    <pivotField axis="axisRow" numFmtId="164" showAll="0" sortType="ascending">
      <items count="362">
        <item m="1" x="229"/>
        <item m="1" x="176"/>
        <item m="1" x="214"/>
        <item m="1" x="303"/>
        <item m="1" x="200"/>
        <item m="1" x="96"/>
        <item m="1" x="45"/>
        <item m="1" x="185"/>
        <item m="1" x="275"/>
        <item m="1" x="81"/>
        <item m="1" x="225"/>
        <item m="1" x="357"/>
        <item m="1" x="197"/>
        <item m="1" x="144"/>
        <item m="1" x="288"/>
        <item m="1" x="179"/>
        <item m="1" x="273"/>
        <item m="1" x="75"/>
        <item m="1" x="220"/>
        <item m="1" x="168"/>
        <item m="1" x="258"/>
        <item m="1" x="63"/>
        <item m="1" x="205"/>
        <item m="1" x="337"/>
        <item m="1" x="153"/>
        <item m="1" x="243"/>
        <item m="1" x="51"/>
        <item m="1" x="192"/>
        <item m="1" x="325"/>
        <item m="1" x="139"/>
        <item m="1" x="163"/>
        <item m="1" x="59"/>
        <item m="1" x="292"/>
        <item m="1" x="97"/>
        <item m="1" x="239"/>
        <item m="1" x="46"/>
        <item m="1" x="135"/>
        <item m="1" x="276"/>
        <item m="1" x="82"/>
        <item m="1" x="226"/>
        <item m="1" x="358"/>
        <item m="1" x="119"/>
        <item m="1" x="67"/>
        <item m="1" x="210"/>
        <item m="1" x="344"/>
        <item m="1" x="106"/>
        <item m="1" x="128"/>
        <item m="1" x="76"/>
        <item m="1" x="308"/>
        <item m="1" x="259"/>
        <item m="1" x="154"/>
        <item m="1" x="102"/>
        <item m="1" x="244"/>
        <item m="1" x="52"/>
        <item m="1" x="88"/>
        <item m="1" x="230"/>
        <item m="1" x="37"/>
        <item m="1" x="47"/>
        <item m="1" x="186"/>
        <item m="1" x="359"/>
        <item m="1" x="107"/>
        <item m="1" x="329"/>
        <item m="1" x="289"/>
        <item m="1" x="93"/>
        <item m="1" x="235"/>
        <item m="1" x="64"/>
        <item m="1" x="338"/>
        <item m="1" x="298"/>
        <item m="1" x="53"/>
        <item m="1" x="326"/>
        <item m="1" x="282"/>
        <item m="1" x="38"/>
        <item m="1" x="315"/>
        <item m="1" x="122"/>
        <item m="1" x="267"/>
        <item m="1" x="347"/>
        <item m="1" x="164"/>
        <item m="1" x="304"/>
        <item m="1" x="109"/>
        <item m="1" x="332"/>
        <item m="1" x="293"/>
        <item m="1" x="360"/>
        <item m="1" x="174"/>
        <item m="1" x="264"/>
        <item m="1" x="68"/>
        <item m="1" x="211"/>
        <item m="1" x="345"/>
        <item m="1" x="159"/>
        <item m="1" x="250"/>
        <item m="1" x="57"/>
        <item m="1" x="198"/>
        <item m="1" x="330"/>
        <item m="1" x="145"/>
        <item m="1" x="236"/>
        <item m="1" x="41"/>
        <item m="1" x="180"/>
        <item m="1" x="318"/>
        <item m="1" x="129"/>
        <item m="1" x="221"/>
        <item m="1" x="352"/>
        <item m="1" x="169"/>
        <item m="1" x="309"/>
        <item m="1" x="114"/>
        <item m="1" x="140"/>
        <item m="1" x="283"/>
        <item m="1" x="89"/>
        <item m="1" x="231"/>
        <item m="1" x="39"/>
        <item m="1" x="123"/>
        <item m="1" x="268"/>
        <item m="1" x="71"/>
        <item m="1" x="215"/>
        <item m="1" x="348"/>
        <item m="1" x="110"/>
        <item m="1" x="254"/>
        <item m="1" x="60"/>
        <item m="1" x="201"/>
        <item m="1" x="333"/>
        <item m="1" x="98"/>
        <item m="1" x="240"/>
        <item m="1" x="48"/>
        <item m="1" x="187"/>
        <item m="1" x="322"/>
        <item m="1" x="83"/>
        <item m="1" x="302"/>
        <item m="1" x="108"/>
        <item m="1" x="251"/>
        <item m="1" x="58"/>
        <item m="1" x="146"/>
        <item m="1" x="290"/>
        <item m="1" x="94"/>
        <item m="1" x="237"/>
        <item m="1" x="42"/>
        <item m="1" x="130"/>
        <item m="1" x="77"/>
        <item m="1" x="222"/>
        <item m="1" x="353"/>
        <item m="1" x="115"/>
        <item m="1" x="260"/>
        <item m="1" x="206"/>
        <item m="1" x="339"/>
        <item m="1" x="103"/>
        <item m="1" x="245"/>
        <item m="1" x="193"/>
        <item m="1" x="269"/>
        <item m="1" x="165"/>
        <item m="1" x="305"/>
        <item m="1" x="111"/>
        <item m="1" x="255"/>
        <item m="1" x="334"/>
        <item m="1" x="149"/>
        <item m="1" x="294"/>
        <item m="1" x="241"/>
        <item m="1" x="136"/>
        <item m="1" x="277"/>
        <item m="1" x="84"/>
        <item m="1" x="227"/>
        <item m="1" x="314"/>
        <item m="1" x="120"/>
        <item m="1" x="265"/>
        <item m="1" x="69"/>
        <item m="1" x="212"/>
        <item m="1" x="43"/>
        <item m="1" x="181"/>
        <item m="1" x="319"/>
        <item m="1" x="131"/>
        <item m="1" x="274"/>
        <item m="1" x="354"/>
        <item m="1" x="170"/>
        <item m="1" x="310"/>
        <item m="1" x="116"/>
        <item m="1" x="261"/>
        <item m="1" x="340"/>
        <item m="1" x="155"/>
        <item m="1" x="299"/>
        <item m="1" x="104"/>
        <item m="1" x="246"/>
        <item m="1" x="327"/>
        <item m="1" x="141"/>
        <item m="1" x="284"/>
        <item m="1" x="90"/>
        <item m="1" x="232"/>
        <item m="1" x="316"/>
        <item m="1" x="124"/>
        <item m="1" x="270"/>
        <item m="1" x="72"/>
        <item m="1" x="216"/>
        <item m="1" x="112"/>
        <item m="1" x="256"/>
        <item m="1" x="61"/>
        <item m="1" x="295"/>
        <item m="1" x="99"/>
        <item m="1" x="49"/>
        <item m="1" x="188"/>
        <item m="1" x="278"/>
        <item m="1" x="85"/>
        <item m="1" x="228"/>
        <item m="1" x="266"/>
        <item m="1" x="70"/>
        <item m="1" x="213"/>
        <item m="1" x="346"/>
        <item m="1" x="160"/>
        <item m="1" x="182"/>
        <item m="1" x="320"/>
        <item m="1" x="132"/>
        <item m="1" x="78"/>
        <item m="1" x="171"/>
        <item m="1" x="311"/>
        <item m="1" x="117"/>
        <item m="1" x="262"/>
        <item m="1" x="65"/>
        <item m="1" x="156"/>
        <item m="1" x="247"/>
        <item m="1" x="54"/>
        <item m="1" x="285"/>
        <item m="1" x="150"/>
        <item m="1" x="279"/>
        <item m="1" x="121"/>
        <item m="1" x="252"/>
        <item m="1" x="147"/>
        <item m="1" x="238"/>
        <item m="1" x="341"/>
        <item m="1" x="157"/>
        <item m="1" x="105"/>
        <item m="1" x="248"/>
        <item m="1" x="328"/>
        <item m="1" x="142"/>
        <item m="1" x="91"/>
        <item m="1" x="233"/>
        <item m="1" x="317"/>
        <item m="1" x="125"/>
        <item m="1" x="271"/>
        <item m="1" x="73"/>
        <item m="1" x="217"/>
        <item m="1" x="306"/>
        <item x="0"/>
        <item m="1" x="257"/>
        <item m="1" x="202"/>
        <item x="5"/>
        <item x="1"/>
        <item m="1" x="175"/>
        <item x="8"/>
        <item x="12"/>
        <item x="2"/>
        <item m="1" x="161"/>
        <item x="3"/>
        <item x="6"/>
        <item x="7"/>
        <item x="10"/>
        <item x="9"/>
        <item x="4"/>
        <item x="11"/>
        <item x="24"/>
        <item m="1" x="172"/>
        <item m="1" x="143"/>
        <item m="1" x="234"/>
        <item m="1" x="177"/>
        <item m="1" x="126"/>
        <item m="1" x="218"/>
        <item m="1" x="349"/>
        <item m="1" x="166"/>
        <item x="14"/>
        <item m="1" x="203"/>
        <item m="1" x="151"/>
        <item m="1" x="296"/>
        <item m="1" x="100"/>
        <item m="1" x="189"/>
        <item m="1" x="323"/>
        <item m="1" x="137"/>
        <item m="1" x="280"/>
        <item x="15"/>
        <item x="25"/>
        <item m="1" x="253"/>
        <item x="34"/>
        <item m="1" x="199"/>
        <item m="1" x="331"/>
        <item m="1" x="95"/>
        <item x="35"/>
        <item m="1" x="44"/>
        <item m="1" x="183"/>
        <item m="1" x="321"/>
        <item m="1" x="79"/>
        <item m="1" x="223"/>
        <item m="1" x="355"/>
        <item m="1" x="173"/>
        <item m="1" x="312"/>
        <item m="1" x="66"/>
        <item m="1" x="207"/>
        <item m="1" x="342"/>
        <item m="1" x="158"/>
        <item x="13"/>
        <item m="1" x="55"/>
        <item m="1" x="194"/>
        <item m="1" x="74"/>
        <item m="1" x="219"/>
        <item m="1" x="350"/>
        <item m="1" x="113"/>
        <item m="1" x="62"/>
        <item m="1" x="204"/>
        <item m="1" x="335"/>
        <item m="1" x="101"/>
        <item m="1" x="242"/>
        <item m="1" x="50"/>
        <item m="1" x="190"/>
        <item x="16"/>
        <item m="1" x="86"/>
        <item x="17"/>
        <item x="30"/>
        <item x="26"/>
        <item x="18"/>
        <item x="28"/>
        <item x="32"/>
        <item x="27"/>
        <item x="29"/>
        <item x="19"/>
        <item x="31"/>
        <item m="1" x="133"/>
        <item x="33"/>
        <item m="1" x="80"/>
        <item m="1" x="224"/>
        <item m="1" x="313"/>
        <item m="1" x="118"/>
        <item m="1" x="263"/>
        <item m="1" x="208"/>
        <item m="1" x="300"/>
        <item m="1" x="249"/>
        <item m="1" x="56"/>
        <item m="1" x="195"/>
        <item m="1" x="286"/>
        <item m="1" x="92"/>
        <item m="1" x="40"/>
        <item x="20"/>
        <item m="1" x="272"/>
        <item m="1" x="336"/>
        <item m="1" x="152"/>
        <item m="1" x="297"/>
        <item x="21"/>
        <item m="1" x="191"/>
        <item m="1" x="324"/>
        <item m="1" x="138"/>
        <item m="1" x="281"/>
        <item m="1" x="87"/>
        <item m="1" x="162"/>
        <item m="1" x="148"/>
        <item x="22"/>
        <item m="1" x="209"/>
        <item m="1" x="343"/>
        <item m="1" x="301"/>
        <item x="23"/>
        <item m="1" x="196"/>
        <item m="1" x="287"/>
        <item m="1" x="178"/>
        <item m="1" x="167"/>
        <item x="36"/>
        <item m="1" x="291"/>
        <item m="1" x="127"/>
        <item m="1" x="184"/>
        <item m="1" x="351"/>
        <item m="1" x="134"/>
        <item m="1" x="307"/>
        <item m="1" x="356"/>
        <item t="default"/>
      </items>
    </pivotField>
    <pivotField numFmtId="164" showAll="0"/>
    <pivotField showAll="0" defaultSubtotal="0"/>
    <pivotField showAll="0" defaultSubtotal="0"/>
    <pivotField showAll="0"/>
    <pivotField showAll="0"/>
    <pivotField showAll="0"/>
    <pivotField numFmtId="1" showAll="0"/>
    <pivotField showAll="0"/>
    <pivotField showAll="0"/>
    <pivotField showAll="0"/>
  </pivotFields>
  <rowFields count="1">
    <field x="5"/>
  </rowFields>
  <rowItems count="38">
    <i>
      <x v="235"/>
    </i>
    <i>
      <x v="238"/>
    </i>
    <i>
      <x v="239"/>
    </i>
    <i>
      <x v="241"/>
    </i>
    <i>
      <x v="242"/>
    </i>
    <i>
      <x v="243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61"/>
    </i>
    <i>
      <x v="270"/>
    </i>
    <i>
      <x v="271"/>
    </i>
    <i>
      <x v="273"/>
    </i>
    <i>
      <x v="277"/>
    </i>
    <i>
      <x v="290"/>
    </i>
    <i>
      <x v="304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7"/>
    </i>
    <i>
      <x v="331"/>
    </i>
    <i>
      <x v="336"/>
    </i>
    <i>
      <x v="344"/>
    </i>
    <i>
      <x v="348"/>
    </i>
    <i>
      <x v="353"/>
    </i>
    <i t="grand">
      <x/>
    </i>
  </rowItems>
  <colItems count="1">
    <i/>
  </colItems>
  <formats count="2">
    <format dxfId="31">
      <pivotArea type="all" dataOnly="0" outline="0" fieldPosition="0"/>
    </format>
    <format dxfId="3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B10:Q116" totalsRowShown="0" headerRowDxfId="17" dataDxfId="16" headerRowCellStyle="Normal_CSS_ISMS_SR_SMC Premium Support SRP V1.0">
  <tableColumns count="16">
    <tableColumn id="1" name="TASK DESCRIPTION" dataDxfId="15"/>
    <tableColumn id="2" name="OWNER" dataDxfId="14" dataCellStyle="Normal_CSS_ISMS_SR_SMC Premium Support SRP V1.0"/>
    <tableColumn id="3" name="SUPPORT" dataDxfId="13" dataCellStyle="Normal_CSS_ISMS_SR_SMC Premium Support SRP V1.0"/>
    <tableColumn id="4" name="Start dates" dataDxfId="12" dataCellStyle="Normal_CSS_ISMS_SR_SMC Premium Support SRP V1.0"/>
    <tableColumn id="5" name="# of Days" dataDxfId="11" dataCellStyle="Normal_CSS_ISMS_SR_SMC Premium Support SRP V1.0"/>
    <tableColumn id="6" name="Start Date " dataDxfId="10">
      <calculatedColumnFormula>WORKDAY($G$15,E11)</calculatedColumnFormula>
    </tableColumn>
    <tableColumn id="7" name="End Date" dataDxfId="9"/>
    <tableColumn id="16" name="Start Day" dataDxfId="8">
      <calculatedColumnFormula>"Day"&amp;" "&amp;VLOOKUP(Table1[[#This Row],[Start Date ]],Datasheet!V:W,2)</calculatedColumnFormula>
    </tableColumn>
    <tableColumn id="15" name="End Day" dataDxfId="7">
      <calculatedColumnFormula>"Day"&amp;" "&amp;VLOOKUP(Table1[[#This Row],[End Date]],Datasheet!X:Y,2)</calculatedColumnFormula>
    </tableColumn>
    <tableColumn id="8" name="Status" dataDxfId="6" dataCellStyle="Normal_CSS_ISMS_SR_SMC Premium Support SRP V1.0"/>
    <tableColumn id="14" name="Actual Start Date" dataDxfId="5" dataCellStyle="Normal_CSS_ISMS_SR_SMC Premium Support SRP V1.0"/>
    <tableColumn id="13" name="Actual End Date" dataDxfId="4" dataCellStyle="Normal_CSS_ISMS_SR_SMC Premium Support SRP V1.0"/>
    <tableColumn id="9" name="#Days Assigned for the task" dataDxfId="3" dataCellStyle="Normal_CSS_ISMS_SR_SMC Premium Support SRP V1.0">
      <calculatedColumnFormula>NETWORKDAYS(G11,H11)</calculatedColumnFormula>
    </tableColumn>
    <tableColumn id="10" name="Code" dataDxfId="2" dataCellStyle="Normal_CSS_ISMS_SR_SMC Premium Support SRP V1.0">
      <calculatedColumnFormula>LEFT('Transition Plan'!$P11,3)</calculatedColumnFormula>
    </tableColumn>
    <tableColumn id="11" name="Code Status" dataDxfId="1" dataCellStyle="Normal_CSS_ISMS_SR_SMC Premium Support SRP V1.0">
      <calculatedColumnFormula>IF(K11="Completed","CPT: Completed",IF(AND(H11&lt;'Transition Plan'!$D$1,K11="In-Progress"),"TPD: Still in-Progress after Deadline",IF(AND(H11&lt;'Transition Plan'!$D$1,K11="Open"),"TPD: Still in Open after Deadline",IF(AND(G11&lt;='Transition Plan'!$D$1,K11="Open"),("RAS: "&amp;NETWORKDAYS('Transition Plan'!$D$1,H11)&amp;" days to go, and Still in Open"),IF(AND(G11&lt;='Transition Plan'!$D$1,K11="In-Progress"),("RAS: "&amp;NETWORKDAYS('Transition Plan'!$D$1,H11)&amp;" days to go, and In-Progress"),("UTK: We have "&amp;DATEDIF('Transition Plan'!$D$1,G11,"d")&amp;" more days to start"))))))</calculatedColumnFormula>
    </tableColumn>
    <tableColumn id="12" name="Task Priority" dataDxfId="0" dataCellStyle="Normal_CSS_ISMS_SR_SMC Premium Support SRP V1.0">
      <calculatedColumnFormula>IF(O11="TPD",100%,IF(AND(O11="RAS",N11=1),75%,IF(AND(O11="RAS",N11=2),50%,IF(O11="RAS",100%-(NETWORKDAYS('Transition Plan'!$D$1,H11)/N11),"-"))))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5"/>
  <sheetViews>
    <sheetView showGridLines="0" showRowColHeaders="0" workbookViewId="0">
      <selection activeCell="E42" sqref="E42"/>
    </sheetView>
  </sheetViews>
  <sheetFormatPr defaultRowHeight="11.25"/>
  <cols>
    <col min="1" max="1" width="1.7109375" style="30" customWidth="1"/>
    <col min="2" max="2" width="9.5703125" style="30" bestFit="1" customWidth="1"/>
    <col min="3" max="3" width="28.42578125" style="30" bestFit="1" customWidth="1"/>
    <col min="4" max="5" width="9.28515625" style="30" bestFit="1" customWidth="1"/>
    <col min="6" max="6" width="1.140625" style="31" customWidth="1"/>
    <col min="7" max="7" width="9.5703125" style="31" bestFit="1" customWidth="1"/>
    <col min="8" max="8" width="27.5703125" style="31" bestFit="1" customWidth="1"/>
    <col min="9" max="10" width="9.28515625" style="31" bestFit="1" customWidth="1"/>
    <col min="11" max="11" width="1.28515625" style="31" customWidth="1"/>
    <col min="12" max="12" width="9.5703125" style="31" bestFit="1" customWidth="1"/>
    <col min="13" max="13" width="27.5703125" style="31" bestFit="1" customWidth="1"/>
    <col min="14" max="15" width="9.28515625" style="31" bestFit="1" customWidth="1"/>
    <col min="16" max="16" width="9.140625" style="31"/>
    <col min="17" max="17" width="9.5703125" style="31" bestFit="1" customWidth="1"/>
    <col min="18" max="18" width="27.5703125" style="31" bestFit="1" customWidth="1"/>
    <col min="19" max="20" width="9.28515625" style="31" bestFit="1" customWidth="1"/>
    <col min="21" max="16384" width="9.140625" style="31"/>
  </cols>
  <sheetData>
    <row r="1" spans="1:14" s="29" customFormat="1" ht="35.25" customHeight="1" thickBot="1">
      <c r="A1" s="28"/>
      <c r="B1" s="164" t="s">
        <v>177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</row>
    <row r="3" spans="1:14" ht="14.25" customHeight="1">
      <c r="B3" s="168" t="s">
        <v>77</v>
      </c>
      <c r="C3" s="168"/>
      <c r="D3" s="169">
        <f ca="1">IFERROR((D13/SUM(D8:D11)),"Not Started")</f>
        <v>0</v>
      </c>
      <c r="E3" s="169"/>
    </row>
    <row r="4" spans="1:14" ht="5.0999999999999996" customHeight="1"/>
    <row r="5" spans="1:14" ht="14.25" customHeight="1">
      <c r="B5" s="168" t="s">
        <v>81</v>
      </c>
      <c r="C5" s="168"/>
      <c r="D5" s="170">
        <f ca="1">E24</f>
        <v>0</v>
      </c>
      <c r="E5" s="170"/>
    </row>
    <row r="6" spans="1:14" ht="5.0999999999999996" customHeight="1">
      <c r="A6" s="32"/>
      <c r="E6" s="32"/>
    </row>
    <row r="7" spans="1:14">
      <c r="B7" s="33" t="s">
        <v>68</v>
      </c>
      <c r="C7" s="33" t="s">
        <v>58</v>
      </c>
      <c r="D7" s="33" t="s">
        <v>59</v>
      </c>
      <c r="E7" s="34" t="s">
        <v>75</v>
      </c>
    </row>
    <row r="8" spans="1:14">
      <c r="B8" s="35">
        <v>0.76</v>
      </c>
      <c r="C8" s="36" t="s">
        <v>66</v>
      </c>
      <c r="D8" s="37">
        <f ca="1">COUNTIF('Transition Plan'!Q:Q,("&gt;="&amp;B8))</f>
        <v>106</v>
      </c>
      <c r="E8" s="38">
        <f t="shared" ref="E8:E13" ca="1" si="0">D8/$D$14</f>
        <v>1</v>
      </c>
    </row>
    <row r="9" spans="1:14">
      <c r="B9" s="35">
        <v>0.51</v>
      </c>
      <c r="C9" s="36" t="s">
        <v>65</v>
      </c>
      <c r="D9" s="39">
        <f ca="1">COUNTIF('Transition Plan'!Q:Q,("&gt;="&amp;B9))-D8</f>
        <v>0</v>
      </c>
      <c r="E9" s="38">
        <f t="shared" ca="1" si="0"/>
        <v>0</v>
      </c>
      <c r="F9" s="40"/>
    </row>
    <row r="10" spans="1:14">
      <c r="B10" s="35">
        <v>0.25</v>
      </c>
      <c r="C10" s="36" t="s">
        <v>67</v>
      </c>
      <c r="D10" s="39">
        <f ca="1">COUNTIF('Transition Plan'!Q:Q,("&gt;="&amp;B10))-(D8+D9)</f>
        <v>0</v>
      </c>
      <c r="E10" s="38">
        <f t="shared" ca="1" si="0"/>
        <v>0</v>
      </c>
      <c r="F10" s="40"/>
    </row>
    <row r="11" spans="1:14">
      <c r="B11" s="35">
        <v>0</v>
      </c>
      <c r="C11" s="36" t="s">
        <v>73</v>
      </c>
      <c r="D11" s="37">
        <f ca="1">COUNTIF('Transition Plan'!Q:Q,("&gt;="&amp;B11))-(SUM(D8:D10))</f>
        <v>0</v>
      </c>
      <c r="E11" s="38">
        <f t="shared" ca="1" si="0"/>
        <v>0</v>
      </c>
      <c r="F11" s="40"/>
    </row>
    <row r="12" spans="1:14">
      <c r="B12" s="91" t="s">
        <v>71</v>
      </c>
      <c r="C12" s="41" t="s">
        <v>60</v>
      </c>
      <c r="D12" s="42">
        <f ca="1">D23</f>
        <v>0</v>
      </c>
      <c r="E12" s="43">
        <f t="shared" ca="1" si="0"/>
        <v>0</v>
      </c>
      <c r="F12" s="40"/>
    </row>
    <row r="13" spans="1:14">
      <c r="B13" s="91" t="s">
        <v>71</v>
      </c>
      <c r="C13" s="41" t="s">
        <v>72</v>
      </c>
      <c r="D13" s="42">
        <f ca="1">D24</f>
        <v>0</v>
      </c>
      <c r="E13" s="43">
        <f t="shared" ca="1" si="0"/>
        <v>0</v>
      </c>
      <c r="F13" s="40"/>
    </row>
    <row r="14" spans="1:14">
      <c r="B14" s="171" t="s">
        <v>76</v>
      </c>
      <c r="C14" s="172"/>
      <c r="D14" s="44">
        <f ca="1">SUM(D8:D13)</f>
        <v>106</v>
      </c>
      <c r="E14" s="45"/>
    </row>
    <row r="15" spans="1:14" ht="5.0999999999999996" customHeight="1"/>
    <row r="16" spans="1:14">
      <c r="B16" s="33" t="s">
        <v>57</v>
      </c>
      <c r="C16" s="33" t="s">
        <v>58</v>
      </c>
      <c r="D16" s="33" t="s">
        <v>59</v>
      </c>
      <c r="E16" s="33" t="s">
        <v>75</v>
      </c>
    </row>
    <row r="17" spans="2:5">
      <c r="B17" s="167" t="s">
        <v>62</v>
      </c>
      <c r="C17" s="46" t="s">
        <v>61</v>
      </c>
      <c r="D17" s="47">
        <f ca="1">COUNTIF('Transition Plan'!O:O,'SR Dashboard'!B17)</f>
        <v>106</v>
      </c>
      <c r="E17" s="48">
        <f ca="1">D17/$D$25</f>
        <v>1</v>
      </c>
    </row>
    <row r="18" spans="2:5">
      <c r="B18" s="167"/>
      <c r="C18" s="49" t="s">
        <v>74</v>
      </c>
      <c r="D18" s="50">
        <f ca="1">COUNTIFS('Transition Plan'!O:O,'SR Dashboard'!$B$17,'Transition Plan'!K:K,"Open")</f>
        <v>106</v>
      </c>
      <c r="E18" s="51">
        <f t="shared" ref="E18:E23" ca="1" si="1">D18/$D$25</f>
        <v>1</v>
      </c>
    </row>
    <row r="19" spans="2:5">
      <c r="B19" s="167"/>
      <c r="C19" s="49" t="s">
        <v>69</v>
      </c>
      <c r="D19" s="50">
        <f ca="1">COUNTIFS('Transition Plan'!O:O,'SR Dashboard'!$B$17,'Transition Plan'!K:K,"In-Progress")</f>
        <v>0</v>
      </c>
      <c r="E19" s="51">
        <f t="shared" ca="1" si="1"/>
        <v>0</v>
      </c>
    </row>
    <row r="20" spans="2:5">
      <c r="B20" s="167" t="s">
        <v>56</v>
      </c>
      <c r="C20" s="46" t="s">
        <v>63</v>
      </c>
      <c r="D20" s="47">
        <f ca="1">COUNTIF('Transition Plan'!O:O,'SR Dashboard'!B20)</f>
        <v>0</v>
      </c>
      <c r="E20" s="48">
        <f t="shared" ca="1" si="1"/>
        <v>0</v>
      </c>
    </row>
    <row r="21" spans="2:5">
      <c r="B21" s="167"/>
      <c r="C21" s="49" t="s">
        <v>74</v>
      </c>
      <c r="D21" s="50">
        <f ca="1">COUNTIFS('Transition Plan'!O:O,'SR Dashboard'!$B$20,'Transition Plan'!K:K,"Open")</f>
        <v>0</v>
      </c>
      <c r="E21" s="51">
        <f t="shared" ca="1" si="1"/>
        <v>0</v>
      </c>
    </row>
    <row r="22" spans="2:5">
      <c r="B22" s="167"/>
      <c r="C22" s="49" t="s">
        <v>69</v>
      </c>
      <c r="D22" s="50">
        <f ca="1">COUNTIFS('Transition Plan'!O:O,'SR Dashboard'!$B$20,'Transition Plan'!K:K,"In-Progress")</f>
        <v>0</v>
      </c>
      <c r="E22" s="51">
        <f t="shared" ca="1" si="1"/>
        <v>0</v>
      </c>
    </row>
    <row r="23" spans="2:5">
      <c r="B23" s="37" t="s">
        <v>64</v>
      </c>
      <c r="C23" s="36" t="s">
        <v>60</v>
      </c>
      <c r="D23" s="37">
        <f ca="1">COUNTIF('Transition Plan'!O:O,'SR Dashboard'!B23)</f>
        <v>0</v>
      </c>
      <c r="E23" s="48">
        <f t="shared" ca="1" si="1"/>
        <v>0</v>
      </c>
    </row>
    <row r="24" spans="2:5">
      <c r="B24" s="37" t="s">
        <v>70</v>
      </c>
      <c r="C24" s="36" t="s">
        <v>72</v>
      </c>
      <c r="D24" s="37">
        <f ca="1">COUNTIF('Transition Plan'!O:O,'SR Dashboard'!B24)</f>
        <v>0</v>
      </c>
      <c r="E24" s="48">
        <f ca="1">D24/$D$25</f>
        <v>0</v>
      </c>
    </row>
    <row r="25" spans="2:5">
      <c r="B25" s="165" t="s">
        <v>76</v>
      </c>
      <c r="C25" s="166"/>
      <c r="D25" s="34">
        <f ca="1">D17+D20+D23+D24</f>
        <v>106</v>
      </c>
      <c r="E25" s="52"/>
    </row>
  </sheetData>
  <mergeCells count="9">
    <mergeCell ref="B1:N1"/>
    <mergeCell ref="B25:C25"/>
    <mergeCell ref="B17:B19"/>
    <mergeCell ref="B20:B22"/>
    <mergeCell ref="B3:C3"/>
    <mergeCell ref="D3:E3"/>
    <mergeCell ref="B5:C5"/>
    <mergeCell ref="D5:E5"/>
    <mergeCell ref="B14:C14"/>
  </mergeCells>
  <conditionalFormatting sqref="B8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B8:B11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B8:B11">
    <cfRule type="iconSet" priority="12">
      <iconSet iconSet="4TrafficLights" showValue="0" reverse="1">
        <cfvo type="percent" val="0"/>
        <cfvo type="percent" val="50"/>
        <cfvo type="percent" val="75"/>
        <cfvo type="percent" val="100"/>
      </iconSet>
    </cfRule>
  </conditionalFormatting>
  <conditionalFormatting sqref="B8:B11">
    <cfRule type="iconSet" priority="11">
      <iconSet iconSet="4TrafficLights" showValue="0" reverse="1">
        <cfvo type="percent" val="0"/>
        <cfvo type="percent" val="25"/>
        <cfvo type="percent" val="51"/>
        <cfvo type="percent" val="76"/>
      </iconSet>
    </cfRule>
  </conditionalFormatting>
  <conditionalFormatting sqref="B12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B12">
    <cfRule type="iconSet" priority="9">
      <iconSet iconSet="4TrafficLights" showValue="0" reverse="1">
        <cfvo type="percent" val="0"/>
        <cfvo type="percent" val="50"/>
        <cfvo type="percent" val="75"/>
        <cfvo type="percent" val="100"/>
      </iconSet>
    </cfRule>
  </conditionalFormatting>
  <conditionalFormatting sqref="B12">
    <cfRule type="iconSet" priority="8">
      <iconSet iconSet="4TrafficLights" showValue="0" reverse="1">
        <cfvo type="percent" val="0"/>
        <cfvo type="percent" val="25"/>
        <cfvo type="percent" val="51"/>
        <cfvo type="percent" val="76"/>
      </iconSet>
    </cfRule>
  </conditionalFormatting>
  <conditionalFormatting sqref="B13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B13">
    <cfRule type="iconSet" priority="6">
      <iconSet iconSet="4TrafficLights" showValue="0" reverse="1">
        <cfvo type="percent" val="0"/>
        <cfvo type="percent" val="50"/>
        <cfvo type="percent" val="75"/>
        <cfvo type="percent" val="100"/>
      </iconSet>
    </cfRule>
  </conditionalFormatting>
  <conditionalFormatting sqref="B13">
    <cfRule type="iconSet" priority="5">
      <iconSet iconSet="4TrafficLights" showValue="0" reverse="1">
        <cfvo type="percent" val="0"/>
        <cfvo type="percent" val="25"/>
        <cfvo type="percent" val="51"/>
        <cfvo type="percent" val="76"/>
      </iconSet>
    </cfRule>
  </conditionalFormatting>
  <conditionalFormatting sqref="D3">
    <cfRule type="iconSet" priority="1">
      <iconSet showValue="0">
        <cfvo type="percent" val="0"/>
        <cfvo type="num" val="0.5"/>
        <cfvo type="num" val="0.9"/>
      </iconSet>
    </cfRule>
  </conditionalFormatting>
  <conditionalFormatting sqref="B12:B13">
    <cfRule type="iconSet" priority="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B12:B13">
    <cfRule type="iconSet" priority="39">
      <iconSet iconSet="4TrafficLights" showValue="0" reverse="1">
        <cfvo type="percent" val="0"/>
        <cfvo type="percent" val="50"/>
        <cfvo type="percent" val="75"/>
        <cfvo type="percent" val="100"/>
      </iconSet>
    </cfRule>
  </conditionalFormatting>
  <conditionalFormatting sqref="B12:B13">
    <cfRule type="iconSet" priority="40">
      <iconSet iconSet="4TrafficLights" showValue="0" reverse="1">
        <cfvo type="percent" val="0"/>
        <cfvo type="percent" val="25"/>
        <cfvo type="percent" val="51"/>
        <cfvo type="percent" val="76"/>
      </iconSet>
    </cfRule>
  </conditionalFormatting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70"/>
  <sheetViews>
    <sheetView topLeftCell="R1" workbookViewId="0">
      <selection activeCell="V13" sqref="V6:V42"/>
      <pivotSelection pane="bottomRight" showHeader="1" activeRow="12" activeCol="21" click="1" r:id="rId3">
        <pivotArea dataOnly="0" labelOnly="1" fieldPosition="0">
          <references count="1">
            <reference field="5" count="0"/>
          </references>
        </pivotArea>
      </pivotSelection>
    </sheetView>
  </sheetViews>
  <sheetFormatPr defaultRowHeight="11.25"/>
  <cols>
    <col min="1" max="1" width="15" style="71" customWidth="1"/>
    <col min="2" max="4" width="10.5703125" style="72" bestFit="1" customWidth="1"/>
    <col min="5" max="5" width="10.5703125" style="72" customWidth="1"/>
    <col min="6" max="6" width="10" style="71" customWidth="1"/>
    <col min="7" max="8" width="6.42578125" style="71" bestFit="1" customWidth="1"/>
    <col min="9" max="9" width="6.85546875" style="71" bestFit="1" customWidth="1"/>
    <col min="10" max="11" width="6.42578125" style="71" bestFit="1" customWidth="1"/>
    <col min="12" max="12" width="11.85546875" style="71" bestFit="1" customWidth="1"/>
    <col min="13" max="13" width="2.140625" style="71" customWidth="1"/>
    <col min="14" max="17" width="9.28515625" style="71" customWidth="1"/>
    <col min="18" max="21" width="9.140625" style="71"/>
    <col min="22" max="22" width="14.7109375" style="96" bestFit="1" customWidth="1"/>
    <col min="23" max="23" width="9.140625" style="96"/>
    <col min="24" max="24" width="14.7109375" style="96" bestFit="1" customWidth="1"/>
    <col min="25" max="25" width="9.140625" style="96"/>
    <col min="26" max="16384" width="9.140625" style="71"/>
  </cols>
  <sheetData>
    <row r="1" spans="1:26" ht="12" thickBot="1">
      <c r="G1" s="173" t="s">
        <v>86</v>
      </c>
      <c r="H1" s="173"/>
      <c r="I1" s="173"/>
      <c r="J1" s="173"/>
      <c r="K1" s="173"/>
      <c r="L1" s="173"/>
      <c r="N1" s="180" t="s">
        <v>90</v>
      </c>
      <c r="O1" s="181"/>
      <c r="P1" s="181"/>
      <c r="Q1" s="182"/>
    </row>
    <row r="2" spans="1:26">
      <c r="G2" s="174" t="s">
        <v>89</v>
      </c>
      <c r="H2" s="175"/>
      <c r="I2" s="175"/>
      <c r="J2" s="175"/>
      <c r="K2" s="175"/>
      <c r="L2" s="176"/>
      <c r="N2" s="183" t="s">
        <v>88</v>
      </c>
      <c r="O2" s="184"/>
      <c r="P2" s="184"/>
      <c r="Q2" s="185"/>
    </row>
    <row r="3" spans="1:26" ht="12" thickBot="1">
      <c r="A3" s="150" t="s">
        <v>79</v>
      </c>
      <c r="B3" s="151" t="s">
        <v>50</v>
      </c>
      <c r="C3" s="152"/>
      <c r="D3" s="152"/>
      <c r="E3" s="152"/>
      <c r="F3" s="152"/>
      <c r="G3" s="177"/>
      <c r="H3" s="178"/>
      <c r="I3" s="178"/>
      <c r="J3" s="178"/>
      <c r="K3" s="178"/>
      <c r="L3" s="179"/>
      <c r="N3" s="186"/>
      <c r="O3" s="187"/>
      <c r="P3" s="187"/>
      <c r="Q3" s="188"/>
    </row>
    <row r="4" spans="1:26" ht="12" thickBot="1">
      <c r="A4" s="150" t="s">
        <v>31</v>
      </c>
      <c r="B4" s="152" t="s">
        <v>55</v>
      </c>
      <c r="C4" s="152" t="s">
        <v>53</v>
      </c>
      <c r="D4" s="152" t="s">
        <v>52</v>
      </c>
      <c r="E4" s="152" t="s">
        <v>146</v>
      </c>
      <c r="F4" s="152" t="s">
        <v>78</v>
      </c>
      <c r="G4" s="73" t="s">
        <v>80</v>
      </c>
      <c r="H4" s="74" t="s">
        <v>82</v>
      </c>
      <c r="I4" s="74" t="s">
        <v>83</v>
      </c>
      <c r="J4" s="74" t="s">
        <v>82</v>
      </c>
      <c r="K4" s="74" t="s">
        <v>83</v>
      </c>
      <c r="L4" s="75" t="s">
        <v>84</v>
      </c>
      <c r="N4" s="73" t="s">
        <v>87</v>
      </c>
      <c r="O4" s="74" t="s">
        <v>55</v>
      </c>
      <c r="P4" s="74" t="s">
        <v>53</v>
      </c>
      <c r="Q4" s="75" t="s">
        <v>52</v>
      </c>
    </row>
    <row r="5" spans="1:26" ht="12.75">
      <c r="A5" s="153">
        <v>42093</v>
      </c>
      <c r="B5" s="154"/>
      <c r="C5" s="154"/>
      <c r="D5" s="154">
        <v>1</v>
      </c>
      <c r="E5" s="154"/>
      <c r="F5" s="154">
        <v>1</v>
      </c>
      <c r="G5" s="76">
        <v>0</v>
      </c>
      <c r="H5" s="77"/>
      <c r="I5" s="77"/>
      <c r="J5" s="77">
        <f>SUM(H5:$H$43)</f>
        <v>94</v>
      </c>
      <c r="K5" s="77">
        <f>J5-I5</f>
        <v>94</v>
      </c>
      <c r="L5" s="78">
        <f>I5</f>
        <v>0</v>
      </c>
      <c r="N5" s="79">
        <f>'Transition Plan'!R10</f>
        <v>42086</v>
      </c>
      <c r="O5" s="80">
        <f>SUMIFS(B:B,A:A,"&lt;="&amp;N5)</f>
        <v>0</v>
      </c>
      <c r="P5" s="80">
        <f>SUMIFS(C:C,A:A,"&lt;="&amp;N5)</f>
        <v>0</v>
      </c>
      <c r="Q5" s="81">
        <f>SUMIFS(D:D,A:A,"&lt;="&amp;N5)</f>
        <v>0</v>
      </c>
      <c r="V5" s="155" t="s">
        <v>150</v>
      </c>
      <c r="X5" s="155" t="s">
        <v>150</v>
      </c>
      <c r="Z5"/>
    </row>
    <row r="6" spans="1:26" ht="12.75">
      <c r="A6" s="153">
        <v>42095</v>
      </c>
      <c r="B6" s="154"/>
      <c r="C6" s="154"/>
      <c r="D6" s="154">
        <v>2</v>
      </c>
      <c r="E6" s="154"/>
      <c r="F6" s="154">
        <v>2</v>
      </c>
      <c r="G6" s="76">
        <f t="shared" ref="G6:G35" si="0">IF(A6="","",(G5+1))</f>
        <v>1</v>
      </c>
      <c r="H6" s="77">
        <f>D5</f>
        <v>1</v>
      </c>
      <c r="I6" s="77">
        <f>COUNTIFS('Transition Plan'!K:K,"Completed",'Transition Plan'!H:H,"&gt;="&amp;Datasheet!A5,'Transition Plan'!H:H,"&lt;"&amp;Datasheet!A6)</f>
        <v>0</v>
      </c>
      <c r="J6" s="77">
        <f>SUM(H6:$H$43)-H6</f>
        <v>93</v>
      </c>
      <c r="K6" s="77">
        <f t="shared" ref="K6:K60" si="1">J6-I6</f>
        <v>93</v>
      </c>
      <c r="L6" s="78">
        <f t="shared" ref="L6:L35" si="2">I6</f>
        <v>0</v>
      </c>
      <c r="N6" s="82">
        <f>N5+7</f>
        <v>42093</v>
      </c>
      <c r="O6" s="77">
        <f>SUMIFS(B:B,A:A,"&lt;="&amp;N6)-SUM($O$5:O5)</f>
        <v>0</v>
      </c>
      <c r="P6" s="77">
        <f>SUMIFS(C:C,A:A,"&lt;="&amp;N6)-SUM($P$5:P5)</f>
        <v>0</v>
      </c>
      <c r="Q6" s="78">
        <f>SUMIFS(D:D,A:A,"&lt;="&amp;N6)-SUM($Q$5:Q5)</f>
        <v>1</v>
      </c>
      <c r="T6" s="87"/>
      <c r="V6" s="156">
        <v>42087</v>
      </c>
      <c r="W6" s="96">
        <v>1</v>
      </c>
      <c r="X6" s="156">
        <v>42093</v>
      </c>
      <c r="Y6" s="96">
        <f>X6-V6+1</f>
        <v>7</v>
      </c>
      <c r="Z6"/>
    </row>
    <row r="7" spans="1:26" ht="12.75">
      <c r="A7" s="153">
        <v>42097</v>
      </c>
      <c r="B7" s="154"/>
      <c r="C7" s="154"/>
      <c r="D7" s="154">
        <v>1</v>
      </c>
      <c r="E7" s="154"/>
      <c r="F7" s="154">
        <v>1</v>
      </c>
      <c r="G7" s="76">
        <f t="shared" si="0"/>
        <v>2</v>
      </c>
      <c r="H7" s="77">
        <f t="shared" ref="H7:H60" si="3">D6</f>
        <v>2</v>
      </c>
      <c r="I7" s="77">
        <f>COUNTIFS('Transition Plan'!K:K,"Completed",'Transition Plan'!H:H,"&gt;="&amp;Datasheet!A6,'Transition Plan'!H:H,"&lt;"&amp;Datasheet!A7)</f>
        <v>0</v>
      </c>
      <c r="J7" s="77">
        <f>SUM(H7:$H$43)-H7</f>
        <v>91</v>
      </c>
      <c r="K7" s="77">
        <f t="shared" si="1"/>
        <v>91</v>
      </c>
      <c r="L7" s="78">
        <f t="shared" si="2"/>
        <v>0</v>
      </c>
      <c r="N7" s="82">
        <f t="shared" ref="N7:N25" si="4">N6+7</f>
        <v>42100</v>
      </c>
      <c r="O7" s="77">
        <f>SUMIFS(B:B,A:A,"&lt;="&amp;N7)-SUM($O$5:O6)</f>
        <v>0</v>
      </c>
      <c r="P7" s="77">
        <f>SUMIFS(C:C,A:A,"&lt;="&amp;N7)-SUM($P$5:P6)</f>
        <v>0</v>
      </c>
      <c r="Q7" s="78">
        <f>SUMIFS(D:D,A:A,"&lt;="&amp;N7)-SUM($Q$5:Q6)</f>
        <v>5</v>
      </c>
      <c r="V7" s="156">
        <v>42093</v>
      </c>
      <c r="W7" s="96">
        <f>V7-V6+W6</f>
        <v>7</v>
      </c>
      <c r="X7" s="156">
        <v>42095</v>
      </c>
      <c r="Y7" s="96">
        <f>X7-X6+Y6</f>
        <v>9</v>
      </c>
      <c r="Z7"/>
    </row>
    <row r="8" spans="1:26" ht="12.75">
      <c r="A8" s="153">
        <v>42100</v>
      </c>
      <c r="B8" s="154"/>
      <c r="C8" s="154"/>
      <c r="D8" s="154">
        <v>2</v>
      </c>
      <c r="E8" s="154"/>
      <c r="F8" s="154">
        <v>2</v>
      </c>
      <c r="G8" s="76">
        <f t="shared" si="0"/>
        <v>3</v>
      </c>
      <c r="H8" s="77">
        <f t="shared" si="3"/>
        <v>1</v>
      </c>
      <c r="I8" s="77">
        <f>COUNTIFS('Transition Plan'!K:K,"Completed",'Transition Plan'!H:H,"&gt;="&amp;Datasheet!A7,'Transition Plan'!H:H,"&lt;"&amp;Datasheet!A8)</f>
        <v>0</v>
      </c>
      <c r="J8" s="77">
        <f>SUM(H8:$H$43)-H8</f>
        <v>90</v>
      </c>
      <c r="K8" s="77">
        <f t="shared" si="1"/>
        <v>90</v>
      </c>
      <c r="L8" s="78">
        <f t="shared" si="2"/>
        <v>0</v>
      </c>
      <c r="N8" s="82">
        <f t="shared" si="4"/>
        <v>42107</v>
      </c>
      <c r="O8" s="77">
        <f>SUMIFS(B:B,A:A,"&lt;="&amp;N8)-SUM($O$5:O7)</f>
        <v>0</v>
      </c>
      <c r="P8" s="77">
        <f>SUMIFS(C:C,A:A,"&lt;="&amp;N8)-SUM($P$5:P7)</f>
        <v>0</v>
      </c>
      <c r="Q8" s="78">
        <f>SUMIFS(D:D,A:A,"&lt;="&amp;N8)-SUM($Q$5:Q7)</f>
        <v>16</v>
      </c>
      <c r="V8" s="156">
        <v>42094</v>
      </c>
      <c r="W8" s="96">
        <f>V8-V7+W7</f>
        <v>8</v>
      </c>
      <c r="X8" s="156">
        <v>42097</v>
      </c>
      <c r="Y8" s="96">
        <f t="shared" ref="Y8:Y60" si="5">X8-X7+Y7</f>
        <v>11</v>
      </c>
      <c r="Z8"/>
    </row>
    <row r="9" spans="1:26" ht="12.75">
      <c r="A9" s="153">
        <v>42102</v>
      </c>
      <c r="B9" s="154"/>
      <c r="C9" s="154"/>
      <c r="D9" s="154">
        <v>8</v>
      </c>
      <c r="E9" s="154"/>
      <c r="F9" s="154">
        <v>8</v>
      </c>
      <c r="G9" s="76">
        <f t="shared" si="0"/>
        <v>4</v>
      </c>
      <c r="H9" s="77">
        <f t="shared" si="3"/>
        <v>2</v>
      </c>
      <c r="I9" s="77">
        <f>COUNTIFS('Transition Plan'!K:K,"Completed",'Transition Plan'!H:H,"&gt;="&amp;Datasheet!A8,'Transition Plan'!H:H,"&lt;"&amp;Datasheet!A9)</f>
        <v>0</v>
      </c>
      <c r="J9" s="77">
        <f>SUM(H9:$H$43)-H9</f>
        <v>88</v>
      </c>
      <c r="K9" s="77">
        <f t="shared" si="1"/>
        <v>88</v>
      </c>
      <c r="L9" s="78">
        <f t="shared" si="2"/>
        <v>0</v>
      </c>
      <c r="N9" s="82">
        <f t="shared" si="4"/>
        <v>42114</v>
      </c>
      <c r="O9" s="77">
        <f>SUMIFS(B:B,A:A,"&lt;="&amp;N9)-SUM($O$5:O8)</f>
        <v>0</v>
      </c>
      <c r="P9" s="77">
        <f>SUMIFS(C:C,A:A,"&lt;="&amp;N9)-SUM($P$5:P8)</f>
        <v>0</v>
      </c>
      <c r="Q9" s="78">
        <f>SUMIFS(D:D,A:A,"&lt;="&amp;N9)-SUM($Q$5:Q8)</f>
        <v>15</v>
      </c>
      <c r="V9" s="156">
        <v>42096</v>
      </c>
      <c r="W9" s="96">
        <f t="shared" ref="W9:W60" si="6">V9-V8+W8</f>
        <v>10</v>
      </c>
      <c r="X9" s="156">
        <v>42100</v>
      </c>
      <c r="Y9" s="96">
        <f t="shared" si="5"/>
        <v>14</v>
      </c>
      <c r="Z9"/>
    </row>
    <row r="10" spans="1:26" ht="12.75">
      <c r="A10" s="153">
        <v>42103</v>
      </c>
      <c r="B10" s="154"/>
      <c r="C10" s="154"/>
      <c r="D10" s="154">
        <v>3</v>
      </c>
      <c r="E10" s="154"/>
      <c r="F10" s="154">
        <v>3</v>
      </c>
      <c r="G10" s="76">
        <f t="shared" si="0"/>
        <v>5</v>
      </c>
      <c r="H10" s="77">
        <f t="shared" si="3"/>
        <v>8</v>
      </c>
      <c r="I10" s="77">
        <f>COUNTIFS('Transition Plan'!K:K,"Completed",'Transition Plan'!H:H,"&gt;="&amp;Datasheet!A9,'Transition Plan'!H:H,"&lt;"&amp;Datasheet!A10)</f>
        <v>0</v>
      </c>
      <c r="J10" s="77">
        <f>SUM(H10:$H$43)-H10</f>
        <v>80</v>
      </c>
      <c r="K10" s="77">
        <f t="shared" si="1"/>
        <v>80</v>
      </c>
      <c r="L10" s="78">
        <f t="shared" si="2"/>
        <v>0</v>
      </c>
      <c r="N10" s="82">
        <f t="shared" si="4"/>
        <v>42121</v>
      </c>
      <c r="O10" s="77">
        <f>SUMIFS(B:B,A:A,"&lt;="&amp;N10)-SUM($O$5:O9)</f>
        <v>0</v>
      </c>
      <c r="P10" s="77">
        <f>SUMIFS(C:C,A:A,"&lt;="&amp;N10)-SUM($P$5:P9)</f>
        <v>0</v>
      </c>
      <c r="Q10" s="78">
        <f>SUMIFS(D:D,A:A,"&lt;="&amp;N10)-SUM($Q$5:Q9)</f>
        <v>7</v>
      </c>
      <c r="V10" s="156">
        <v>42100</v>
      </c>
      <c r="W10" s="96">
        <f t="shared" si="6"/>
        <v>14</v>
      </c>
      <c r="X10" s="156">
        <v>42102</v>
      </c>
      <c r="Y10" s="96">
        <f t="shared" si="5"/>
        <v>16</v>
      </c>
      <c r="Z10"/>
    </row>
    <row r="11" spans="1:26" ht="12.75">
      <c r="A11" s="153">
        <v>42104</v>
      </c>
      <c r="B11" s="154"/>
      <c r="C11" s="154"/>
      <c r="D11" s="154">
        <v>4</v>
      </c>
      <c r="E11" s="154"/>
      <c r="F11" s="154">
        <v>4</v>
      </c>
      <c r="G11" s="76">
        <f t="shared" si="0"/>
        <v>6</v>
      </c>
      <c r="H11" s="77">
        <f t="shared" si="3"/>
        <v>3</v>
      </c>
      <c r="I11" s="77">
        <f>COUNTIFS('Transition Plan'!K:K,"Completed",'Transition Plan'!H:H,"&gt;="&amp;Datasheet!A10,'Transition Plan'!H:H,"&lt;"&amp;Datasheet!A11)</f>
        <v>0</v>
      </c>
      <c r="J11" s="77">
        <f>SUM(H11:$H$43)-H11</f>
        <v>77</v>
      </c>
      <c r="K11" s="77">
        <f t="shared" si="1"/>
        <v>77</v>
      </c>
      <c r="L11" s="78">
        <f t="shared" si="2"/>
        <v>0</v>
      </c>
      <c r="N11" s="82">
        <f t="shared" si="4"/>
        <v>42128</v>
      </c>
      <c r="O11" s="77">
        <f>SUMIFS(B:B,A:A,"&lt;="&amp;N11)-SUM($O$5:O10)</f>
        <v>0</v>
      </c>
      <c r="P11" s="77">
        <f>SUMIFS(C:C,A:A,"&lt;="&amp;N11)-SUM($P$5:P10)</f>
        <v>0</v>
      </c>
      <c r="Q11" s="78">
        <f>SUMIFS(D:D,A:A,"&lt;="&amp;N11)-SUM($Q$5:Q10)</f>
        <v>1</v>
      </c>
      <c r="T11" s="88"/>
      <c r="V11" s="156">
        <v>42101</v>
      </c>
      <c r="W11" s="96">
        <f t="shared" si="6"/>
        <v>15</v>
      </c>
      <c r="X11" s="156">
        <v>42103</v>
      </c>
      <c r="Y11" s="96">
        <f t="shared" si="5"/>
        <v>17</v>
      </c>
      <c r="Z11"/>
    </row>
    <row r="12" spans="1:26" ht="12.75">
      <c r="A12" s="153">
        <v>42107</v>
      </c>
      <c r="B12" s="154"/>
      <c r="C12" s="154"/>
      <c r="D12" s="154">
        <v>1</v>
      </c>
      <c r="E12" s="154"/>
      <c r="F12" s="154">
        <v>1</v>
      </c>
      <c r="G12" s="76">
        <f t="shared" si="0"/>
        <v>7</v>
      </c>
      <c r="H12" s="77">
        <f t="shared" si="3"/>
        <v>4</v>
      </c>
      <c r="I12" s="77">
        <f>COUNTIFS('Transition Plan'!K:K,"Completed",'Transition Plan'!H:H,"&gt;="&amp;Datasheet!A11,'Transition Plan'!H:H,"&lt;"&amp;Datasheet!A12)</f>
        <v>0</v>
      </c>
      <c r="J12" s="77">
        <f>SUM(H12:$H$43)-H12</f>
        <v>73</v>
      </c>
      <c r="K12" s="77">
        <f t="shared" si="1"/>
        <v>73</v>
      </c>
      <c r="L12" s="78">
        <f t="shared" si="2"/>
        <v>0</v>
      </c>
      <c r="N12" s="82">
        <f t="shared" si="4"/>
        <v>42135</v>
      </c>
      <c r="O12" s="77">
        <f>SUMIFS(B:B,A:A,"&lt;="&amp;N12)-SUM($O$5:O11)</f>
        <v>0</v>
      </c>
      <c r="P12" s="77">
        <f>SUMIFS(C:C,A:A,"&lt;="&amp;N12)-SUM($P$5:P11)</f>
        <v>0</v>
      </c>
      <c r="Q12" s="78">
        <f>SUMIFS(D:D,A:A,"&lt;="&amp;N12)-SUM($Q$5:Q11)</f>
        <v>0</v>
      </c>
      <c r="V12" s="156">
        <v>42103</v>
      </c>
      <c r="W12" s="96">
        <f t="shared" si="6"/>
        <v>17</v>
      </c>
      <c r="X12" s="156">
        <v>42104</v>
      </c>
      <c r="Y12" s="96">
        <f t="shared" si="5"/>
        <v>18</v>
      </c>
      <c r="Z12"/>
    </row>
    <row r="13" spans="1:26" ht="12.75">
      <c r="A13" s="153">
        <v>42108</v>
      </c>
      <c r="B13" s="154"/>
      <c r="C13" s="154"/>
      <c r="D13" s="154">
        <v>3</v>
      </c>
      <c r="E13" s="154"/>
      <c r="F13" s="154">
        <v>3</v>
      </c>
      <c r="G13" s="76">
        <f t="shared" si="0"/>
        <v>8</v>
      </c>
      <c r="H13" s="77">
        <f t="shared" si="3"/>
        <v>1</v>
      </c>
      <c r="I13" s="77">
        <f>COUNTIFS('Transition Plan'!K:K,"Completed",'Transition Plan'!H:H,"&gt;="&amp;Datasheet!A12,'Transition Plan'!H:H,"&lt;"&amp;Datasheet!A13)</f>
        <v>0</v>
      </c>
      <c r="J13" s="77">
        <f>SUM(H13:$H$43)-H13</f>
        <v>72</v>
      </c>
      <c r="K13" s="77">
        <f t="shared" si="1"/>
        <v>72</v>
      </c>
      <c r="L13" s="78">
        <f t="shared" si="2"/>
        <v>0</v>
      </c>
      <c r="N13" s="82">
        <f t="shared" si="4"/>
        <v>42142</v>
      </c>
      <c r="O13" s="77">
        <f>SUMIFS(B:B,A:A,"&lt;="&amp;N13)-SUM($O$5:O12)</f>
        <v>0</v>
      </c>
      <c r="P13" s="77">
        <f>SUMIFS(C:C,A:A,"&lt;="&amp;N13)-SUM($P$5:P12)</f>
        <v>0</v>
      </c>
      <c r="Q13" s="78">
        <f>SUMIFS(D:D,A:A,"&lt;="&amp;N13)-SUM($Q$5:Q12)</f>
        <v>0</v>
      </c>
      <c r="V13" s="156">
        <v>42104</v>
      </c>
      <c r="W13" s="96">
        <f t="shared" si="6"/>
        <v>18</v>
      </c>
      <c r="X13" s="156">
        <v>42107</v>
      </c>
      <c r="Y13" s="96">
        <f t="shared" si="5"/>
        <v>21</v>
      </c>
      <c r="Z13"/>
    </row>
    <row r="14" spans="1:26" ht="12.75">
      <c r="A14" s="153">
        <v>42109</v>
      </c>
      <c r="B14" s="154"/>
      <c r="C14" s="154"/>
      <c r="D14" s="154">
        <v>2</v>
      </c>
      <c r="E14" s="154"/>
      <c r="F14" s="154">
        <v>2</v>
      </c>
      <c r="G14" s="76">
        <f t="shared" si="0"/>
        <v>9</v>
      </c>
      <c r="H14" s="77">
        <f t="shared" si="3"/>
        <v>3</v>
      </c>
      <c r="I14" s="77">
        <f>COUNTIFS('Transition Plan'!K:K,"Completed",'Transition Plan'!H:H,"&gt;="&amp;Datasheet!A13,'Transition Plan'!H:H,"&lt;"&amp;Datasheet!A14)</f>
        <v>0</v>
      </c>
      <c r="J14" s="77">
        <f>SUM(H14:$H$43)-H14</f>
        <v>69</v>
      </c>
      <c r="K14" s="77">
        <f t="shared" si="1"/>
        <v>69</v>
      </c>
      <c r="L14" s="78">
        <f t="shared" si="2"/>
        <v>0</v>
      </c>
      <c r="N14" s="82">
        <f t="shared" si="4"/>
        <v>42149</v>
      </c>
      <c r="O14" s="77">
        <f>SUMIFS(B:B,A:A,"&lt;="&amp;N14)-SUM($O$5:O13)</f>
        <v>0</v>
      </c>
      <c r="P14" s="77">
        <f>SUMIFS(C:C,A:A,"&lt;="&amp;N14)-SUM($P$5:P13)</f>
        <v>0</v>
      </c>
      <c r="Q14" s="78">
        <f>SUMIFS(D:D,A:A,"&lt;="&amp;N14)-SUM($Q$5:Q13)</f>
        <v>0</v>
      </c>
      <c r="V14" s="156">
        <v>42107</v>
      </c>
      <c r="W14" s="96">
        <f t="shared" si="6"/>
        <v>21</v>
      </c>
      <c r="X14" s="156">
        <v>42108</v>
      </c>
      <c r="Y14" s="96">
        <f t="shared" si="5"/>
        <v>22</v>
      </c>
      <c r="Z14"/>
    </row>
    <row r="15" spans="1:26" ht="12.75">
      <c r="A15" s="153">
        <v>42110</v>
      </c>
      <c r="B15" s="154"/>
      <c r="C15" s="154"/>
      <c r="D15" s="154">
        <v>7</v>
      </c>
      <c r="E15" s="154"/>
      <c r="F15" s="154">
        <v>7</v>
      </c>
      <c r="G15" s="76">
        <f t="shared" si="0"/>
        <v>10</v>
      </c>
      <c r="H15" s="77">
        <f t="shared" si="3"/>
        <v>2</v>
      </c>
      <c r="I15" s="77">
        <f>COUNTIFS('Transition Plan'!K:K,"Completed",'Transition Plan'!H:H,"&gt;="&amp;Datasheet!A14,'Transition Plan'!H:H,"&lt;"&amp;Datasheet!A15)</f>
        <v>0</v>
      </c>
      <c r="J15" s="77">
        <f>SUM(H15:$H$43)-H15</f>
        <v>67</v>
      </c>
      <c r="K15" s="77">
        <f t="shared" si="1"/>
        <v>67</v>
      </c>
      <c r="L15" s="78">
        <f t="shared" si="2"/>
        <v>0</v>
      </c>
      <c r="N15" s="82">
        <f t="shared" si="4"/>
        <v>42156</v>
      </c>
      <c r="O15" s="77">
        <f>SUMIFS(B:B,A:A,"&lt;="&amp;N15)-SUM($O$5:O14)</f>
        <v>0</v>
      </c>
      <c r="P15" s="77">
        <f>SUMIFS(C:C,A:A,"&lt;="&amp;N15)-SUM($P$5:P14)</f>
        <v>0</v>
      </c>
      <c r="Q15" s="78">
        <f>SUMIFS(D:D,A:A,"&lt;="&amp;N15)-SUM($Q$5:Q14)</f>
        <v>2</v>
      </c>
      <c r="V15" s="156">
        <v>42108</v>
      </c>
      <c r="W15" s="96">
        <f t="shared" si="6"/>
        <v>22</v>
      </c>
      <c r="X15" s="156">
        <v>42109</v>
      </c>
      <c r="Y15" s="96">
        <f t="shared" si="5"/>
        <v>23</v>
      </c>
      <c r="Z15"/>
    </row>
    <row r="16" spans="1:26" ht="12.75">
      <c r="A16" s="153">
        <v>42111</v>
      </c>
      <c r="B16" s="154"/>
      <c r="C16" s="154"/>
      <c r="D16" s="154">
        <v>3</v>
      </c>
      <c r="E16" s="154"/>
      <c r="F16" s="154">
        <v>3</v>
      </c>
      <c r="G16" s="76">
        <f t="shared" si="0"/>
        <v>11</v>
      </c>
      <c r="H16" s="77">
        <f t="shared" si="3"/>
        <v>7</v>
      </c>
      <c r="I16" s="77">
        <f>COUNTIFS('Transition Plan'!K:K,"Completed",'Transition Plan'!H:H,"&gt;="&amp;Datasheet!A15,'Transition Plan'!H:H,"&lt;"&amp;Datasheet!A16)</f>
        <v>0</v>
      </c>
      <c r="J16" s="77">
        <f>SUM(H16:$H$43)-H16</f>
        <v>60</v>
      </c>
      <c r="K16" s="77">
        <f t="shared" si="1"/>
        <v>60</v>
      </c>
      <c r="L16" s="78">
        <f>I16</f>
        <v>0</v>
      </c>
      <c r="N16" s="82">
        <f t="shared" si="4"/>
        <v>42163</v>
      </c>
      <c r="O16" s="77">
        <f>SUMIFS(B:B,A:A,"&lt;="&amp;N16)-SUM($O$5:O15)</f>
        <v>0</v>
      </c>
      <c r="P16" s="77">
        <f>SUMIFS(C:C,A:A,"&lt;="&amp;N16)-SUM($P$5:P15)</f>
        <v>0</v>
      </c>
      <c r="Q16" s="78">
        <f>SUMIFS(D:D,A:A,"&lt;="&amp;N16)-SUM($Q$5:Q15)</f>
        <v>6</v>
      </c>
      <c r="V16" s="156">
        <v>42109</v>
      </c>
      <c r="W16" s="96">
        <f t="shared" si="6"/>
        <v>23</v>
      </c>
      <c r="X16" s="156">
        <v>42110</v>
      </c>
      <c r="Y16" s="96">
        <f t="shared" si="5"/>
        <v>24</v>
      </c>
      <c r="Z16"/>
    </row>
    <row r="17" spans="1:26" ht="12.75">
      <c r="A17" s="153">
        <v>42116</v>
      </c>
      <c r="B17" s="154"/>
      <c r="C17" s="154"/>
      <c r="D17" s="154">
        <v>7</v>
      </c>
      <c r="E17" s="154"/>
      <c r="F17" s="154">
        <v>7</v>
      </c>
      <c r="G17" s="76">
        <f t="shared" si="0"/>
        <v>12</v>
      </c>
      <c r="H17" s="77">
        <f t="shared" si="3"/>
        <v>3</v>
      </c>
      <c r="I17" s="77">
        <f>COUNTIFS('Transition Plan'!K:K,"Completed",'Transition Plan'!H:H,"&gt;="&amp;Datasheet!A16,'Transition Plan'!H:H,"&lt;"&amp;Datasheet!A17)</f>
        <v>0</v>
      </c>
      <c r="J17" s="77">
        <f>SUM(H17:$H$43)-H17</f>
        <v>57</v>
      </c>
      <c r="K17" s="77">
        <f t="shared" si="1"/>
        <v>57</v>
      </c>
      <c r="L17" s="78">
        <f t="shared" si="2"/>
        <v>0</v>
      </c>
      <c r="N17" s="82">
        <f t="shared" si="4"/>
        <v>42170</v>
      </c>
      <c r="O17" s="77">
        <f>SUMIFS(B:B,A:A,"&lt;="&amp;N17)-SUM($O$5:O16)</f>
        <v>0</v>
      </c>
      <c r="P17" s="77">
        <f>SUMIFS(C:C,A:A,"&lt;="&amp;N17)-SUM($P$5:P16)</f>
        <v>0</v>
      </c>
      <c r="Q17" s="78">
        <f>SUMIFS(D:D,A:A,"&lt;="&amp;N17)-SUM($Q$5:Q16)</f>
        <v>2</v>
      </c>
      <c r="V17" s="156">
        <v>42110</v>
      </c>
      <c r="W17" s="96">
        <f t="shared" si="6"/>
        <v>24</v>
      </c>
      <c r="X17" s="156">
        <v>42111</v>
      </c>
      <c r="Y17" s="96">
        <f t="shared" si="5"/>
        <v>25</v>
      </c>
      <c r="Z17"/>
    </row>
    <row r="18" spans="1:26" ht="12.75">
      <c r="A18" s="153">
        <v>42125</v>
      </c>
      <c r="B18" s="154"/>
      <c r="C18" s="154"/>
      <c r="D18" s="154">
        <v>1</v>
      </c>
      <c r="E18" s="154"/>
      <c r="F18" s="154">
        <v>1</v>
      </c>
      <c r="G18" s="76">
        <f>IF(A18="","",(G17+1))</f>
        <v>13</v>
      </c>
      <c r="H18" s="77">
        <f t="shared" si="3"/>
        <v>7</v>
      </c>
      <c r="I18" s="77">
        <f>COUNTIFS('Transition Plan'!K:K,"Completed",'Transition Plan'!H:H,"&gt;="&amp;Datasheet!A17,'Transition Plan'!H:H,"&lt;"&amp;Datasheet!A18)</f>
        <v>0</v>
      </c>
      <c r="J18" s="77">
        <f>SUM(H18:$H$43)-H18</f>
        <v>50</v>
      </c>
      <c r="K18" s="77">
        <f t="shared" si="1"/>
        <v>50</v>
      </c>
      <c r="L18" s="78">
        <f t="shared" si="2"/>
        <v>0</v>
      </c>
      <c r="N18" s="82">
        <f t="shared" si="4"/>
        <v>42177</v>
      </c>
      <c r="O18" s="77">
        <f>SUMIFS(B:B,A:A,"&lt;="&amp;N18)-SUM($O$5:O17)</f>
        <v>0</v>
      </c>
      <c r="P18" s="77">
        <f>SUMIFS(C:C,A:A,"&lt;="&amp;N18)-SUM($P$5:P17)</f>
        <v>0</v>
      </c>
      <c r="Q18" s="78">
        <f>SUMIFS(D:D,A:A,"&lt;="&amp;N18)-SUM($Q$5:Q17)</f>
        <v>0</v>
      </c>
      <c r="V18" s="156">
        <v>42111</v>
      </c>
      <c r="W18" s="96">
        <f t="shared" si="6"/>
        <v>25</v>
      </c>
      <c r="X18" s="156">
        <v>42116</v>
      </c>
      <c r="Y18" s="96">
        <f t="shared" si="5"/>
        <v>30</v>
      </c>
      <c r="Z18"/>
    </row>
    <row r="19" spans="1:26" ht="12.75">
      <c r="A19" s="153">
        <v>42152</v>
      </c>
      <c r="B19" s="154"/>
      <c r="C19" s="154"/>
      <c r="D19" s="154">
        <v>1</v>
      </c>
      <c r="E19" s="154"/>
      <c r="F19" s="154">
        <v>1</v>
      </c>
      <c r="G19" s="76">
        <f t="shared" si="0"/>
        <v>14</v>
      </c>
      <c r="H19" s="77">
        <f t="shared" si="3"/>
        <v>1</v>
      </c>
      <c r="I19" s="77">
        <f>COUNTIFS('Transition Plan'!K:K,"Completed",'Transition Plan'!H:H,"&gt;="&amp;Datasheet!A18,'Transition Plan'!H:H,"&lt;"&amp;Datasheet!A19)</f>
        <v>0</v>
      </c>
      <c r="J19" s="77">
        <f>SUM(H19:$H$43)-H19</f>
        <v>49</v>
      </c>
      <c r="K19" s="77">
        <f t="shared" si="1"/>
        <v>49</v>
      </c>
      <c r="L19" s="78">
        <f t="shared" si="2"/>
        <v>0</v>
      </c>
      <c r="N19" s="82">
        <f t="shared" si="4"/>
        <v>42184</v>
      </c>
      <c r="O19" s="77">
        <f>SUMIFS(B:B,A:A,"&lt;="&amp;N19)-SUM($O$5:O18)</f>
        <v>0</v>
      </c>
      <c r="P19" s="77">
        <f>SUMIFS(C:C,A:A,"&lt;="&amp;N19)-SUM($P$5:P18)</f>
        <v>0</v>
      </c>
      <c r="Q19" s="78">
        <f>SUMIFS(D:D,A:A,"&lt;="&amp;N19)-SUM($Q$5:Q18)</f>
        <v>1</v>
      </c>
      <c r="V19" s="156">
        <v>42114</v>
      </c>
      <c r="W19" s="96">
        <f t="shared" si="6"/>
        <v>28</v>
      </c>
      <c r="X19" s="156">
        <v>42125</v>
      </c>
      <c r="Y19" s="96">
        <f t="shared" si="5"/>
        <v>39</v>
      </c>
      <c r="Z19"/>
    </row>
    <row r="20" spans="1:26" ht="12.75">
      <c r="A20" s="153">
        <v>42153</v>
      </c>
      <c r="B20" s="154"/>
      <c r="C20" s="154"/>
      <c r="D20" s="154">
        <v>1</v>
      </c>
      <c r="E20" s="154"/>
      <c r="F20" s="154">
        <v>1</v>
      </c>
      <c r="G20" s="76">
        <f t="shared" si="0"/>
        <v>15</v>
      </c>
      <c r="H20" s="77">
        <f t="shared" si="3"/>
        <v>1</v>
      </c>
      <c r="I20" s="77">
        <f>COUNTIFS('Transition Plan'!K:K,"Completed",'Transition Plan'!H:H,"&gt;="&amp;Datasheet!A19,'Transition Plan'!H:H,"&lt;"&amp;Datasheet!A20)</f>
        <v>0</v>
      </c>
      <c r="J20" s="77">
        <f>SUM(H20:$H$43)-H20</f>
        <v>48</v>
      </c>
      <c r="K20" s="77">
        <f t="shared" si="1"/>
        <v>48</v>
      </c>
      <c r="L20" s="78">
        <f t="shared" si="2"/>
        <v>0</v>
      </c>
      <c r="N20" s="82">
        <f t="shared" si="4"/>
        <v>42191</v>
      </c>
      <c r="O20" s="77">
        <f>SUMIFS(B:B,A:A,"&lt;="&amp;N20)-SUM($O$5:O19)</f>
        <v>0</v>
      </c>
      <c r="P20" s="77">
        <f>SUMIFS(C:C,A:A,"&lt;="&amp;N20)-SUM($P$5:P19)</f>
        <v>0</v>
      </c>
      <c r="Q20" s="78">
        <f>SUMIFS(D:D,A:A,"&lt;="&amp;N20)-SUM($Q$5:Q19)</f>
        <v>0</v>
      </c>
      <c r="V20" s="156">
        <v>42139</v>
      </c>
      <c r="W20" s="96">
        <f t="shared" si="6"/>
        <v>53</v>
      </c>
      <c r="X20" s="156">
        <v>42152</v>
      </c>
      <c r="Y20" s="96">
        <f t="shared" si="5"/>
        <v>66</v>
      </c>
      <c r="Z20"/>
    </row>
    <row r="21" spans="1:26" ht="12.75">
      <c r="A21" s="153">
        <v>42157</v>
      </c>
      <c r="B21" s="154"/>
      <c r="C21" s="154"/>
      <c r="D21" s="154">
        <v>2</v>
      </c>
      <c r="E21" s="154"/>
      <c r="F21" s="154">
        <v>2</v>
      </c>
      <c r="G21" s="76">
        <f t="shared" si="0"/>
        <v>16</v>
      </c>
      <c r="H21" s="77">
        <f t="shared" si="3"/>
        <v>1</v>
      </c>
      <c r="I21" s="77">
        <f>COUNTIFS('Transition Plan'!K:K,"Completed",'Transition Plan'!H:H,"&gt;="&amp;Datasheet!A20,'Transition Plan'!H:H,"&lt;"&amp;Datasheet!A21)</f>
        <v>0</v>
      </c>
      <c r="J21" s="77">
        <f>SUM(H21:$H$43)-H21</f>
        <v>47</v>
      </c>
      <c r="K21" s="77">
        <f t="shared" si="1"/>
        <v>47</v>
      </c>
      <c r="L21" s="78">
        <f t="shared" si="2"/>
        <v>0</v>
      </c>
      <c r="N21" s="82">
        <f t="shared" si="4"/>
        <v>42198</v>
      </c>
      <c r="O21" s="77">
        <f>SUMIFS(B:B,A:A,"&lt;="&amp;N21)-SUM($O$5:O20)</f>
        <v>0</v>
      </c>
      <c r="P21" s="77">
        <f>SUMIFS(C:C,A:A,"&lt;="&amp;N21)-SUM($P$5:P20)</f>
        <v>0</v>
      </c>
      <c r="Q21" s="78">
        <f>SUMIFS(D:D,A:A,"&lt;="&amp;N21)-SUM($Q$5:Q20)</f>
        <v>0</v>
      </c>
      <c r="V21" s="156">
        <v>42153</v>
      </c>
      <c r="W21" s="96">
        <f t="shared" si="6"/>
        <v>67</v>
      </c>
      <c r="X21" s="156">
        <v>42153</v>
      </c>
      <c r="Y21" s="96">
        <f t="shared" si="5"/>
        <v>67</v>
      </c>
      <c r="Z21"/>
    </row>
    <row r="22" spans="1:26" ht="12.75">
      <c r="A22" s="153">
        <v>42163</v>
      </c>
      <c r="B22" s="154"/>
      <c r="C22" s="154"/>
      <c r="D22" s="154">
        <v>4</v>
      </c>
      <c r="E22" s="154"/>
      <c r="F22" s="154">
        <v>4</v>
      </c>
      <c r="G22" s="76">
        <f t="shared" si="0"/>
        <v>17</v>
      </c>
      <c r="H22" s="77">
        <f t="shared" si="3"/>
        <v>2</v>
      </c>
      <c r="I22" s="77">
        <f>COUNTIFS('Transition Plan'!K:K,"Completed",'Transition Plan'!H:H,"&gt;="&amp;Datasheet!A21,'Transition Plan'!H:H,"&lt;"&amp;Datasheet!A22)</f>
        <v>0</v>
      </c>
      <c r="J22" s="77">
        <f>SUM(H22:$H$43)-H22</f>
        <v>45</v>
      </c>
      <c r="K22" s="77">
        <f t="shared" si="1"/>
        <v>45</v>
      </c>
      <c r="L22" s="78">
        <f t="shared" si="2"/>
        <v>0</v>
      </c>
      <c r="N22" s="82">
        <f t="shared" si="4"/>
        <v>42205</v>
      </c>
      <c r="O22" s="77">
        <f>SUMIFS(B:B,A:A,"&lt;="&amp;N22)-SUM($O$5:O21)</f>
        <v>0</v>
      </c>
      <c r="P22" s="77">
        <f>SUMIFS(C:C,A:A,"&lt;="&amp;N22)-SUM($P$5:P21)</f>
        <v>0</v>
      </c>
      <c r="Q22" s="78">
        <f>SUMIFS(D:D,A:A,"&lt;="&amp;N22)-SUM($Q$5:Q21)</f>
        <v>1</v>
      </c>
      <c r="V22" s="156">
        <v>42156</v>
      </c>
      <c r="W22" s="96">
        <f t="shared" si="6"/>
        <v>70</v>
      </c>
      <c r="X22" s="156">
        <v>42157</v>
      </c>
      <c r="Y22" s="96">
        <f t="shared" si="5"/>
        <v>71</v>
      </c>
      <c r="Z22"/>
    </row>
    <row r="23" spans="1:26">
      <c r="A23" s="153">
        <v>42164</v>
      </c>
      <c r="B23" s="154"/>
      <c r="C23" s="154"/>
      <c r="D23" s="154">
        <v>2</v>
      </c>
      <c r="E23" s="154"/>
      <c r="F23" s="154">
        <v>2</v>
      </c>
      <c r="G23" s="76">
        <f t="shared" si="0"/>
        <v>18</v>
      </c>
      <c r="H23" s="77">
        <f t="shared" si="3"/>
        <v>4</v>
      </c>
      <c r="I23" s="77">
        <f>COUNTIFS('Transition Plan'!K:K,"Completed",'Transition Plan'!H:H,"&gt;="&amp;Datasheet!A22,'Transition Plan'!H:H,"&lt;"&amp;Datasheet!A23)</f>
        <v>0</v>
      </c>
      <c r="J23" s="77">
        <f>SUM(H23:$H$43)-H23</f>
        <v>41</v>
      </c>
      <c r="K23" s="77">
        <f t="shared" si="1"/>
        <v>41</v>
      </c>
      <c r="L23" s="78">
        <f t="shared" si="2"/>
        <v>0</v>
      </c>
      <c r="N23" s="82">
        <f t="shared" si="4"/>
        <v>42212</v>
      </c>
      <c r="O23" s="77">
        <f>SUMIFS(B:B,A:A,"&lt;="&amp;N23)-SUM($O$5:O22)</f>
        <v>0</v>
      </c>
      <c r="P23" s="77">
        <f>SUMIFS(C:C,A:A,"&lt;="&amp;N23)-SUM($P$5:P22)</f>
        <v>0</v>
      </c>
      <c r="Q23" s="78">
        <f>SUMIFS(D:D,A:A,"&lt;="&amp;N23)-SUM($Q$5:Q22)</f>
        <v>10</v>
      </c>
      <c r="V23" s="156">
        <v>42158</v>
      </c>
      <c r="W23" s="96">
        <f t="shared" si="6"/>
        <v>72</v>
      </c>
      <c r="X23" s="156">
        <v>42163</v>
      </c>
      <c r="Y23" s="96">
        <f t="shared" si="5"/>
        <v>77</v>
      </c>
    </row>
    <row r="24" spans="1:26">
      <c r="A24" s="153">
        <v>42180</v>
      </c>
      <c r="B24" s="154"/>
      <c r="C24" s="154"/>
      <c r="D24" s="154">
        <v>1</v>
      </c>
      <c r="E24" s="154"/>
      <c r="F24" s="154">
        <v>1</v>
      </c>
      <c r="G24" s="76">
        <f t="shared" si="0"/>
        <v>19</v>
      </c>
      <c r="H24" s="77">
        <f t="shared" si="3"/>
        <v>2</v>
      </c>
      <c r="I24" s="77">
        <f>COUNTIFS('Transition Plan'!K:K,"Completed",'Transition Plan'!H:H,"&gt;="&amp;Datasheet!A23,'Transition Plan'!H:H,"&lt;"&amp;Datasheet!A24)</f>
        <v>0</v>
      </c>
      <c r="J24" s="77">
        <f>SUM(H24:$H$43)-H24</f>
        <v>39</v>
      </c>
      <c r="K24" s="77">
        <f t="shared" si="1"/>
        <v>39</v>
      </c>
      <c r="L24" s="78">
        <f t="shared" si="2"/>
        <v>0</v>
      </c>
      <c r="N24" s="82">
        <f t="shared" si="4"/>
        <v>42219</v>
      </c>
      <c r="O24" s="77">
        <f>SUMIFS(B:B,A:A,"&lt;="&amp;N24)-SUM($O$5:O23)</f>
        <v>0</v>
      </c>
      <c r="P24" s="77">
        <f>SUMIFS(C:C,A:A,"&lt;="&amp;N24)-SUM($P$5:P23)</f>
        <v>0</v>
      </c>
      <c r="Q24" s="78">
        <f>SUMIFS(D:D,A:A,"&lt;="&amp;N24)-SUM($Q$5:Q23)</f>
        <v>15</v>
      </c>
      <c r="V24" s="156">
        <v>42164</v>
      </c>
      <c r="W24" s="96">
        <f t="shared" si="6"/>
        <v>78</v>
      </c>
      <c r="X24" s="156">
        <v>42164</v>
      </c>
      <c r="Y24" s="96">
        <f t="shared" si="5"/>
        <v>78</v>
      </c>
    </row>
    <row r="25" spans="1:26" ht="12" thickBot="1">
      <c r="A25" s="153">
        <v>42205</v>
      </c>
      <c r="B25" s="154"/>
      <c r="C25" s="154"/>
      <c r="D25" s="154">
        <v>1</v>
      </c>
      <c r="E25" s="154"/>
      <c r="F25" s="154">
        <v>1</v>
      </c>
      <c r="G25" s="76">
        <f t="shared" si="0"/>
        <v>20</v>
      </c>
      <c r="H25" s="77">
        <f t="shared" si="3"/>
        <v>1</v>
      </c>
      <c r="I25" s="77">
        <f>COUNTIFS('Transition Plan'!K:K,"Completed",'Transition Plan'!H:H,"&gt;="&amp;Datasheet!A24,'Transition Plan'!H:H,"&lt;"&amp;Datasheet!A25)</f>
        <v>0</v>
      </c>
      <c r="J25" s="77">
        <f>SUM(H25:$H$43)-H25</f>
        <v>38</v>
      </c>
      <c r="K25" s="77">
        <f t="shared" si="1"/>
        <v>38</v>
      </c>
      <c r="L25" s="78">
        <f t="shared" si="2"/>
        <v>0</v>
      </c>
      <c r="N25" s="83">
        <f t="shared" si="4"/>
        <v>42226</v>
      </c>
      <c r="O25" s="84">
        <f>SUMIFS(B:B,A:A,"&lt;="&amp;N25)-SUM($O$5:O24)</f>
        <v>0</v>
      </c>
      <c r="P25" s="84">
        <f>SUMIFS(C:C,A:A,"&lt;="&amp;N25)-SUM($P$5:P24)</f>
        <v>0</v>
      </c>
      <c r="Q25" s="85">
        <f>SUMIFS(D:D,A:A,"&lt;="&amp;N25)-SUM($Q$5:Q24)</f>
        <v>3</v>
      </c>
      <c r="V25" s="156">
        <v>42181</v>
      </c>
      <c r="W25" s="96">
        <f t="shared" si="6"/>
        <v>95</v>
      </c>
      <c r="X25" s="156">
        <v>42180</v>
      </c>
      <c r="Y25" s="96">
        <f t="shared" si="5"/>
        <v>94</v>
      </c>
    </row>
    <row r="26" spans="1:26">
      <c r="A26" s="153">
        <v>42207</v>
      </c>
      <c r="B26" s="154"/>
      <c r="C26" s="154"/>
      <c r="D26" s="154">
        <v>3</v>
      </c>
      <c r="E26" s="154"/>
      <c r="F26" s="154">
        <v>3</v>
      </c>
      <c r="G26" s="76">
        <f t="shared" si="0"/>
        <v>21</v>
      </c>
      <c r="H26" s="77">
        <f t="shared" si="3"/>
        <v>1</v>
      </c>
      <c r="I26" s="77">
        <f>COUNTIFS('Transition Plan'!K:K,"Completed",'Transition Plan'!H:H,"&gt;="&amp;Datasheet!A25,'Transition Plan'!H:H,"&lt;"&amp;Datasheet!A26)</f>
        <v>0</v>
      </c>
      <c r="J26" s="77">
        <f>SUM(H26:$H$43)-H26</f>
        <v>37</v>
      </c>
      <c r="K26" s="77">
        <f t="shared" si="1"/>
        <v>37</v>
      </c>
      <c r="L26" s="78">
        <f t="shared" si="2"/>
        <v>0</v>
      </c>
      <c r="N26" s="86"/>
      <c r="V26" s="156">
        <v>42202</v>
      </c>
      <c r="W26" s="96">
        <f t="shared" si="6"/>
        <v>116</v>
      </c>
      <c r="X26" s="156">
        <v>42205</v>
      </c>
      <c r="Y26" s="96">
        <f t="shared" si="5"/>
        <v>119</v>
      </c>
    </row>
    <row r="27" spans="1:26">
      <c r="A27" s="153">
        <v>42208</v>
      </c>
      <c r="B27" s="154"/>
      <c r="C27" s="154"/>
      <c r="D27" s="154">
        <v>3</v>
      </c>
      <c r="E27" s="154"/>
      <c r="F27" s="154">
        <v>3</v>
      </c>
      <c r="G27" s="76">
        <f t="shared" si="0"/>
        <v>22</v>
      </c>
      <c r="H27" s="77">
        <f t="shared" si="3"/>
        <v>3</v>
      </c>
      <c r="I27" s="77">
        <f>COUNTIFS('Transition Plan'!K:K,"Completed",'Transition Plan'!H:H,"&gt;="&amp;Datasheet!A26,'Transition Plan'!H:H,"&lt;"&amp;Datasheet!A27)</f>
        <v>0</v>
      </c>
      <c r="J27" s="77">
        <f>SUM(H27:$H$43)-H27</f>
        <v>34</v>
      </c>
      <c r="K27" s="77">
        <f t="shared" si="1"/>
        <v>34</v>
      </c>
      <c r="L27" s="78">
        <f t="shared" si="2"/>
        <v>0</v>
      </c>
      <c r="V27" s="156">
        <v>42206</v>
      </c>
      <c r="W27" s="96">
        <f t="shared" si="6"/>
        <v>120</v>
      </c>
      <c r="X27" s="156">
        <v>42207</v>
      </c>
      <c r="Y27" s="96">
        <f t="shared" si="5"/>
        <v>121</v>
      </c>
    </row>
    <row r="28" spans="1:26">
      <c r="A28" s="153">
        <v>42209</v>
      </c>
      <c r="B28" s="154"/>
      <c r="C28" s="154"/>
      <c r="D28" s="154">
        <v>3</v>
      </c>
      <c r="E28" s="154"/>
      <c r="F28" s="154">
        <v>3</v>
      </c>
      <c r="G28" s="76">
        <f t="shared" si="0"/>
        <v>23</v>
      </c>
      <c r="H28" s="77">
        <f t="shared" si="3"/>
        <v>3</v>
      </c>
      <c r="I28" s="77">
        <f>COUNTIFS('Transition Plan'!K:K,"Completed",'Transition Plan'!H:H,"&gt;="&amp;Datasheet!A27,'Transition Plan'!H:H,"&lt;"&amp;Datasheet!A28)</f>
        <v>0</v>
      </c>
      <c r="J28" s="77">
        <f>SUM(H28:$H$43)-H28</f>
        <v>31</v>
      </c>
      <c r="K28" s="77">
        <f t="shared" si="1"/>
        <v>31</v>
      </c>
      <c r="L28" s="78">
        <f t="shared" si="2"/>
        <v>0</v>
      </c>
      <c r="V28" s="156">
        <v>42207</v>
      </c>
      <c r="W28" s="96">
        <f t="shared" si="6"/>
        <v>121</v>
      </c>
      <c r="X28" s="156">
        <v>42208</v>
      </c>
      <c r="Y28" s="96">
        <f t="shared" si="5"/>
        <v>122</v>
      </c>
    </row>
    <row r="29" spans="1:26">
      <c r="A29" s="153">
        <v>42212</v>
      </c>
      <c r="B29" s="154"/>
      <c r="C29" s="154"/>
      <c r="D29" s="154">
        <v>1</v>
      </c>
      <c r="E29" s="154"/>
      <c r="F29" s="154">
        <v>1</v>
      </c>
      <c r="G29" s="76">
        <f t="shared" si="0"/>
        <v>24</v>
      </c>
      <c r="H29" s="77">
        <f t="shared" si="3"/>
        <v>3</v>
      </c>
      <c r="I29" s="77">
        <f>COUNTIFS('Transition Plan'!K:K,"Completed",'Transition Plan'!H:H,"&gt;="&amp;Datasheet!A28,'Transition Plan'!H:H,"&lt;"&amp;Datasheet!A29)</f>
        <v>0</v>
      </c>
      <c r="J29" s="77">
        <f>SUM(H29:$H$43)-H29</f>
        <v>28</v>
      </c>
      <c r="K29" s="77">
        <f t="shared" si="1"/>
        <v>28</v>
      </c>
      <c r="L29" s="78">
        <f t="shared" si="2"/>
        <v>0</v>
      </c>
      <c r="V29" s="156">
        <v>42208</v>
      </c>
      <c r="W29" s="96">
        <f t="shared" si="6"/>
        <v>122</v>
      </c>
      <c r="X29" s="156">
        <v>42209</v>
      </c>
      <c r="Y29" s="96">
        <f t="shared" si="5"/>
        <v>123</v>
      </c>
    </row>
    <row r="30" spans="1:26">
      <c r="A30" s="153">
        <v>42214</v>
      </c>
      <c r="B30" s="154"/>
      <c r="C30" s="154"/>
      <c r="D30" s="154">
        <v>6</v>
      </c>
      <c r="E30" s="154"/>
      <c r="F30" s="154">
        <v>6</v>
      </c>
      <c r="G30" s="76">
        <f>IF(A30="","",(G29+1))</f>
        <v>25</v>
      </c>
      <c r="H30" s="77">
        <f t="shared" si="3"/>
        <v>1</v>
      </c>
      <c r="I30" s="77">
        <f>COUNTIFS('Transition Plan'!K:K,"Completed",'Transition Plan'!H:H,"&gt;="&amp;Datasheet!A29,'Transition Plan'!H:H,"&lt;"&amp;Datasheet!A30)</f>
        <v>0</v>
      </c>
      <c r="J30" s="77">
        <f>SUM(H30:$H$43)-H30</f>
        <v>27</v>
      </c>
      <c r="K30" s="77">
        <f t="shared" si="1"/>
        <v>27</v>
      </c>
      <c r="L30" s="78">
        <f t="shared" si="2"/>
        <v>0</v>
      </c>
      <c r="V30" s="156">
        <v>42209</v>
      </c>
      <c r="W30" s="96">
        <f t="shared" si="6"/>
        <v>123</v>
      </c>
      <c r="X30" s="156">
        <v>42212</v>
      </c>
      <c r="Y30" s="96">
        <f t="shared" si="5"/>
        <v>126</v>
      </c>
    </row>
    <row r="31" spans="1:26">
      <c r="A31" s="153">
        <v>42215</v>
      </c>
      <c r="B31" s="154"/>
      <c r="C31" s="154"/>
      <c r="D31" s="154">
        <v>3</v>
      </c>
      <c r="E31" s="154"/>
      <c r="F31" s="154">
        <v>3</v>
      </c>
      <c r="G31" s="76">
        <f>IF(A31="","",(G30+1))</f>
        <v>26</v>
      </c>
      <c r="H31" s="77">
        <f t="shared" si="3"/>
        <v>6</v>
      </c>
      <c r="I31" s="77">
        <f>COUNTIFS('Transition Plan'!K:K,"Completed",'Transition Plan'!H:H,"&gt;="&amp;Datasheet!A30,'Transition Plan'!H:H,"&lt;"&amp;Datasheet!A31)</f>
        <v>0</v>
      </c>
      <c r="J31" s="77">
        <f>SUM(H31:$H$43)-H31</f>
        <v>21</v>
      </c>
      <c r="K31" s="77">
        <f t="shared" si="1"/>
        <v>21</v>
      </c>
      <c r="L31" s="78">
        <f t="shared" si="2"/>
        <v>0</v>
      </c>
      <c r="V31" s="156">
        <v>42212</v>
      </c>
      <c r="W31" s="96">
        <f t="shared" si="6"/>
        <v>126</v>
      </c>
      <c r="X31" s="156">
        <v>42214</v>
      </c>
      <c r="Y31" s="96">
        <f t="shared" si="5"/>
        <v>128</v>
      </c>
    </row>
    <row r="32" spans="1:26">
      <c r="A32" s="153">
        <v>42216</v>
      </c>
      <c r="B32" s="154"/>
      <c r="C32" s="154"/>
      <c r="D32" s="154">
        <v>4</v>
      </c>
      <c r="E32" s="154"/>
      <c r="F32" s="154">
        <v>4</v>
      </c>
      <c r="G32" s="76">
        <f t="shared" si="0"/>
        <v>27</v>
      </c>
      <c r="H32" s="77">
        <f t="shared" si="3"/>
        <v>3</v>
      </c>
      <c r="I32" s="77">
        <f>COUNTIFS('Transition Plan'!K:K,"Completed",'Transition Plan'!H:H,"&gt;="&amp;Datasheet!A31,'Transition Plan'!H:H,"&lt;"&amp;Datasheet!A32)</f>
        <v>0</v>
      </c>
      <c r="J32" s="77">
        <f>SUM(H32:$H$43)-H32</f>
        <v>18</v>
      </c>
      <c r="K32" s="77">
        <f t="shared" si="1"/>
        <v>18</v>
      </c>
      <c r="L32" s="78">
        <f t="shared" si="2"/>
        <v>0</v>
      </c>
      <c r="V32" s="156">
        <v>42213</v>
      </c>
      <c r="W32" s="96">
        <f t="shared" si="6"/>
        <v>127</v>
      </c>
      <c r="X32" s="156">
        <v>42215</v>
      </c>
      <c r="Y32" s="96">
        <f t="shared" si="5"/>
        <v>129</v>
      </c>
    </row>
    <row r="33" spans="1:25">
      <c r="A33" s="153">
        <v>42219</v>
      </c>
      <c r="B33" s="154"/>
      <c r="C33" s="154"/>
      <c r="D33" s="154">
        <v>2</v>
      </c>
      <c r="E33" s="154"/>
      <c r="F33" s="154">
        <v>2</v>
      </c>
      <c r="G33" s="76">
        <f t="shared" si="0"/>
        <v>28</v>
      </c>
      <c r="H33" s="77">
        <f t="shared" si="3"/>
        <v>4</v>
      </c>
      <c r="I33" s="77">
        <f>COUNTIFS('Transition Plan'!K:K,"Completed",'Transition Plan'!H:H,"&gt;="&amp;Datasheet!A32,'Transition Plan'!H:H,"&lt;"&amp;Datasheet!A33)</f>
        <v>0</v>
      </c>
      <c r="J33" s="77">
        <f>SUM(H33:$H$43)-H33</f>
        <v>14</v>
      </c>
      <c r="K33" s="77">
        <f t="shared" si="1"/>
        <v>14</v>
      </c>
      <c r="L33" s="78">
        <f t="shared" si="2"/>
        <v>0</v>
      </c>
      <c r="V33" s="156">
        <v>42214</v>
      </c>
      <c r="W33" s="96">
        <f t="shared" si="6"/>
        <v>128</v>
      </c>
      <c r="X33" s="156">
        <v>42216</v>
      </c>
      <c r="Y33" s="96">
        <f t="shared" si="5"/>
        <v>130</v>
      </c>
    </row>
    <row r="34" spans="1:25">
      <c r="A34" s="153">
        <v>42220</v>
      </c>
      <c r="B34" s="154"/>
      <c r="C34" s="154"/>
      <c r="D34" s="154">
        <v>2</v>
      </c>
      <c r="E34" s="154"/>
      <c r="F34" s="154">
        <v>2</v>
      </c>
      <c r="G34" s="76">
        <f t="shared" si="0"/>
        <v>29</v>
      </c>
      <c r="H34" s="77">
        <f t="shared" si="3"/>
        <v>2</v>
      </c>
      <c r="I34" s="77">
        <f>COUNTIFS('Transition Plan'!K:K,"Completed",'Transition Plan'!H:H,"&gt;="&amp;Datasheet!A33,'Transition Plan'!H:H,"&lt;"&amp;Datasheet!A34)</f>
        <v>0</v>
      </c>
      <c r="J34" s="77">
        <f>SUM(H34:$H$43)-H34</f>
        <v>12</v>
      </c>
      <c r="K34" s="77">
        <f t="shared" si="1"/>
        <v>12</v>
      </c>
      <c r="L34" s="78">
        <f t="shared" si="2"/>
        <v>0</v>
      </c>
      <c r="V34" s="156">
        <v>42215</v>
      </c>
      <c r="W34" s="96">
        <f t="shared" si="6"/>
        <v>129</v>
      </c>
      <c r="X34" s="156">
        <v>42219</v>
      </c>
      <c r="Y34" s="96">
        <f t="shared" si="5"/>
        <v>133</v>
      </c>
    </row>
    <row r="35" spans="1:25">
      <c r="A35" s="153">
        <v>42221</v>
      </c>
      <c r="B35" s="154"/>
      <c r="C35" s="154"/>
      <c r="D35" s="154">
        <v>1</v>
      </c>
      <c r="E35" s="154"/>
      <c r="F35" s="154">
        <v>1</v>
      </c>
      <c r="G35" s="76">
        <f t="shared" si="0"/>
        <v>30</v>
      </c>
      <c r="H35" s="77">
        <f t="shared" si="3"/>
        <v>2</v>
      </c>
      <c r="I35" s="77">
        <f>COUNTIFS('Transition Plan'!K:K,"Completed",'Transition Plan'!H:H,"&gt;="&amp;Datasheet!A34,'Transition Plan'!H:H,"&lt;"&amp;Datasheet!A35)</f>
        <v>0</v>
      </c>
      <c r="J35" s="77">
        <f>SUM(H35:$H$43)-H35</f>
        <v>10</v>
      </c>
      <c r="K35" s="77">
        <f t="shared" si="1"/>
        <v>10</v>
      </c>
      <c r="L35" s="78">
        <f t="shared" si="2"/>
        <v>0</v>
      </c>
      <c r="V35" s="156">
        <v>42216</v>
      </c>
      <c r="W35" s="96">
        <f t="shared" si="6"/>
        <v>130</v>
      </c>
      <c r="X35" s="156">
        <v>42220</v>
      </c>
      <c r="Y35" s="96">
        <f t="shared" si="5"/>
        <v>134</v>
      </c>
    </row>
    <row r="36" spans="1:25">
      <c r="A36" s="153">
        <v>42243</v>
      </c>
      <c r="B36" s="154"/>
      <c r="C36" s="154"/>
      <c r="D36" s="154">
        <v>1</v>
      </c>
      <c r="E36" s="154"/>
      <c r="F36" s="154">
        <v>1</v>
      </c>
      <c r="G36" s="76">
        <f>IF(A36="","",(G35+1))</f>
        <v>31</v>
      </c>
      <c r="H36" s="77">
        <f t="shared" si="3"/>
        <v>1</v>
      </c>
      <c r="I36" s="77">
        <f>COUNTIFS('Transition Plan'!K:K,"Completed",'Transition Plan'!H:H,"&gt;="&amp;Datasheet!A35,'Transition Plan'!H:H,"&lt;"&amp;Datasheet!A36)</f>
        <v>0</v>
      </c>
      <c r="J36" s="77">
        <f>SUM(H36:$H$43)-H36</f>
        <v>9</v>
      </c>
      <c r="K36" s="77">
        <f t="shared" si="1"/>
        <v>9</v>
      </c>
      <c r="L36" s="78">
        <f>I36</f>
        <v>0</v>
      </c>
      <c r="V36" s="156">
        <v>42219</v>
      </c>
      <c r="W36" s="96">
        <f t="shared" si="6"/>
        <v>133</v>
      </c>
      <c r="X36" s="156">
        <v>42221</v>
      </c>
      <c r="Y36" s="96">
        <f t="shared" si="5"/>
        <v>135</v>
      </c>
    </row>
    <row r="37" spans="1:25">
      <c r="A37" s="153">
        <v>42250</v>
      </c>
      <c r="B37" s="154"/>
      <c r="C37" s="154"/>
      <c r="D37" s="154">
        <v>1</v>
      </c>
      <c r="E37" s="154"/>
      <c r="F37" s="154">
        <v>1</v>
      </c>
      <c r="G37" s="76">
        <f t="shared" ref="G37:G38" si="7">IF(A37="","",(G36+1))</f>
        <v>32</v>
      </c>
      <c r="H37" s="77">
        <f t="shared" si="3"/>
        <v>1</v>
      </c>
      <c r="I37" s="77">
        <f>COUNTIFS('Transition Plan'!K:K,"Completed",'Transition Plan'!H:H,"&gt;="&amp;Datasheet!A36,'Transition Plan'!H:H,"&lt;"&amp;Datasheet!A37)</f>
        <v>0</v>
      </c>
      <c r="J37" s="77">
        <f>SUM(H37:$H$43)-H37</f>
        <v>8</v>
      </c>
      <c r="K37" s="77">
        <f t="shared" si="1"/>
        <v>8</v>
      </c>
      <c r="L37" s="78">
        <f t="shared" ref="L37:L38" si="8">I37</f>
        <v>0</v>
      </c>
      <c r="V37" s="156">
        <v>42221</v>
      </c>
      <c r="W37" s="96">
        <f t="shared" si="6"/>
        <v>135</v>
      </c>
      <c r="X37" s="156">
        <v>42243</v>
      </c>
      <c r="Y37" s="96">
        <f t="shared" si="5"/>
        <v>157</v>
      </c>
    </row>
    <row r="38" spans="1:25">
      <c r="A38" s="153">
        <v>42257</v>
      </c>
      <c r="B38" s="154"/>
      <c r="C38" s="154"/>
      <c r="D38" s="154">
        <v>1</v>
      </c>
      <c r="E38" s="154"/>
      <c r="F38" s="154">
        <v>1</v>
      </c>
      <c r="G38" s="76">
        <f t="shared" si="7"/>
        <v>33</v>
      </c>
      <c r="H38" s="77">
        <f t="shared" si="3"/>
        <v>1</v>
      </c>
      <c r="I38" s="77">
        <f>COUNTIFS('Transition Plan'!K:K,"Completed",'Transition Plan'!H:H,"&gt;="&amp;Datasheet!A37,'Transition Plan'!H:H,"&lt;"&amp;Datasheet!A38)</f>
        <v>0</v>
      </c>
      <c r="J38" s="77">
        <f>SUM(H38:$H$43)-H38</f>
        <v>7</v>
      </c>
      <c r="K38" s="77">
        <f t="shared" si="1"/>
        <v>7</v>
      </c>
      <c r="L38" s="78">
        <f t="shared" si="8"/>
        <v>0</v>
      </c>
      <c r="V38" s="156">
        <v>42244</v>
      </c>
      <c r="W38" s="96">
        <f t="shared" si="6"/>
        <v>158</v>
      </c>
      <c r="X38" s="156">
        <v>42250</v>
      </c>
      <c r="Y38" s="96">
        <f t="shared" si="5"/>
        <v>164</v>
      </c>
    </row>
    <row r="39" spans="1:25">
      <c r="A39" s="153">
        <v>42278</v>
      </c>
      <c r="B39" s="154"/>
      <c r="C39" s="154"/>
      <c r="D39" s="154">
        <v>1</v>
      </c>
      <c r="E39" s="154"/>
      <c r="F39" s="154">
        <v>1</v>
      </c>
      <c r="G39" s="76">
        <f t="shared" ref="G39:G40" si="9">IF(A39="","",(G38+1))</f>
        <v>34</v>
      </c>
      <c r="H39" s="77">
        <f t="shared" si="3"/>
        <v>1</v>
      </c>
      <c r="I39" s="77">
        <f>COUNTIFS('Transition Plan'!K:K,"Completed",'Transition Plan'!H:H,"&gt;="&amp;Datasheet!A38,'Transition Plan'!H:H,"&lt;"&amp;Datasheet!A39)</f>
        <v>0</v>
      </c>
      <c r="J39" s="77">
        <f>SUM(H39:$H$43)-H39</f>
        <v>6</v>
      </c>
      <c r="K39" s="77">
        <f t="shared" si="1"/>
        <v>6</v>
      </c>
      <c r="L39" s="78">
        <f t="shared" ref="L39:L40" si="10">I39</f>
        <v>0</v>
      </c>
      <c r="V39" s="156">
        <v>42251</v>
      </c>
      <c r="W39" s="96">
        <f t="shared" si="6"/>
        <v>165</v>
      </c>
      <c r="X39" s="156">
        <v>42257</v>
      </c>
      <c r="Y39" s="96">
        <f t="shared" si="5"/>
        <v>171</v>
      </c>
    </row>
    <row r="40" spans="1:25">
      <c r="A40" s="153">
        <v>42285</v>
      </c>
      <c r="B40" s="154"/>
      <c r="C40" s="154"/>
      <c r="D40" s="154">
        <v>1</v>
      </c>
      <c r="E40" s="154"/>
      <c r="F40" s="154">
        <v>1</v>
      </c>
      <c r="G40" s="76">
        <f t="shared" si="9"/>
        <v>35</v>
      </c>
      <c r="H40" s="77">
        <f t="shared" si="3"/>
        <v>1</v>
      </c>
      <c r="I40" s="77">
        <f>COUNTIFS('Transition Plan'!K:K,"Completed",'Transition Plan'!H:H,"&gt;="&amp;Datasheet!A39,'Transition Plan'!H:H,"&lt;"&amp;Datasheet!A40)</f>
        <v>0</v>
      </c>
      <c r="J40" s="77">
        <f>SUM(H40:$H$43)-H40</f>
        <v>5</v>
      </c>
      <c r="K40" s="77">
        <f t="shared" si="1"/>
        <v>5</v>
      </c>
      <c r="L40" s="78">
        <f t="shared" si="10"/>
        <v>0</v>
      </c>
      <c r="V40" s="156">
        <v>42279</v>
      </c>
      <c r="W40" s="96">
        <f t="shared" si="6"/>
        <v>193</v>
      </c>
      <c r="X40" s="156">
        <v>42278</v>
      </c>
      <c r="Y40" s="96">
        <f t="shared" si="5"/>
        <v>192</v>
      </c>
    </row>
    <row r="41" spans="1:25">
      <c r="A41" s="153">
        <v>42292</v>
      </c>
      <c r="B41" s="154"/>
      <c r="C41" s="154"/>
      <c r="D41" s="154">
        <v>1</v>
      </c>
      <c r="E41" s="154"/>
      <c r="F41" s="154">
        <v>1</v>
      </c>
      <c r="G41" s="76">
        <f t="shared" ref="G41:G60" si="11">IF(A41="","",(G40+1))</f>
        <v>36</v>
      </c>
      <c r="H41" s="77">
        <f t="shared" si="3"/>
        <v>1</v>
      </c>
      <c r="I41" s="77">
        <f>COUNTIFS('Transition Plan'!K:K,"Completed",'Transition Plan'!H:H,"&gt;="&amp;Datasheet!A40,'Transition Plan'!H:H,"&lt;"&amp;Datasheet!A41)</f>
        <v>0</v>
      </c>
      <c r="J41" s="77">
        <f>SUM(H41:$H$43)-H41</f>
        <v>4</v>
      </c>
      <c r="K41" s="77">
        <f t="shared" si="1"/>
        <v>4</v>
      </c>
      <c r="L41" s="78">
        <f t="shared" ref="L41:L60" si="12">I41</f>
        <v>0</v>
      </c>
      <c r="V41" s="156">
        <v>42286</v>
      </c>
      <c r="W41" s="96">
        <f t="shared" si="6"/>
        <v>200</v>
      </c>
      <c r="X41" s="156">
        <v>42285</v>
      </c>
      <c r="Y41" s="96">
        <f t="shared" si="5"/>
        <v>199</v>
      </c>
    </row>
    <row r="42" spans="1:25">
      <c r="A42" s="153">
        <v>42313</v>
      </c>
      <c r="B42" s="154"/>
      <c r="C42" s="154"/>
      <c r="D42" s="154">
        <v>3</v>
      </c>
      <c r="E42" s="154"/>
      <c r="F42" s="154">
        <v>3</v>
      </c>
      <c r="G42" s="76">
        <f t="shared" si="11"/>
        <v>37</v>
      </c>
      <c r="H42" s="77">
        <f t="shared" si="3"/>
        <v>1</v>
      </c>
      <c r="I42" s="77">
        <f>COUNTIFS('Transition Plan'!K:K,"Completed",'Transition Plan'!H:H,"&gt;="&amp;Datasheet!A41,'Transition Plan'!H:H,"&lt;"&amp;Datasheet!A42)</f>
        <v>0</v>
      </c>
      <c r="J42" s="77">
        <f>SUM(H42:$H$43)-H42</f>
        <v>3</v>
      </c>
      <c r="K42" s="77">
        <f t="shared" si="1"/>
        <v>3</v>
      </c>
      <c r="L42" s="78">
        <f t="shared" si="12"/>
        <v>0</v>
      </c>
      <c r="V42" s="156">
        <v>42314</v>
      </c>
      <c r="W42" s="96">
        <f t="shared" si="6"/>
        <v>228</v>
      </c>
      <c r="X42" s="156">
        <v>42292</v>
      </c>
      <c r="Y42" s="96">
        <f t="shared" si="5"/>
        <v>206</v>
      </c>
    </row>
    <row r="43" spans="1:25">
      <c r="A43" s="153">
        <v>42318</v>
      </c>
      <c r="B43" s="154"/>
      <c r="C43" s="154"/>
      <c r="D43" s="154">
        <v>4</v>
      </c>
      <c r="E43" s="154"/>
      <c r="F43" s="154">
        <v>4</v>
      </c>
      <c r="G43" s="76">
        <f t="shared" si="11"/>
        <v>38</v>
      </c>
      <c r="H43" s="77">
        <f t="shared" si="3"/>
        <v>3</v>
      </c>
      <c r="I43" s="77">
        <f>COUNTIFS('Transition Plan'!K:K,"Completed",'Transition Plan'!H:H,"&gt;="&amp;Datasheet!A42,'Transition Plan'!H:H,"&lt;"&amp;Datasheet!A43)</f>
        <v>0</v>
      </c>
      <c r="J43" s="77">
        <f>SUM(H43:$H$43)-H43</f>
        <v>0</v>
      </c>
      <c r="K43" s="77">
        <f t="shared" si="1"/>
        <v>0</v>
      </c>
      <c r="L43" s="78">
        <f t="shared" si="12"/>
        <v>0</v>
      </c>
      <c r="V43" s="156" t="s">
        <v>78</v>
      </c>
      <c r="W43" s="96" t="e">
        <f t="shared" si="6"/>
        <v>#VALUE!</v>
      </c>
      <c r="X43" s="156">
        <v>42313</v>
      </c>
      <c r="Y43" s="96">
        <f t="shared" si="5"/>
        <v>227</v>
      </c>
    </row>
    <row r="44" spans="1:25" ht="12.75">
      <c r="A44" s="153">
        <v>42327</v>
      </c>
      <c r="B44" s="154"/>
      <c r="C44" s="154"/>
      <c r="D44" s="154">
        <v>3</v>
      </c>
      <c r="E44" s="154"/>
      <c r="F44" s="154">
        <v>3</v>
      </c>
      <c r="G44" s="76">
        <f t="shared" si="11"/>
        <v>39</v>
      </c>
      <c r="H44" s="77">
        <f t="shared" si="3"/>
        <v>4</v>
      </c>
      <c r="I44" s="77">
        <f>COUNTIFS('Transition Plan'!K:K,"Completed",'Transition Plan'!H:H,"&gt;="&amp;Datasheet!A43,'Transition Plan'!H:H,"&lt;"&amp;Datasheet!A44)</f>
        <v>0</v>
      </c>
      <c r="J44" s="77">
        <f>SUM(H$43:$H44)-H44</f>
        <v>3</v>
      </c>
      <c r="K44" s="77">
        <f t="shared" si="1"/>
        <v>3</v>
      </c>
      <c r="L44" s="78">
        <f t="shared" si="12"/>
        <v>0</v>
      </c>
      <c r="V44"/>
      <c r="W44" s="96" t="e">
        <f t="shared" si="6"/>
        <v>#VALUE!</v>
      </c>
      <c r="X44" s="156">
        <v>42318</v>
      </c>
      <c r="Y44" s="96">
        <f t="shared" si="5"/>
        <v>232</v>
      </c>
    </row>
    <row r="45" spans="1:25" ht="12.75">
      <c r="A45" s="153">
        <v>42346</v>
      </c>
      <c r="B45" s="154"/>
      <c r="C45" s="154"/>
      <c r="D45" s="154">
        <v>1</v>
      </c>
      <c r="E45" s="154"/>
      <c r="F45" s="154">
        <v>1</v>
      </c>
      <c r="G45" s="76">
        <f t="shared" si="11"/>
        <v>40</v>
      </c>
      <c r="H45" s="77">
        <f t="shared" si="3"/>
        <v>3</v>
      </c>
      <c r="I45" s="77">
        <f>COUNTIFS('Transition Plan'!K:K,"Completed",'Transition Plan'!H:H,"&gt;="&amp;Datasheet!A44,'Transition Plan'!H:H,"&lt;"&amp;Datasheet!A45)</f>
        <v>0</v>
      </c>
      <c r="J45" s="77">
        <f>SUM(H$43:$H45)-H45</f>
        <v>7</v>
      </c>
      <c r="K45" s="77">
        <f t="shared" si="1"/>
        <v>7</v>
      </c>
      <c r="L45" s="78">
        <f t="shared" si="12"/>
        <v>0</v>
      </c>
      <c r="V45"/>
      <c r="W45" s="96" t="e">
        <f t="shared" si="6"/>
        <v>#VALUE!</v>
      </c>
      <c r="X45" s="156">
        <v>42327</v>
      </c>
      <c r="Y45" s="96">
        <f t="shared" si="5"/>
        <v>241</v>
      </c>
    </row>
    <row r="46" spans="1:25" ht="12.75">
      <c r="A46" s="153">
        <v>42398</v>
      </c>
      <c r="B46" s="154"/>
      <c r="C46" s="154"/>
      <c r="D46" s="154">
        <v>2</v>
      </c>
      <c r="E46" s="154"/>
      <c r="F46" s="154">
        <v>2</v>
      </c>
      <c r="G46" s="76">
        <f t="shared" si="11"/>
        <v>41</v>
      </c>
      <c r="H46" s="77">
        <f t="shared" si="3"/>
        <v>1</v>
      </c>
      <c r="I46" s="77">
        <f>COUNTIFS('Transition Plan'!K:K,"Completed",'Transition Plan'!H:H,"&gt;="&amp;Datasheet!A45,'Transition Plan'!H:H,"&lt;"&amp;Datasheet!A46)</f>
        <v>0</v>
      </c>
      <c r="J46" s="77">
        <f>SUM(H$43:$H46)-H46</f>
        <v>10</v>
      </c>
      <c r="K46" s="77">
        <f t="shared" si="1"/>
        <v>10</v>
      </c>
      <c r="L46" s="78">
        <f t="shared" si="12"/>
        <v>0</v>
      </c>
      <c r="V46"/>
      <c r="W46" s="96" t="e">
        <f t="shared" si="6"/>
        <v>#VALUE!</v>
      </c>
      <c r="X46" s="156">
        <v>42346</v>
      </c>
      <c r="Y46" s="96">
        <f t="shared" si="5"/>
        <v>260</v>
      </c>
    </row>
    <row r="47" spans="1:25" ht="12.75">
      <c r="A47" s="153">
        <v>42411</v>
      </c>
      <c r="B47" s="154"/>
      <c r="C47" s="154"/>
      <c r="D47" s="154">
        <v>2</v>
      </c>
      <c r="E47" s="154"/>
      <c r="F47" s="154">
        <v>2</v>
      </c>
      <c r="G47" s="76">
        <f t="shared" si="11"/>
        <v>42</v>
      </c>
      <c r="H47" s="77">
        <f t="shared" si="3"/>
        <v>2</v>
      </c>
      <c r="I47" s="77">
        <f>COUNTIFS('Transition Plan'!K:K,"Completed",'Transition Plan'!H:H,"&gt;="&amp;Datasheet!A46,'Transition Plan'!H:H,"&lt;"&amp;Datasheet!A47)</f>
        <v>0</v>
      </c>
      <c r="J47" s="77">
        <f>SUM(H$43:$H47)-H47</f>
        <v>11</v>
      </c>
      <c r="K47" s="77">
        <f t="shared" si="1"/>
        <v>11</v>
      </c>
      <c r="L47" s="78">
        <f t="shared" si="12"/>
        <v>0</v>
      </c>
      <c r="V47"/>
      <c r="W47" s="96" t="e">
        <f t="shared" si="6"/>
        <v>#VALUE!</v>
      </c>
      <c r="X47" s="156">
        <v>42398</v>
      </c>
      <c r="Y47" s="96">
        <f t="shared" si="5"/>
        <v>312</v>
      </c>
    </row>
    <row r="48" spans="1:25" ht="12.75">
      <c r="A48"/>
      <c r="B48"/>
      <c r="C48"/>
      <c r="D48"/>
      <c r="E48"/>
      <c r="F48"/>
      <c r="G48" s="76" t="str">
        <f t="shared" si="11"/>
        <v/>
      </c>
      <c r="H48" s="77">
        <f t="shared" si="3"/>
        <v>2</v>
      </c>
      <c r="I48" s="77">
        <f>COUNTIFS('Transition Plan'!K:K,"Completed",'Transition Plan'!H:H,"&gt;="&amp;Datasheet!A47,'Transition Plan'!H:H,"&lt;"&amp;Datasheet!A48)</f>
        <v>0</v>
      </c>
      <c r="J48" s="77">
        <f>SUM(H$43:$H48)-H48</f>
        <v>13</v>
      </c>
      <c r="K48" s="77">
        <f t="shared" si="1"/>
        <v>13</v>
      </c>
      <c r="L48" s="78">
        <f t="shared" si="12"/>
        <v>0</v>
      </c>
      <c r="W48" s="96" t="e">
        <f t="shared" si="6"/>
        <v>#VALUE!</v>
      </c>
      <c r="X48" s="156">
        <v>42411</v>
      </c>
      <c r="Y48" s="96">
        <f t="shared" si="5"/>
        <v>325</v>
      </c>
    </row>
    <row r="49" spans="1:25" ht="12.75">
      <c r="A49"/>
      <c r="B49"/>
      <c r="C49"/>
      <c r="D49"/>
      <c r="E49"/>
      <c r="F49"/>
      <c r="G49" s="76" t="str">
        <f t="shared" si="11"/>
        <v/>
      </c>
      <c r="H49" s="77">
        <f t="shared" si="3"/>
        <v>0</v>
      </c>
      <c r="I49" s="77">
        <f>COUNTIFS('Transition Plan'!K:K,"Completed",'Transition Plan'!H:H,"&gt;="&amp;Datasheet!A48,'Transition Plan'!H:H,"&lt;"&amp;Datasheet!A49)</f>
        <v>0</v>
      </c>
      <c r="J49" s="77">
        <f>SUM(H$43:$H49)-H49</f>
        <v>15</v>
      </c>
      <c r="K49" s="77">
        <f t="shared" si="1"/>
        <v>15</v>
      </c>
      <c r="L49" s="78">
        <f t="shared" si="12"/>
        <v>0</v>
      </c>
      <c r="W49" s="96" t="e">
        <f t="shared" si="6"/>
        <v>#VALUE!</v>
      </c>
      <c r="X49" s="156" t="s">
        <v>78</v>
      </c>
      <c r="Y49" s="96" t="e">
        <f t="shared" si="5"/>
        <v>#VALUE!</v>
      </c>
    </row>
    <row r="50" spans="1:25" ht="12.75">
      <c r="A50"/>
      <c r="B50"/>
      <c r="C50"/>
      <c r="D50"/>
      <c r="E50"/>
      <c r="F50"/>
      <c r="G50" s="76" t="str">
        <f t="shared" si="11"/>
        <v/>
      </c>
      <c r="H50" s="77">
        <f t="shared" si="3"/>
        <v>0</v>
      </c>
      <c r="I50" s="77">
        <f>COUNTIFS('Transition Plan'!K:K,"Completed",'Transition Plan'!H:H,"&gt;="&amp;Datasheet!A49,'Transition Plan'!H:H,"&lt;"&amp;Datasheet!A50)</f>
        <v>0</v>
      </c>
      <c r="J50" s="77">
        <f>SUM(H$43:$H50)-H50</f>
        <v>15</v>
      </c>
      <c r="K50" s="77">
        <f t="shared" si="1"/>
        <v>15</v>
      </c>
      <c r="L50" s="78">
        <f t="shared" si="12"/>
        <v>0</v>
      </c>
      <c r="W50" s="96" t="e">
        <f t="shared" si="6"/>
        <v>#VALUE!</v>
      </c>
      <c r="X50"/>
      <c r="Y50" s="96" t="e">
        <f t="shared" si="5"/>
        <v>#VALUE!</v>
      </c>
    </row>
    <row r="51" spans="1:25" ht="12.75">
      <c r="A51"/>
      <c r="B51"/>
      <c r="C51"/>
      <c r="D51"/>
      <c r="E51"/>
      <c r="F51"/>
      <c r="G51" s="76" t="str">
        <f t="shared" si="11"/>
        <v/>
      </c>
      <c r="H51" s="77">
        <f t="shared" si="3"/>
        <v>0</v>
      </c>
      <c r="I51" s="77">
        <f>COUNTIFS('Transition Plan'!K:K,"Completed",'Transition Plan'!H:H,"&gt;="&amp;Datasheet!A50,'Transition Plan'!H:H,"&lt;"&amp;Datasheet!A51)</f>
        <v>0</v>
      </c>
      <c r="J51" s="77">
        <f>SUM(H$43:$H51)-H51</f>
        <v>15</v>
      </c>
      <c r="K51" s="77">
        <f t="shared" si="1"/>
        <v>15</v>
      </c>
      <c r="L51" s="78">
        <f t="shared" si="12"/>
        <v>0</v>
      </c>
      <c r="W51" s="96" t="e">
        <f t="shared" si="6"/>
        <v>#VALUE!</v>
      </c>
      <c r="X51"/>
      <c r="Y51" s="96" t="e">
        <f t="shared" si="5"/>
        <v>#VALUE!</v>
      </c>
    </row>
    <row r="52" spans="1:25" ht="12.75">
      <c r="A52"/>
      <c r="B52"/>
      <c r="C52"/>
      <c r="D52"/>
      <c r="E52"/>
      <c r="F52"/>
      <c r="G52" s="76" t="str">
        <f t="shared" si="11"/>
        <v/>
      </c>
      <c r="H52" s="77">
        <f t="shared" si="3"/>
        <v>0</v>
      </c>
      <c r="I52" s="77">
        <f>COUNTIFS('Transition Plan'!K:K,"Completed",'Transition Plan'!H:H,"&gt;="&amp;Datasheet!A51,'Transition Plan'!H:H,"&lt;"&amp;Datasheet!A52)</f>
        <v>0</v>
      </c>
      <c r="J52" s="77">
        <f>SUM(H$43:$H52)-H52</f>
        <v>15</v>
      </c>
      <c r="K52" s="77">
        <f t="shared" si="1"/>
        <v>15</v>
      </c>
      <c r="L52" s="78">
        <f t="shared" si="12"/>
        <v>0</v>
      </c>
      <c r="W52" s="96" t="e">
        <f t="shared" si="6"/>
        <v>#VALUE!</v>
      </c>
      <c r="X52"/>
      <c r="Y52" s="96" t="e">
        <f t="shared" si="5"/>
        <v>#VALUE!</v>
      </c>
    </row>
    <row r="53" spans="1:25" ht="12.75">
      <c r="A53"/>
      <c r="B53"/>
      <c r="C53"/>
      <c r="D53"/>
      <c r="E53"/>
      <c r="F53"/>
      <c r="G53" s="76" t="str">
        <f t="shared" si="11"/>
        <v/>
      </c>
      <c r="H53" s="77">
        <f t="shared" si="3"/>
        <v>0</v>
      </c>
      <c r="I53" s="77">
        <f>COUNTIFS('Transition Plan'!K:K,"Completed",'Transition Plan'!H:H,"&gt;="&amp;Datasheet!A52,'Transition Plan'!H:H,"&lt;"&amp;Datasheet!A53)</f>
        <v>0</v>
      </c>
      <c r="J53" s="77">
        <f>SUM(H$43:$H53)-H53</f>
        <v>15</v>
      </c>
      <c r="K53" s="77">
        <f t="shared" si="1"/>
        <v>15</v>
      </c>
      <c r="L53" s="78">
        <f t="shared" si="12"/>
        <v>0</v>
      </c>
      <c r="W53" s="96" t="e">
        <f t="shared" si="6"/>
        <v>#VALUE!</v>
      </c>
      <c r="X53"/>
      <c r="Y53" s="96" t="e">
        <f t="shared" si="5"/>
        <v>#VALUE!</v>
      </c>
    </row>
    <row r="54" spans="1:25" ht="12.75">
      <c r="A54"/>
      <c r="B54"/>
      <c r="C54"/>
      <c r="D54"/>
      <c r="E54"/>
      <c r="F54"/>
      <c r="G54" s="76" t="str">
        <f t="shared" si="11"/>
        <v/>
      </c>
      <c r="H54" s="77">
        <f t="shared" si="3"/>
        <v>0</v>
      </c>
      <c r="I54" s="77">
        <f>COUNTIFS('Transition Plan'!K:K,"Completed",'Transition Plan'!H:H,"&gt;="&amp;Datasheet!A53,'Transition Plan'!H:H,"&lt;"&amp;Datasheet!A54)</f>
        <v>0</v>
      </c>
      <c r="J54" s="77">
        <f>SUM(H$43:$H54)-H54</f>
        <v>15</v>
      </c>
      <c r="K54" s="77">
        <f t="shared" si="1"/>
        <v>15</v>
      </c>
      <c r="L54" s="78">
        <f t="shared" si="12"/>
        <v>0</v>
      </c>
      <c r="W54" s="96" t="e">
        <f t="shared" si="6"/>
        <v>#VALUE!</v>
      </c>
      <c r="X54"/>
      <c r="Y54" s="96" t="e">
        <f t="shared" si="5"/>
        <v>#VALUE!</v>
      </c>
    </row>
    <row r="55" spans="1:25" ht="12.75">
      <c r="A55"/>
      <c r="B55"/>
      <c r="C55"/>
      <c r="D55"/>
      <c r="E55"/>
      <c r="F55"/>
      <c r="G55" s="76" t="str">
        <f t="shared" si="11"/>
        <v/>
      </c>
      <c r="H55" s="77">
        <f t="shared" si="3"/>
        <v>0</v>
      </c>
      <c r="I55" s="77">
        <f>COUNTIFS('Transition Plan'!K:K,"Completed",'Transition Plan'!H:H,"&gt;="&amp;Datasheet!A54,'Transition Plan'!H:H,"&lt;"&amp;Datasheet!A55)</f>
        <v>0</v>
      </c>
      <c r="J55" s="77">
        <f>SUM(H$43:$H55)-H55</f>
        <v>15</v>
      </c>
      <c r="K55" s="77">
        <f t="shared" si="1"/>
        <v>15</v>
      </c>
      <c r="L55" s="78">
        <f t="shared" si="12"/>
        <v>0</v>
      </c>
      <c r="W55" s="96" t="e">
        <f t="shared" si="6"/>
        <v>#VALUE!</v>
      </c>
      <c r="X55"/>
      <c r="Y55" s="96" t="e">
        <f t="shared" si="5"/>
        <v>#VALUE!</v>
      </c>
    </row>
    <row r="56" spans="1:25" ht="12.75">
      <c r="A56"/>
      <c r="B56"/>
      <c r="C56"/>
      <c r="D56"/>
      <c r="E56"/>
      <c r="F56"/>
      <c r="G56" s="76" t="str">
        <f t="shared" si="11"/>
        <v/>
      </c>
      <c r="H56" s="77">
        <f t="shared" si="3"/>
        <v>0</v>
      </c>
      <c r="I56" s="77">
        <f>COUNTIFS('Transition Plan'!K:K,"Completed",'Transition Plan'!H:H,"&gt;="&amp;Datasheet!A55,'Transition Plan'!H:H,"&lt;"&amp;Datasheet!A56)</f>
        <v>0</v>
      </c>
      <c r="J56" s="77">
        <f>SUM(H$43:$H56)-H56</f>
        <v>15</v>
      </c>
      <c r="K56" s="77">
        <f t="shared" si="1"/>
        <v>15</v>
      </c>
      <c r="L56" s="78">
        <f t="shared" si="12"/>
        <v>0</v>
      </c>
      <c r="W56" s="96" t="e">
        <f t="shared" si="6"/>
        <v>#VALUE!</v>
      </c>
      <c r="X56"/>
      <c r="Y56" s="96" t="e">
        <f t="shared" si="5"/>
        <v>#VALUE!</v>
      </c>
    </row>
    <row r="57" spans="1:25" ht="12.75">
      <c r="A57"/>
      <c r="B57"/>
      <c r="C57"/>
      <c r="D57"/>
      <c r="E57"/>
      <c r="F57"/>
      <c r="G57" s="76" t="str">
        <f t="shared" si="11"/>
        <v/>
      </c>
      <c r="H57" s="77">
        <f t="shared" si="3"/>
        <v>0</v>
      </c>
      <c r="I57" s="77">
        <f>COUNTIFS('Transition Plan'!K:K,"Completed",'Transition Plan'!H:H,"&gt;="&amp;Datasheet!A56,'Transition Plan'!H:H,"&lt;"&amp;Datasheet!A57)</f>
        <v>0</v>
      </c>
      <c r="J57" s="77">
        <f>SUM(H$43:$H57)-H57</f>
        <v>15</v>
      </c>
      <c r="K57" s="77">
        <f t="shared" si="1"/>
        <v>15</v>
      </c>
      <c r="L57" s="78">
        <f t="shared" si="12"/>
        <v>0</v>
      </c>
      <c r="W57" s="96" t="e">
        <f t="shared" si="6"/>
        <v>#VALUE!</v>
      </c>
      <c r="X57"/>
      <c r="Y57" s="96" t="e">
        <f t="shared" si="5"/>
        <v>#VALUE!</v>
      </c>
    </row>
    <row r="58" spans="1:25" ht="12.75">
      <c r="A58"/>
      <c r="B58"/>
      <c r="C58"/>
      <c r="D58"/>
      <c r="E58"/>
      <c r="F58"/>
      <c r="G58" s="76" t="str">
        <f t="shared" si="11"/>
        <v/>
      </c>
      <c r="H58" s="77">
        <f t="shared" si="3"/>
        <v>0</v>
      </c>
      <c r="I58" s="77">
        <f>COUNTIFS('Transition Plan'!K:K,"Completed",'Transition Plan'!H:H,"&gt;="&amp;Datasheet!A57,'Transition Plan'!H:H,"&lt;"&amp;Datasheet!A58)</f>
        <v>0</v>
      </c>
      <c r="J58" s="77">
        <f>SUM(H$43:$H58)-H58</f>
        <v>15</v>
      </c>
      <c r="K58" s="77">
        <f t="shared" si="1"/>
        <v>15</v>
      </c>
      <c r="L58" s="78">
        <f t="shared" si="12"/>
        <v>0</v>
      </c>
      <c r="W58" s="96" t="e">
        <f t="shared" si="6"/>
        <v>#VALUE!</v>
      </c>
      <c r="X58"/>
      <c r="Y58" s="96" t="e">
        <f t="shared" si="5"/>
        <v>#VALUE!</v>
      </c>
    </row>
    <row r="59" spans="1:25" ht="12.75">
      <c r="A59"/>
      <c r="B59"/>
      <c r="C59"/>
      <c r="D59"/>
      <c r="E59"/>
      <c r="F59"/>
      <c r="G59" s="76" t="str">
        <f t="shared" si="11"/>
        <v/>
      </c>
      <c r="H59" s="77">
        <f t="shared" si="3"/>
        <v>0</v>
      </c>
      <c r="I59" s="77">
        <f>COUNTIFS('Transition Plan'!K:K,"Completed",'Transition Plan'!H:H,"&gt;="&amp;Datasheet!A58,'Transition Plan'!H:H,"&lt;"&amp;Datasheet!A59)</f>
        <v>0</v>
      </c>
      <c r="J59" s="77">
        <f>SUM(H$43:$H59)-H59</f>
        <v>15</v>
      </c>
      <c r="K59" s="77">
        <f t="shared" si="1"/>
        <v>15</v>
      </c>
      <c r="L59" s="78">
        <f t="shared" si="12"/>
        <v>0</v>
      </c>
      <c r="W59" s="96" t="e">
        <f t="shared" si="6"/>
        <v>#VALUE!</v>
      </c>
      <c r="X59"/>
      <c r="Y59" s="96" t="e">
        <f t="shared" si="5"/>
        <v>#VALUE!</v>
      </c>
    </row>
    <row r="60" spans="1:25" ht="12.75">
      <c r="A60"/>
      <c r="B60"/>
      <c r="C60"/>
      <c r="D60"/>
      <c r="E60"/>
      <c r="F60"/>
      <c r="G60" s="76" t="str">
        <f t="shared" si="11"/>
        <v/>
      </c>
      <c r="H60" s="77">
        <f t="shared" si="3"/>
        <v>0</v>
      </c>
      <c r="I60" s="77">
        <f>COUNTIFS('Transition Plan'!K:K,"Completed",'Transition Plan'!H:H,"&gt;="&amp;Datasheet!A59,'Transition Plan'!H:H,"&lt;"&amp;Datasheet!A60)</f>
        <v>0</v>
      </c>
      <c r="J60" s="77">
        <f>SUM(H$43:$H60)-H60</f>
        <v>15</v>
      </c>
      <c r="K60" s="77">
        <f t="shared" si="1"/>
        <v>15</v>
      </c>
      <c r="L60" s="78">
        <f t="shared" si="12"/>
        <v>0</v>
      </c>
      <c r="W60" s="96" t="e">
        <f t="shared" si="6"/>
        <v>#VALUE!</v>
      </c>
      <c r="X60"/>
      <c r="Y60" s="96" t="e">
        <f t="shared" si="5"/>
        <v>#VALUE!</v>
      </c>
    </row>
    <row r="61" spans="1:25" ht="12.75">
      <c r="A61"/>
      <c r="B61"/>
      <c r="C61"/>
      <c r="D61"/>
      <c r="E61"/>
      <c r="F61"/>
      <c r="X61"/>
    </row>
    <row r="62" spans="1:25" ht="12.75">
      <c r="A62"/>
      <c r="B62"/>
      <c r="C62"/>
      <c r="D62"/>
      <c r="E62"/>
      <c r="F62"/>
      <c r="X62"/>
    </row>
    <row r="63" spans="1:25" ht="12.75">
      <c r="A63"/>
      <c r="B63"/>
      <c r="C63"/>
      <c r="D63"/>
      <c r="E63"/>
      <c r="F63"/>
    </row>
    <row r="64" spans="1:25" ht="12.75">
      <c r="A64"/>
      <c r="B64"/>
      <c r="C64"/>
      <c r="D64"/>
      <c r="E64"/>
      <c r="F64"/>
    </row>
    <row r="65" spans="1:6" ht="12.75">
      <c r="A65"/>
      <c r="B65"/>
      <c r="C65"/>
      <c r="D65"/>
      <c r="E65"/>
      <c r="F65"/>
    </row>
    <row r="66" spans="1:6" ht="12.75">
      <c r="A66"/>
      <c r="B66"/>
      <c r="C66"/>
      <c r="D66"/>
      <c r="E66"/>
      <c r="F66"/>
    </row>
    <row r="67" spans="1:6" ht="12.75">
      <c r="A67"/>
      <c r="B67"/>
      <c r="C67"/>
      <c r="D67"/>
      <c r="E67"/>
      <c r="F67"/>
    </row>
    <row r="68" spans="1:6" ht="12.75">
      <c r="A68"/>
      <c r="B68"/>
      <c r="C68"/>
      <c r="D68"/>
      <c r="E68"/>
      <c r="F68"/>
    </row>
    <row r="69" spans="1:6" ht="12.75">
      <c r="A69"/>
      <c r="B69"/>
      <c r="C69"/>
      <c r="D69"/>
      <c r="E69"/>
      <c r="F69"/>
    </row>
    <row r="70" spans="1:6" ht="12.75">
      <c r="A70"/>
      <c r="B70"/>
      <c r="C70"/>
      <c r="D70"/>
      <c r="E70"/>
      <c r="F70"/>
    </row>
  </sheetData>
  <mergeCells count="4">
    <mergeCell ref="G1:L1"/>
    <mergeCell ref="G2:L3"/>
    <mergeCell ref="N1:Q1"/>
    <mergeCell ref="N2:Q3"/>
  </mergeCells>
  <conditionalFormatting sqref="K5:K60">
    <cfRule type="containsBlanks" dxfId="33" priority="2">
      <formula>LEN(TRIM(K5))=0</formula>
    </cfRule>
  </conditionalFormatting>
  <conditionalFormatting sqref="A5:A36">
    <cfRule type="timePeriod" dxfId="32" priority="1" timePeriod="thisWeek">
      <formula>AND(TODAY()-ROUNDDOWN(A5,0)&lt;=WEEKDAY(TODAY())-1,ROUNDDOWN(A5,0)-TODAY()&lt;=7-WEEKDAY(TODAY()))</formula>
    </cfRule>
  </conditionalFormatting>
  <pageMargins left="0.7" right="0.7" top="0.75" bottom="0.75" header="0.3" footer="0.3"/>
  <pageSetup orientation="portrait" horizontalDpi="200" verticalDpi="200"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V2106"/>
  <sheetViews>
    <sheetView showGridLines="0" tabSelected="1" defaultGridColor="0" topLeftCell="A2" colorId="22" zoomScale="85" zoomScaleNormal="85" workbookViewId="0">
      <pane ySplit="9" topLeftCell="A11" activePane="bottomLeft" state="frozen"/>
      <selection activeCell="A2" sqref="A2"/>
      <selection pane="bottomLeft" activeCell="B11" sqref="B11"/>
    </sheetView>
  </sheetViews>
  <sheetFormatPr defaultRowHeight="15" outlineLevelRow="2" outlineLevelCol="1"/>
  <cols>
    <col min="1" max="1" width="0.85546875" style="64" customWidth="1"/>
    <col min="2" max="2" width="80.28515625" style="3" customWidth="1"/>
    <col min="3" max="3" width="17.28515625" style="4" customWidth="1"/>
    <col min="4" max="4" width="15.85546875" style="4" customWidth="1"/>
    <col min="5" max="5" width="10.7109375" style="4" customWidth="1" outlineLevel="1"/>
    <col min="6" max="6" width="9.28515625" style="4" customWidth="1" outlineLevel="1"/>
    <col min="7" max="7" width="22.5703125" style="11" customWidth="1" outlineLevel="1"/>
    <col min="8" max="8" width="12.140625" style="11" customWidth="1" outlineLevel="1"/>
    <col min="9" max="9" width="21.7109375" style="11" customWidth="1" outlineLevel="1"/>
    <col min="10" max="10" width="12.140625" style="11" customWidth="1" outlineLevel="1"/>
    <col min="11" max="11" width="6.5703125" style="2" bestFit="1" customWidth="1" outlineLevel="1"/>
    <col min="12" max="12" width="16.42578125" style="94" hidden="1" customWidth="1" outlineLevel="1"/>
    <col min="13" max="13" width="15.5703125" style="2" hidden="1" customWidth="1" outlineLevel="1"/>
    <col min="14" max="14" width="26.5703125" style="2" hidden="1" customWidth="1" outlineLevel="1"/>
    <col min="15" max="15" width="5.85546875" style="2" hidden="1" customWidth="1" outlineLevel="1"/>
    <col min="16" max="16" width="30.5703125" style="22" hidden="1" customWidth="1" outlineLevel="1"/>
    <col min="17" max="17" width="12.5703125" style="22" bestFit="1" customWidth="1" collapsed="1"/>
    <col min="18" max="178" width="0.42578125" style="2" customWidth="1"/>
    <col min="179" max="16384" width="9.140625" style="2"/>
  </cols>
  <sheetData>
    <row r="1" spans="1:178" hidden="1">
      <c r="A1" s="16"/>
      <c r="C1" s="27" t="s">
        <v>54</v>
      </c>
      <c r="D1" s="53">
        <f ca="1">TODAY()</f>
        <v>42430</v>
      </c>
      <c r="G1" s="21">
        <f ca="1">TODAY()</f>
        <v>42430</v>
      </c>
    </row>
    <row r="2" spans="1:178" s="4" customFormat="1" ht="20.25" customHeight="1" thickBot="1">
      <c r="A2" s="18"/>
      <c r="K2" s="5"/>
      <c r="L2" s="94"/>
      <c r="M2" s="5"/>
      <c r="N2" s="5"/>
      <c r="O2" s="5"/>
      <c r="P2" s="23"/>
      <c r="Q2" s="23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178" s="6" customFormat="1" ht="20.25" customHeight="1" thickTop="1">
      <c r="A3" s="61"/>
      <c r="B3" s="198" t="s">
        <v>176</v>
      </c>
      <c r="C3" s="189" t="s">
        <v>159</v>
      </c>
      <c r="D3" s="190"/>
      <c r="E3" s="190"/>
      <c r="F3" s="190"/>
      <c r="G3" s="190"/>
      <c r="H3" s="193">
        <f>G105</f>
        <v>42206</v>
      </c>
      <c r="I3" s="157"/>
      <c r="J3" s="193" t="str">
        <f>I105</f>
        <v>Day 120</v>
      </c>
      <c r="K3" s="7"/>
      <c r="L3" s="94"/>
      <c r="M3" s="7"/>
      <c r="N3" s="2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178" s="16" customFormat="1" ht="15.75" customHeight="1" thickBot="1">
      <c r="B4" s="199"/>
      <c r="C4" s="191"/>
      <c r="D4" s="192"/>
      <c r="E4" s="192"/>
      <c r="F4" s="192"/>
      <c r="G4" s="192"/>
      <c r="H4" s="194"/>
      <c r="I4" s="158"/>
      <c r="J4" s="194"/>
      <c r="K4" s="67"/>
      <c r="L4" s="94"/>
      <c r="M4" s="67"/>
      <c r="N4" s="67"/>
      <c r="O4" s="67"/>
      <c r="P4" s="68"/>
      <c r="Q4" s="68"/>
      <c r="R4" s="134">
        <v>0</v>
      </c>
      <c r="S4" s="134">
        <f t="shared" ref="S4:CE4" si="0">R4+1</f>
        <v>1</v>
      </c>
      <c r="T4" s="134">
        <f t="shared" si="0"/>
        <v>2</v>
      </c>
      <c r="U4" s="134">
        <f t="shared" si="0"/>
        <v>3</v>
      </c>
      <c r="V4" s="134">
        <f t="shared" si="0"/>
        <v>4</v>
      </c>
      <c r="W4" s="134">
        <f t="shared" si="0"/>
        <v>5</v>
      </c>
      <c r="X4" s="134">
        <f t="shared" si="0"/>
        <v>6</v>
      </c>
      <c r="Y4" s="134">
        <f t="shared" si="0"/>
        <v>7</v>
      </c>
      <c r="Z4" s="134">
        <f t="shared" si="0"/>
        <v>8</v>
      </c>
      <c r="AA4" s="134">
        <f t="shared" si="0"/>
        <v>9</v>
      </c>
      <c r="AB4" s="134">
        <f t="shared" si="0"/>
        <v>10</v>
      </c>
      <c r="AC4" s="134">
        <f t="shared" si="0"/>
        <v>11</v>
      </c>
      <c r="AD4" s="134">
        <f t="shared" si="0"/>
        <v>12</v>
      </c>
      <c r="AE4" s="134">
        <f t="shared" si="0"/>
        <v>13</v>
      </c>
      <c r="AF4" s="134">
        <f t="shared" si="0"/>
        <v>14</v>
      </c>
      <c r="AG4" s="134">
        <f t="shared" si="0"/>
        <v>15</v>
      </c>
      <c r="AH4" s="134">
        <f t="shared" si="0"/>
        <v>16</v>
      </c>
      <c r="AI4" s="134">
        <f t="shared" si="0"/>
        <v>17</v>
      </c>
      <c r="AJ4" s="134">
        <f t="shared" si="0"/>
        <v>18</v>
      </c>
      <c r="AK4" s="134">
        <f t="shared" si="0"/>
        <v>19</v>
      </c>
      <c r="AL4" s="134">
        <f t="shared" si="0"/>
        <v>20</v>
      </c>
      <c r="AM4" s="134">
        <f t="shared" si="0"/>
        <v>21</v>
      </c>
      <c r="AN4" s="134">
        <f t="shared" si="0"/>
        <v>22</v>
      </c>
      <c r="AO4" s="134">
        <f t="shared" si="0"/>
        <v>23</v>
      </c>
      <c r="AP4" s="134">
        <f t="shared" si="0"/>
        <v>24</v>
      </c>
      <c r="AQ4" s="134">
        <f t="shared" si="0"/>
        <v>25</v>
      </c>
      <c r="AR4" s="134">
        <f t="shared" si="0"/>
        <v>26</v>
      </c>
      <c r="AS4" s="134">
        <f t="shared" si="0"/>
        <v>27</v>
      </c>
      <c r="AT4" s="134">
        <f t="shared" si="0"/>
        <v>28</v>
      </c>
      <c r="AU4" s="134">
        <f t="shared" si="0"/>
        <v>29</v>
      </c>
      <c r="AV4" s="134">
        <f t="shared" si="0"/>
        <v>30</v>
      </c>
      <c r="AW4" s="134">
        <f t="shared" si="0"/>
        <v>31</v>
      </c>
      <c r="AX4" s="134">
        <f t="shared" si="0"/>
        <v>32</v>
      </c>
      <c r="AY4" s="134">
        <f t="shared" si="0"/>
        <v>33</v>
      </c>
      <c r="AZ4" s="134">
        <f t="shared" si="0"/>
        <v>34</v>
      </c>
      <c r="BA4" s="134">
        <f t="shared" si="0"/>
        <v>35</v>
      </c>
      <c r="BB4" s="134">
        <f t="shared" si="0"/>
        <v>36</v>
      </c>
      <c r="BC4" s="134">
        <f t="shared" si="0"/>
        <v>37</v>
      </c>
      <c r="BD4" s="134">
        <f t="shared" si="0"/>
        <v>38</v>
      </c>
      <c r="BE4" s="134">
        <f t="shared" si="0"/>
        <v>39</v>
      </c>
      <c r="BF4" s="134">
        <f t="shared" si="0"/>
        <v>40</v>
      </c>
      <c r="BG4" s="134">
        <f t="shared" si="0"/>
        <v>41</v>
      </c>
      <c r="BH4" s="134">
        <f t="shared" si="0"/>
        <v>42</v>
      </c>
      <c r="BI4" s="134">
        <f t="shared" si="0"/>
        <v>43</v>
      </c>
      <c r="BJ4" s="134">
        <f t="shared" si="0"/>
        <v>44</v>
      </c>
      <c r="BK4" s="134">
        <f t="shared" si="0"/>
        <v>45</v>
      </c>
      <c r="BL4" s="134">
        <f t="shared" si="0"/>
        <v>46</v>
      </c>
      <c r="BM4" s="134">
        <f t="shared" si="0"/>
        <v>47</v>
      </c>
      <c r="BN4" s="134">
        <f t="shared" si="0"/>
        <v>48</v>
      </c>
      <c r="BO4" s="134">
        <f t="shared" si="0"/>
        <v>49</v>
      </c>
      <c r="BP4" s="134">
        <f t="shared" si="0"/>
        <v>50</v>
      </c>
      <c r="BQ4" s="134">
        <f t="shared" si="0"/>
        <v>51</v>
      </c>
      <c r="BR4" s="134">
        <f t="shared" si="0"/>
        <v>52</v>
      </c>
      <c r="BS4" s="134">
        <f t="shared" si="0"/>
        <v>53</v>
      </c>
      <c r="BT4" s="134">
        <f t="shared" si="0"/>
        <v>54</v>
      </c>
      <c r="BU4" s="134">
        <f t="shared" si="0"/>
        <v>55</v>
      </c>
      <c r="BV4" s="134">
        <f t="shared" si="0"/>
        <v>56</v>
      </c>
      <c r="BW4" s="134">
        <f t="shared" si="0"/>
        <v>57</v>
      </c>
      <c r="BX4" s="134">
        <f t="shared" si="0"/>
        <v>58</v>
      </c>
      <c r="BY4" s="134">
        <f t="shared" si="0"/>
        <v>59</v>
      </c>
      <c r="BZ4" s="134">
        <f t="shared" si="0"/>
        <v>60</v>
      </c>
      <c r="CA4" s="134">
        <f t="shared" si="0"/>
        <v>61</v>
      </c>
      <c r="CB4" s="134">
        <f t="shared" si="0"/>
        <v>62</v>
      </c>
      <c r="CC4" s="134">
        <f t="shared" si="0"/>
        <v>63</v>
      </c>
      <c r="CD4" s="134">
        <f t="shared" si="0"/>
        <v>64</v>
      </c>
      <c r="CE4" s="134">
        <f t="shared" si="0"/>
        <v>65</v>
      </c>
      <c r="CF4" s="134">
        <f t="shared" ref="CF4:DY4" si="1">CE4+1</f>
        <v>66</v>
      </c>
      <c r="CG4" s="134">
        <f t="shared" si="1"/>
        <v>67</v>
      </c>
      <c r="CH4" s="134">
        <f t="shared" si="1"/>
        <v>68</v>
      </c>
      <c r="CI4" s="134">
        <f t="shared" si="1"/>
        <v>69</v>
      </c>
      <c r="CJ4" s="134">
        <f t="shared" si="1"/>
        <v>70</v>
      </c>
      <c r="CK4" s="134">
        <f t="shared" si="1"/>
        <v>71</v>
      </c>
      <c r="CL4" s="134">
        <f t="shared" si="1"/>
        <v>72</v>
      </c>
      <c r="CM4" s="134">
        <f t="shared" si="1"/>
        <v>73</v>
      </c>
      <c r="CN4" s="134">
        <f t="shared" si="1"/>
        <v>74</v>
      </c>
      <c r="CO4" s="134">
        <f t="shared" si="1"/>
        <v>75</v>
      </c>
      <c r="CP4" s="134">
        <f t="shared" si="1"/>
        <v>76</v>
      </c>
      <c r="CQ4" s="134">
        <f t="shared" si="1"/>
        <v>77</v>
      </c>
      <c r="CR4" s="134">
        <f t="shared" si="1"/>
        <v>78</v>
      </c>
      <c r="CS4" s="134">
        <f t="shared" si="1"/>
        <v>79</v>
      </c>
      <c r="CT4" s="134">
        <f t="shared" si="1"/>
        <v>80</v>
      </c>
      <c r="CU4" s="134">
        <f t="shared" si="1"/>
        <v>81</v>
      </c>
      <c r="CV4" s="134">
        <f t="shared" si="1"/>
        <v>82</v>
      </c>
      <c r="CW4" s="134">
        <f t="shared" si="1"/>
        <v>83</v>
      </c>
      <c r="CX4" s="134">
        <f t="shared" si="1"/>
        <v>84</v>
      </c>
      <c r="CY4" s="134">
        <f t="shared" si="1"/>
        <v>85</v>
      </c>
      <c r="CZ4" s="134">
        <f t="shared" si="1"/>
        <v>86</v>
      </c>
      <c r="DA4" s="134">
        <f t="shared" si="1"/>
        <v>87</v>
      </c>
      <c r="DB4" s="134">
        <f t="shared" si="1"/>
        <v>88</v>
      </c>
      <c r="DC4" s="134">
        <f t="shared" si="1"/>
        <v>89</v>
      </c>
      <c r="DD4" s="134">
        <f t="shared" si="1"/>
        <v>90</v>
      </c>
      <c r="DE4" s="134">
        <f t="shared" si="1"/>
        <v>91</v>
      </c>
      <c r="DF4" s="134">
        <f t="shared" si="1"/>
        <v>92</v>
      </c>
      <c r="DG4" s="134">
        <f t="shared" si="1"/>
        <v>93</v>
      </c>
      <c r="DH4" s="134">
        <f t="shared" si="1"/>
        <v>94</v>
      </c>
      <c r="DI4" s="134">
        <f t="shared" si="1"/>
        <v>95</v>
      </c>
      <c r="DJ4" s="134">
        <f t="shared" si="1"/>
        <v>96</v>
      </c>
      <c r="DK4" s="134">
        <f t="shared" si="1"/>
        <v>97</v>
      </c>
      <c r="DL4" s="134">
        <f t="shared" si="1"/>
        <v>98</v>
      </c>
      <c r="DM4" s="134">
        <f t="shared" si="1"/>
        <v>99</v>
      </c>
      <c r="DN4" s="134">
        <f t="shared" si="1"/>
        <v>100</v>
      </c>
      <c r="DO4" s="134">
        <f t="shared" si="1"/>
        <v>101</v>
      </c>
      <c r="DP4" s="134">
        <f t="shared" si="1"/>
        <v>102</v>
      </c>
      <c r="DQ4" s="134">
        <f t="shared" si="1"/>
        <v>103</v>
      </c>
      <c r="DR4" s="134">
        <f t="shared" si="1"/>
        <v>104</v>
      </c>
      <c r="DS4" s="134">
        <f t="shared" si="1"/>
        <v>105</v>
      </c>
      <c r="DT4" s="134">
        <f t="shared" si="1"/>
        <v>106</v>
      </c>
      <c r="DU4" s="134">
        <f t="shared" si="1"/>
        <v>107</v>
      </c>
      <c r="DV4" s="134">
        <f t="shared" si="1"/>
        <v>108</v>
      </c>
      <c r="DW4" s="134">
        <f t="shared" si="1"/>
        <v>109</v>
      </c>
      <c r="DX4" s="134">
        <f t="shared" si="1"/>
        <v>110</v>
      </c>
      <c r="DY4" s="134">
        <f t="shared" si="1"/>
        <v>111</v>
      </c>
    </row>
    <row r="5" spans="1:178" s="12" customFormat="1" ht="15.75" customHeight="1" thickTop="1">
      <c r="A5" s="16"/>
      <c r="B5" s="148"/>
      <c r="K5" s="54"/>
      <c r="L5" s="94"/>
      <c r="M5" s="54"/>
      <c r="N5" s="54"/>
      <c r="O5" s="54"/>
      <c r="P5" s="55"/>
      <c r="Q5" s="55"/>
    </row>
    <row r="6" spans="1:178" s="12" customFormat="1" ht="47.25" hidden="1" customHeight="1" thickTop="1">
      <c r="A6" s="62"/>
      <c r="B6" s="69"/>
      <c r="C6" s="56"/>
      <c r="D6" s="56"/>
      <c r="E6" s="56"/>
      <c r="F6" s="56"/>
      <c r="G6" s="57"/>
      <c r="H6" s="57"/>
      <c r="I6" s="57"/>
      <c r="J6" s="57"/>
      <c r="K6" s="58"/>
      <c r="L6" s="94"/>
      <c r="M6" s="58"/>
      <c r="N6" s="58"/>
      <c r="O6" s="58"/>
      <c r="P6" s="59"/>
      <c r="Q6" s="59"/>
      <c r="R6" s="195">
        <f>R10</f>
        <v>42086</v>
      </c>
      <c r="S6" s="196"/>
      <c r="T6" s="196"/>
      <c r="U6" s="196"/>
      <c r="V6" s="196"/>
      <c r="W6" s="196"/>
      <c r="X6" s="197"/>
      <c r="Y6" s="195">
        <f>Y10</f>
        <v>42093</v>
      </c>
      <c r="Z6" s="196"/>
      <c r="AA6" s="196"/>
      <c r="AB6" s="196"/>
      <c r="AC6" s="196"/>
      <c r="AD6" s="196"/>
      <c r="AE6" s="197"/>
      <c r="AF6" s="195">
        <f>AF10</f>
        <v>42100</v>
      </c>
      <c r="AG6" s="196"/>
      <c r="AH6" s="196"/>
      <c r="AI6" s="196"/>
      <c r="AJ6" s="196"/>
      <c r="AK6" s="196"/>
      <c r="AL6" s="197"/>
      <c r="AM6" s="195">
        <f>AM10</f>
        <v>42107</v>
      </c>
      <c r="AN6" s="196"/>
      <c r="AO6" s="196"/>
      <c r="AP6" s="196"/>
      <c r="AQ6" s="196"/>
      <c r="AR6" s="196"/>
      <c r="AS6" s="197"/>
      <c r="AT6" s="195">
        <f>AT10</f>
        <v>42114</v>
      </c>
      <c r="AU6" s="196"/>
      <c r="AV6" s="196"/>
      <c r="AW6" s="196"/>
      <c r="AX6" s="196"/>
      <c r="AY6" s="196"/>
      <c r="AZ6" s="197"/>
      <c r="BA6" s="195">
        <f>BA10</f>
        <v>42121</v>
      </c>
      <c r="BB6" s="196"/>
      <c r="BC6" s="196"/>
      <c r="BD6" s="196"/>
      <c r="BE6" s="196"/>
      <c r="BF6" s="196"/>
      <c r="BG6" s="197"/>
      <c r="BH6" s="195">
        <f>BH10</f>
        <v>42128</v>
      </c>
      <c r="BI6" s="196"/>
      <c r="BJ6" s="196"/>
      <c r="BK6" s="196"/>
      <c r="BL6" s="196"/>
      <c r="BM6" s="196"/>
      <c r="BN6" s="197"/>
      <c r="BO6" s="195">
        <f>BO10</f>
        <v>42135</v>
      </c>
      <c r="BP6" s="196"/>
      <c r="BQ6" s="196"/>
      <c r="BR6" s="196"/>
      <c r="BS6" s="196"/>
      <c r="BT6" s="196"/>
      <c r="BU6" s="197"/>
      <c r="BV6" s="195">
        <f>BV10</f>
        <v>42142</v>
      </c>
      <c r="BW6" s="196"/>
      <c r="BX6" s="196"/>
      <c r="BY6" s="196"/>
      <c r="BZ6" s="196"/>
      <c r="CA6" s="196"/>
      <c r="CB6" s="197"/>
      <c r="CC6" s="195">
        <f>CC10</f>
        <v>42149</v>
      </c>
      <c r="CD6" s="196"/>
      <c r="CE6" s="196"/>
      <c r="CF6" s="196"/>
      <c r="CG6" s="196"/>
      <c r="CH6" s="196"/>
      <c r="CI6" s="197"/>
      <c r="CJ6" s="195">
        <f>CJ10</f>
        <v>42156</v>
      </c>
      <c r="CK6" s="196"/>
      <c r="CL6" s="196"/>
      <c r="CM6" s="196"/>
      <c r="CN6" s="196"/>
      <c r="CO6" s="196"/>
      <c r="CP6" s="197"/>
      <c r="CQ6" s="195">
        <f>CQ10</f>
        <v>42163</v>
      </c>
      <c r="CR6" s="196"/>
      <c r="CS6" s="196"/>
      <c r="CT6" s="196"/>
      <c r="CU6" s="196"/>
      <c r="CV6" s="196"/>
      <c r="CW6" s="197"/>
      <c r="CX6" s="195">
        <f>CX10</f>
        <v>42170</v>
      </c>
      <c r="CY6" s="196"/>
      <c r="CZ6" s="196"/>
      <c r="DA6" s="196"/>
      <c r="DB6" s="196"/>
      <c r="DC6" s="196"/>
      <c r="DD6" s="197"/>
      <c r="DE6" s="195">
        <f>DE10</f>
        <v>42177</v>
      </c>
      <c r="DF6" s="196"/>
      <c r="DG6" s="196"/>
      <c r="DH6" s="196"/>
      <c r="DI6" s="196"/>
      <c r="DJ6" s="196"/>
      <c r="DK6" s="197"/>
      <c r="DL6" s="195">
        <f>DL10</f>
        <v>42184</v>
      </c>
      <c r="DM6" s="196"/>
      <c r="DN6" s="196"/>
      <c r="DO6" s="196"/>
      <c r="DP6" s="196"/>
      <c r="DQ6" s="196"/>
      <c r="DR6" s="197"/>
      <c r="DS6" s="195">
        <f>DS10</f>
        <v>42191</v>
      </c>
      <c r="DT6" s="196"/>
      <c r="DU6" s="196"/>
      <c r="DV6" s="196"/>
      <c r="DW6" s="196"/>
      <c r="DX6" s="196"/>
      <c r="DY6" s="197"/>
      <c r="DZ6" s="195">
        <f>DZ10</f>
        <v>42198</v>
      </c>
      <c r="EA6" s="196"/>
      <c r="EB6" s="196"/>
      <c r="EC6" s="196"/>
      <c r="ED6" s="196"/>
      <c r="EE6" s="196"/>
      <c r="EF6" s="197"/>
      <c r="EG6" s="195">
        <f>EG10</f>
        <v>42205</v>
      </c>
      <c r="EH6" s="196"/>
      <c r="EI6" s="196"/>
      <c r="EJ6" s="196"/>
      <c r="EK6" s="196"/>
      <c r="EL6" s="196"/>
      <c r="EM6" s="197"/>
      <c r="EN6" s="195">
        <f>EN10</f>
        <v>42212</v>
      </c>
      <c r="EO6" s="196"/>
      <c r="EP6" s="196"/>
      <c r="EQ6" s="196"/>
      <c r="ER6" s="196"/>
      <c r="ES6" s="196"/>
      <c r="ET6" s="197"/>
      <c r="EU6" s="195">
        <f>EU10</f>
        <v>42219</v>
      </c>
      <c r="EV6" s="196"/>
      <c r="EW6" s="196"/>
      <c r="EX6" s="196"/>
      <c r="EY6" s="196"/>
      <c r="EZ6" s="196"/>
      <c r="FA6" s="197"/>
      <c r="FB6" s="195">
        <f>FB10</f>
        <v>42226</v>
      </c>
      <c r="FC6" s="196"/>
      <c r="FD6" s="196"/>
      <c r="FE6" s="196"/>
      <c r="FF6" s="196"/>
      <c r="FG6" s="196"/>
      <c r="FH6" s="197"/>
      <c r="FI6" s="195">
        <f>FI10</f>
        <v>42233</v>
      </c>
      <c r="FJ6" s="196"/>
      <c r="FK6" s="196"/>
      <c r="FL6" s="196"/>
      <c r="FM6" s="196"/>
      <c r="FN6" s="196"/>
      <c r="FO6" s="197"/>
      <c r="FP6" s="195">
        <f>FP10</f>
        <v>42240</v>
      </c>
      <c r="FQ6" s="196"/>
      <c r="FR6" s="196"/>
      <c r="FS6" s="196"/>
      <c r="FT6" s="196"/>
      <c r="FU6" s="196"/>
      <c r="FV6" s="196"/>
    </row>
    <row r="7" spans="1:178" s="12" customFormat="1" ht="24.95" customHeight="1">
      <c r="A7" s="62"/>
      <c r="B7" s="69"/>
      <c r="C7" s="56"/>
      <c r="D7" s="56"/>
      <c r="E7" s="56"/>
      <c r="F7" s="56"/>
      <c r="G7" s="57"/>
      <c r="H7" s="57"/>
      <c r="I7" s="57"/>
      <c r="J7" s="57"/>
      <c r="K7" s="58"/>
      <c r="L7" s="95"/>
      <c r="M7" s="58"/>
      <c r="N7" s="58"/>
      <c r="O7" s="58"/>
      <c r="P7" s="59"/>
      <c r="Q7" s="59"/>
    </row>
    <row r="8" spans="1:178" s="12" customFormat="1" ht="24.95" customHeight="1">
      <c r="A8" s="62"/>
      <c r="B8" s="69"/>
      <c r="C8" s="56"/>
      <c r="D8" s="56"/>
      <c r="E8" s="56"/>
      <c r="F8" s="56"/>
      <c r="H8" s="57"/>
      <c r="I8" s="57"/>
      <c r="J8" s="57"/>
      <c r="K8" s="58"/>
      <c r="L8" s="95"/>
      <c r="M8" s="58"/>
      <c r="N8" s="58"/>
      <c r="O8" s="58"/>
      <c r="P8" s="59"/>
      <c r="Q8" s="59"/>
      <c r="R8" s="56"/>
      <c r="S8" s="56"/>
      <c r="T8" s="56"/>
      <c r="U8" s="56"/>
      <c r="V8" s="56"/>
      <c r="W8" s="56"/>
      <c r="X8" s="60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</row>
    <row r="9" spans="1:178" s="12" customFormat="1" ht="54" customHeight="1">
      <c r="A9" s="62"/>
      <c r="B9" s="92" t="s">
        <v>22</v>
      </c>
      <c r="C9" s="92" t="s">
        <v>23</v>
      </c>
      <c r="D9" s="92" t="s">
        <v>24</v>
      </c>
      <c r="E9" s="92" t="s">
        <v>111</v>
      </c>
      <c r="F9" s="92" t="s">
        <v>112</v>
      </c>
      <c r="G9" s="92" t="s">
        <v>25</v>
      </c>
      <c r="H9" s="92" t="s">
        <v>31</v>
      </c>
      <c r="I9" s="92" t="s">
        <v>151</v>
      </c>
      <c r="J9" s="92" t="s">
        <v>152</v>
      </c>
      <c r="K9" s="92" t="s">
        <v>50</v>
      </c>
      <c r="L9" s="92" t="s">
        <v>92</v>
      </c>
      <c r="M9" s="92" t="s">
        <v>110</v>
      </c>
      <c r="N9" s="92" t="s">
        <v>113</v>
      </c>
      <c r="O9" s="92" t="s">
        <v>57</v>
      </c>
      <c r="P9" s="92">
        <v>49</v>
      </c>
      <c r="Q9" s="93" t="s">
        <v>85</v>
      </c>
      <c r="R9" s="195" t="str">
        <f t="shared" ref="R9" si="2">"Week"&amp;WEEKNUM(R6)</f>
        <v>Week13</v>
      </c>
      <c r="S9" s="196"/>
      <c r="T9" s="196"/>
      <c r="U9" s="196"/>
      <c r="V9" s="196"/>
      <c r="W9" s="196"/>
      <c r="X9" s="196"/>
      <c r="Y9" s="195" t="str">
        <f t="shared" ref="Y9" si="3">"Week"&amp;WEEKNUM(Y6)</f>
        <v>Week14</v>
      </c>
      <c r="Z9" s="196"/>
      <c r="AA9" s="196"/>
      <c r="AB9" s="196"/>
      <c r="AC9" s="196"/>
      <c r="AD9" s="196"/>
      <c r="AE9" s="196"/>
      <c r="AF9" s="195" t="str">
        <f t="shared" ref="AF9" si="4">"Week"&amp;WEEKNUM(AF6)</f>
        <v>Week15</v>
      </c>
      <c r="AG9" s="196"/>
      <c r="AH9" s="196"/>
      <c r="AI9" s="196"/>
      <c r="AJ9" s="196"/>
      <c r="AK9" s="196"/>
      <c r="AL9" s="196"/>
      <c r="AM9" s="195" t="str">
        <f t="shared" ref="AM9" si="5">"Week"&amp;WEEKNUM(AM6)</f>
        <v>Week16</v>
      </c>
      <c r="AN9" s="196"/>
      <c r="AO9" s="196"/>
      <c r="AP9" s="196"/>
      <c r="AQ9" s="196"/>
      <c r="AR9" s="196"/>
      <c r="AS9" s="196"/>
      <c r="AT9" s="195" t="str">
        <f t="shared" ref="AT9" si="6">"Week"&amp;WEEKNUM(AT6)</f>
        <v>Week17</v>
      </c>
      <c r="AU9" s="196"/>
      <c r="AV9" s="196"/>
      <c r="AW9" s="196"/>
      <c r="AX9" s="196"/>
      <c r="AY9" s="196"/>
      <c r="AZ9" s="196"/>
      <c r="BA9" s="195" t="str">
        <f t="shared" ref="BA9" si="7">"Week"&amp;WEEKNUM(BA6)</f>
        <v>Week18</v>
      </c>
      <c r="BB9" s="196"/>
      <c r="BC9" s="196"/>
      <c r="BD9" s="196"/>
      <c r="BE9" s="196"/>
      <c r="BF9" s="196"/>
      <c r="BG9" s="196"/>
      <c r="BH9" s="195" t="str">
        <f t="shared" ref="BH9" si="8">"Week"&amp;WEEKNUM(BH6)</f>
        <v>Week19</v>
      </c>
      <c r="BI9" s="196"/>
      <c r="BJ9" s="196"/>
      <c r="BK9" s="196"/>
      <c r="BL9" s="196"/>
      <c r="BM9" s="196"/>
      <c r="BN9" s="196"/>
      <c r="BO9" s="195" t="str">
        <f t="shared" ref="BO9" si="9">"Week"&amp;WEEKNUM(BO6)</f>
        <v>Week20</v>
      </c>
      <c r="BP9" s="196"/>
      <c r="BQ9" s="196"/>
      <c r="BR9" s="196"/>
      <c r="BS9" s="196"/>
      <c r="BT9" s="196"/>
      <c r="BU9" s="196"/>
      <c r="BV9" s="195" t="str">
        <f t="shared" ref="BV9" si="10">"Week"&amp;WEEKNUM(BV6)</f>
        <v>Week21</v>
      </c>
      <c r="BW9" s="196"/>
      <c r="BX9" s="196"/>
      <c r="BY9" s="196"/>
      <c r="BZ9" s="196"/>
      <c r="CA9" s="196"/>
      <c r="CB9" s="196"/>
      <c r="CC9" s="195" t="str">
        <f t="shared" ref="CC9" si="11">"Week"&amp;WEEKNUM(CC6)</f>
        <v>Week22</v>
      </c>
      <c r="CD9" s="196"/>
      <c r="CE9" s="196"/>
      <c r="CF9" s="196"/>
      <c r="CG9" s="196"/>
      <c r="CH9" s="196"/>
      <c r="CI9" s="196"/>
      <c r="CJ9" s="195" t="str">
        <f t="shared" ref="CJ9" si="12">"Week"&amp;WEEKNUM(CJ6)</f>
        <v>Week23</v>
      </c>
      <c r="CK9" s="196"/>
      <c r="CL9" s="196"/>
      <c r="CM9" s="196"/>
      <c r="CN9" s="196"/>
      <c r="CO9" s="196"/>
      <c r="CP9" s="196"/>
      <c r="CQ9" s="195" t="str">
        <f t="shared" ref="CQ9" si="13">"Week"&amp;WEEKNUM(CQ6)</f>
        <v>Week24</v>
      </c>
      <c r="CR9" s="196"/>
      <c r="CS9" s="196"/>
      <c r="CT9" s="196"/>
      <c r="CU9" s="196"/>
      <c r="CV9" s="196"/>
      <c r="CW9" s="196"/>
      <c r="CX9" s="195" t="str">
        <f t="shared" ref="CX9" si="14">"Week"&amp;WEEKNUM(CX6)</f>
        <v>Week25</v>
      </c>
      <c r="CY9" s="196"/>
      <c r="CZ9" s="196"/>
      <c r="DA9" s="196"/>
      <c r="DB9" s="196"/>
      <c r="DC9" s="196"/>
      <c r="DD9" s="196"/>
      <c r="DE9" s="195" t="str">
        <f t="shared" ref="DE9" si="15">"Week"&amp;WEEKNUM(DE6)</f>
        <v>Week26</v>
      </c>
      <c r="DF9" s="196"/>
      <c r="DG9" s="196"/>
      <c r="DH9" s="196"/>
      <c r="DI9" s="196"/>
      <c r="DJ9" s="196"/>
      <c r="DK9" s="196"/>
      <c r="DL9" s="195" t="str">
        <f t="shared" ref="DL9" si="16">"Week"&amp;WEEKNUM(DL6)</f>
        <v>Week27</v>
      </c>
      <c r="DM9" s="196"/>
      <c r="DN9" s="196"/>
      <c r="DO9" s="196"/>
      <c r="DP9" s="196"/>
      <c r="DQ9" s="196"/>
      <c r="DR9" s="196"/>
      <c r="DS9" s="195" t="str">
        <f t="shared" ref="DS9" si="17">"Week"&amp;WEEKNUM(DS6)</f>
        <v>Week28</v>
      </c>
      <c r="DT9" s="196"/>
      <c r="DU9" s="196"/>
      <c r="DV9" s="196"/>
      <c r="DW9" s="196"/>
      <c r="DX9" s="196"/>
      <c r="DY9" s="196"/>
      <c r="DZ9" s="195" t="str">
        <f t="shared" ref="DZ9" si="18">"Week"&amp;WEEKNUM(DZ6)</f>
        <v>Week29</v>
      </c>
      <c r="EA9" s="196"/>
      <c r="EB9" s="196"/>
      <c r="EC9" s="196"/>
      <c r="ED9" s="196"/>
      <c r="EE9" s="196"/>
      <c r="EF9" s="196"/>
      <c r="EG9" s="195" t="str">
        <f t="shared" ref="EG9" si="19">"Week"&amp;WEEKNUM(EG6)</f>
        <v>Week30</v>
      </c>
      <c r="EH9" s="196"/>
      <c r="EI9" s="196"/>
      <c r="EJ9" s="196"/>
      <c r="EK9" s="196"/>
      <c r="EL9" s="196"/>
      <c r="EM9" s="196"/>
      <c r="EN9" s="195" t="str">
        <f t="shared" ref="EN9" si="20">"Week"&amp;WEEKNUM(EN6)</f>
        <v>Week31</v>
      </c>
      <c r="EO9" s="196"/>
      <c r="EP9" s="196"/>
      <c r="EQ9" s="196"/>
      <c r="ER9" s="196"/>
      <c r="ES9" s="196"/>
      <c r="ET9" s="196"/>
      <c r="EU9" s="195" t="str">
        <f t="shared" ref="EU9" si="21">"Week"&amp;WEEKNUM(EU6)</f>
        <v>Week32</v>
      </c>
      <c r="EV9" s="196"/>
      <c r="EW9" s="196"/>
      <c r="EX9" s="196"/>
      <c r="EY9" s="196"/>
      <c r="EZ9" s="196"/>
      <c r="FA9" s="196"/>
      <c r="FB9" s="195" t="str">
        <f t="shared" ref="FB9" si="22">"Week"&amp;WEEKNUM(FB6)</f>
        <v>Week33</v>
      </c>
      <c r="FC9" s="196"/>
      <c r="FD9" s="196"/>
      <c r="FE9" s="196"/>
      <c r="FF9" s="196"/>
      <c r="FG9" s="196"/>
      <c r="FH9" s="196"/>
      <c r="FI9" s="195" t="str">
        <f t="shared" ref="FI9" si="23">"Week"&amp;WEEKNUM(FI6)</f>
        <v>Week34</v>
      </c>
      <c r="FJ9" s="196"/>
      <c r="FK9" s="196"/>
      <c r="FL9" s="196"/>
      <c r="FM9" s="196"/>
      <c r="FN9" s="196"/>
      <c r="FO9" s="196"/>
      <c r="FP9" s="195" t="str">
        <f t="shared" ref="FP9" si="24">"Week"&amp;WEEKNUM(FP6)</f>
        <v>Week35</v>
      </c>
      <c r="FQ9" s="196"/>
      <c r="FR9" s="196"/>
      <c r="FS9" s="196"/>
      <c r="FT9" s="196"/>
      <c r="FU9" s="196"/>
      <c r="FV9" s="196"/>
    </row>
    <row r="10" spans="1:178" s="1" customFormat="1" hidden="1">
      <c r="A10" s="63"/>
      <c r="B10" s="90" t="s">
        <v>22</v>
      </c>
      <c r="C10" s="90" t="s">
        <v>23</v>
      </c>
      <c r="D10" s="90" t="s">
        <v>24</v>
      </c>
      <c r="E10" s="92" t="s">
        <v>111</v>
      </c>
      <c r="F10" s="92" t="s">
        <v>112</v>
      </c>
      <c r="G10" s="92" t="s">
        <v>25</v>
      </c>
      <c r="H10" s="92" t="s">
        <v>31</v>
      </c>
      <c r="I10" s="92" t="s">
        <v>151</v>
      </c>
      <c r="J10" s="92" t="s">
        <v>152</v>
      </c>
      <c r="K10" s="90" t="s">
        <v>50</v>
      </c>
      <c r="L10" s="95" t="s">
        <v>92</v>
      </c>
      <c r="M10" s="92" t="s">
        <v>110</v>
      </c>
      <c r="N10" s="92" t="s">
        <v>113</v>
      </c>
      <c r="O10" s="90" t="s">
        <v>57</v>
      </c>
      <c r="P10" s="90" t="s">
        <v>93</v>
      </c>
      <c r="Q10" s="90" t="s">
        <v>85</v>
      </c>
      <c r="R10" s="112">
        <f>IF(R4=0,IF(WEEKDAY(G11)=1,(G11-6),IF(WEEKDAY(G11)=2,(G11-0),IF(WEEKDAY(G11)=3,(G11-1),IF(WEEKDAY(G11)=4,(G11-2),IF(WEEKDAY(G11)=5,(G11-3),IF(WEEKDAY(G11)=6,(G11-4),IF(WEEKDAY(G11)=7,(G11-5),0))))))),G11+R4)</f>
        <v>42086</v>
      </c>
      <c r="S10" s="112">
        <f>R10+1</f>
        <v>42087</v>
      </c>
      <c r="T10" s="112">
        <f t="shared" ref="T10:CE10" si="25">S10+1</f>
        <v>42088</v>
      </c>
      <c r="U10" s="112">
        <f t="shared" si="25"/>
        <v>42089</v>
      </c>
      <c r="V10" s="112">
        <f t="shared" si="25"/>
        <v>42090</v>
      </c>
      <c r="W10" s="112">
        <f t="shared" si="25"/>
        <v>42091</v>
      </c>
      <c r="X10" s="112">
        <f t="shared" si="25"/>
        <v>42092</v>
      </c>
      <c r="Y10" s="111">
        <f t="shared" si="25"/>
        <v>42093</v>
      </c>
      <c r="Z10" s="89">
        <f t="shared" si="25"/>
        <v>42094</v>
      </c>
      <c r="AA10" s="89">
        <f t="shared" si="25"/>
        <v>42095</v>
      </c>
      <c r="AB10" s="89">
        <f t="shared" si="25"/>
        <v>42096</v>
      </c>
      <c r="AC10" s="89">
        <f t="shared" si="25"/>
        <v>42097</v>
      </c>
      <c r="AD10" s="89">
        <f t="shared" si="25"/>
        <v>42098</v>
      </c>
      <c r="AE10" s="89">
        <f t="shared" si="25"/>
        <v>42099</v>
      </c>
      <c r="AF10" s="89">
        <f t="shared" si="25"/>
        <v>42100</v>
      </c>
      <c r="AG10" s="89">
        <f t="shared" si="25"/>
        <v>42101</v>
      </c>
      <c r="AH10" s="89">
        <f t="shared" si="25"/>
        <v>42102</v>
      </c>
      <c r="AI10" s="89">
        <f t="shared" si="25"/>
        <v>42103</v>
      </c>
      <c r="AJ10" s="89">
        <f t="shared" si="25"/>
        <v>42104</v>
      </c>
      <c r="AK10" s="89">
        <f t="shared" si="25"/>
        <v>42105</v>
      </c>
      <c r="AL10" s="89">
        <f t="shared" si="25"/>
        <v>42106</v>
      </c>
      <c r="AM10" s="89">
        <f t="shared" si="25"/>
        <v>42107</v>
      </c>
      <c r="AN10" s="89">
        <f t="shared" si="25"/>
        <v>42108</v>
      </c>
      <c r="AO10" s="89">
        <f t="shared" si="25"/>
        <v>42109</v>
      </c>
      <c r="AP10" s="89">
        <f t="shared" si="25"/>
        <v>42110</v>
      </c>
      <c r="AQ10" s="89">
        <f t="shared" si="25"/>
        <v>42111</v>
      </c>
      <c r="AR10" s="89">
        <f t="shared" si="25"/>
        <v>42112</v>
      </c>
      <c r="AS10" s="89">
        <f t="shared" si="25"/>
        <v>42113</v>
      </c>
      <c r="AT10" s="89">
        <f t="shared" si="25"/>
        <v>42114</v>
      </c>
      <c r="AU10" s="89">
        <f t="shared" si="25"/>
        <v>42115</v>
      </c>
      <c r="AV10" s="89">
        <f t="shared" si="25"/>
        <v>42116</v>
      </c>
      <c r="AW10" s="89">
        <f t="shared" si="25"/>
        <v>42117</v>
      </c>
      <c r="AX10" s="89">
        <f t="shared" si="25"/>
        <v>42118</v>
      </c>
      <c r="AY10" s="89">
        <f t="shared" si="25"/>
        <v>42119</v>
      </c>
      <c r="AZ10" s="89">
        <f t="shared" si="25"/>
        <v>42120</v>
      </c>
      <c r="BA10" s="89">
        <f t="shared" si="25"/>
        <v>42121</v>
      </c>
      <c r="BB10" s="89">
        <f t="shared" si="25"/>
        <v>42122</v>
      </c>
      <c r="BC10" s="89">
        <f t="shared" si="25"/>
        <v>42123</v>
      </c>
      <c r="BD10" s="89">
        <f t="shared" si="25"/>
        <v>42124</v>
      </c>
      <c r="BE10" s="89">
        <f t="shared" si="25"/>
        <v>42125</v>
      </c>
      <c r="BF10" s="89">
        <f t="shared" si="25"/>
        <v>42126</v>
      </c>
      <c r="BG10" s="89">
        <f t="shared" si="25"/>
        <v>42127</v>
      </c>
      <c r="BH10" s="89">
        <f t="shared" si="25"/>
        <v>42128</v>
      </c>
      <c r="BI10" s="89">
        <f t="shared" si="25"/>
        <v>42129</v>
      </c>
      <c r="BJ10" s="89">
        <f t="shared" si="25"/>
        <v>42130</v>
      </c>
      <c r="BK10" s="89">
        <f t="shared" si="25"/>
        <v>42131</v>
      </c>
      <c r="BL10" s="89">
        <f t="shared" si="25"/>
        <v>42132</v>
      </c>
      <c r="BM10" s="89">
        <f t="shared" si="25"/>
        <v>42133</v>
      </c>
      <c r="BN10" s="89">
        <f t="shared" si="25"/>
        <v>42134</v>
      </c>
      <c r="BO10" s="89">
        <f t="shared" si="25"/>
        <v>42135</v>
      </c>
      <c r="BP10" s="89">
        <f t="shared" si="25"/>
        <v>42136</v>
      </c>
      <c r="BQ10" s="89">
        <f t="shared" si="25"/>
        <v>42137</v>
      </c>
      <c r="BR10" s="89">
        <f t="shared" si="25"/>
        <v>42138</v>
      </c>
      <c r="BS10" s="89">
        <f t="shared" si="25"/>
        <v>42139</v>
      </c>
      <c r="BT10" s="89">
        <f t="shared" si="25"/>
        <v>42140</v>
      </c>
      <c r="BU10" s="89">
        <f t="shared" si="25"/>
        <v>42141</v>
      </c>
      <c r="BV10" s="89">
        <f t="shared" si="25"/>
        <v>42142</v>
      </c>
      <c r="BW10" s="89">
        <f t="shared" si="25"/>
        <v>42143</v>
      </c>
      <c r="BX10" s="89">
        <f t="shared" si="25"/>
        <v>42144</v>
      </c>
      <c r="BY10" s="89">
        <f t="shared" si="25"/>
        <v>42145</v>
      </c>
      <c r="BZ10" s="89">
        <f t="shared" si="25"/>
        <v>42146</v>
      </c>
      <c r="CA10" s="89">
        <f t="shared" si="25"/>
        <v>42147</v>
      </c>
      <c r="CB10" s="89">
        <f t="shared" si="25"/>
        <v>42148</v>
      </c>
      <c r="CC10" s="89">
        <f t="shared" si="25"/>
        <v>42149</v>
      </c>
      <c r="CD10" s="89">
        <f t="shared" si="25"/>
        <v>42150</v>
      </c>
      <c r="CE10" s="89">
        <f t="shared" si="25"/>
        <v>42151</v>
      </c>
      <c r="CF10" s="89">
        <f t="shared" ref="CF10:EQ10" si="26">CE10+1</f>
        <v>42152</v>
      </c>
      <c r="CG10" s="89">
        <f t="shared" si="26"/>
        <v>42153</v>
      </c>
      <c r="CH10" s="89">
        <f t="shared" si="26"/>
        <v>42154</v>
      </c>
      <c r="CI10" s="89">
        <f t="shared" si="26"/>
        <v>42155</v>
      </c>
      <c r="CJ10" s="89">
        <f t="shared" si="26"/>
        <v>42156</v>
      </c>
      <c r="CK10" s="89">
        <f t="shared" si="26"/>
        <v>42157</v>
      </c>
      <c r="CL10" s="89">
        <f t="shared" si="26"/>
        <v>42158</v>
      </c>
      <c r="CM10" s="89">
        <f t="shared" si="26"/>
        <v>42159</v>
      </c>
      <c r="CN10" s="89">
        <f t="shared" si="26"/>
        <v>42160</v>
      </c>
      <c r="CO10" s="89">
        <f t="shared" si="26"/>
        <v>42161</v>
      </c>
      <c r="CP10" s="89">
        <f t="shared" si="26"/>
        <v>42162</v>
      </c>
      <c r="CQ10" s="89">
        <f t="shared" si="26"/>
        <v>42163</v>
      </c>
      <c r="CR10" s="89">
        <f t="shared" si="26"/>
        <v>42164</v>
      </c>
      <c r="CS10" s="89">
        <f t="shared" si="26"/>
        <v>42165</v>
      </c>
      <c r="CT10" s="89">
        <f t="shared" si="26"/>
        <v>42166</v>
      </c>
      <c r="CU10" s="89">
        <f t="shared" si="26"/>
        <v>42167</v>
      </c>
      <c r="CV10" s="89">
        <f t="shared" si="26"/>
        <v>42168</v>
      </c>
      <c r="CW10" s="89">
        <f t="shared" si="26"/>
        <v>42169</v>
      </c>
      <c r="CX10" s="89">
        <f t="shared" si="26"/>
        <v>42170</v>
      </c>
      <c r="CY10" s="89">
        <f t="shared" si="26"/>
        <v>42171</v>
      </c>
      <c r="CZ10" s="89">
        <f t="shared" si="26"/>
        <v>42172</v>
      </c>
      <c r="DA10" s="89">
        <f t="shared" si="26"/>
        <v>42173</v>
      </c>
      <c r="DB10" s="89">
        <f t="shared" si="26"/>
        <v>42174</v>
      </c>
      <c r="DC10" s="89">
        <f t="shared" si="26"/>
        <v>42175</v>
      </c>
      <c r="DD10" s="89">
        <f t="shared" si="26"/>
        <v>42176</v>
      </c>
      <c r="DE10" s="89">
        <f t="shared" si="26"/>
        <v>42177</v>
      </c>
      <c r="DF10" s="89">
        <f t="shared" si="26"/>
        <v>42178</v>
      </c>
      <c r="DG10" s="89">
        <f t="shared" si="26"/>
        <v>42179</v>
      </c>
      <c r="DH10" s="89">
        <f t="shared" si="26"/>
        <v>42180</v>
      </c>
      <c r="DI10" s="89">
        <f t="shared" si="26"/>
        <v>42181</v>
      </c>
      <c r="DJ10" s="89">
        <f t="shared" si="26"/>
        <v>42182</v>
      </c>
      <c r="DK10" s="89">
        <f t="shared" si="26"/>
        <v>42183</v>
      </c>
      <c r="DL10" s="89">
        <f t="shared" si="26"/>
        <v>42184</v>
      </c>
      <c r="DM10" s="89">
        <f t="shared" si="26"/>
        <v>42185</v>
      </c>
      <c r="DN10" s="89">
        <f t="shared" si="26"/>
        <v>42186</v>
      </c>
      <c r="DO10" s="89">
        <f t="shared" si="26"/>
        <v>42187</v>
      </c>
      <c r="DP10" s="89">
        <f t="shared" si="26"/>
        <v>42188</v>
      </c>
      <c r="DQ10" s="89">
        <f t="shared" si="26"/>
        <v>42189</v>
      </c>
      <c r="DR10" s="89">
        <f t="shared" si="26"/>
        <v>42190</v>
      </c>
      <c r="DS10" s="89">
        <f t="shared" si="26"/>
        <v>42191</v>
      </c>
      <c r="DT10" s="89">
        <f t="shared" si="26"/>
        <v>42192</v>
      </c>
      <c r="DU10" s="89">
        <f t="shared" si="26"/>
        <v>42193</v>
      </c>
      <c r="DV10" s="89">
        <f t="shared" si="26"/>
        <v>42194</v>
      </c>
      <c r="DW10" s="89">
        <f t="shared" si="26"/>
        <v>42195</v>
      </c>
      <c r="DX10" s="89">
        <f t="shared" si="26"/>
        <v>42196</v>
      </c>
      <c r="DY10" s="89">
        <f t="shared" si="26"/>
        <v>42197</v>
      </c>
      <c r="DZ10" s="89">
        <f t="shared" si="26"/>
        <v>42198</v>
      </c>
      <c r="EA10" s="89">
        <f t="shared" si="26"/>
        <v>42199</v>
      </c>
      <c r="EB10" s="89">
        <f t="shared" si="26"/>
        <v>42200</v>
      </c>
      <c r="EC10" s="89">
        <f t="shared" si="26"/>
        <v>42201</v>
      </c>
      <c r="ED10" s="89">
        <f t="shared" si="26"/>
        <v>42202</v>
      </c>
      <c r="EE10" s="89">
        <f t="shared" si="26"/>
        <v>42203</v>
      </c>
      <c r="EF10" s="89">
        <f t="shared" si="26"/>
        <v>42204</v>
      </c>
      <c r="EG10" s="89">
        <f t="shared" si="26"/>
        <v>42205</v>
      </c>
      <c r="EH10" s="89">
        <f t="shared" si="26"/>
        <v>42206</v>
      </c>
      <c r="EI10" s="89">
        <f t="shared" si="26"/>
        <v>42207</v>
      </c>
      <c r="EJ10" s="89">
        <f t="shared" si="26"/>
        <v>42208</v>
      </c>
      <c r="EK10" s="89">
        <f t="shared" si="26"/>
        <v>42209</v>
      </c>
      <c r="EL10" s="89">
        <f t="shared" si="26"/>
        <v>42210</v>
      </c>
      <c r="EM10" s="89">
        <f t="shared" si="26"/>
        <v>42211</v>
      </c>
      <c r="EN10" s="89">
        <f t="shared" si="26"/>
        <v>42212</v>
      </c>
      <c r="EO10" s="89">
        <f t="shared" si="26"/>
        <v>42213</v>
      </c>
      <c r="EP10" s="89">
        <f t="shared" si="26"/>
        <v>42214</v>
      </c>
      <c r="EQ10" s="89">
        <f t="shared" si="26"/>
        <v>42215</v>
      </c>
      <c r="ER10" s="89">
        <f t="shared" ref="ER10:ET10" si="27">EQ10+1</f>
        <v>42216</v>
      </c>
      <c r="ES10" s="89">
        <f t="shared" si="27"/>
        <v>42217</v>
      </c>
      <c r="ET10" s="89">
        <f t="shared" si="27"/>
        <v>42218</v>
      </c>
      <c r="EU10" s="89">
        <f t="shared" ref="EU10" si="28">ET10+1</f>
        <v>42219</v>
      </c>
      <c r="EV10" s="89">
        <f t="shared" ref="EV10" si="29">EU10+1</f>
        <v>42220</v>
      </c>
      <c r="EW10" s="89">
        <f t="shared" ref="EW10" si="30">EV10+1</f>
        <v>42221</v>
      </c>
      <c r="EX10" s="89">
        <f t="shared" ref="EX10" si="31">EW10+1</f>
        <v>42222</v>
      </c>
      <c r="EY10" s="89">
        <f t="shared" ref="EY10" si="32">EX10+1</f>
        <v>42223</v>
      </c>
      <c r="EZ10" s="89">
        <f t="shared" ref="EZ10" si="33">EY10+1</f>
        <v>42224</v>
      </c>
      <c r="FA10" s="89">
        <f t="shared" ref="FA10" si="34">EZ10+1</f>
        <v>42225</v>
      </c>
      <c r="FB10" s="89">
        <f t="shared" ref="FB10" si="35">FA10+1</f>
        <v>42226</v>
      </c>
      <c r="FC10" s="89">
        <f t="shared" ref="FC10" si="36">FB10+1</f>
        <v>42227</v>
      </c>
      <c r="FD10" s="89">
        <f t="shared" ref="FD10" si="37">FC10+1</f>
        <v>42228</v>
      </c>
      <c r="FE10" s="89">
        <f t="shared" ref="FE10" si="38">FD10+1</f>
        <v>42229</v>
      </c>
      <c r="FF10" s="89">
        <f t="shared" ref="FF10" si="39">FE10+1</f>
        <v>42230</v>
      </c>
      <c r="FG10" s="89">
        <f t="shared" ref="FG10" si="40">FF10+1</f>
        <v>42231</v>
      </c>
      <c r="FH10" s="89">
        <f t="shared" ref="FH10" si="41">FG10+1</f>
        <v>42232</v>
      </c>
      <c r="FI10" s="89">
        <f t="shared" ref="FI10" si="42">FH10+1</f>
        <v>42233</v>
      </c>
      <c r="FJ10" s="89">
        <f t="shared" ref="FJ10" si="43">FI10+1</f>
        <v>42234</v>
      </c>
      <c r="FK10" s="89">
        <f t="shared" ref="FK10" si="44">FJ10+1</f>
        <v>42235</v>
      </c>
      <c r="FL10" s="89">
        <f t="shared" ref="FL10" si="45">FK10+1</f>
        <v>42236</v>
      </c>
      <c r="FM10" s="89">
        <f t="shared" ref="FM10" si="46">FL10+1</f>
        <v>42237</v>
      </c>
      <c r="FN10" s="89">
        <f t="shared" ref="FN10" si="47">FM10+1</f>
        <v>42238</v>
      </c>
      <c r="FO10" s="89">
        <f t="shared" ref="FO10" si="48">FN10+1</f>
        <v>42239</v>
      </c>
      <c r="FP10" s="89">
        <f t="shared" ref="FP10" si="49">FO10+1</f>
        <v>42240</v>
      </c>
      <c r="FQ10" s="89">
        <f t="shared" ref="FQ10" si="50">FP10+1</f>
        <v>42241</v>
      </c>
      <c r="FR10" s="89">
        <f t="shared" ref="FR10" si="51">FQ10+1</f>
        <v>42242</v>
      </c>
      <c r="FS10" s="89">
        <f t="shared" ref="FS10" si="52">FR10+1</f>
        <v>42243</v>
      </c>
      <c r="FT10" s="89">
        <f t="shared" ref="FT10" si="53">FS10+1</f>
        <v>42244</v>
      </c>
      <c r="FU10" s="89">
        <f t="shared" ref="FU10" si="54">FT10+1</f>
        <v>42245</v>
      </c>
      <c r="FV10" s="89">
        <f t="shared" ref="FV10" si="55">FU10+1</f>
        <v>42246</v>
      </c>
    </row>
    <row r="11" spans="1:178" s="8" customFormat="1" ht="15" customHeight="1">
      <c r="A11" s="70"/>
      <c r="B11" s="97" t="s">
        <v>11</v>
      </c>
      <c r="C11" s="113"/>
      <c r="D11" s="113"/>
      <c r="E11" s="114">
        <v>0</v>
      </c>
      <c r="F11" s="114">
        <v>0</v>
      </c>
      <c r="G11" s="115">
        <v>42087</v>
      </c>
      <c r="H11" s="115">
        <f>MAX(H12:H16)</f>
        <v>42110</v>
      </c>
      <c r="I11" s="115" t="str">
        <f>"Day"&amp;" "&amp;VLOOKUP(Table1[[#This Row],[Start Date ]],Datasheet!V:W,2)</f>
        <v>Day 1</v>
      </c>
      <c r="J11" s="115" t="str">
        <f>"Day"&amp;" "&amp;VLOOKUP(Table1[[#This Row],[End Date]],Datasheet!X:Y,2)</f>
        <v>Day 24</v>
      </c>
      <c r="K11" s="116" t="s">
        <v>52</v>
      </c>
      <c r="L11" s="95"/>
      <c r="M11" s="95"/>
      <c r="N11" s="116">
        <f t="shared" ref="N11:N36" si="56">NETWORKDAYS(G11,H11)</f>
        <v>18</v>
      </c>
      <c r="O11" s="116" t="str">
        <f ca="1">LEFT('Transition Plan'!$P11,3)</f>
        <v>TPD</v>
      </c>
      <c r="P11" s="117" t="str">
        <f ca="1">IF(K11="Completed","CPT: Completed",IF(AND(H11&lt;'Transition Plan'!$D$1,K11="In-Progress"),"TPD: Still in-Progress after Deadline",IF(AND(H11&lt;'Transition Plan'!$D$1,K11="Open"),"TPD: Still in Open after Deadline",IF(AND(G11&lt;='Transition Plan'!$D$1,K11="Open"),("RAS: "&amp;NETWORKDAYS('Transition Plan'!$D$1,H11)&amp;" days to go, and Still in Open"),IF(AND(G11&lt;='Transition Plan'!$D$1,K11="In-Progress"),("RAS: "&amp;NETWORKDAYS('Transition Plan'!$D$1,H11)&amp;" days to go, and In-Progress"),("UTK: We have "&amp;DATEDIF('Transition Plan'!$D$1,G11,"d")&amp;" more days to start"))))))</f>
        <v>TPD: Still in Open after Deadline</v>
      </c>
      <c r="Q11" s="118">
        <f ca="1">IF(O11="TPD",100%,IF(AND(O11="RAS",N11=1),75%,IF(AND(O11="RAS",N11=2),50%,IF(O11="RAS",100%-(NETWORKDAYS('Transition Plan'!$D$1,H11)/N11),"-"))))</f>
        <v>1</v>
      </c>
      <c r="R11" s="20" t="str">
        <f t="shared" ref="R11:CC11" si="57">IF(R$10&lt;$G11,"",IF(R$10&gt;$H11,"",IF(R$10&gt;=$G11,1,IF(R$10&lt;=$H11,1))))</f>
        <v/>
      </c>
      <c r="S11" s="20">
        <f t="shared" si="57"/>
        <v>1</v>
      </c>
      <c r="T11" s="20">
        <f t="shared" si="57"/>
        <v>1</v>
      </c>
      <c r="U11" s="20">
        <f t="shared" si="57"/>
        <v>1</v>
      </c>
      <c r="V11" s="20">
        <f t="shared" si="57"/>
        <v>1</v>
      </c>
      <c r="W11" s="20">
        <f t="shared" si="57"/>
        <v>1</v>
      </c>
      <c r="X11" s="20">
        <f t="shared" si="57"/>
        <v>1</v>
      </c>
      <c r="Y11" s="20">
        <f t="shared" si="57"/>
        <v>1</v>
      </c>
      <c r="Z11" s="20">
        <f t="shared" si="57"/>
        <v>1</v>
      </c>
      <c r="AA11" s="20">
        <f t="shared" si="57"/>
        <v>1</v>
      </c>
      <c r="AB11" s="20">
        <f t="shared" si="57"/>
        <v>1</v>
      </c>
      <c r="AC11" s="20">
        <f t="shared" si="57"/>
        <v>1</v>
      </c>
      <c r="AD11" s="20">
        <f t="shared" si="57"/>
        <v>1</v>
      </c>
      <c r="AE11" s="20">
        <f t="shared" si="57"/>
        <v>1</v>
      </c>
      <c r="AF11" s="20">
        <f t="shared" si="57"/>
        <v>1</v>
      </c>
      <c r="AG11" s="20">
        <f t="shared" si="57"/>
        <v>1</v>
      </c>
      <c r="AH11" s="20">
        <f t="shared" si="57"/>
        <v>1</v>
      </c>
      <c r="AI11" s="20">
        <f t="shared" si="57"/>
        <v>1</v>
      </c>
      <c r="AJ11" s="20">
        <f t="shared" si="57"/>
        <v>1</v>
      </c>
      <c r="AK11" s="20">
        <f t="shared" si="57"/>
        <v>1</v>
      </c>
      <c r="AL11" s="20">
        <f t="shared" si="57"/>
        <v>1</v>
      </c>
      <c r="AM11" s="20">
        <f t="shared" si="57"/>
        <v>1</v>
      </c>
      <c r="AN11" s="20">
        <f t="shared" si="57"/>
        <v>1</v>
      </c>
      <c r="AO11" s="20">
        <f t="shared" si="57"/>
        <v>1</v>
      </c>
      <c r="AP11" s="20">
        <f t="shared" si="57"/>
        <v>1</v>
      </c>
      <c r="AQ11" s="20" t="str">
        <f t="shared" si="57"/>
        <v/>
      </c>
      <c r="AR11" s="20" t="str">
        <f t="shared" si="57"/>
        <v/>
      </c>
      <c r="AS11" s="20" t="str">
        <f t="shared" si="57"/>
        <v/>
      </c>
      <c r="AT11" s="20" t="str">
        <f t="shared" si="57"/>
        <v/>
      </c>
      <c r="AU11" s="20" t="str">
        <f t="shared" si="57"/>
        <v/>
      </c>
      <c r="AV11" s="20" t="str">
        <f t="shared" si="57"/>
        <v/>
      </c>
      <c r="AW11" s="20" t="str">
        <f t="shared" si="57"/>
        <v/>
      </c>
      <c r="AX11" s="20" t="str">
        <f t="shared" si="57"/>
        <v/>
      </c>
      <c r="AY11" s="20" t="str">
        <f t="shared" si="57"/>
        <v/>
      </c>
      <c r="AZ11" s="20" t="str">
        <f t="shared" si="57"/>
        <v/>
      </c>
      <c r="BA11" s="20" t="str">
        <f t="shared" si="57"/>
        <v/>
      </c>
      <c r="BB11" s="20" t="str">
        <f t="shared" si="57"/>
        <v/>
      </c>
      <c r="BC11" s="20" t="str">
        <f t="shared" si="57"/>
        <v/>
      </c>
      <c r="BD11" s="20" t="str">
        <f t="shared" si="57"/>
        <v/>
      </c>
      <c r="BE11" s="20" t="str">
        <f t="shared" si="57"/>
        <v/>
      </c>
      <c r="BF11" s="20" t="str">
        <f t="shared" si="57"/>
        <v/>
      </c>
      <c r="BG11" s="20" t="str">
        <f t="shared" si="57"/>
        <v/>
      </c>
      <c r="BH11" s="20" t="str">
        <f t="shared" si="57"/>
        <v/>
      </c>
      <c r="BI11" s="20" t="str">
        <f t="shared" si="57"/>
        <v/>
      </c>
      <c r="BJ11" s="20" t="str">
        <f t="shared" si="57"/>
        <v/>
      </c>
      <c r="BK11" s="20" t="str">
        <f t="shared" si="57"/>
        <v/>
      </c>
      <c r="BL11" s="20" t="str">
        <f t="shared" si="57"/>
        <v/>
      </c>
      <c r="BM11" s="20" t="str">
        <f t="shared" si="57"/>
        <v/>
      </c>
      <c r="BN11" s="20" t="str">
        <f t="shared" si="57"/>
        <v/>
      </c>
      <c r="BO11" s="20" t="str">
        <f t="shared" si="57"/>
        <v/>
      </c>
      <c r="BP11" s="20" t="str">
        <f t="shared" si="57"/>
        <v/>
      </c>
      <c r="BQ11" s="20" t="str">
        <f t="shared" si="57"/>
        <v/>
      </c>
      <c r="BR11" s="20" t="str">
        <f t="shared" si="57"/>
        <v/>
      </c>
      <c r="BS11" s="20" t="str">
        <f t="shared" si="57"/>
        <v/>
      </c>
      <c r="BT11" s="20" t="str">
        <f t="shared" si="57"/>
        <v/>
      </c>
      <c r="BU11" s="20" t="str">
        <f t="shared" si="57"/>
        <v/>
      </c>
      <c r="BV11" s="20" t="str">
        <f t="shared" si="57"/>
        <v/>
      </c>
      <c r="BW11" s="20" t="str">
        <f t="shared" si="57"/>
        <v/>
      </c>
      <c r="BX11" s="20" t="str">
        <f t="shared" si="57"/>
        <v/>
      </c>
      <c r="BY11" s="20" t="str">
        <f t="shared" si="57"/>
        <v/>
      </c>
      <c r="BZ11" s="20" t="str">
        <f t="shared" si="57"/>
        <v/>
      </c>
      <c r="CA11" s="20" t="str">
        <f t="shared" si="57"/>
        <v/>
      </c>
      <c r="CB11" s="20" t="str">
        <f t="shared" si="57"/>
        <v/>
      </c>
      <c r="CC11" s="20" t="str">
        <f t="shared" si="57"/>
        <v/>
      </c>
      <c r="CD11" s="20" t="str">
        <f t="shared" ref="CD11:EO14" si="58">IF(CD$10&lt;$G11,"",IF(CD$10&gt;$H11,"",IF(CD$10&gt;=$G11,1,IF(CD$10&lt;=$H11,1))))</f>
        <v/>
      </c>
      <c r="CE11" s="20" t="str">
        <f t="shared" si="58"/>
        <v/>
      </c>
      <c r="CF11" s="20" t="str">
        <f t="shared" si="58"/>
        <v/>
      </c>
      <c r="CG11" s="20" t="str">
        <f t="shared" si="58"/>
        <v/>
      </c>
      <c r="CH11" s="20" t="str">
        <f t="shared" si="58"/>
        <v/>
      </c>
      <c r="CI11" s="20" t="str">
        <f t="shared" si="58"/>
        <v/>
      </c>
      <c r="CJ11" s="20" t="str">
        <f t="shared" si="58"/>
        <v/>
      </c>
      <c r="CK11" s="20" t="str">
        <f t="shared" si="58"/>
        <v/>
      </c>
      <c r="CL11" s="20" t="str">
        <f t="shared" si="58"/>
        <v/>
      </c>
      <c r="CM11" s="20" t="str">
        <f t="shared" si="58"/>
        <v/>
      </c>
      <c r="CN11" s="20" t="str">
        <f t="shared" si="58"/>
        <v/>
      </c>
      <c r="CO11" s="20" t="str">
        <f t="shared" si="58"/>
        <v/>
      </c>
      <c r="CP11" s="20" t="str">
        <f t="shared" si="58"/>
        <v/>
      </c>
      <c r="CQ11" s="20" t="str">
        <f t="shared" si="58"/>
        <v/>
      </c>
      <c r="CR11" s="20" t="str">
        <f t="shared" si="58"/>
        <v/>
      </c>
      <c r="CS11" s="20" t="str">
        <f t="shared" si="58"/>
        <v/>
      </c>
      <c r="CT11" s="20" t="str">
        <f t="shared" si="58"/>
        <v/>
      </c>
      <c r="CU11" s="20" t="str">
        <f t="shared" si="58"/>
        <v/>
      </c>
      <c r="CV11" s="20" t="str">
        <f t="shared" si="58"/>
        <v/>
      </c>
      <c r="CW11" s="20" t="str">
        <f t="shared" si="58"/>
        <v/>
      </c>
      <c r="CX11" s="20" t="str">
        <f t="shared" si="58"/>
        <v/>
      </c>
      <c r="CY11" s="20" t="str">
        <f t="shared" si="58"/>
        <v/>
      </c>
      <c r="CZ11" s="20" t="str">
        <f t="shared" si="58"/>
        <v/>
      </c>
      <c r="DA11" s="20" t="str">
        <f t="shared" si="58"/>
        <v/>
      </c>
      <c r="DB11" s="20" t="str">
        <f t="shared" si="58"/>
        <v/>
      </c>
      <c r="DC11" s="20" t="str">
        <f t="shared" si="58"/>
        <v/>
      </c>
      <c r="DD11" s="20" t="str">
        <f t="shared" si="58"/>
        <v/>
      </c>
      <c r="DE11" s="20" t="str">
        <f t="shared" si="58"/>
        <v/>
      </c>
      <c r="DF11" s="20" t="str">
        <f t="shared" si="58"/>
        <v/>
      </c>
      <c r="DG11" s="20" t="str">
        <f t="shared" si="58"/>
        <v/>
      </c>
      <c r="DH11" s="20" t="str">
        <f t="shared" si="58"/>
        <v/>
      </c>
      <c r="DI11" s="20" t="str">
        <f t="shared" si="58"/>
        <v/>
      </c>
      <c r="DJ11" s="20" t="str">
        <f t="shared" si="58"/>
        <v/>
      </c>
      <c r="DK11" s="20" t="str">
        <f t="shared" si="58"/>
        <v/>
      </c>
      <c r="DL11" s="20" t="str">
        <f t="shared" si="58"/>
        <v/>
      </c>
      <c r="DM11" s="20" t="str">
        <f t="shared" si="58"/>
        <v/>
      </c>
      <c r="DN11" s="20" t="str">
        <f t="shared" si="58"/>
        <v/>
      </c>
      <c r="DO11" s="20" t="str">
        <f t="shared" si="58"/>
        <v/>
      </c>
      <c r="DP11" s="20" t="str">
        <f t="shared" si="58"/>
        <v/>
      </c>
      <c r="DQ11" s="20" t="str">
        <f t="shared" si="58"/>
        <v/>
      </c>
      <c r="DR11" s="20" t="str">
        <f t="shared" si="58"/>
        <v/>
      </c>
      <c r="DS11" s="20" t="str">
        <f t="shared" si="58"/>
        <v/>
      </c>
      <c r="DT11" s="20" t="str">
        <f t="shared" si="58"/>
        <v/>
      </c>
      <c r="DU11" s="20" t="str">
        <f t="shared" si="58"/>
        <v/>
      </c>
      <c r="DV11" s="20" t="str">
        <f t="shared" si="58"/>
        <v/>
      </c>
      <c r="DW11" s="20" t="str">
        <f t="shared" si="58"/>
        <v/>
      </c>
      <c r="DX11" s="20" t="str">
        <f t="shared" si="58"/>
        <v/>
      </c>
      <c r="DY11" s="20" t="str">
        <f t="shared" si="58"/>
        <v/>
      </c>
      <c r="DZ11" s="20" t="str">
        <f t="shared" si="58"/>
        <v/>
      </c>
      <c r="EA11" s="20" t="str">
        <f t="shared" si="58"/>
        <v/>
      </c>
      <c r="EB11" s="20" t="str">
        <f t="shared" si="58"/>
        <v/>
      </c>
      <c r="EC11" s="20" t="str">
        <f t="shared" si="58"/>
        <v/>
      </c>
      <c r="ED11" s="20" t="str">
        <f t="shared" si="58"/>
        <v/>
      </c>
      <c r="EE11" s="20" t="str">
        <f t="shared" si="58"/>
        <v/>
      </c>
      <c r="EF11" s="20" t="str">
        <f t="shared" si="58"/>
        <v/>
      </c>
      <c r="EG11" s="20" t="str">
        <f t="shared" si="58"/>
        <v/>
      </c>
      <c r="EH11" s="20" t="str">
        <f t="shared" si="58"/>
        <v/>
      </c>
      <c r="EI11" s="20" t="str">
        <f t="shared" si="58"/>
        <v/>
      </c>
      <c r="EJ11" s="20" t="str">
        <f t="shared" si="58"/>
        <v/>
      </c>
      <c r="EK11" s="20" t="str">
        <f t="shared" si="58"/>
        <v/>
      </c>
      <c r="EL11" s="20" t="str">
        <f t="shared" si="58"/>
        <v/>
      </c>
      <c r="EM11" s="20" t="str">
        <f t="shared" si="58"/>
        <v/>
      </c>
      <c r="EN11" s="20" t="str">
        <f t="shared" si="58"/>
        <v/>
      </c>
      <c r="EO11" s="20" t="str">
        <f t="shared" si="58"/>
        <v/>
      </c>
      <c r="EP11" s="20" t="str">
        <f t="shared" ref="EP11:FV13" si="59">IF(EP$10&lt;$G11,"",IF(EP$10&gt;$H11,"",IF(EP$10&gt;=$G11,1,IF(EP$10&lt;=$H11,1))))</f>
        <v/>
      </c>
      <c r="EQ11" s="20" t="str">
        <f t="shared" si="59"/>
        <v/>
      </c>
      <c r="ER11" s="20" t="str">
        <f t="shared" si="59"/>
        <v/>
      </c>
      <c r="ES11" s="20" t="str">
        <f t="shared" si="59"/>
        <v/>
      </c>
      <c r="ET11" s="20" t="str">
        <f t="shared" si="59"/>
        <v/>
      </c>
      <c r="EU11" s="20" t="str">
        <f t="shared" si="59"/>
        <v/>
      </c>
      <c r="EV11" s="20" t="str">
        <f t="shared" si="59"/>
        <v/>
      </c>
      <c r="EW11" s="20" t="str">
        <f t="shared" si="59"/>
        <v/>
      </c>
      <c r="EX11" s="20" t="str">
        <f t="shared" si="59"/>
        <v/>
      </c>
      <c r="EY11" s="20" t="str">
        <f t="shared" si="59"/>
        <v/>
      </c>
      <c r="EZ11" s="20" t="str">
        <f t="shared" si="59"/>
        <v/>
      </c>
      <c r="FA11" s="20" t="str">
        <f t="shared" si="59"/>
        <v/>
      </c>
      <c r="FB11" s="20" t="str">
        <f t="shared" si="59"/>
        <v/>
      </c>
      <c r="FC11" s="20" t="str">
        <f t="shared" si="59"/>
        <v/>
      </c>
      <c r="FD11" s="20" t="str">
        <f t="shared" si="59"/>
        <v/>
      </c>
      <c r="FE11" s="20" t="str">
        <f t="shared" si="59"/>
        <v/>
      </c>
      <c r="FF11" s="20" t="str">
        <f t="shared" si="59"/>
        <v/>
      </c>
      <c r="FG11" s="20" t="str">
        <f t="shared" si="59"/>
        <v/>
      </c>
      <c r="FH11" s="20" t="str">
        <f t="shared" si="59"/>
        <v/>
      </c>
      <c r="FI11" s="20" t="str">
        <f t="shared" si="59"/>
        <v/>
      </c>
      <c r="FJ11" s="20" t="str">
        <f t="shared" si="59"/>
        <v/>
      </c>
      <c r="FK11" s="20" t="str">
        <f t="shared" si="59"/>
        <v/>
      </c>
      <c r="FL11" s="20" t="str">
        <f t="shared" si="59"/>
        <v/>
      </c>
      <c r="FM11" s="20" t="str">
        <f t="shared" si="59"/>
        <v/>
      </c>
      <c r="FN11" s="20" t="str">
        <f t="shared" si="59"/>
        <v/>
      </c>
      <c r="FO11" s="20" t="str">
        <f t="shared" si="59"/>
        <v/>
      </c>
      <c r="FP11" s="20" t="str">
        <f t="shared" si="59"/>
        <v/>
      </c>
      <c r="FQ11" s="20" t="str">
        <f t="shared" si="59"/>
        <v/>
      </c>
      <c r="FR11" s="20" t="str">
        <f t="shared" si="59"/>
        <v/>
      </c>
      <c r="FS11" s="20" t="str">
        <f t="shared" si="59"/>
        <v/>
      </c>
      <c r="FT11" s="20" t="str">
        <f t="shared" si="59"/>
        <v/>
      </c>
      <c r="FU11" s="20" t="str">
        <f t="shared" si="59"/>
        <v/>
      </c>
      <c r="FV11" s="20" t="str">
        <f t="shared" si="59"/>
        <v/>
      </c>
    </row>
    <row r="12" spans="1:178" s="8" customFormat="1" ht="15" hidden="1" customHeight="1" outlineLevel="1">
      <c r="A12" s="62"/>
      <c r="B12" s="103" t="s">
        <v>172</v>
      </c>
      <c r="C12" s="119" t="s">
        <v>95</v>
      </c>
      <c r="D12" s="119"/>
      <c r="E12" s="120">
        <v>0</v>
      </c>
      <c r="F12" s="120">
        <v>4</v>
      </c>
      <c r="G12" s="95">
        <f>WORKDAY($G$11,E12)</f>
        <v>42087</v>
      </c>
      <c r="H12" s="95">
        <f>WORKDAY(G12,F12)</f>
        <v>42093</v>
      </c>
      <c r="I12" s="95" t="str">
        <f>"Day"&amp;" "&amp;VLOOKUP(Table1[[#This Row],[Start Date ]],Datasheet!V:W,2)</f>
        <v>Day 1</v>
      </c>
      <c r="J12" s="95" t="str">
        <f>"Day"&amp;" "&amp;VLOOKUP(Table1[[#This Row],[End Date]],Datasheet!X:Y,2)</f>
        <v>Day 7</v>
      </c>
      <c r="K12" s="116" t="s">
        <v>52</v>
      </c>
      <c r="L12" s="95"/>
      <c r="M12" s="95"/>
      <c r="N12" s="116">
        <f t="shared" si="56"/>
        <v>5</v>
      </c>
      <c r="O12" s="116" t="str">
        <f ca="1">LEFT('Transition Plan'!$P12,3)</f>
        <v>TPD</v>
      </c>
      <c r="P12" s="117" t="str">
        <f ca="1">IF(K12="Completed","CPT: Completed",IF(AND(H12&lt;'Transition Plan'!$D$1,K12="In-Progress"),"TPD: Still in-Progress after Deadline",IF(AND(H12&lt;'Transition Plan'!$D$1,K12="Open"),"TPD: Still in Open after Deadline",IF(AND(G12&lt;='Transition Plan'!$D$1,K12="Open"),("RAS: "&amp;NETWORKDAYS('Transition Plan'!$D$1,H12)&amp;" days to go, and Still in Open"),IF(AND(G12&lt;='Transition Plan'!$D$1,K12="In-Progress"),("RAS: "&amp;NETWORKDAYS('Transition Plan'!$D$1,H12)&amp;" days to go, and In-Progress"),("UTK: We have "&amp;DATEDIF('Transition Plan'!$D$1,G12,"d")&amp;" more days to start"))))))</f>
        <v>TPD: Still in Open after Deadline</v>
      </c>
      <c r="Q12" s="118">
        <f ca="1">IF(O12="TPD",100%,IF(AND(O12="RAS",N12=1),75%,IF(AND(O12="RAS",N12=2),50%,IF(O12="RAS",100%-(NETWORKDAYS('Transition Plan'!$D$1,H12)/N12),"-"))))</f>
        <v>1</v>
      </c>
      <c r="R12" s="20" t="str">
        <f t="shared" ref="R12:CC15" si="60">IF(R$10&lt;$G12,"",IF(R$10&gt;$H12,"",IF(R$10&gt;=$G12,1,IF(R$10&lt;=$H12,1))))</f>
        <v/>
      </c>
      <c r="S12" s="20">
        <f t="shared" si="60"/>
        <v>1</v>
      </c>
      <c r="T12" s="20">
        <f t="shared" si="60"/>
        <v>1</v>
      </c>
      <c r="U12" s="20">
        <f t="shared" si="60"/>
        <v>1</v>
      </c>
      <c r="V12" s="20">
        <f t="shared" si="60"/>
        <v>1</v>
      </c>
      <c r="W12" s="20">
        <f t="shared" si="60"/>
        <v>1</v>
      </c>
      <c r="X12" s="20">
        <f t="shared" si="60"/>
        <v>1</v>
      </c>
      <c r="Y12" s="20">
        <f t="shared" si="60"/>
        <v>1</v>
      </c>
      <c r="Z12" s="20" t="str">
        <f t="shared" si="60"/>
        <v/>
      </c>
      <c r="AA12" s="20" t="str">
        <f t="shared" si="60"/>
        <v/>
      </c>
      <c r="AB12" s="20" t="str">
        <f t="shared" si="60"/>
        <v/>
      </c>
      <c r="AC12" s="20" t="str">
        <f t="shared" si="60"/>
        <v/>
      </c>
      <c r="AD12" s="20" t="str">
        <f t="shared" si="60"/>
        <v/>
      </c>
      <c r="AE12" s="20" t="str">
        <f t="shared" si="60"/>
        <v/>
      </c>
      <c r="AF12" s="20" t="str">
        <f t="shared" si="60"/>
        <v/>
      </c>
      <c r="AG12" s="20" t="str">
        <f t="shared" si="60"/>
        <v/>
      </c>
      <c r="AH12" s="20" t="str">
        <f t="shared" si="60"/>
        <v/>
      </c>
      <c r="AI12" s="20" t="str">
        <f t="shared" si="60"/>
        <v/>
      </c>
      <c r="AJ12" s="20" t="str">
        <f t="shared" si="60"/>
        <v/>
      </c>
      <c r="AK12" s="20" t="str">
        <f t="shared" si="60"/>
        <v/>
      </c>
      <c r="AL12" s="20" t="str">
        <f t="shared" si="60"/>
        <v/>
      </c>
      <c r="AM12" s="20" t="str">
        <f t="shared" si="60"/>
        <v/>
      </c>
      <c r="AN12" s="20" t="str">
        <f t="shared" si="60"/>
        <v/>
      </c>
      <c r="AO12" s="20" t="str">
        <f t="shared" si="60"/>
        <v/>
      </c>
      <c r="AP12" s="20" t="str">
        <f t="shared" si="60"/>
        <v/>
      </c>
      <c r="AQ12" s="20" t="str">
        <f t="shared" si="60"/>
        <v/>
      </c>
      <c r="AR12" s="20" t="str">
        <f t="shared" si="60"/>
        <v/>
      </c>
      <c r="AS12" s="20" t="str">
        <f t="shared" si="60"/>
        <v/>
      </c>
      <c r="AT12" s="20" t="str">
        <f t="shared" si="60"/>
        <v/>
      </c>
      <c r="AU12" s="20" t="str">
        <f t="shared" si="60"/>
        <v/>
      </c>
      <c r="AV12" s="20" t="str">
        <f t="shared" si="60"/>
        <v/>
      </c>
      <c r="AW12" s="20" t="str">
        <f t="shared" si="60"/>
        <v/>
      </c>
      <c r="AX12" s="20" t="str">
        <f t="shared" si="60"/>
        <v/>
      </c>
      <c r="AY12" s="20" t="str">
        <f t="shared" si="60"/>
        <v/>
      </c>
      <c r="AZ12" s="20" t="str">
        <f t="shared" si="60"/>
        <v/>
      </c>
      <c r="BA12" s="20" t="str">
        <f t="shared" si="60"/>
        <v/>
      </c>
      <c r="BB12" s="20" t="str">
        <f t="shared" si="60"/>
        <v/>
      </c>
      <c r="BC12" s="20" t="str">
        <f t="shared" si="60"/>
        <v/>
      </c>
      <c r="BD12" s="20" t="str">
        <f t="shared" si="60"/>
        <v/>
      </c>
      <c r="BE12" s="20" t="str">
        <f t="shared" si="60"/>
        <v/>
      </c>
      <c r="BF12" s="20" t="str">
        <f t="shared" si="60"/>
        <v/>
      </c>
      <c r="BG12" s="20" t="str">
        <f t="shared" si="60"/>
        <v/>
      </c>
      <c r="BH12" s="20" t="str">
        <f t="shared" si="60"/>
        <v/>
      </c>
      <c r="BI12" s="20" t="str">
        <f t="shared" si="60"/>
        <v/>
      </c>
      <c r="BJ12" s="20" t="str">
        <f t="shared" si="60"/>
        <v/>
      </c>
      <c r="BK12" s="20" t="str">
        <f t="shared" si="60"/>
        <v/>
      </c>
      <c r="BL12" s="20" t="str">
        <f t="shared" si="60"/>
        <v/>
      </c>
      <c r="BM12" s="20" t="str">
        <f t="shared" si="60"/>
        <v/>
      </c>
      <c r="BN12" s="20" t="str">
        <f t="shared" si="60"/>
        <v/>
      </c>
      <c r="BO12" s="20" t="str">
        <f t="shared" si="60"/>
        <v/>
      </c>
      <c r="BP12" s="20" t="str">
        <f t="shared" si="60"/>
        <v/>
      </c>
      <c r="BQ12" s="20" t="str">
        <f t="shared" si="60"/>
        <v/>
      </c>
      <c r="BR12" s="20" t="str">
        <f t="shared" si="60"/>
        <v/>
      </c>
      <c r="BS12" s="20" t="str">
        <f t="shared" si="60"/>
        <v/>
      </c>
      <c r="BT12" s="20" t="str">
        <f t="shared" si="60"/>
        <v/>
      </c>
      <c r="BU12" s="20" t="str">
        <f t="shared" si="60"/>
        <v/>
      </c>
      <c r="BV12" s="20" t="str">
        <f t="shared" si="60"/>
        <v/>
      </c>
      <c r="BW12" s="20" t="str">
        <f t="shared" si="60"/>
        <v/>
      </c>
      <c r="BX12" s="20" t="str">
        <f t="shared" si="60"/>
        <v/>
      </c>
      <c r="BY12" s="20" t="str">
        <f t="shared" si="60"/>
        <v/>
      </c>
      <c r="BZ12" s="20" t="str">
        <f t="shared" si="60"/>
        <v/>
      </c>
      <c r="CA12" s="20" t="str">
        <f t="shared" si="60"/>
        <v/>
      </c>
      <c r="CB12" s="20" t="str">
        <f t="shared" si="60"/>
        <v/>
      </c>
      <c r="CC12" s="20" t="str">
        <f t="shared" si="60"/>
        <v/>
      </c>
      <c r="CD12" s="20" t="str">
        <f t="shared" si="58"/>
        <v/>
      </c>
      <c r="CE12" s="20" t="str">
        <f t="shared" si="58"/>
        <v/>
      </c>
      <c r="CF12" s="20" t="str">
        <f t="shared" si="58"/>
        <v/>
      </c>
      <c r="CG12" s="20" t="str">
        <f t="shared" si="58"/>
        <v/>
      </c>
      <c r="CH12" s="20" t="str">
        <f t="shared" si="58"/>
        <v/>
      </c>
      <c r="CI12" s="20" t="str">
        <f t="shared" si="58"/>
        <v/>
      </c>
      <c r="CJ12" s="20" t="str">
        <f t="shared" si="58"/>
        <v/>
      </c>
      <c r="CK12" s="20" t="str">
        <f t="shared" si="58"/>
        <v/>
      </c>
      <c r="CL12" s="20" t="str">
        <f t="shared" si="58"/>
        <v/>
      </c>
      <c r="CM12" s="20" t="str">
        <f t="shared" si="58"/>
        <v/>
      </c>
      <c r="CN12" s="20" t="str">
        <f t="shared" si="58"/>
        <v/>
      </c>
      <c r="CO12" s="20" t="str">
        <f t="shared" si="58"/>
        <v/>
      </c>
      <c r="CP12" s="20" t="str">
        <f t="shared" si="58"/>
        <v/>
      </c>
      <c r="CQ12" s="20" t="str">
        <f t="shared" si="58"/>
        <v/>
      </c>
      <c r="CR12" s="20" t="str">
        <f t="shared" si="58"/>
        <v/>
      </c>
      <c r="CS12" s="20" t="str">
        <f t="shared" si="58"/>
        <v/>
      </c>
      <c r="CT12" s="20" t="str">
        <f t="shared" si="58"/>
        <v/>
      </c>
      <c r="CU12" s="20" t="str">
        <f t="shared" si="58"/>
        <v/>
      </c>
      <c r="CV12" s="20" t="str">
        <f t="shared" si="58"/>
        <v/>
      </c>
      <c r="CW12" s="20" t="str">
        <f t="shared" si="58"/>
        <v/>
      </c>
      <c r="CX12" s="20" t="str">
        <f t="shared" si="58"/>
        <v/>
      </c>
      <c r="CY12" s="20" t="str">
        <f t="shared" si="58"/>
        <v/>
      </c>
      <c r="CZ12" s="20" t="str">
        <f t="shared" si="58"/>
        <v/>
      </c>
      <c r="DA12" s="20" t="str">
        <f t="shared" si="58"/>
        <v/>
      </c>
      <c r="DB12" s="20" t="str">
        <f t="shared" si="58"/>
        <v/>
      </c>
      <c r="DC12" s="20" t="str">
        <f t="shared" si="58"/>
        <v/>
      </c>
      <c r="DD12" s="20" t="str">
        <f t="shared" si="58"/>
        <v/>
      </c>
      <c r="DE12" s="20" t="str">
        <f t="shared" si="58"/>
        <v/>
      </c>
      <c r="DF12" s="20" t="str">
        <f t="shared" si="58"/>
        <v/>
      </c>
      <c r="DG12" s="20" t="str">
        <f t="shared" si="58"/>
        <v/>
      </c>
      <c r="DH12" s="20" t="str">
        <f t="shared" si="58"/>
        <v/>
      </c>
      <c r="DI12" s="20" t="str">
        <f t="shared" si="58"/>
        <v/>
      </c>
      <c r="DJ12" s="20" t="str">
        <f t="shared" si="58"/>
        <v/>
      </c>
      <c r="DK12" s="20" t="str">
        <f t="shared" si="58"/>
        <v/>
      </c>
      <c r="DL12" s="20" t="str">
        <f t="shared" si="58"/>
        <v/>
      </c>
      <c r="DM12" s="20" t="str">
        <f t="shared" si="58"/>
        <v/>
      </c>
      <c r="DN12" s="20" t="str">
        <f t="shared" si="58"/>
        <v/>
      </c>
      <c r="DO12" s="20" t="str">
        <f t="shared" si="58"/>
        <v/>
      </c>
      <c r="DP12" s="20" t="str">
        <f t="shared" si="58"/>
        <v/>
      </c>
      <c r="DQ12" s="20" t="str">
        <f t="shared" si="58"/>
        <v/>
      </c>
      <c r="DR12" s="20" t="str">
        <f t="shared" si="58"/>
        <v/>
      </c>
      <c r="DS12" s="20" t="str">
        <f t="shared" si="58"/>
        <v/>
      </c>
      <c r="DT12" s="20" t="str">
        <f t="shared" si="58"/>
        <v/>
      </c>
      <c r="DU12" s="20" t="str">
        <f t="shared" si="58"/>
        <v/>
      </c>
      <c r="DV12" s="20" t="str">
        <f t="shared" si="58"/>
        <v/>
      </c>
      <c r="DW12" s="20" t="str">
        <f t="shared" si="58"/>
        <v/>
      </c>
      <c r="DX12" s="20" t="str">
        <f t="shared" si="58"/>
        <v/>
      </c>
      <c r="DY12" s="20" t="str">
        <f t="shared" si="58"/>
        <v/>
      </c>
      <c r="DZ12" s="20" t="str">
        <f t="shared" si="58"/>
        <v/>
      </c>
      <c r="EA12" s="20" t="str">
        <f t="shared" si="58"/>
        <v/>
      </c>
      <c r="EB12" s="20" t="str">
        <f t="shared" si="58"/>
        <v/>
      </c>
      <c r="EC12" s="20" t="str">
        <f t="shared" si="58"/>
        <v/>
      </c>
      <c r="ED12" s="20" t="str">
        <f t="shared" si="58"/>
        <v/>
      </c>
      <c r="EE12" s="20" t="str">
        <f t="shared" si="58"/>
        <v/>
      </c>
      <c r="EF12" s="20" t="str">
        <f t="shared" si="58"/>
        <v/>
      </c>
      <c r="EG12" s="20" t="str">
        <f t="shared" si="58"/>
        <v/>
      </c>
      <c r="EH12" s="20" t="str">
        <f t="shared" si="58"/>
        <v/>
      </c>
      <c r="EI12" s="20" t="str">
        <f t="shared" si="58"/>
        <v/>
      </c>
      <c r="EJ12" s="20" t="str">
        <f t="shared" si="58"/>
        <v/>
      </c>
      <c r="EK12" s="20" t="str">
        <f t="shared" si="58"/>
        <v/>
      </c>
      <c r="EL12" s="20" t="str">
        <f t="shared" si="58"/>
        <v/>
      </c>
      <c r="EM12" s="20" t="str">
        <f t="shared" si="58"/>
        <v/>
      </c>
      <c r="EN12" s="20" t="str">
        <f t="shared" si="58"/>
        <v/>
      </c>
      <c r="EO12" s="20" t="str">
        <f t="shared" si="58"/>
        <v/>
      </c>
      <c r="EP12" s="20" t="str">
        <f t="shared" si="59"/>
        <v/>
      </c>
      <c r="EQ12" s="20" t="str">
        <f t="shared" si="59"/>
        <v/>
      </c>
      <c r="ER12" s="20" t="str">
        <f t="shared" si="59"/>
        <v/>
      </c>
      <c r="ES12" s="20" t="str">
        <f t="shared" si="59"/>
        <v/>
      </c>
      <c r="ET12" s="20" t="str">
        <f t="shared" si="59"/>
        <v/>
      </c>
      <c r="EU12" s="20" t="str">
        <f t="shared" si="59"/>
        <v/>
      </c>
      <c r="EV12" s="20" t="str">
        <f t="shared" si="59"/>
        <v/>
      </c>
      <c r="EW12" s="20" t="str">
        <f t="shared" si="59"/>
        <v/>
      </c>
      <c r="EX12" s="20" t="str">
        <f t="shared" si="59"/>
        <v/>
      </c>
      <c r="EY12" s="20" t="str">
        <f t="shared" si="59"/>
        <v/>
      </c>
      <c r="EZ12" s="20" t="str">
        <f t="shared" si="59"/>
        <v/>
      </c>
      <c r="FA12" s="20" t="str">
        <f t="shared" si="59"/>
        <v/>
      </c>
      <c r="FB12" s="20" t="str">
        <f t="shared" si="59"/>
        <v/>
      </c>
      <c r="FC12" s="20" t="str">
        <f t="shared" si="59"/>
        <v/>
      </c>
      <c r="FD12" s="20" t="str">
        <f t="shared" si="59"/>
        <v/>
      </c>
      <c r="FE12" s="20" t="str">
        <f t="shared" si="59"/>
        <v/>
      </c>
      <c r="FF12" s="20" t="str">
        <f t="shared" si="59"/>
        <v/>
      </c>
      <c r="FG12" s="20" t="str">
        <f t="shared" si="59"/>
        <v/>
      </c>
      <c r="FH12" s="20" t="str">
        <f t="shared" si="59"/>
        <v/>
      </c>
      <c r="FI12" s="20" t="str">
        <f t="shared" si="59"/>
        <v/>
      </c>
      <c r="FJ12" s="20" t="str">
        <f t="shared" si="59"/>
        <v/>
      </c>
      <c r="FK12" s="20" t="str">
        <f t="shared" si="59"/>
        <v/>
      </c>
      <c r="FL12" s="20" t="str">
        <f t="shared" si="59"/>
        <v/>
      </c>
      <c r="FM12" s="20" t="str">
        <f t="shared" si="59"/>
        <v/>
      </c>
      <c r="FN12" s="20" t="str">
        <f t="shared" si="59"/>
        <v/>
      </c>
      <c r="FO12" s="20" t="str">
        <f t="shared" si="59"/>
        <v/>
      </c>
      <c r="FP12" s="20" t="str">
        <f t="shared" si="59"/>
        <v/>
      </c>
      <c r="FQ12" s="20" t="str">
        <f t="shared" si="59"/>
        <v/>
      </c>
      <c r="FR12" s="20" t="str">
        <f t="shared" si="59"/>
        <v/>
      </c>
      <c r="FS12" s="20" t="str">
        <f t="shared" si="59"/>
        <v/>
      </c>
      <c r="FT12" s="20" t="str">
        <f t="shared" si="59"/>
        <v/>
      </c>
      <c r="FU12" s="20" t="str">
        <f t="shared" si="59"/>
        <v/>
      </c>
      <c r="FV12" s="20" t="str">
        <f t="shared" si="59"/>
        <v/>
      </c>
    </row>
    <row r="13" spans="1:178" s="8" customFormat="1" ht="15" hidden="1" customHeight="1" outlineLevel="1">
      <c r="A13" s="62"/>
      <c r="B13" s="104" t="s">
        <v>173</v>
      </c>
      <c r="C13" s="119" t="s">
        <v>95</v>
      </c>
      <c r="D13" s="119" t="s">
        <v>117</v>
      </c>
      <c r="E13" s="121">
        <f>SUM(E12:F12)+1</f>
        <v>5</v>
      </c>
      <c r="F13" s="121">
        <v>4</v>
      </c>
      <c r="G13" s="95">
        <f>WORKDAY($G$11,E13)</f>
        <v>42094</v>
      </c>
      <c r="H13" s="95">
        <f>WORKDAY(G13,F13)</f>
        <v>42100</v>
      </c>
      <c r="I13" s="95" t="str">
        <f>"Day"&amp;" "&amp;VLOOKUP(Table1[[#This Row],[Start Date ]],Datasheet!V:W,2)</f>
        <v>Day 8</v>
      </c>
      <c r="J13" s="95" t="str">
        <f>"Day"&amp;" "&amp;VLOOKUP(Table1[[#This Row],[End Date]],Datasheet!X:Y,2)</f>
        <v>Day 14</v>
      </c>
      <c r="K13" s="116" t="s">
        <v>52</v>
      </c>
      <c r="L13" s="95"/>
      <c r="M13" s="95"/>
      <c r="N13" s="116">
        <f t="shared" si="56"/>
        <v>5</v>
      </c>
      <c r="O13" s="116" t="str">
        <f ca="1">LEFT('Transition Plan'!$P13,3)</f>
        <v>TPD</v>
      </c>
      <c r="P13" s="117" t="str">
        <f ca="1">IF(K13="Completed","CPT: Completed",IF(AND(H13&lt;'Transition Plan'!$D$1,K13="In-Progress"),"TPD: Still in-Progress after Deadline",IF(AND(H13&lt;'Transition Plan'!$D$1,K13="Open"),"TPD: Still in Open after Deadline",IF(AND(G13&lt;='Transition Plan'!$D$1,K13="Open"),("RAS: "&amp;NETWORKDAYS('Transition Plan'!$D$1,H13)&amp;" days to go, and Still in Open"),IF(AND(G13&lt;='Transition Plan'!$D$1,K13="In-Progress"),("RAS: "&amp;NETWORKDAYS('Transition Plan'!$D$1,H13)&amp;" days to go, and In-Progress"),("UTK: We have "&amp;DATEDIF('Transition Plan'!$D$1,G13,"d")&amp;" more days to start"))))))</f>
        <v>TPD: Still in Open after Deadline</v>
      </c>
      <c r="Q13" s="118">
        <f ca="1">IF(O13="TPD",100%,IF(AND(O13="RAS",N13=1),75%,IF(AND(O13="RAS",N13=2),50%,IF(O13="RAS",100%-(NETWORKDAYS('Transition Plan'!$D$1,H13)/N13),"-"))))</f>
        <v>1</v>
      </c>
      <c r="R13" s="20" t="str">
        <f t="shared" si="60"/>
        <v/>
      </c>
      <c r="S13" s="20" t="str">
        <f t="shared" si="60"/>
        <v/>
      </c>
      <c r="T13" s="20" t="str">
        <f t="shared" si="60"/>
        <v/>
      </c>
      <c r="U13" s="20" t="str">
        <f t="shared" si="60"/>
        <v/>
      </c>
      <c r="V13" s="20" t="str">
        <f t="shared" si="60"/>
        <v/>
      </c>
      <c r="W13" s="20" t="str">
        <f t="shared" si="60"/>
        <v/>
      </c>
      <c r="X13" s="20" t="str">
        <f t="shared" si="60"/>
        <v/>
      </c>
      <c r="Y13" s="20" t="str">
        <f t="shared" si="60"/>
        <v/>
      </c>
      <c r="Z13" s="20">
        <f t="shared" si="60"/>
        <v>1</v>
      </c>
      <c r="AA13" s="20">
        <f t="shared" si="60"/>
        <v>1</v>
      </c>
      <c r="AB13" s="20">
        <f t="shared" si="60"/>
        <v>1</v>
      </c>
      <c r="AC13" s="20">
        <f t="shared" si="60"/>
        <v>1</v>
      </c>
      <c r="AD13" s="20">
        <f t="shared" si="60"/>
        <v>1</v>
      </c>
      <c r="AE13" s="20">
        <f t="shared" si="60"/>
        <v>1</v>
      </c>
      <c r="AF13" s="20">
        <f t="shared" si="60"/>
        <v>1</v>
      </c>
      <c r="AG13" s="20" t="str">
        <f t="shared" si="60"/>
        <v/>
      </c>
      <c r="AH13" s="20" t="str">
        <f t="shared" si="60"/>
        <v/>
      </c>
      <c r="AI13" s="20" t="str">
        <f t="shared" si="60"/>
        <v/>
      </c>
      <c r="AJ13" s="20" t="str">
        <f t="shared" si="60"/>
        <v/>
      </c>
      <c r="AK13" s="20" t="str">
        <f t="shared" si="60"/>
        <v/>
      </c>
      <c r="AL13" s="20" t="str">
        <f t="shared" si="60"/>
        <v/>
      </c>
      <c r="AM13" s="20" t="str">
        <f t="shared" si="60"/>
        <v/>
      </c>
      <c r="AN13" s="20" t="str">
        <f t="shared" si="60"/>
        <v/>
      </c>
      <c r="AO13" s="20" t="str">
        <f t="shared" si="60"/>
        <v/>
      </c>
      <c r="AP13" s="20" t="str">
        <f t="shared" si="60"/>
        <v/>
      </c>
      <c r="AQ13" s="20" t="str">
        <f t="shared" si="60"/>
        <v/>
      </c>
      <c r="AR13" s="20" t="str">
        <f t="shared" si="60"/>
        <v/>
      </c>
      <c r="AS13" s="20" t="str">
        <f t="shared" si="60"/>
        <v/>
      </c>
      <c r="AT13" s="20" t="str">
        <f t="shared" si="60"/>
        <v/>
      </c>
      <c r="AU13" s="20" t="str">
        <f t="shared" si="60"/>
        <v/>
      </c>
      <c r="AV13" s="20" t="str">
        <f t="shared" si="60"/>
        <v/>
      </c>
      <c r="AW13" s="20" t="str">
        <f t="shared" si="60"/>
        <v/>
      </c>
      <c r="AX13" s="20" t="str">
        <f t="shared" si="60"/>
        <v/>
      </c>
      <c r="AY13" s="20" t="str">
        <f t="shared" si="60"/>
        <v/>
      </c>
      <c r="AZ13" s="20" t="str">
        <f t="shared" si="60"/>
        <v/>
      </c>
      <c r="BA13" s="20" t="str">
        <f t="shared" si="60"/>
        <v/>
      </c>
      <c r="BB13" s="20" t="str">
        <f t="shared" si="60"/>
        <v/>
      </c>
      <c r="BC13" s="20" t="str">
        <f t="shared" si="60"/>
        <v/>
      </c>
      <c r="BD13" s="20" t="str">
        <f t="shared" si="60"/>
        <v/>
      </c>
      <c r="BE13" s="20" t="str">
        <f t="shared" si="60"/>
        <v/>
      </c>
      <c r="BF13" s="20" t="str">
        <f t="shared" si="60"/>
        <v/>
      </c>
      <c r="BG13" s="20" t="str">
        <f t="shared" si="60"/>
        <v/>
      </c>
      <c r="BH13" s="20" t="str">
        <f t="shared" si="60"/>
        <v/>
      </c>
      <c r="BI13" s="20" t="str">
        <f t="shared" si="60"/>
        <v/>
      </c>
      <c r="BJ13" s="20" t="str">
        <f t="shared" si="60"/>
        <v/>
      </c>
      <c r="BK13" s="20" t="str">
        <f t="shared" si="60"/>
        <v/>
      </c>
      <c r="BL13" s="20" t="str">
        <f t="shared" si="60"/>
        <v/>
      </c>
      <c r="BM13" s="20" t="str">
        <f t="shared" si="60"/>
        <v/>
      </c>
      <c r="BN13" s="20" t="str">
        <f t="shared" si="60"/>
        <v/>
      </c>
      <c r="BO13" s="20" t="str">
        <f t="shared" si="60"/>
        <v/>
      </c>
      <c r="BP13" s="20" t="str">
        <f t="shared" si="60"/>
        <v/>
      </c>
      <c r="BQ13" s="20" t="str">
        <f t="shared" si="60"/>
        <v/>
      </c>
      <c r="BR13" s="20" t="str">
        <f t="shared" si="60"/>
        <v/>
      </c>
      <c r="BS13" s="20" t="str">
        <f t="shared" si="60"/>
        <v/>
      </c>
      <c r="BT13" s="20" t="str">
        <f t="shared" si="60"/>
        <v/>
      </c>
      <c r="BU13" s="20" t="str">
        <f t="shared" si="60"/>
        <v/>
      </c>
      <c r="BV13" s="20" t="str">
        <f t="shared" si="60"/>
        <v/>
      </c>
      <c r="BW13" s="20" t="str">
        <f t="shared" si="60"/>
        <v/>
      </c>
      <c r="BX13" s="20" t="str">
        <f t="shared" si="60"/>
        <v/>
      </c>
      <c r="BY13" s="20" t="str">
        <f t="shared" si="60"/>
        <v/>
      </c>
      <c r="BZ13" s="20" t="str">
        <f t="shared" si="60"/>
        <v/>
      </c>
      <c r="CA13" s="20" t="str">
        <f t="shared" si="60"/>
        <v/>
      </c>
      <c r="CB13" s="20" t="str">
        <f t="shared" si="60"/>
        <v/>
      </c>
      <c r="CC13" s="20" t="str">
        <f t="shared" si="60"/>
        <v/>
      </c>
      <c r="CD13" s="20" t="str">
        <f t="shared" si="58"/>
        <v/>
      </c>
      <c r="CE13" s="20" t="str">
        <f t="shared" si="58"/>
        <v/>
      </c>
      <c r="CF13" s="20" t="str">
        <f t="shared" si="58"/>
        <v/>
      </c>
      <c r="CG13" s="20" t="str">
        <f t="shared" si="58"/>
        <v/>
      </c>
      <c r="CH13" s="20" t="str">
        <f t="shared" si="58"/>
        <v/>
      </c>
      <c r="CI13" s="20" t="str">
        <f t="shared" si="58"/>
        <v/>
      </c>
      <c r="CJ13" s="20" t="str">
        <f t="shared" si="58"/>
        <v/>
      </c>
      <c r="CK13" s="20" t="str">
        <f t="shared" si="58"/>
        <v/>
      </c>
      <c r="CL13" s="20" t="str">
        <f t="shared" si="58"/>
        <v/>
      </c>
      <c r="CM13" s="20" t="str">
        <f t="shared" si="58"/>
        <v/>
      </c>
      <c r="CN13" s="20" t="str">
        <f t="shared" si="58"/>
        <v/>
      </c>
      <c r="CO13" s="20" t="str">
        <f t="shared" si="58"/>
        <v/>
      </c>
      <c r="CP13" s="20" t="str">
        <f t="shared" si="58"/>
        <v/>
      </c>
      <c r="CQ13" s="20" t="str">
        <f t="shared" si="58"/>
        <v/>
      </c>
      <c r="CR13" s="20" t="str">
        <f t="shared" si="58"/>
        <v/>
      </c>
      <c r="CS13" s="20" t="str">
        <f t="shared" si="58"/>
        <v/>
      </c>
      <c r="CT13" s="20" t="str">
        <f t="shared" si="58"/>
        <v/>
      </c>
      <c r="CU13" s="20" t="str">
        <f t="shared" si="58"/>
        <v/>
      </c>
      <c r="CV13" s="20" t="str">
        <f t="shared" si="58"/>
        <v/>
      </c>
      <c r="CW13" s="20" t="str">
        <f t="shared" si="58"/>
        <v/>
      </c>
      <c r="CX13" s="20" t="str">
        <f t="shared" si="58"/>
        <v/>
      </c>
      <c r="CY13" s="20" t="str">
        <f t="shared" si="58"/>
        <v/>
      </c>
      <c r="CZ13" s="20" t="str">
        <f t="shared" si="58"/>
        <v/>
      </c>
      <c r="DA13" s="20" t="str">
        <f t="shared" si="58"/>
        <v/>
      </c>
      <c r="DB13" s="20" t="str">
        <f t="shared" si="58"/>
        <v/>
      </c>
      <c r="DC13" s="20" t="str">
        <f t="shared" si="58"/>
        <v/>
      </c>
      <c r="DD13" s="20" t="str">
        <f t="shared" si="58"/>
        <v/>
      </c>
      <c r="DE13" s="20" t="str">
        <f t="shared" si="58"/>
        <v/>
      </c>
      <c r="DF13" s="20" t="str">
        <f t="shared" si="58"/>
        <v/>
      </c>
      <c r="DG13" s="20" t="str">
        <f t="shared" si="58"/>
        <v/>
      </c>
      <c r="DH13" s="20" t="str">
        <f t="shared" si="58"/>
        <v/>
      </c>
      <c r="DI13" s="20" t="str">
        <f t="shared" si="58"/>
        <v/>
      </c>
      <c r="DJ13" s="20" t="str">
        <f t="shared" si="58"/>
        <v/>
      </c>
      <c r="DK13" s="20" t="str">
        <f t="shared" si="58"/>
        <v/>
      </c>
      <c r="DL13" s="20" t="str">
        <f t="shared" si="58"/>
        <v/>
      </c>
      <c r="DM13" s="20" t="str">
        <f t="shared" si="58"/>
        <v/>
      </c>
      <c r="DN13" s="20" t="str">
        <f t="shared" si="58"/>
        <v/>
      </c>
      <c r="DO13" s="20" t="str">
        <f t="shared" si="58"/>
        <v/>
      </c>
      <c r="DP13" s="20" t="str">
        <f t="shared" si="58"/>
        <v/>
      </c>
      <c r="DQ13" s="20" t="str">
        <f t="shared" si="58"/>
        <v/>
      </c>
      <c r="DR13" s="20" t="str">
        <f t="shared" si="58"/>
        <v/>
      </c>
      <c r="DS13" s="20" t="str">
        <f t="shared" si="58"/>
        <v/>
      </c>
      <c r="DT13" s="20" t="str">
        <f t="shared" si="58"/>
        <v/>
      </c>
      <c r="DU13" s="20" t="str">
        <f t="shared" si="58"/>
        <v/>
      </c>
      <c r="DV13" s="20" t="str">
        <f t="shared" si="58"/>
        <v/>
      </c>
      <c r="DW13" s="20" t="str">
        <f t="shared" si="58"/>
        <v/>
      </c>
      <c r="DX13" s="20" t="str">
        <f t="shared" si="58"/>
        <v/>
      </c>
      <c r="DY13" s="20" t="str">
        <f t="shared" si="58"/>
        <v/>
      </c>
      <c r="DZ13" s="20" t="str">
        <f t="shared" si="58"/>
        <v/>
      </c>
      <c r="EA13" s="20" t="str">
        <f t="shared" si="58"/>
        <v/>
      </c>
      <c r="EB13" s="20" t="str">
        <f t="shared" si="58"/>
        <v/>
      </c>
      <c r="EC13" s="20" t="str">
        <f t="shared" si="58"/>
        <v/>
      </c>
      <c r="ED13" s="20" t="str">
        <f t="shared" si="58"/>
        <v/>
      </c>
      <c r="EE13" s="20" t="str">
        <f t="shared" si="58"/>
        <v/>
      </c>
      <c r="EF13" s="20" t="str">
        <f t="shared" si="58"/>
        <v/>
      </c>
      <c r="EG13" s="20" t="str">
        <f t="shared" si="58"/>
        <v/>
      </c>
      <c r="EH13" s="20" t="str">
        <f t="shared" si="58"/>
        <v/>
      </c>
      <c r="EI13" s="20" t="str">
        <f t="shared" si="58"/>
        <v/>
      </c>
      <c r="EJ13" s="20" t="str">
        <f t="shared" si="58"/>
        <v/>
      </c>
      <c r="EK13" s="20" t="str">
        <f t="shared" si="58"/>
        <v/>
      </c>
      <c r="EL13" s="20" t="str">
        <f t="shared" si="58"/>
        <v/>
      </c>
      <c r="EM13" s="20" t="str">
        <f t="shared" si="58"/>
        <v/>
      </c>
      <c r="EN13" s="20" t="str">
        <f t="shared" si="58"/>
        <v/>
      </c>
      <c r="EO13" s="20" t="str">
        <f t="shared" si="58"/>
        <v/>
      </c>
      <c r="EP13" s="20" t="str">
        <f t="shared" si="59"/>
        <v/>
      </c>
      <c r="EQ13" s="20" t="str">
        <f t="shared" si="59"/>
        <v/>
      </c>
      <c r="ER13" s="20" t="str">
        <f t="shared" si="59"/>
        <v/>
      </c>
      <c r="ES13" s="20" t="str">
        <f t="shared" si="59"/>
        <v/>
      </c>
      <c r="ET13" s="20" t="str">
        <f t="shared" si="59"/>
        <v/>
      </c>
      <c r="EU13" s="20" t="str">
        <f t="shared" si="59"/>
        <v/>
      </c>
      <c r="EV13" s="20" t="str">
        <f t="shared" si="59"/>
        <v/>
      </c>
      <c r="EW13" s="20" t="str">
        <f t="shared" si="59"/>
        <v/>
      </c>
      <c r="EX13" s="20" t="str">
        <f t="shared" si="59"/>
        <v/>
      </c>
      <c r="EY13" s="20" t="str">
        <f t="shared" si="59"/>
        <v/>
      </c>
      <c r="EZ13" s="20" t="str">
        <f t="shared" si="59"/>
        <v/>
      </c>
      <c r="FA13" s="20" t="str">
        <f t="shared" si="59"/>
        <v/>
      </c>
      <c r="FB13" s="20" t="str">
        <f t="shared" si="59"/>
        <v/>
      </c>
      <c r="FC13" s="20" t="str">
        <f t="shared" si="59"/>
        <v/>
      </c>
      <c r="FD13" s="20" t="str">
        <f t="shared" si="59"/>
        <v/>
      </c>
      <c r="FE13" s="20" t="str">
        <f t="shared" si="59"/>
        <v/>
      </c>
      <c r="FF13" s="20" t="str">
        <f t="shared" si="59"/>
        <v/>
      </c>
      <c r="FG13" s="20" t="str">
        <f t="shared" si="59"/>
        <v/>
      </c>
      <c r="FH13" s="20" t="str">
        <f t="shared" si="59"/>
        <v/>
      </c>
      <c r="FI13" s="20" t="str">
        <f t="shared" si="59"/>
        <v/>
      </c>
      <c r="FJ13" s="20" t="str">
        <f t="shared" si="59"/>
        <v/>
      </c>
      <c r="FK13" s="20" t="str">
        <f t="shared" si="59"/>
        <v/>
      </c>
      <c r="FL13" s="20" t="str">
        <f t="shared" si="59"/>
        <v/>
      </c>
      <c r="FM13" s="20" t="str">
        <f t="shared" si="59"/>
        <v/>
      </c>
      <c r="FN13" s="20" t="str">
        <f t="shared" si="59"/>
        <v/>
      </c>
      <c r="FO13" s="20" t="str">
        <f t="shared" si="59"/>
        <v/>
      </c>
      <c r="FP13" s="20" t="str">
        <f t="shared" si="59"/>
        <v/>
      </c>
      <c r="FQ13" s="20" t="str">
        <f t="shared" si="59"/>
        <v/>
      </c>
      <c r="FR13" s="20" t="str">
        <f t="shared" si="59"/>
        <v/>
      </c>
      <c r="FS13" s="20" t="str">
        <f t="shared" si="59"/>
        <v/>
      </c>
      <c r="FT13" s="20" t="str">
        <f t="shared" si="59"/>
        <v/>
      </c>
      <c r="FU13" s="20" t="str">
        <f t="shared" si="59"/>
        <v/>
      </c>
      <c r="FV13" s="20" t="str">
        <f t="shared" si="59"/>
        <v/>
      </c>
    </row>
    <row r="14" spans="1:178" s="8" customFormat="1" ht="15" hidden="1" customHeight="1" outlineLevel="1">
      <c r="A14" s="62"/>
      <c r="B14" s="103" t="s">
        <v>174</v>
      </c>
      <c r="C14" s="122" t="s">
        <v>96</v>
      </c>
      <c r="D14" s="119" t="s">
        <v>117</v>
      </c>
      <c r="E14" s="120">
        <f>SUM(E13:F13)+1</f>
        <v>10</v>
      </c>
      <c r="F14" s="120">
        <v>1</v>
      </c>
      <c r="G14" s="115">
        <f>WORKDAY($G$11,E14)</f>
        <v>42101</v>
      </c>
      <c r="H14" s="115">
        <f>WORKDAY(G14,F14)</f>
        <v>42102</v>
      </c>
      <c r="I14" s="115" t="str">
        <f>"Day"&amp;" "&amp;VLOOKUP(Table1[[#This Row],[Start Date ]],Datasheet!V:W,2)</f>
        <v>Day 15</v>
      </c>
      <c r="J14" s="115" t="str">
        <f>"Day"&amp;" "&amp;VLOOKUP(Table1[[#This Row],[End Date]],Datasheet!X:Y,2)</f>
        <v>Day 16</v>
      </c>
      <c r="K14" s="116" t="s">
        <v>52</v>
      </c>
      <c r="L14" s="95"/>
      <c r="M14" s="95"/>
      <c r="N14" s="116">
        <f t="shared" si="56"/>
        <v>2</v>
      </c>
      <c r="O14" s="116" t="str">
        <f ca="1">LEFT('Transition Plan'!$P14,3)</f>
        <v>TPD</v>
      </c>
      <c r="P14" s="117" t="str">
        <f ca="1">IF(K14="Completed","CPT: Completed",IF(AND(H14&lt;'Transition Plan'!$D$1,K14="In-Progress"),"TPD: Still in-Progress after Deadline",IF(AND(H14&lt;'Transition Plan'!$D$1,K14="Open"),"TPD: Still in Open after Deadline",IF(AND(G14&lt;='Transition Plan'!$D$1,K14="Open"),("RAS: "&amp;NETWORKDAYS('Transition Plan'!$D$1,H14)&amp;" days to go, and Still in Open"),IF(AND(G14&lt;='Transition Plan'!$D$1,K14="In-Progress"),("RAS: "&amp;NETWORKDAYS('Transition Plan'!$D$1,H14)&amp;" days to go, and In-Progress"),("UTK: We have "&amp;DATEDIF('Transition Plan'!$D$1,G14,"d")&amp;" more days to start"))))))</f>
        <v>TPD: Still in Open after Deadline</v>
      </c>
      <c r="Q14" s="118">
        <f ca="1">IF(O14="TPD",100%,IF(AND(O14="RAS",N14=1),75%,IF(AND(O14="RAS",N14=2),50%,IF(O14="RAS",100%-(NETWORKDAYS('Transition Plan'!$D$1,H14)/N14),"-"))))</f>
        <v>1</v>
      </c>
      <c r="R14" s="20" t="str">
        <f t="shared" si="60"/>
        <v/>
      </c>
      <c r="S14" s="20" t="str">
        <f t="shared" si="60"/>
        <v/>
      </c>
      <c r="T14" s="20" t="str">
        <f t="shared" si="60"/>
        <v/>
      </c>
      <c r="U14" s="20" t="str">
        <f t="shared" si="60"/>
        <v/>
      </c>
      <c r="V14" s="20" t="str">
        <f t="shared" si="60"/>
        <v/>
      </c>
      <c r="W14" s="20" t="str">
        <f t="shared" si="60"/>
        <v/>
      </c>
      <c r="X14" s="20" t="str">
        <f t="shared" si="60"/>
        <v/>
      </c>
      <c r="Y14" s="20" t="str">
        <f t="shared" si="60"/>
        <v/>
      </c>
      <c r="Z14" s="20" t="str">
        <f t="shared" si="60"/>
        <v/>
      </c>
      <c r="AA14" s="20" t="str">
        <f t="shared" si="60"/>
        <v/>
      </c>
      <c r="AB14" s="20" t="str">
        <f t="shared" si="60"/>
        <v/>
      </c>
      <c r="AC14" s="20" t="str">
        <f t="shared" si="60"/>
        <v/>
      </c>
      <c r="AD14" s="20" t="str">
        <f t="shared" si="60"/>
        <v/>
      </c>
      <c r="AE14" s="20" t="str">
        <f t="shared" si="60"/>
        <v/>
      </c>
      <c r="AF14" s="20" t="str">
        <f t="shared" si="60"/>
        <v/>
      </c>
      <c r="AG14" s="20">
        <f t="shared" si="60"/>
        <v>1</v>
      </c>
      <c r="AH14" s="20">
        <f t="shared" si="60"/>
        <v>1</v>
      </c>
      <c r="AI14" s="20" t="str">
        <f t="shared" si="60"/>
        <v/>
      </c>
      <c r="AJ14" s="20" t="str">
        <f t="shared" si="60"/>
        <v/>
      </c>
      <c r="AK14" s="20" t="str">
        <f t="shared" si="60"/>
        <v/>
      </c>
      <c r="AL14" s="20" t="str">
        <f t="shared" si="60"/>
        <v/>
      </c>
      <c r="AM14" s="20" t="str">
        <f t="shared" si="60"/>
        <v/>
      </c>
      <c r="AN14" s="20" t="str">
        <f t="shared" si="60"/>
        <v/>
      </c>
      <c r="AO14" s="20" t="str">
        <f t="shared" si="60"/>
        <v/>
      </c>
      <c r="AP14" s="20" t="str">
        <f t="shared" si="60"/>
        <v/>
      </c>
      <c r="AQ14" s="20" t="str">
        <f t="shared" si="60"/>
        <v/>
      </c>
      <c r="AR14" s="20" t="str">
        <f t="shared" si="60"/>
        <v/>
      </c>
      <c r="AS14" s="20" t="str">
        <f t="shared" si="60"/>
        <v/>
      </c>
      <c r="AT14" s="20" t="str">
        <f t="shared" si="60"/>
        <v/>
      </c>
      <c r="AU14" s="20" t="str">
        <f t="shared" si="60"/>
        <v/>
      </c>
      <c r="AV14" s="20" t="str">
        <f t="shared" si="60"/>
        <v/>
      </c>
      <c r="AW14" s="20" t="str">
        <f t="shared" si="60"/>
        <v/>
      </c>
      <c r="AX14" s="20" t="str">
        <f t="shared" si="60"/>
        <v/>
      </c>
      <c r="AY14" s="20" t="str">
        <f t="shared" si="60"/>
        <v/>
      </c>
      <c r="AZ14" s="20" t="str">
        <f t="shared" si="60"/>
        <v/>
      </c>
      <c r="BA14" s="20" t="str">
        <f t="shared" si="60"/>
        <v/>
      </c>
      <c r="BB14" s="20" t="str">
        <f t="shared" si="60"/>
        <v/>
      </c>
      <c r="BC14" s="20" t="str">
        <f t="shared" si="60"/>
        <v/>
      </c>
      <c r="BD14" s="20" t="str">
        <f t="shared" si="60"/>
        <v/>
      </c>
      <c r="BE14" s="20" t="str">
        <f t="shared" si="60"/>
        <v/>
      </c>
      <c r="BF14" s="20" t="str">
        <f t="shared" si="60"/>
        <v/>
      </c>
      <c r="BG14" s="20" t="str">
        <f t="shared" si="60"/>
        <v/>
      </c>
      <c r="BH14" s="20" t="str">
        <f t="shared" si="60"/>
        <v/>
      </c>
      <c r="BI14" s="20" t="str">
        <f t="shared" si="60"/>
        <v/>
      </c>
      <c r="BJ14" s="20" t="str">
        <f t="shared" si="60"/>
        <v/>
      </c>
      <c r="BK14" s="20" t="str">
        <f t="shared" si="60"/>
        <v/>
      </c>
      <c r="BL14" s="20" t="str">
        <f t="shared" si="60"/>
        <v/>
      </c>
      <c r="BM14" s="20" t="str">
        <f t="shared" si="60"/>
        <v/>
      </c>
      <c r="BN14" s="20" t="str">
        <f t="shared" si="60"/>
        <v/>
      </c>
      <c r="BO14" s="20" t="str">
        <f t="shared" si="60"/>
        <v/>
      </c>
      <c r="BP14" s="20" t="str">
        <f t="shared" si="60"/>
        <v/>
      </c>
      <c r="BQ14" s="20" t="str">
        <f t="shared" si="60"/>
        <v/>
      </c>
      <c r="BR14" s="20" t="str">
        <f t="shared" si="60"/>
        <v/>
      </c>
      <c r="BS14" s="20" t="str">
        <f t="shared" si="60"/>
        <v/>
      </c>
      <c r="BT14" s="20" t="str">
        <f t="shared" si="60"/>
        <v/>
      </c>
      <c r="BU14" s="20" t="str">
        <f t="shared" si="60"/>
        <v/>
      </c>
      <c r="BV14" s="20" t="str">
        <f t="shared" si="60"/>
        <v/>
      </c>
      <c r="BW14" s="20" t="str">
        <f t="shared" si="60"/>
        <v/>
      </c>
      <c r="BX14" s="20" t="str">
        <f t="shared" si="60"/>
        <v/>
      </c>
      <c r="BY14" s="20" t="str">
        <f t="shared" si="60"/>
        <v/>
      </c>
      <c r="BZ14" s="20" t="str">
        <f t="shared" si="60"/>
        <v/>
      </c>
      <c r="CA14" s="20" t="str">
        <f t="shared" si="60"/>
        <v/>
      </c>
      <c r="CB14" s="20" t="str">
        <f t="shared" si="60"/>
        <v/>
      </c>
      <c r="CC14" s="20" t="str">
        <f t="shared" si="60"/>
        <v/>
      </c>
      <c r="CD14" s="20" t="str">
        <f t="shared" si="58"/>
        <v/>
      </c>
      <c r="CE14" s="20" t="str">
        <f t="shared" si="58"/>
        <v/>
      </c>
      <c r="CF14" s="20" t="str">
        <f t="shared" si="58"/>
        <v/>
      </c>
      <c r="CG14" s="20" t="str">
        <f t="shared" si="58"/>
        <v/>
      </c>
      <c r="CH14" s="20" t="str">
        <f t="shared" si="58"/>
        <v/>
      </c>
      <c r="CI14" s="20" t="str">
        <f t="shared" si="58"/>
        <v/>
      </c>
      <c r="CJ14" s="20" t="str">
        <f t="shared" si="58"/>
        <v/>
      </c>
      <c r="CK14" s="20" t="str">
        <f t="shared" si="58"/>
        <v/>
      </c>
      <c r="CL14" s="20" t="str">
        <f t="shared" si="58"/>
        <v/>
      </c>
      <c r="CM14" s="20" t="str">
        <f t="shared" si="58"/>
        <v/>
      </c>
      <c r="CN14" s="20" t="str">
        <f t="shared" si="58"/>
        <v/>
      </c>
      <c r="CO14" s="20" t="str">
        <f t="shared" si="58"/>
        <v/>
      </c>
      <c r="CP14" s="20" t="str">
        <f t="shared" si="58"/>
        <v/>
      </c>
      <c r="CQ14" s="20" t="str">
        <f t="shared" si="58"/>
        <v/>
      </c>
      <c r="CR14" s="20" t="str">
        <f t="shared" si="58"/>
        <v/>
      </c>
      <c r="CS14" s="20" t="str">
        <f t="shared" si="58"/>
        <v/>
      </c>
      <c r="CT14" s="20" t="str">
        <f t="shared" si="58"/>
        <v/>
      </c>
      <c r="CU14" s="20" t="str">
        <f t="shared" si="58"/>
        <v/>
      </c>
      <c r="CV14" s="20" t="str">
        <f t="shared" si="58"/>
        <v/>
      </c>
      <c r="CW14" s="20" t="str">
        <f t="shared" si="58"/>
        <v/>
      </c>
      <c r="CX14" s="20" t="str">
        <f t="shared" si="58"/>
        <v/>
      </c>
      <c r="CY14" s="20" t="str">
        <f t="shared" si="58"/>
        <v/>
      </c>
      <c r="CZ14" s="20" t="str">
        <f t="shared" si="58"/>
        <v/>
      </c>
      <c r="DA14" s="20" t="str">
        <f t="shared" si="58"/>
        <v/>
      </c>
      <c r="DB14" s="20" t="str">
        <f t="shared" si="58"/>
        <v/>
      </c>
      <c r="DC14" s="20" t="str">
        <f t="shared" si="58"/>
        <v/>
      </c>
      <c r="DD14" s="20" t="str">
        <f t="shared" si="58"/>
        <v/>
      </c>
      <c r="DE14" s="20" t="str">
        <f t="shared" si="58"/>
        <v/>
      </c>
      <c r="DF14" s="20" t="str">
        <f t="shared" si="58"/>
        <v/>
      </c>
      <c r="DG14" s="20" t="str">
        <f t="shared" si="58"/>
        <v/>
      </c>
      <c r="DH14" s="20" t="str">
        <f t="shared" si="58"/>
        <v/>
      </c>
      <c r="DI14" s="20" t="str">
        <f t="shared" si="58"/>
        <v/>
      </c>
      <c r="DJ14" s="20" t="str">
        <f t="shared" si="58"/>
        <v/>
      </c>
      <c r="DK14" s="20" t="str">
        <f t="shared" si="58"/>
        <v/>
      </c>
      <c r="DL14" s="20" t="str">
        <f t="shared" si="58"/>
        <v/>
      </c>
      <c r="DM14" s="20" t="str">
        <f t="shared" si="58"/>
        <v/>
      </c>
      <c r="DN14" s="20" t="str">
        <f t="shared" si="58"/>
        <v/>
      </c>
      <c r="DO14" s="20" t="str">
        <f t="shared" si="58"/>
        <v/>
      </c>
      <c r="DP14" s="20" t="str">
        <f t="shared" si="58"/>
        <v/>
      </c>
      <c r="DQ14" s="20" t="str">
        <f t="shared" si="58"/>
        <v/>
      </c>
      <c r="DR14" s="20" t="str">
        <f t="shared" si="58"/>
        <v/>
      </c>
      <c r="DS14" s="20" t="str">
        <f t="shared" si="58"/>
        <v/>
      </c>
      <c r="DT14" s="20" t="str">
        <f t="shared" si="58"/>
        <v/>
      </c>
      <c r="DU14" s="20" t="str">
        <f t="shared" si="58"/>
        <v/>
      </c>
      <c r="DV14" s="20" t="str">
        <f t="shared" si="58"/>
        <v/>
      </c>
      <c r="DW14" s="20" t="str">
        <f t="shared" si="58"/>
        <v/>
      </c>
      <c r="DX14" s="20" t="str">
        <f t="shared" si="58"/>
        <v/>
      </c>
      <c r="DY14" s="20" t="str">
        <f t="shared" si="58"/>
        <v/>
      </c>
      <c r="DZ14" s="20" t="str">
        <f t="shared" si="58"/>
        <v/>
      </c>
      <c r="EA14" s="20" t="str">
        <f t="shared" si="58"/>
        <v/>
      </c>
      <c r="EB14" s="20" t="str">
        <f t="shared" si="58"/>
        <v/>
      </c>
      <c r="EC14" s="20" t="str">
        <f t="shared" si="58"/>
        <v/>
      </c>
      <c r="ED14" s="20" t="str">
        <f t="shared" si="58"/>
        <v/>
      </c>
      <c r="EE14" s="20" t="str">
        <f t="shared" si="58"/>
        <v/>
      </c>
      <c r="EF14" s="20" t="str">
        <f t="shared" si="58"/>
        <v/>
      </c>
      <c r="EG14" s="20" t="str">
        <f t="shared" si="58"/>
        <v/>
      </c>
      <c r="EH14" s="20" t="str">
        <f t="shared" si="58"/>
        <v/>
      </c>
      <c r="EI14" s="20" t="str">
        <f t="shared" si="58"/>
        <v/>
      </c>
      <c r="EJ14" s="20" t="str">
        <f t="shared" si="58"/>
        <v/>
      </c>
      <c r="EK14" s="20" t="str">
        <f t="shared" si="58"/>
        <v/>
      </c>
      <c r="EL14" s="20" t="str">
        <f t="shared" si="58"/>
        <v/>
      </c>
      <c r="EM14" s="20" t="str">
        <f t="shared" si="58"/>
        <v/>
      </c>
      <c r="EN14" s="20" t="str">
        <f t="shared" si="58"/>
        <v/>
      </c>
      <c r="EO14" s="20" t="str">
        <f t="shared" ref="EO14:FV21" si="61">IF(EO$10&lt;$G14,"",IF(EO$10&gt;$H14,"",IF(EO$10&gt;=$G14,1,IF(EO$10&lt;=$H14,1))))</f>
        <v/>
      </c>
      <c r="EP14" s="20" t="str">
        <f t="shared" si="61"/>
        <v/>
      </c>
      <c r="EQ14" s="20" t="str">
        <f t="shared" si="61"/>
        <v/>
      </c>
      <c r="ER14" s="20" t="str">
        <f t="shared" si="61"/>
        <v/>
      </c>
      <c r="ES14" s="20" t="str">
        <f t="shared" si="61"/>
        <v/>
      </c>
      <c r="ET14" s="20" t="str">
        <f t="shared" si="61"/>
        <v/>
      </c>
      <c r="EU14" s="20" t="str">
        <f t="shared" si="61"/>
        <v/>
      </c>
      <c r="EV14" s="20" t="str">
        <f t="shared" si="61"/>
        <v/>
      </c>
      <c r="EW14" s="20" t="str">
        <f t="shared" si="61"/>
        <v/>
      </c>
      <c r="EX14" s="20" t="str">
        <f t="shared" si="61"/>
        <v/>
      </c>
      <c r="EY14" s="20" t="str">
        <f t="shared" si="61"/>
        <v/>
      </c>
      <c r="EZ14" s="20" t="str">
        <f t="shared" si="61"/>
        <v/>
      </c>
      <c r="FA14" s="20" t="str">
        <f t="shared" si="61"/>
        <v/>
      </c>
      <c r="FB14" s="20" t="str">
        <f t="shared" si="61"/>
        <v/>
      </c>
      <c r="FC14" s="20" t="str">
        <f t="shared" si="61"/>
        <v/>
      </c>
      <c r="FD14" s="20" t="str">
        <f t="shared" si="61"/>
        <v/>
      </c>
      <c r="FE14" s="20" t="str">
        <f t="shared" si="61"/>
        <v/>
      </c>
      <c r="FF14" s="20" t="str">
        <f t="shared" si="61"/>
        <v/>
      </c>
      <c r="FG14" s="20" t="str">
        <f t="shared" si="61"/>
        <v/>
      </c>
      <c r="FH14" s="20" t="str">
        <f t="shared" si="61"/>
        <v/>
      </c>
      <c r="FI14" s="20" t="str">
        <f t="shared" si="61"/>
        <v/>
      </c>
      <c r="FJ14" s="20" t="str">
        <f t="shared" si="61"/>
        <v/>
      </c>
      <c r="FK14" s="20" t="str">
        <f t="shared" si="61"/>
        <v/>
      </c>
      <c r="FL14" s="20" t="str">
        <f t="shared" si="61"/>
        <v/>
      </c>
      <c r="FM14" s="20" t="str">
        <f t="shared" si="61"/>
        <v/>
      </c>
      <c r="FN14" s="20" t="str">
        <f t="shared" si="61"/>
        <v/>
      </c>
      <c r="FO14" s="20" t="str">
        <f t="shared" si="61"/>
        <v/>
      </c>
      <c r="FP14" s="20" t="str">
        <f t="shared" si="61"/>
        <v/>
      </c>
      <c r="FQ14" s="20" t="str">
        <f t="shared" si="61"/>
        <v/>
      </c>
      <c r="FR14" s="20" t="str">
        <f t="shared" si="61"/>
        <v/>
      </c>
      <c r="FS14" s="20" t="str">
        <f t="shared" si="61"/>
        <v/>
      </c>
      <c r="FT14" s="20" t="str">
        <f t="shared" si="61"/>
        <v/>
      </c>
      <c r="FU14" s="20" t="str">
        <f t="shared" si="61"/>
        <v/>
      </c>
      <c r="FV14" s="20" t="str">
        <f t="shared" si="61"/>
        <v/>
      </c>
    </row>
    <row r="15" spans="1:178" s="8" customFormat="1" ht="15" hidden="1" customHeight="1" outlineLevel="1">
      <c r="A15" s="62"/>
      <c r="B15" s="103" t="s">
        <v>48</v>
      </c>
      <c r="C15" s="123" t="s">
        <v>117</v>
      </c>
      <c r="D15" s="119"/>
      <c r="E15" s="121">
        <f>SUM(E14:F14)+1</f>
        <v>12</v>
      </c>
      <c r="F15" s="121">
        <v>0</v>
      </c>
      <c r="G15" s="115">
        <f>WORKDAY($G$11,E15)</f>
        <v>42103</v>
      </c>
      <c r="H15" s="127">
        <f>WORKDAY(G15,F15)</f>
        <v>42103</v>
      </c>
      <c r="I15" s="127" t="str">
        <f>"Day"&amp;" "&amp;VLOOKUP(Table1[[#This Row],[Start Date ]],Datasheet!V:W,2)</f>
        <v>Day 17</v>
      </c>
      <c r="J15" s="127" t="str">
        <f>"Day"&amp;" "&amp;VLOOKUP(Table1[[#This Row],[End Date]],Datasheet!X:Y,2)</f>
        <v>Day 17</v>
      </c>
      <c r="K15" s="116" t="s">
        <v>52</v>
      </c>
      <c r="L15" s="95"/>
      <c r="M15" s="95"/>
      <c r="N15" s="116">
        <f t="shared" si="56"/>
        <v>1</v>
      </c>
      <c r="O15" s="116" t="str">
        <f ca="1">LEFT('Transition Plan'!$P15,3)</f>
        <v>TPD</v>
      </c>
      <c r="P15" s="117" t="str">
        <f ca="1">IF(K15="Completed","CPT: Completed",IF(AND(H15&lt;'Transition Plan'!$D$1,K15="In-Progress"),"TPD: Still in-Progress after Deadline",IF(AND(H15&lt;'Transition Plan'!$D$1,K15="Open"),"TPD: Still in Open after Deadline",IF(AND(G15&lt;='Transition Plan'!$D$1,K15="Open"),("RAS: "&amp;NETWORKDAYS('Transition Plan'!$D$1,H15)&amp;" days to go, and Still in Open"),IF(AND(G15&lt;='Transition Plan'!$D$1,K15="In-Progress"),("RAS: "&amp;NETWORKDAYS('Transition Plan'!$D$1,H15)&amp;" days to go, and In-Progress"),("UTK: We have "&amp;DATEDIF('Transition Plan'!$D$1,G15,"d")&amp;" more days to start"))))))</f>
        <v>TPD: Still in Open after Deadline</v>
      </c>
      <c r="Q15" s="118">
        <f ca="1">IF(O15="TPD",100%,IF(AND(O15="RAS",N15=1),75%,IF(AND(O15="RAS",N15=2),50%,IF(O15="RAS",100%-(NETWORKDAYS('Transition Plan'!$D$1,H15)/N15),"-"))))</f>
        <v>1</v>
      </c>
      <c r="R15" s="20" t="str">
        <f t="shared" si="60"/>
        <v/>
      </c>
      <c r="S15" s="20" t="str">
        <f t="shared" si="60"/>
        <v/>
      </c>
      <c r="T15" s="20" t="str">
        <f t="shared" si="60"/>
        <v/>
      </c>
      <c r="U15" s="20" t="str">
        <f t="shared" si="60"/>
        <v/>
      </c>
      <c r="V15" s="20" t="str">
        <f t="shared" si="60"/>
        <v/>
      </c>
      <c r="W15" s="20" t="str">
        <f t="shared" si="60"/>
        <v/>
      </c>
      <c r="X15" s="20" t="str">
        <f t="shared" si="60"/>
        <v/>
      </c>
      <c r="Y15" s="20" t="str">
        <f t="shared" si="60"/>
        <v/>
      </c>
      <c r="Z15" s="20" t="str">
        <f t="shared" si="60"/>
        <v/>
      </c>
      <c r="AA15" s="20" t="str">
        <f t="shared" si="60"/>
        <v/>
      </c>
      <c r="AB15" s="20" t="str">
        <f t="shared" si="60"/>
        <v/>
      </c>
      <c r="AC15" s="20" t="str">
        <f t="shared" si="60"/>
        <v/>
      </c>
      <c r="AD15" s="20" t="str">
        <f t="shared" si="60"/>
        <v/>
      </c>
      <c r="AE15" s="20" t="str">
        <f t="shared" si="60"/>
        <v/>
      </c>
      <c r="AF15" s="20" t="str">
        <f t="shared" si="60"/>
        <v/>
      </c>
      <c r="AG15" s="20" t="str">
        <f t="shared" si="60"/>
        <v/>
      </c>
      <c r="AH15" s="20" t="str">
        <f t="shared" si="60"/>
        <v/>
      </c>
      <c r="AI15" s="20">
        <f t="shared" si="60"/>
        <v>1</v>
      </c>
      <c r="AJ15" s="20" t="str">
        <f t="shared" si="60"/>
        <v/>
      </c>
      <c r="AK15" s="20" t="str">
        <f t="shared" si="60"/>
        <v/>
      </c>
      <c r="AL15" s="20" t="str">
        <f t="shared" si="60"/>
        <v/>
      </c>
      <c r="AM15" s="20" t="str">
        <f t="shared" si="60"/>
        <v/>
      </c>
      <c r="AN15" s="20" t="str">
        <f t="shared" si="60"/>
        <v/>
      </c>
      <c r="AO15" s="20" t="str">
        <f t="shared" si="60"/>
        <v/>
      </c>
      <c r="AP15" s="20" t="str">
        <f t="shared" si="60"/>
        <v/>
      </c>
      <c r="AQ15" s="20" t="str">
        <f t="shared" si="60"/>
        <v/>
      </c>
      <c r="AR15" s="20" t="str">
        <f t="shared" si="60"/>
        <v/>
      </c>
      <c r="AS15" s="20" t="str">
        <f t="shared" si="60"/>
        <v/>
      </c>
      <c r="AT15" s="20" t="str">
        <f t="shared" si="60"/>
        <v/>
      </c>
      <c r="AU15" s="20" t="str">
        <f t="shared" si="60"/>
        <v/>
      </c>
      <c r="AV15" s="20" t="str">
        <f t="shared" si="60"/>
        <v/>
      </c>
      <c r="AW15" s="20" t="str">
        <f t="shared" si="60"/>
        <v/>
      </c>
      <c r="AX15" s="20" t="str">
        <f t="shared" si="60"/>
        <v/>
      </c>
      <c r="AY15" s="20" t="str">
        <f t="shared" si="60"/>
        <v/>
      </c>
      <c r="AZ15" s="20" t="str">
        <f t="shared" si="60"/>
        <v/>
      </c>
      <c r="BA15" s="20" t="str">
        <f t="shared" si="60"/>
        <v/>
      </c>
      <c r="BB15" s="20" t="str">
        <f t="shared" si="60"/>
        <v/>
      </c>
      <c r="BC15" s="20" t="str">
        <f t="shared" si="60"/>
        <v/>
      </c>
      <c r="BD15" s="20" t="str">
        <f t="shared" si="60"/>
        <v/>
      </c>
      <c r="BE15" s="20" t="str">
        <f t="shared" si="60"/>
        <v/>
      </c>
      <c r="BF15" s="20" t="str">
        <f t="shared" si="60"/>
        <v/>
      </c>
      <c r="BG15" s="20" t="str">
        <f t="shared" si="60"/>
        <v/>
      </c>
      <c r="BH15" s="20" t="str">
        <f t="shared" si="60"/>
        <v/>
      </c>
      <c r="BI15" s="20" t="str">
        <f t="shared" si="60"/>
        <v/>
      </c>
      <c r="BJ15" s="20" t="str">
        <f t="shared" si="60"/>
        <v/>
      </c>
      <c r="BK15" s="20" t="str">
        <f t="shared" si="60"/>
        <v/>
      </c>
      <c r="BL15" s="20" t="str">
        <f t="shared" si="60"/>
        <v/>
      </c>
      <c r="BM15" s="20" t="str">
        <f t="shared" si="60"/>
        <v/>
      </c>
      <c r="BN15" s="20" t="str">
        <f t="shared" si="60"/>
        <v/>
      </c>
      <c r="BO15" s="20" t="str">
        <f t="shared" si="60"/>
        <v/>
      </c>
      <c r="BP15" s="20" t="str">
        <f t="shared" si="60"/>
        <v/>
      </c>
      <c r="BQ15" s="20" t="str">
        <f t="shared" si="60"/>
        <v/>
      </c>
      <c r="BR15" s="20" t="str">
        <f t="shared" si="60"/>
        <v/>
      </c>
      <c r="BS15" s="20" t="str">
        <f t="shared" si="60"/>
        <v/>
      </c>
      <c r="BT15" s="20" t="str">
        <f t="shared" si="60"/>
        <v/>
      </c>
      <c r="BU15" s="20" t="str">
        <f t="shared" si="60"/>
        <v/>
      </c>
      <c r="BV15" s="20" t="str">
        <f t="shared" si="60"/>
        <v/>
      </c>
      <c r="BW15" s="20" t="str">
        <f t="shared" si="60"/>
        <v/>
      </c>
      <c r="BX15" s="20" t="str">
        <f t="shared" si="60"/>
        <v/>
      </c>
      <c r="BY15" s="20" t="str">
        <f t="shared" si="60"/>
        <v/>
      </c>
      <c r="BZ15" s="20" t="str">
        <f t="shared" si="60"/>
        <v/>
      </c>
      <c r="CA15" s="20" t="str">
        <f t="shared" si="60"/>
        <v/>
      </c>
      <c r="CB15" s="20" t="str">
        <f t="shared" si="60"/>
        <v/>
      </c>
      <c r="CC15" s="20" t="str">
        <f t="shared" ref="CC15:EN18" si="62">IF(CC$10&lt;$G15,"",IF(CC$10&gt;$H15,"",IF(CC$10&gt;=$G15,1,IF(CC$10&lt;=$H15,1))))</f>
        <v/>
      </c>
      <c r="CD15" s="20" t="str">
        <f t="shared" si="62"/>
        <v/>
      </c>
      <c r="CE15" s="20" t="str">
        <f t="shared" si="62"/>
        <v/>
      </c>
      <c r="CF15" s="20" t="str">
        <f t="shared" si="62"/>
        <v/>
      </c>
      <c r="CG15" s="20" t="str">
        <f t="shared" si="62"/>
        <v/>
      </c>
      <c r="CH15" s="20" t="str">
        <f t="shared" si="62"/>
        <v/>
      </c>
      <c r="CI15" s="20" t="str">
        <f t="shared" si="62"/>
        <v/>
      </c>
      <c r="CJ15" s="20" t="str">
        <f t="shared" si="62"/>
        <v/>
      </c>
      <c r="CK15" s="20" t="str">
        <f t="shared" si="62"/>
        <v/>
      </c>
      <c r="CL15" s="20" t="str">
        <f t="shared" si="62"/>
        <v/>
      </c>
      <c r="CM15" s="20" t="str">
        <f t="shared" si="62"/>
        <v/>
      </c>
      <c r="CN15" s="20" t="str">
        <f t="shared" si="62"/>
        <v/>
      </c>
      <c r="CO15" s="20" t="str">
        <f t="shared" si="62"/>
        <v/>
      </c>
      <c r="CP15" s="20" t="str">
        <f t="shared" si="62"/>
        <v/>
      </c>
      <c r="CQ15" s="20" t="str">
        <f t="shared" si="62"/>
        <v/>
      </c>
      <c r="CR15" s="20" t="str">
        <f t="shared" si="62"/>
        <v/>
      </c>
      <c r="CS15" s="20" t="str">
        <f t="shared" si="62"/>
        <v/>
      </c>
      <c r="CT15" s="20" t="str">
        <f t="shared" si="62"/>
        <v/>
      </c>
      <c r="CU15" s="20" t="str">
        <f t="shared" si="62"/>
        <v/>
      </c>
      <c r="CV15" s="20" t="str">
        <f t="shared" si="62"/>
        <v/>
      </c>
      <c r="CW15" s="20" t="str">
        <f t="shared" si="62"/>
        <v/>
      </c>
      <c r="CX15" s="20" t="str">
        <f t="shared" si="62"/>
        <v/>
      </c>
      <c r="CY15" s="20" t="str">
        <f t="shared" si="62"/>
        <v/>
      </c>
      <c r="CZ15" s="20" t="str">
        <f t="shared" si="62"/>
        <v/>
      </c>
      <c r="DA15" s="20" t="str">
        <f t="shared" si="62"/>
        <v/>
      </c>
      <c r="DB15" s="20" t="str">
        <f t="shared" si="62"/>
        <v/>
      </c>
      <c r="DC15" s="20" t="str">
        <f t="shared" si="62"/>
        <v/>
      </c>
      <c r="DD15" s="20" t="str">
        <f t="shared" si="62"/>
        <v/>
      </c>
      <c r="DE15" s="20" t="str">
        <f t="shared" si="62"/>
        <v/>
      </c>
      <c r="DF15" s="20" t="str">
        <f t="shared" si="62"/>
        <v/>
      </c>
      <c r="DG15" s="20" t="str">
        <f t="shared" si="62"/>
        <v/>
      </c>
      <c r="DH15" s="20" t="str">
        <f t="shared" si="62"/>
        <v/>
      </c>
      <c r="DI15" s="20" t="str">
        <f t="shared" si="62"/>
        <v/>
      </c>
      <c r="DJ15" s="20" t="str">
        <f t="shared" si="62"/>
        <v/>
      </c>
      <c r="DK15" s="20" t="str">
        <f t="shared" si="62"/>
        <v/>
      </c>
      <c r="DL15" s="20" t="str">
        <f t="shared" si="62"/>
        <v/>
      </c>
      <c r="DM15" s="20" t="str">
        <f t="shared" si="62"/>
        <v/>
      </c>
      <c r="DN15" s="20" t="str">
        <f t="shared" si="62"/>
        <v/>
      </c>
      <c r="DO15" s="20" t="str">
        <f t="shared" si="62"/>
        <v/>
      </c>
      <c r="DP15" s="20" t="str">
        <f t="shared" si="62"/>
        <v/>
      </c>
      <c r="DQ15" s="20" t="str">
        <f t="shared" si="62"/>
        <v/>
      </c>
      <c r="DR15" s="20" t="str">
        <f t="shared" si="62"/>
        <v/>
      </c>
      <c r="DS15" s="20" t="str">
        <f t="shared" si="62"/>
        <v/>
      </c>
      <c r="DT15" s="20" t="str">
        <f t="shared" si="62"/>
        <v/>
      </c>
      <c r="DU15" s="20" t="str">
        <f t="shared" si="62"/>
        <v/>
      </c>
      <c r="DV15" s="20" t="str">
        <f t="shared" si="62"/>
        <v/>
      </c>
      <c r="DW15" s="20" t="str">
        <f t="shared" si="62"/>
        <v/>
      </c>
      <c r="DX15" s="20" t="str">
        <f t="shared" si="62"/>
        <v/>
      </c>
      <c r="DY15" s="20" t="str">
        <f t="shared" si="62"/>
        <v/>
      </c>
      <c r="DZ15" s="20" t="str">
        <f t="shared" si="62"/>
        <v/>
      </c>
      <c r="EA15" s="20" t="str">
        <f t="shared" si="62"/>
        <v/>
      </c>
      <c r="EB15" s="20" t="str">
        <f t="shared" si="62"/>
        <v/>
      </c>
      <c r="EC15" s="20" t="str">
        <f t="shared" si="62"/>
        <v/>
      </c>
      <c r="ED15" s="20" t="str">
        <f t="shared" si="62"/>
        <v/>
      </c>
      <c r="EE15" s="20" t="str">
        <f t="shared" si="62"/>
        <v/>
      </c>
      <c r="EF15" s="20" t="str">
        <f t="shared" si="62"/>
        <v/>
      </c>
      <c r="EG15" s="20" t="str">
        <f t="shared" si="62"/>
        <v/>
      </c>
      <c r="EH15" s="20" t="str">
        <f t="shared" si="62"/>
        <v/>
      </c>
      <c r="EI15" s="20" t="str">
        <f t="shared" si="62"/>
        <v/>
      </c>
      <c r="EJ15" s="20" t="str">
        <f t="shared" si="62"/>
        <v/>
      </c>
      <c r="EK15" s="20" t="str">
        <f t="shared" si="62"/>
        <v/>
      </c>
      <c r="EL15" s="20" t="str">
        <f t="shared" si="62"/>
        <v/>
      </c>
      <c r="EM15" s="20" t="str">
        <f t="shared" si="62"/>
        <v/>
      </c>
      <c r="EN15" s="20" t="str">
        <f t="shared" si="62"/>
        <v/>
      </c>
      <c r="EO15" s="20" t="str">
        <f t="shared" si="61"/>
        <v/>
      </c>
      <c r="EP15" s="20" t="str">
        <f t="shared" si="61"/>
        <v/>
      </c>
      <c r="EQ15" s="20" t="str">
        <f t="shared" si="61"/>
        <v/>
      </c>
      <c r="ER15" s="20" t="str">
        <f t="shared" si="61"/>
        <v/>
      </c>
      <c r="ES15" s="20" t="str">
        <f t="shared" si="61"/>
        <v/>
      </c>
      <c r="ET15" s="20" t="str">
        <f t="shared" si="61"/>
        <v/>
      </c>
      <c r="EU15" s="20" t="str">
        <f t="shared" si="61"/>
        <v/>
      </c>
      <c r="EV15" s="20" t="str">
        <f t="shared" si="61"/>
        <v/>
      </c>
      <c r="EW15" s="20" t="str">
        <f t="shared" si="61"/>
        <v/>
      </c>
      <c r="EX15" s="20" t="str">
        <f t="shared" si="61"/>
        <v/>
      </c>
      <c r="EY15" s="20" t="str">
        <f t="shared" si="61"/>
        <v/>
      </c>
      <c r="EZ15" s="20" t="str">
        <f t="shared" si="61"/>
        <v/>
      </c>
      <c r="FA15" s="20" t="str">
        <f t="shared" si="61"/>
        <v/>
      </c>
      <c r="FB15" s="20" t="str">
        <f t="shared" si="61"/>
        <v/>
      </c>
      <c r="FC15" s="20" t="str">
        <f t="shared" si="61"/>
        <v/>
      </c>
      <c r="FD15" s="20" t="str">
        <f t="shared" si="61"/>
        <v/>
      </c>
      <c r="FE15" s="20" t="str">
        <f t="shared" si="61"/>
        <v/>
      </c>
      <c r="FF15" s="20" t="str">
        <f t="shared" si="61"/>
        <v/>
      </c>
      <c r="FG15" s="20" t="str">
        <f t="shared" si="61"/>
        <v/>
      </c>
      <c r="FH15" s="20" t="str">
        <f t="shared" si="61"/>
        <v/>
      </c>
      <c r="FI15" s="20" t="str">
        <f t="shared" si="61"/>
        <v/>
      </c>
      <c r="FJ15" s="20" t="str">
        <f t="shared" si="61"/>
        <v/>
      </c>
      <c r="FK15" s="20" t="str">
        <f t="shared" si="61"/>
        <v/>
      </c>
      <c r="FL15" s="20" t="str">
        <f t="shared" si="61"/>
        <v/>
      </c>
      <c r="FM15" s="20" t="str">
        <f t="shared" si="61"/>
        <v/>
      </c>
      <c r="FN15" s="20" t="str">
        <f t="shared" si="61"/>
        <v/>
      </c>
      <c r="FO15" s="20" t="str">
        <f t="shared" si="61"/>
        <v/>
      </c>
      <c r="FP15" s="20" t="str">
        <f t="shared" si="61"/>
        <v/>
      </c>
      <c r="FQ15" s="20" t="str">
        <f t="shared" si="61"/>
        <v/>
      </c>
      <c r="FR15" s="20" t="str">
        <f t="shared" si="61"/>
        <v/>
      </c>
      <c r="FS15" s="20" t="str">
        <f t="shared" si="61"/>
        <v/>
      </c>
      <c r="FT15" s="20" t="str">
        <f t="shared" si="61"/>
        <v/>
      </c>
      <c r="FU15" s="20" t="str">
        <f t="shared" si="61"/>
        <v/>
      </c>
      <c r="FV15" s="20" t="str">
        <f t="shared" si="61"/>
        <v/>
      </c>
    </row>
    <row r="16" spans="1:178" s="8" customFormat="1" ht="15" hidden="1" customHeight="1" outlineLevel="1">
      <c r="A16" s="62"/>
      <c r="B16" s="103" t="s">
        <v>26</v>
      </c>
      <c r="C16" s="122" t="s">
        <v>96</v>
      </c>
      <c r="D16" s="119"/>
      <c r="E16" s="121">
        <f>SUM(E15:F15)+5</f>
        <v>17</v>
      </c>
      <c r="F16" s="121">
        <v>0</v>
      </c>
      <c r="G16" s="115">
        <f>WORKDAY($G$11,E16)</f>
        <v>42110</v>
      </c>
      <c r="H16" s="127">
        <f>WORKDAY(G16,F16)</f>
        <v>42110</v>
      </c>
      <c r="I16" s="127" t="str">
        <f>"Day"&amp;" "&amp;VLOOKUP(Table1[[#This Row],[Start Date ]],Datasheet!V:W,2)</f>
        <v>Day 24</v>
      </c>
      <c r="J16" s="127" t="str">
        <f>"Day"&amp;" "&amp;VLOOKUP(Table1[[#This Row],[End Date]],Datasheet!X:Y,2)</f>
        <v>Day 24</v>
      </c>
      <c r="K16" s="116" t="s">
        <v>52</v>
      </c>
      <c r="L16" s="95"/>
      <c r="M16" s="95"/>
      <c r="N16" s="116">
        <f t="shared" si="56"/>
        <v>1</v>
      </c>
      <c r="O16" s="116" t="str">
        <f ca="1">LEFT('Transition Plan'!$P16,3)</f>
        <v>TPD</v>
      </c>
      <c r="P16" s="117" t="str">
        <f ca="1">IF(K16="Completed","CPT: Completed",IF(AND(H16&lt;'Transition Plan'!$D$1,K16="In-Progress"),"TPD: Still in-Progress after Deadline",IF(AND(H16&lt;'Transition Plan'!$D$1,K16="Open"),"TPD: Still in Open after Deadline",IF(AND(G16&lt;='Transition Plan'!$D$1,K16="Open"),("RAS: "&amp;NETWORKDAYS('Transition Plan'!$D$1,H16)&amp;" days to go, and Still in Open"),IF(AND(G16&lt;='Transition Plan'!$D$1,K16="In-Progress"),("RAS: "&amp;NETWORKDAYS('Transition Plan'!$D$1,H16)&amp;" days to go, and In-Progress"),("UTK: We have "&amp;DATEDIF('Transition Plan'!$D$1,G16,"d")&amp;" more days to start"))))))</f>
        <v>TPD: Still in Open after Deadline</v>
      </c>
      <c r="Q16" s="118">
        <f ca="1">IF(O16="TPD",100%,IF(AND(O16="RAS",N16=1),75%,IF(AND(O16="RAS",N16=2),50%,IF(O16="RAS",100%-(NETWORKDAYS('Transition Plan'!$D$1,H16)/N16),"-"))))</f>
        <v>1</v>
      </c>
      <c r="R16" s="20" t="str">
        <f t="shared" ref="R16:CC19" si="63">IF(R$10&lt;$G16,"",IF(R$10&gt;$H16,"",IF(R$10&gt;=$G16,1,IF(R$10&lt;=$H16,1))))</f>
        <v/>
      </c>
      <c r="S16" s="20" t="str">
        <f t="shared" si="63"/>
        <v/>
      </c>
      <c r="T16" s="20" t="str">
        <f t="shared" si="63"/>
        <v/>
      </c>
      <c r="U16" s="20" t="str">
        <f t="shared" si="63"/>
        <v/>
      </c>
      <c r="V16" s="20" t="str">
        <f t="shared" si="63"/>
        <v/>
      </c>
      <c r="W16" s="20" t="str">
        <f t="shared" si="63"/>
        <v/>
      </c>
      <c r="X16" s="20" t="str">
        <f t="shared" si="63"/>
        <v/>
      </c>
      <c r="Y16" s="20" t="str">
        <f t="shared" si="63"/>
        <v/>
      </c>
      <c r="Z16" s="20" t="str">
        <f t="shared" si="63"/>
        <v/>
      </c>
      <c r="AA16" s="20" t="str">
        <f t="shared" si="63"/>
        <v/>
      </c>
      <c r="AB16" s="20" t="str">
        <f t="shared" si="63"/>
        <v/>
      </c>
      <c r="AC16" s="20" t="str">
        <f t="shared" si="63"/>
        <v/>
      </c>
      <c r="AD16" s="20" t="str">
        <f t="shared" si="63"/>
        <v/>
      </c>
      <c r="AE16" s="20" t="str">
        <f t="shared" si="63"/>
        <v/>
      </c>
      <c r="AF16" s="20" t="str">
        <f t="shared" si="63"/>
        <v/>
      </c>
      <c r="AG16" s="20" t="str">
        <f t="shared" si="63"/>
        <v/>
      </c>
      <c r="AH16" s="20" t="str">
        <f t="shared" si="63"/>
        <v/>
      </c>
      <c r="AI16" s="20" t="str">
        <f t="shared" si="63"/>
        <v/>
      </c>
      <c r="AJ16" s="20" t="str">
        <f t="shared" si="63"/>
        <v/>
      </c>
      <c r="AK16" s="20" t="str">
        <f t="shared" si="63"/>
        <v/>
      </c>
      <c r="AL16" s="20" t="str">
        <f t="shared" si="63"/>
        <v/>
      </c>
      <c r="AM16" s="20" t="str">
        <f t="shared" si="63"/>
        <v/>
      </c>
      <c r="AN16" s="20" t="str">
        <f t="shared" si="63"/>
        <v/>
      </c>
      <c r="AO16" s="20" t="str">
        <f t="shared" si="63"/>
        <v/>
      </c>
      <c r="AP16" s="20">
        <f t="shared" si="63"/>
        <v>1</v>
      </c>
      <c r="AQ16" s="20" t="str">
        <f t="shared" si="63"/>
        <v/>
      </c>
      <c r="AR16" s="20" t="str">
        <f t="shared" si="63"/>
        <v/>
      </c>
      <c r="AS16" s="20" t="str">
        <f t="shared" si="63"/>
        <v/>
      </c>
      <c r="AT16" s="20" t="str">
        <f t="shared" si="63"/>
        <v/>
      </c>
      <c r="AU16" s="20" t="str">
        <f t="shared" si="63"/>
        <v/>
      </c>
      <c r="AV16" s="20" t="str">
        <f t="shared" si="63"/>
        <v/>
      </c>
      <c r="AW16" s="20" t="str">
        <f t="shared" si="63"/>
        <v/>
      </c>
      <c r="AX16" s="20" t="str">
        <f t="shared" si="63"/>
        <v/>
      </c>
      <c r="AY16" s="20" t="str">
        <f t="shared" si="63"/>
        <v/>
      </c>
      <c r="AZ16" s="20" t="str">
        <f t="shared" si="63"/>
        <v/>
      </c>
      <c r="BA16" s="20" t="str">
        <f t="shared" si="63"/>
        <v/>
      </c>
      <c r="BB16" s="20" t="str">
        <f t="shared" si="63"/>
        <v/>
      </c>
      <c r="BC16" s="20" t="str">
        <f t="shared" si="63"/>
        <v/>
      </c>
      <c r="BD16" s="20" t="str">
        <f t="shared" si="63"/>
        <v/>
      </c>
      <c r="BE16" s="20" t="str">
        <f t="shared" si="63"/>
        <v/>
      </c>
      <c r="BF16" s="20" t="str">
        <f t="shared" si="63"/>
        <v/>
      </c>
      <c r="BG16" s="20" t="str">
        <f t="shared" si="63"/>
        <v/>
      </c>
      <c r="BH16" s="20" t="str">
        <f t="shared" si="63"/>
        <v/>
      </c>
      <c r="BI16" s="20" t="str">
        <f t="shared" si="63"/>
        <v/>
      </c>
      <c r="BJ16" s="20" t="str">
        <f t="shared" si="63"/>
        <v/>
      </c>
      <c r="BK16" s="20" t="str">
        <f t="shared" si="63"/>
        <v/>
      </c>
      <c r="BL16" s="20" t="str">
        <f t="shared" si="63"/>
        <v/>
      </c>
      <c r="BM16" s="20" t="str">
        <f t="shared" si="63"/>
        <v/>
      </c>
      <c r="BN16" s="20" t="str">
        <f t="shared" si="63"/>
        <v/>
      </c>
      <c r="BO16" s="20" t="str">
        <f t="shared" si="63"/>
        <v/>
      </c>
      <c r="BP16" s="20" t="str">
        <f t="shared" si="63"/>
        <v/>
      </c>
      <c r="BQ16" s="20" t="str">
        <f t="shared" si="63"/>
        <v/>
      </c>
      <c r="BR16" s="20" t="str">
        <f t="shared" si="63"/>
        <v/>
      </c>
      <c r="BS16" s="20" t="str">
        <f t="shared" si="63"/>
        <v/>
      </c>
      <c r="BT16" s="20" t="str">
        <f t="shared" si="63"/>
        <v/>
      </c>
      <c r="BU16" s="20" t="str">
        <f t="shared" si="63"/>
        <v/>
      </c>
      <c r="BV16" s="20" t="str">
        <f t="shared" si="63"/>
        <v/>
      </c>
      <c r="BW16" s="20" t="str">
        <f t="shared" si="63"/>
        <v/>
      </c>
      <c r="BX16" s="20" t="str">
        <f t="shared" si="63"/>
        <v/>
      </c>
      <c r="BY16" s="20" t="str">
        <f t="shared" si="63"/>
        <v/>
      </c>
      <c r="BZ16" s="20" t="str">
        <f t="shared" si="63"/>
        <v/>
      </c>
      <c r="CA16" s="20" t="str">
        <f t="shared" si="63"/>
        <v/>
      </c>
      <c r="CB16" s="20" t="str">
        <f t="shared" si="63"/>
        <v/>
      </c>
      <c r="CC16" s="20" t="str">
        <f t="shared" si="63"/>
        <v/>
      </c>
      <c r="CD16" s="20" t="str">
        <f t="shared" si="62"/>
        <v/>
      </c>
      <c r="CE16" s="20" t="str">
        <f t="shared" si="62"/>
        <v/>
      </c>
      <c r="CF16" s="20" t="str">
        <f t="shared" si="62"/>
        <v/>
      </c>
      <c r="CG16" s="20" t="str">
        <f t="shared" si="62"/>
        <v/>
      </c>
      <c r="CH16" s="20" t="str">
        <f t="shared" si="62"/>
        <v/>
      </c>
      <c r="CI16" s="20" t="str">
        <f t="shared" si="62"/>
        <v/>
      </c>
      <c r="CJ16" s="20" t="str">
        <f t="shared" si="62"/>
        <v/>
      </c>
      <c r="CK16" s="20" t="str">
        <f t="shared" si="62"/>
        <v/>
      </c>
      <c r="CL16" s="20" t="str">
        <f t="shared" si="62"/>
        <v/>
      </c>
      <c r="CM16" s="20" t="str">
        <f t="shared" si="62"/>
        <v/>
      </c>
      <c r="CN16" s="20" t="str">
        <f t="shared" si="62"/>
        <v/>
      </c>
      <c r="CO16" s="20" t="str">
        <f t="shared" si="62"/>
        <v/>
      </c>
      <c r="CP16" s="20" t="str">
        <f t="shared" si="62"/>
        <v/>
      </c>
      <c r="CQ16" s="20" t="str">
        <f t="shared" si="62"/>
        <v/>
      </c>
      <c r="CR16" s="20" t="str">
        <f t="shared" si="62"/>
        <v/>
      </c>
      <c r="CS16" s="20" t="str">
        <f t="shared" si="62"/>
        <v/>
      </c>
      <c r="CT16" s="20" t="str">
        <f t="shared" si="62"/>
        <v/>
      </c>
      <c r="CU16" s="20" t="str">
        <f t="shared" si="62"/>
        <v/>
      </c>
      <c r="CV16" s="20" t="str">
        <f t="shared" si="62"/>
        <v/>
      </c>
      <c r="CW16" s="20" t="str">
        <f t="shared" si="62"/>
        <v/>
      </c>
      <c r="CX16" s="20" t="str">
        <f t="shared" si="62"/>
        <v/>
      </c>
      <c r="CY16" s="20" t="str">
        <f t="shared" si="62"/>
        <v/>
      </c>
      <c r="CZ16" s="20" t="str">
        <f t="shared" si="62"/>
        <v/>
      </c>
      <c r="DA16" s="20" t="str">
        <f t="shared" si="62"/>
        <v/>
      </c>
      <c r="DB16" s="20" t="str">
        <f t="shared" si="62"/>
        <v/>
      </c>
      <c r="DC16" s="20" t="str">
        <f t="shared" si="62"/>
        <v/>
      </c>
      <c r="DD16" s="20" t="str">
        <f t="shared" si="62"/>
        <v/>
      </c>
      <c r="DE16" s="20" t="str">
        <f t="shared" si="62"/>
        <v/>
      </c>
      <c r="DF16" s="20" t="str">
        <f t="shared" si="62"/>
        <v/>
      </c>
      <c r="DG16" s="20" t="str">
        <f t="shared" si="62"/>
        <v/>
      </c>
      <c r="DH16" s="20" t="str">
        <f t="shared" si="62"/>
        <v/>
      </c>
      <c r="DI16" s="20" t="str">
        <f t="shared" si="62"/>
        <v/>
      </c>
      <c r="DJ16" s="20" t="str">
        <f t="shared" si="62"/>
        <v/>
      </c>
      <c r="DK16" s="20" t="str">
        <f t="shared" si="62"/>
        <v/>
      </c>
      <c r="DL16" s="20" t="str">
        <f t="shared" si="62"/>
        <v/>
      </c>
      <c r="DM16" s="20" t="str">
        <f t="shared" si="62"/>
        <v/>
      </c>
      <c r="DN16" s="20" t="str">
        <f t="shared" si="62"/>
        <v/>
      </c>
      <c r="DO16" s="20" t="str">
        <f t="shared" si="62"/>
        <v/>
      </c>
      <c r="DP16" s="20" t="str">
        <f t="shared" si="62"/>
        <v/>
      </c>
      <c r="DQ16" s="20" t="str">
        <f t="shared" si="62"/>
        <v/>
      </c>
      <c r="DR16" s="20" t="str">
        <f t="shared" si="62"/>
        <v/>
      </c>
      <c r="DS16" s="20" t="str">
        <f t="shared" si="62"/>
        <v/>
      </c>
      <c r="DT16" s="20" t="str">
        <f t="shared" si="62"/>
        <v/>
      </c>
      <c r="DU16" s="20" t="str">
        <f t="shared" si="62"/>
        <v/>
      </c>
      <c r="DV16" s="20" t="str">
        <f t="shared" si="62"/>
        <v/>
      </c>
      <c r="DW16" s="20" t="str">
        <f t="shared" si="62"/>
        <v/>
      </c>
      <c r="DX16" s="20" t="str">
        <f t="shared" si="62"/>
        <v/>
      </c>
      <c r="DY16" s="20" t="str">
        <f t="shared" si="62"/>
        <v/>
      </c>
      <c r="DZ16" s="20" t="str">
        <f t="shared" si="62"/>
        <v/>
      </c>
      <c r="EA16" s="20" t="str">
        <f t="shared" si="62"/>
        <v/>
      </c>
      <c r="EB16" s="20" t="str">
        <f t="shared" si="62"/>
        <v/>
      </c>
      <c r="EC16" s="20" t="str">
        <f t="shared" si="62"/>
        <v/>
      </c>
      <c r="ED16" s="20" t="str">
        <f t="shared" si="62"/>
        <v/>
      </c>
      <c r="EE16" s="20" t="str">
        <f t="shared" si="62"/>
        <v/>
      </c>
      <c r="EF16" s="20" t="str">
        <f t="shared" si="62"/>
        <v/>
      </c>
      <c r="EG16" s="20" t="str">
        <f t="shared" si="62"/>
        <v/>
      </c>
      <c r="EH16" s="20" t="str">
        <f t="shared" si="62"/>
        <v/>
      </c>
      <c r="EI16" s="20" t="str">
        <f t="shared" si="62"/>
        <v/>
      </c>
      <c r="EJ16" s="20" t="str">
        <f t="shared" si="62"/>
        <v/>
      </c>
      <c r="EK16" s="20" t="str">
        <f t="shared" si="62"/>
        <v/>
      </c>
      <c r="EL16" s="20" t="str">
        <f t="shared" si="62"/>
        <v/>
      </c>
      <c r="EM16" s="20" t="str">
        <f t="shared" si="62"/>
        <v/>
      </c>
      <c r="EN16" s="20" t="str">
        <f t="shared" si="62"/>
        <v/>
      </c>
      <c r="EO16" s="20" t="str">
        <f t="shared" si="61"/>
        <v/>
      </c>
      <c r="EP16" s="20" t="str">
        <f t="shared" si="61"/>
        <v/>
      </c>
      <c r="EQ16" s="20" t="str">
        <f t="shared" si="61"/>
        <v/>
      </c>
      <c r="ER16" s="20" t="str">
        <f t="shared" si="61"/>
        <v/>
      </c>
      <c r="ES16" s="20" t="str">
        <f t="shared" si="61"/>
        <v/>
      </c>
      <c r="ET16" s="20" t="str">
        <f t="shared" si="61"/>
        <v/>
      </c>
      <c r="EU16" s="20" t="str">
        <f t="shared" si="61"/>
        <v/>
      </c>
      <c r="EV16" s="20" t="str">
        <f t="shared" si="61"/>
        <v/>
      </c>
      <c r="EW16" s="20" t="str">
        <f t="shared" si="61"/>
        <v/>
      </c>
      <c r="EX16" s="20" t="str">
        <f t="shared" si="61"/>
        <v/>
      </c>
      <c r="EY16" s="20" t="str">
        <f t="shared" si="61"/>
        <v/>
      </c>
      <c r="EZ16" s="20" t="str">
        <f t="shared" si="61"/>
        <v/>
      </c>
      <c r="FA16" s="20" t="str">
        <f t="shared" si="61"/>
        <v/>
      </c>
      <c r="FB16" s="20" t="str">
        <f t="shared" si="61"/>
        <v/>
      </c>
      <c r="FC16" s="20" t="str">
        <f t="shared" si="61"/>
        <v/>
      </c>
      <c r="FD16" s="20" t="str">
        <f t="shared" si="61"/>
        <v/>
      </c>
      <c r="FE16" s="20" t="str">
        <f t="shared" si="61"/>
        <v/>
      </c>
      <c r="FF16" s="20" t="str">
        <f t="shared" si="61"/>
        <v/>
      </c>
      <c r="FG16" s="20" t="str">
        <f t="shared" si="61"/>
        <v/>
      </c>
      <c r="FH16" s="20" t="str">
        <f t="shared" si="61"/>
        <v/>
      </c>
      <c r="FI16" s="20" t="str">
        <f t="shared" si="61"/>
        <v/>
      </c>
      <c r="FJ16" s="20" t="str">
        <f t="shared" si="61"/>
        <v/>
      </c>
      <c r="FK16" s="20" t="str">
        <f t="shared" si="61"/>
        <v/>
      </c>
      <c r="FL16" s="20" t="str">
        <f t="shared" si="61"/>
        <v/>
      </c>
      <c r="FM16" s="20" t="str">
        <f t="shared" si="61"/>
        <v/>
      </c>
      <c r="FN16" s="20" t="str">
        <f t="shared" si="61"/>
        <v/>
      </c>
      <c r="FO16" s="20" t="str">
        <f t="shared" si="61"/>
        <v/>
      </c>
      <c r="FP16" s="20" t="str">
        <f t="shared" si="61"/>
        <v/>
      </c>
      <c r="FQ16" s="20" t="str">
        <f t="shared" si="61"/>
        <v/>
      </c>
      <c r="FR16" s="20" t="str">
        <f t="shared" si="61"/>
        <v/>
      </c>
      <c r="FS16" s="20" t="str">
        <f t="shared" si="61"/>
        <v/>
      </c>
      <c r="FT16" s="20" t="str">
        <f t="shared" si="61"/>
        <v/>
      </c>
      <c r="FU16" s="20" t="str">
        <f t="shared" si="61"/>
        <v/>
      </c>
      <c r="FV16" s="20" t="str">
        <f t="shared" si="61"/>
        <v/>
      </c>
    </row>
    <row r="17" spans="1:178" s="8" customFormat="1" ht="15" customHeight="1" collapsed="1">
      <c r="A17" s="62"/>
      <c r="B17" s="97" t="s">
        <v>20</v>
      </c>
      <c r="C17" s="113"/>
      <c r="D17" s="113"/>
      <c r="E17" s="114"/>
      <c r="F17" s="114"/>
      <c r="G17" s="115">
        <f>MIN(G18:G34)</f>
        <v>42093</v>
      </c>
      <c r="H17" s="115">
        <f>MAX(H18:H34)</f>
        <v>42111</v>
      </c>
      <c r="I17" s="115" t="str">
        <f>"Day"&amp;" "&amp;VLOOKUP(Table1[[#This Row],[Start Date ]],Datasheet!V:W,2)</f>
        <v>Day 7</v>
      </c>
      <c r="J17" s="115" t="str">
        <f>"Day"&amp;" "&amp;VLOOKUP(Table1[[#This Row],[End Date]],Datasheet!X:Y,2)</f>
        <v>Day 25</v>
      </c>
      <c r="K17" s="116" t="s">
        <v>52</v>
      </c>
      <c r="L17" s="95"/>
      <c r="M17" s="115"/>
      <c r="N17" s="116">
        <f t="shared" si="56"/>
        <v>15</v>
      </c>
      <c r="O17" s="116" t="str">
        <f ca="1">LEFT('Transition Plan'!$P17,3)</f>
        <v>TPD</v>
      </c>
      <c r="P17" s="117" t="str">
        <f ca="1">IF(K17="Completed","CPT: Completed",IF(AND(H17&lt;'Transition Plan'!$D$1,K17="In-Progress"),"TPD: Still in-Progress after Deadline",IF(AND(H17&lt;'Transition Plan'!$D$1,K17="Open"),"TPD: Still in Open after Deadline",IF(AND(G17&lt;='Transition Plan'!$D$1,K17="Open"),("RAS: "&amp;NETWORKDAYS('Transition Plan'!$D$1,H17)&amp;" days to go, and Still in Open"),IF(AND(G17&lt;='Transition Plan'!$D$1,K17="In-Progress"),("RAS: "&amp;NETWORKDAYS('Transition Plan'!$D$1,H17)&amp;" days to go, and In-Progress"),("UTK: We have "&amp;DATEDIF('Transition Plan'!$D$1,G17,"d")&amp;" more days to start"))))))</f>
        <v>TPD: Still in Open after Deadline</v>
      </c>
      <c r="Q17" s="118">
        <f ca="1">IF(O17="TPD",100%,IF(AND(O17="RAS",N17=1),75%,IF(AND(O17="RAS",N17=2),50%,IF(O17="RAS",100%-(NETWORKDAYS('Transition Plan'!$D$1,H17)/N17),"-"))))</f>
        <v>1</v>
      </c>
      <c r="R17" s="20" t="str">
        <f t="shared" si="63"/>
        <v/>
      </c>
      <c r="S17" s="20" t="str">
        <f t="shared" si="63"/>
        <v/>
      </c>
      <c r="T17" s="20" t="str">
        <f t="shared" si="63"/>
        <v/>
      </c>
      <c r="U17" s="20" t="str">
        <f t="shared" si="63"/>
        <v/>
      </c>
      <c r="V17" s="20" t="str">
        <f t="shared" si="63"/>
        <v/>
      </c>
      <c r="W17" s="20" t="str">
        <f t="shared" si="63"/>
        <v/>
      </c>
      <c r="X17" s="20" t="str">
        <f t="shared" si="63"/>
        <v/>
      </c>
      <c r="Y17" s="20">
        <f t="shared" si="63"/>
        <v>1</v>
      </c>
      <c r="Z17" s="20">
        <f t="shared" si="63"/>
        <v>1</v>
      </c>
      <c r="AA17" s="20">
        <f t="shared" si="63"/>
        <v>1</v>
      </c>
      <c r="AB17" s="20">
        <f t="shared" si="63"/>
        <v>1</v>
      </c>
      <c r="AC17" s="20">
        <f t="shared" si="63"/>
        <v>1</v>
      </c>
      <c r="AD17" s="20">
        <f t="shared" si="63"/>
        <v>1</v>
      </c>
      <c r="AE17" s="20">
        <f t="shared" si="63"/>
        <v>1</v>
      </c>
      <c r="AF17" s="20">
        <f t="shared" si="63"/>
        <v>1</v>
      </c>
      <c r="AG17" s="20">
        <f t="shared" si="63"/>
        <v>1</v>
      </c>
      <c r="AH17" s="20">
        <f t="shared" si="63"/>
        <v>1</v>
      </c>
      <c r="AI17" s="20">
        <f t="shared" si="63"/>
        <v>1</v>
      </c>
      <c r="AJ17" s="20">
        <f t="shared" si="63"/>
        <v>1</v>
      </c>
      <c r="AK17" s="20">
        <f t="shared" si="63"/>
        <v>1</v>
      </c>
      <c r="AL17" s="20">
        <f t="shared" si="63"/>
        <v>1</v>
      </c>
      <c r="AM17" s="20">
        <f t="shared" si="63"/>
        <v>1</v>
      </c>
      <c r="AN17" s="20">
        <f t="shared" si="63"/>
        <v>1</v>
      </c>
      <c r="AO17" s="20">
        <f t="shared" si="63"/>
        <v>1</v>
      </c>
      <c r="AP17" s="20">
        <f t="shared" si="63"/>
        <v>1</v>
      </c>
      <c r="AQ17" s="20">
        <f t="shared" si="63"/>
        <v>1</v>
      </c>
      <c r="AR17" s="20" t="str">
        <f t="shared" si="63"/>
        <v/>
      </c>
      <c r="AS17" s="20" t="str">
        <f t="shared" si="63"/>
        <v/>
      </c>
      <c r="AT17" s="20" t="str">
        <f t="shared" si="63"/>
        <v/>
      </c>
      <c r="AU17" s="20" t="str">
        <f t="shared" si="63"/>
        <v/>
      </c>
      <c r="AV17" s="20" t="str">
        <f t="shared" si="63"/>
        <v/>
      </c>
      <c r="AW17" s="20" t="str">
        <f t="shared" si="63"/>
        <v/>
      </c>
      <c r="AX17" s="20" t="str">
        <f t="shared" si="63"/>
        <v/>
      </c>
      <c r="AY17" s="20" t="str">
        <f t="shared" si="63"/>
        <v/>
      </c>
      <c r="AZ17" s="20" t="str">
        <f t="shared" si="63"/>
        <v/>
      </c>
      <c r="BA17" s="20" t="str">
        <f t="shared" si="63"/>
        <v/>
      </c>
      <c r="BB17" s="20" t="str">
        <f t="shared" si="63"/>
        <v/>
      </c>
      <c r="BC17" s="20" t="str">
        <f t="shared" si="63"/>
        <v/>
      </c>
      <c r="BD17" s="20" t="str">
        <f t="shared" si="63"/>
        <v/>
      </c>
      <c r="BE17" s="20" t="str">
        <f t="shared" si="63"/>
        <v/>
      </c>
      <c r="BF17" s="20" t="str">
        <f t="shared" si="63"/>
        <v/>
      </c>
      <c r="BG17" s="20" t="str">
        <f t="shared" si="63"/>
        <v/>
      </c>
      <c r="BH17" s="20" t="str">
        <f t="shared" si="63"/>
        <v/>
      </c>
      <c r="BI17" s="20" t="str">
        <f t="shared" si="63"/>
        <v/>
      </c>
      <c r="BJ17" s="20" t="str">
        <f t="shared" si="63"/>
        <v/>
      </c>
      <c r="BK17" s="20" t="str">
        <f t="shared" si="63"/>
        <v/>
      </c>
      <c r="BL17" s="20" t="str">
        <f t="shared" si="63"/>
        <v/>
      </c>
      <c r="BM17" s="20" t="str">
        <f t="shared" si="63"/>
        <v/>
      </c>
      <c r="BN17" s="20" t="str">
        <f t="shared" si="63"/>
        <v/>
      </c>
      <c r="BO17" s="20" t="str">
        <f t="shared" si="63"/>
        <v/>
      </c>
      <c r="BP17" s="20" t="str">
        <f t="shared" si="63"/>
        <v/>
      </c>
      <c r="BQ17" s="20" t="str">
        <f t="shared" si="63"/>
        <v/>
      </c>
      <c r="BR17" s="20" t="str">
        <f t="shared" si="63"/>
        <v/>
      </c>
      <c r="BS17" s="20" t="str">
        <f t="shared" si="63"/>
        <v/>
      </c>
      <c r="BT17" s="20" t="str">
        <f t="shared" si="63"/>
        <v/>
      </c>
      <c r="BU17" s="20" t="str">
        <f t="shared" si="63"/>
        <v/>
      </c>
      <c r="BV17" s="20" t="str">
        <f t="shared" si="63"/>
        <v/>
      </c>
      <c r="BW17" s="20" t="str">
        <f t="shared" si="63"/>
        <v/>
      </c>
      <c r="BX17" s="20" t="str">
        <f t="shared" si="63"/>
        <v/>
      </c>
      <c r="BY17" s="20" t="str">
        <f t="shared" si="63"/>
        <v/>
      </c>
      <c r="BZ17" s="20" t="str">
        <f t="shared" si="63"/>
        <v/>
      </c>
      <c r="CA17" s="20" t="str">
        <f t="shared" si="63"/>
        <v/>
      </c>
      <c r="CB17" s="20" t="str">
        <f t="shared" si="63"/>
        <v/>
      </c>
      <c r="CC17" s="20" t="str">
        <f t="shared" si="63"/>
        <v/>
      </c>
      <c r="CD17" s="20" t="str">
        <f t="shared" si="62"/>
        <v/>
      </c>
      <c r="CE17" s="20" t="str">
        <f t="shared" si="62"/>
        <v/>
      </c>
      <c r="CF17" s="20" t="str">
        <f t="shared" si="62"/>
        <v/>
      </c>
      <c r="CG17" s="20" t="str">
        <f t="shared" si="62"/>
        <v/>
      </c>
      <c r="CH17" s="20" t="str">
        <f t="shared" si="62"/>
        <v/>
      </c>
      <c r="CI17" s="20" t="str">
        <f t="shared" si="62"/>
        <v/>
      </c>
      <c r="CJ17" s="20" t="str">
        <f t="shared" si="62"/>
        <v/>
      </c>
      <c r="CK17" s="20" t="str">
        <f t="shared" si="62"/>
        <v/>
      </c>
      <c r="CL17" s="20" t="str">
        <f t="shared" si="62"/>
        <v/>
      </c>
      <c r="CM17" s="20" t="str">
        <f t="shared" si="62"/>
        <v/>
      </c>
      <c r="CN17" s="20" t="str">
        <f t="shared" si="62"/>
        <v/>
      </c>
      <c r="CO17" s="20" t="str">
        <f t="shared" si="62"/>
        <v/>
      </c>
      <c r="CP17" s="20" t="str">
        <f t="shared" si="62"/>
        <v/>
      </c>
      <c r="CQ17" s="20" t="str">
        <f t="shared" si="62"/>
        <v/>
      </c>
      <c r="CR17" s="20" t="str">
        <f t="shared" si="62"/>
        <v/>
      </c>
      <c r="CS17" s="20" t="str">
        <f t="shared" si="62"/>
        <v/>
      </c>
      <c r="CT17" s="20" t="str">
        <f t="shared" si="62"/>
        <v/>
      </c>
      <c r="CU17" s="20" t="str">
        <f t="shared" si="62"/>
        <v/>
      </c>
      <c r="CV17" s="20" t="str">
        <f t="shared" si="62"/>
        <v/>
      </c>
      <c r="CW17" s="20" t="str">
        <f t="shared" si="62"/>
        <v/>
      </c>
      <c r="CX17" s="20" t="str">
        <f t="shared" si="62"/>
        <v/>
      </c>
      <c r="CY17" s="20" t="str">
        <f t="shared" si="62"/>
        <v/>
      </c>
      <c r="CZ17" s="20" t="str">
        <f t="shared" si="62"/>
        <v/>
      </c>
      <c r="DA17" s="20" t="str">
        <f t="shared" si="62"/>
        <v/>
      </c>
      <c r="DB17" s="20" t="str">
        <f t="shared" si="62"/>
        <v/>
      </c>
      <c r="DC17" s="20" t="str">
        <f t="shared" si="62"/>
        <v/>
      </c>
      <c r="DD17" s="20" t="str">
        <f t="shared" si="62"/>
        <v/>
      </c>
      <c r="DE17" s="20" t="str">
        <f t="shared" si="62"/>
        <v/>
      </c>
      <c r="DF17" s="20" t="str">
        <f t="shared" si="62"/>
        <v/>
      </c>
      <c r="DG17" s="20" t="str">
        <f t="shared" si="62"/>
        <v/>
      </c>
      <c r="DH17" s="20" t="str">
        <f t="shared" si="62"/>
        <v/>
      </c>
      <c r="DI17" s="20" t="str">
        <f t="shared" si="62"/>
        <v/>
      </c>
      <c r="DJ17" s="20" t="str">
        <f t="shared" si="62"/>
        <v/>
      </c>
      <c r="DK17" s="20" t="str">
        <f t="shared" si="62"/>
        <v/>
      </c>
      <c r="DL17" s="20" t="str">
        <f t="shared" si="62"/>
        <v/>
      </c>
      <c r="DM17" s="20" t="str">
        <f t="shared" si="62"/>
        <v/>
      </c>
      <c r="DN17" s="20" t="str">
        <f t="shared" si="62"/>
        <v/>
      </c>
      <c r="DO17" s="20" t="str">
        <f t="shared" si="62"/>
        <v/>
      </c>
      <c r="DP17" s="20" t="str">
        <f t="shared" si="62"/>
        <v/>
      </c>
      <c r="DQ17" s="20" t="str">
        <f t="shared" si="62"/>
        <v/>
      </c>
      <c r="DR17" s="20" t="str">
        <f t="shared" si="62"/>
        <v/>
      </c>
      <c r="DS17" s="20" t="str">
        <f t="shared" si="62"/>
        <v/>
      </c>
      <c r="DT17" s="20" t="str">
        <f t="shared" si="62"/>
        <v/>
      </c>
      <c r="DU17" s="20" t="str">
        <f t="shared" si="62"/>
        <v/>
      </c>
      <c r="DV17" s="20" t="str">
        <f t="shared" si="62"/>
        <v/>
      </c>
      <c r="DW17" s="20" t="str">
        <f t="shared" si="62"/>
        <v/>
      </c>
      <c r="DX17" s="20" t="str">
        <f t="shared" si="62"/>
        <v/>
      </c>
      <c r="DY17" s="20" t="str">
        <f t="shared" si="62"/>
        <v/>
      </c>
      <c r="DZ17" s="20" t="str">
        <f t="shared" si="62"/>
        <v/>
      </c>
      <c r="EA17" s="20" t="str">
        <f t="shared" si="62"/>
        <v/>
      </c>
      <c r="EB17" s="20" t="str">
        <f t="shared" si="62"/>
        <v/>
      </c>
      <c r="EC17" s="20" t="str">
        <f t="shared" si="62"/>
        <v/>
      </c>
      <c r="ED17" s="20" t="str">
        <f t="shared" si="62"/>
        <v/>
      </c>
      <c r="EE17" s="20" t="str">
        <f t="shared" si="62"/>
        <v/>
      </c>
      <c r="EF17" s="20" t="str">
        <f t="shared" si="62"/>
        <v/>
      </c>
      <c r="EG17" s="20" t="str">
        <f t="shared" si="62"/>
        <v/>
      </c>
      <c r="EH17" s="20" t="str">
        <f t="shared" si="62"/>
        <v/>
      </c>
      <c r="EI17" s="20" t="str">
        <f t="shared" si="62"/>
        <v/>
      </c>
      <c r="EJ17" s="20" t="str">
        <f t="shared" si="62"/>
        <v/>
      </c>
      <c r="EK17" s="20" t="str">
        <f t="shared" si="62"/>
        <v/>
      </c>
      <c r="EL17" s="20" t="str">
        <f t="shared" si="62"/>
        <v/>
      </c>
      <c r="EM17" s="20" t="str">
        <f t="shared" si="62"/>
        <v/>
      </c>
      <c r="EN17" s="20" t="str">
        <f t="shared" si="62"/>
        <v/>
      </c>
      <c r="EO17" s="20" t="str">
        <f t="shared" si="61"/>
        <v/>
      </c>
      <c r="EP17" s="20" t="str">
        <f t="shared" si="61"/>
        <v/>
      </c>
      <c r="EQ17" s="20" t="str">
        <f t="shared" si="61"/>
        <v/>
      </c>
      <c r="ER17" s="20" t="str">
        <f t="shared" si="61"/>
        <v/>
      </c>
      <c r="ES17" s="20" t="str">
        <f t="shared" si="61"/>
        <v/>
      </c>
      <c r="ET17" s="20" t="str">
        <f t="shared" si="61"/>
        <v/>
      </c>
      <c r="EU17" s="20" t="str">
        <f t="shared" si="61"/>
        <v/>
      </c>
      <c r="EV17" s="20" t="str">
        <f t="shared" si="61"/>
        <v/>
      </c>
      <c r="EW17" s="20" t="str">
        <f t="shared" si="61"/>
        <v/>
      </c>
      <c r="EX17" s="20" t="str">
        <f t="shared" si="61"/>
        <v/>
      </c>
      <c r="EY17" s="20" t="str">
        <f t="shared" si="61"/>
        <v/>
      </c>
      <c r="EZ17" s="20" t="str">
        <f t="shared" si="61"/>
        <v/>
      </c>
      <c r="FA17" s="20" t="str">
        <f t="shared" si="61"/>
        <v/>
      </c>
      <c r="FB17" s="20" t="str">
        <f t="shared" si="61"/>
        <v/>
      </c>
      <c r="FC17" s="20" t="str">
        <f t="shared" si="61"/>
        <v/>
      </c>
      <c r="FD17" s="20" t="str">
        <f t="shared" si="61"/>
        <v/>
      </c>
      <c r="FE17" s="20" t="str">
        <f t="shared" si="61"/>
        <v/>
      </c>
      <c r="FF17" s="20" t="str">
        <f t="shared" si="61"/>
        <v/>
      </c>
      <c r="FG17" s="20" t="str">
        <f t="shared" si="61"/>
        <v/>
      </c>
      <c r="FH17" s="20" t="str">
        <f t="shared" si="61"/>
        <v/>
      </c>
      <c r="FI17" s="20" t="str">
        <f t="shared" si="61"/>
        <v/>
      </c>
      <c r="FJ17" s="20" t="str">
        <f t="shared" si="61"/>
        <v/>
      </c>
      <c r="FK17" s="20" t="str">
        <f t="shared" si="61"/>
        <v/>
      </c>
      <c r="FL17" s="20" t="str">
        <f t="shared" si="61"/>
        <v/>
      </c>
      <c r="FM17" s="20" t="str">
        <f t="shared" si="61"/>
        <v/>
      </c>
      <c r="FN17" s="20" t="str">
        <f t="shared" si="61"/>
        <v/>
      </c>
      <c r="FO17" s="20" t="str">
        <f t="shared" si="61"/>
        <v/>
      </c>
      <c r="FP17" s="20" t="str">
        <f t="shared" si="61"/>
        <v/>
      </c>
      <c r="FQ17" s="20" t="str">
        <f t="shared" si="61"/>
        <v/>
      </c>
      <c r="FR17" s="20" t="str">
        <f t="shared" si="61"/>
        <v/>
      </c>
      <c r="FS17" s="20" t="str">
        <f t="shared" si="61"/>
        <v/>
      </c>
      <c r="FT17" s="20" t="str">
        <f t="shared" si="61"/>
        <v/>
      </c>
      <c r="FU17" s="20" t="str">
        <f t="shared" si="61"/>
        <v/>
      </c>
      <c r="FV17" s="20" t="str">
        <f t="shared" si="61"/>
        <v/>
      </c>
    </row>
    <row r="18" spans="1:178" s="8" customFormat="1" ht="15" hidden="1" customHeight="1" outlineLevel="1">
      <c r="A18" s="62"/>
      <c r="B18" s="103" t="s">
        <v>29</v>
      </c>
      <c r="C18" s="122" t="s">
        <v>95</v>
      </c>
      <c r="D18" s="119" t="s">
        <v>96</v>
      </c>
      <c r="E18" s="121">
        <f>SUM(E14:F14)+1</f>
        <v>12</v>
      </c>
      <c r="F18" s="121">
        <v>0</v>
      </c>
      <c r="G18" s="95">
        <f t="shared" ref="G18:G23" si="64">WORKDAY($G$11,E18)</f>
        <v>42103</v>
      </c>
      <c r="H18" s="124">
        <f t="shared" ref="H18:H34" si="65">WORKDAY(G18,F18)</f>
        <v>42103</v>
      </c>
      <c r="I18" s="124" t="str">
        <f>"Day"&amp;" "&amp;VLOOKUP(Table1[[#This Row],[Start Date ]],Datasheet!V:W,2)</f>
        <v>Day 17</v>
      </c>
      <c r="J18" s="124" t="str">
        <f>"Day"&amp;" "&amp;VLOOKUP(Table1[[#This Row],[End Date]],Datasheet!X:Y,2)</f>
        <v>Day 17</v>
      </c>
      <c r="K18" s="116" t="s">
        <v>52</v>
      </c>
      <c r="L18" s="95"/>
      <c r="M18" s="95"/>
      <c r="N18" s="116">
        <f t="shared" si="56"/>
        <v>1</v>
      </c>
      <c r="O18" s="116" t="str">
        <f ca="1">LEFT('Transition Plan'!$P18,3)</f>
        <v>TPD</v>
      </c>
      <c r="P18" s="117" t="str">
        <f ca="1">IF(K18="Completed","CPT: Completed",IF(AND(H18&lt;'Transition Plan'!$D$1,K18="In-Progress"),"TPD: Still in-Progress after Deadline",IF(AND(H18&lt;'Transition Plan'!$D$1,K18="Open"),"TPD: Still in Open after Deadline",IF(AND(G18&lt;='Transition Plan'!$D$1,K18="Open"),("RAS: "&amp;NETWORKDAYS('Transition Plan'!$D$1,H18)&amp;" days to go, and Still in Open"),IF(AND(G18&lt;='Transition Plan'!$D$1,K18="In-Progress"),("RAS: "&amp;NETWORKDAYS('Transition Plan'!$D$1,H18)&amp;" days to go, and In-Progress"),("UTK: We have "&amp;DATEDIF('Transition Plan'!$D$1,G18,"d")&amp;" more days to start"))))))</f>
        <v>TPD: Still in Open after Deadline</v>
      </c>
      <c r="Q18" s="118">
        <f ca="1">IF(O18="TPD",100%,IF(AND(O18="RAS",N18=1),75%,IF(AND(O18="RAS",N18=2),50%,IF(O18="RAS",100%-(NETWORKDAYS('Transition Plan'!$D$1,H18)/N18),"-"))))</f>
        <v>1</v>
      </c>
      <c r="R18" s="20" t="str">
        <f t="shared" si="63"/>
        <v/>
      </c>
      <c r="S18" s="20" t="str">
        <f t="shared" si="63"/>
        <v/>
      </c>
      <c r="T18" s="20" t="str">
        <f t="shared" si="63"/>
        <v/>
      </c>
      <c r="U18" s="20" t="str">
        <f t="shared" si="63"/>
        <v/>
      </c>
      <c r="V18" s="20" t="str">
        <f t="shared" si="63"/>
        <v/>
      </c>
      <c r="W18" s="20" t="str">
        <f t="shared" si="63"/>
        <v/>
      </c>
      <c r="X18" s="20" t="str">
        <f t="shared" si="63"/>
        <v/>
      </c>
      <c r="Y18" s="20" t="str">
        <f t="shared" si="63"/>
        <v/>
      </c>
      <c r="Z18" s="20" t="str">
        <f t="shared" si="63"/>
        <v/>
      </c>
      <c r="AA18" s="20" t="str">
        <f t="shared" si="63"/>
        <v/>
      </c>
      <c r="AB18" s="20" t="str">
        <f t="shared" si="63"/>
        <v/>
      </c>
      <c r="AC18" s="20" t="str">
        <f t="shared" si="63"/>
        <v/>
      </c>
      <c r="AD18" s="20" t="str">
        <f t="shared" si="63"/>
        <v/>
      </c>
      <c r="AE18" s="20" t="str">
        <f t="shared" si="63"/>
        <v/>
      </c>
      <c r="AF18" s="20" t="str">
        <f t="shared" si="63"/>
        <v/>
      </c>
      <c r="AG18" s="20" t="str">
        <f t="shared" si="63"/>
        <v/>
      </c>
      <c r="AH18" s="20" t="str">
        <f t="shared" si="63"/>
        <v/>
      </c>
      <c r="AI18" s="20">
        <f t="shared" si="63"/>
        <v>1</v>
      </c>
      <c r="AJ18" s="20" t="str">
        <f t="shared" si="63"/>
        <v/>
      </c>
      <c r="AK18" s="20" t="str">
        <f t="shared" si="63"/>
        <v/>
      </c>
      <c r="AL18" s="20" t="str">
        <f t="shared" si="63"/>
        <v/>
      </c>
      <c r="AM18" s="20" t="str">
        <f t="shared" si="63"/>
        <v/>
      </c>
      <c r="AN18" s="20" t="str">
        <f t="shared" si="63"/>
        <v/>
      </c>
      <c r="AO18" s="20" t="str">
        <f t="shared" si="63"/>
        <v/>
      </c>
      <c r="AP18" s="20" t="str">
        <f t="shared" si="63"/>
        <v/>
      </c>
      <c r="AQ18" s="20" t="str">
        <f t="shared" si="63"/>
        <v/>
      </c>
      <c r="AR18" s="20" t="str">
        <f t="shared" si="63"/>
        <v/>
      </c>
      <c r="AS18" s="20" t="str">
        <f t="shared" si="63"/>
        <v/>
      </c>
      <c r="AT18" s="20" t="str">
        <f t="shared" si="63"/>
        <v/>
      </c>
      <c r="AU18" s="20" t="str">
        <f t="shared" si="63"/>
        <v/>
      </c>
      <c r="AV18" s="20" t="str">
        <f t="shared" si="63"/>
        <v/>
      </c>
      <c r="AW18" s="20" t="str">
        <f t="shared" si="63"/>
        <v/>
      </c>
      <c r="AX18" s="20" t="str">
        <f t="shared" si="63"/>
        <v/>
      </c>
      <c r="AY18" s="20" t="str">
        <f t="shared" si="63"/>
        <v/>
      </c>
      <c r="AZ18" s="20" t="str">
        <f t="shared" si="63"/>
        <v/>
      </c>
      <c r="BA18" s="20" t="str">
        <f t="shared" si="63"/>
        <v/>
      </c>
      <c r="BB18" s="20" t="str">
        <f t="shared" si="63"/>
        <v/>
      </c>
      <c r="BC18" s="20" t="str">
        <f t="shared" si="63"/>
        <v/>
      </c>
      <c r="BD18" s="20" t="str">
        <f t="shared" si="63"/>
        <v/>
      </c>
      <c r="BE18" s="20" t="str">
        <f t="shared" si="63"/>
        <v/>
      </c>
      <c r="BF18" s="20" t="str">
        <f t="shared" si="63"/>
        <v/>
      </c>
      <c r="BG18" s="20" t="str">
        <f t="shared" si="63"/>
        <v/>
      </c>
      <c r="BH18" s="20" t="str">
        <f t="shared" si="63"/>
        <v/>
      </c>
      <c r="BI18" s="20" t="str">
        <f t="shared" si="63"/>
        <v/>
      </c>
      <c r="BJ18" s="20" t="str">
        <f t="shared" si="63"/>
        <v/>
      </c>
      <c r="BK18" s="20" t="str">
        <f t="shared" si="63"/>
        <v/>
      </c>
      <c r="BL18" s="20" t="str">
        <f t="shared" si="63"/>
        <v/>
      </c>
      <c r="BM18" s="20" t="str">
        <f t="shared" si="63"/>
        <v/>
      </c>
      <c r="BN18" s="20" t="str">
        <f t="shared" si="63"/>
        <v/>
      </c>
      <c r="BO18" s="20" t="str">
        <f t="shared" si="63"/>
        <v/>
      </c>
      <c r="BP18" s="20" t="str">
        <f t="shared" si="63"/>
        <v/>
      </c>
      <c r="BQ18" s="20" t="str">
        <f t="shared" si="63"/>
        <v/>
      </c>
      <c r="BR18" s="20" t="str">
        <f t="shared" si="63"/>
        <v/>
      </c>
      <c r="BS18" s="20" t="str">
        <f t="shared" si="63"/>
        <v/>
      </c>
      <c r="BT18" s="20" t="str">
        <f t="shared" si="63"/>
        <v/>
      </c>
      <c r="BU18" s="20" t="str">
        <f t="shared" si="63"/>
        <v/>
      </c>
      <c r="BV18" s="20" t="str">
        <f t="shared" si="63"/>
        <v/>
      </c>
      <c r="BW18" s="20" t="str">
        <f t="shared" si="63"/>
        <v/>
      </c>
      <c r="BX18" s="20" t="str">
        <f t="shared" si="63"/>
        <v/>
      </c>
      <c r="BY18" s="20" t="str">
        <f t="shared" si="63"/>
        <v/>
      </c>
      <c r="BZ18" s="20" t="str">
        <f t="shared" si="63"/>
        <v/>
      </c>
      <c r="CA18" s="20" t="str">
        <f t="shared" si="63"/>
        <v/>
      </c>
      <c r="CB18" s="20" t="str">
        <f t="shared" si="63"/>
        <v/>
      </c>
      <c r="CC18" s="20" t="str">
        <f t="shared" si="63"/>
        <v/>
      </c>
      <c r="CD18" s="20" t="str">
        <f t="shared" si="62"/>
        <v/>
      </c>
      <c r="CE18" s="20" t="str">
        <f t="shared" si="62"/>
        <v/>
      </c>
      <c r="CF18" s="20" t="str">
        <f t="shared" si="62"/>
        <v/>
      </c>
      <c r="CG18" s="20" t="str">
        <f t="shared" si="62"/>
        <v/>
      </c>
      <c r="CH18" s="20" t="str">
        <f t="shared" si="62"/>
        <v/>
      </c>
      <c r="CI18" s="20" t="str">
        <f t="shared" si="62"/>
        <v/>
      </c>
      <c r="CJ18" s="20" t="str">
        <f t="shared" si="62"/>
        <v/>
      </c>
      <c r="CK18" s="20" t="str">
        <f t="shared" si="62"/>
        <v/>
      </c>
      <c r="CL18" s="20" t="str">
        <f t="shared" si="62"/>
        <v/>
      </c>
      <c r="CM18" s="20" t="str">
        <f t="shared" si="62"/>
        <v/>
      </c>
      <c r="CN18" s="20" t="str">
        <f t="shared" si="62"/>
        <v/>
      </c>
      <c r="CO18" s="20" t="str">
        <f t="shared" si="62"/>
        <v/>
      </c>
      <c r="CP18" s="20" t="str">
        <f t="shared" si="62"/>
        <v/>
      </c>
      <c r="CQ18" s="20" t="str">
        <f t="shared" si="62"/>
        <v/>
      </c>
      <c r="CR18" s="20" t="str">
        <f t="shared" si="62"/>
        <v/>
      </c>
      <c r="CS18" s="20" t="str">
        <f t="shared" si="62"/>
        <v/>
      </c>
      <c r="CT18" s="20" t="str">
        <f t="shared" si="62"/>
        <v/>
      </c>
      <c r="CU18" s="20" t="str">
        <f t="shared" si="62"/>
        <v/>
      </c>
      <c r="CV18" s="20" t="str">
        <f t="shared" si="62"/>
        <v/>
      </c>
      <c r="CW18" s="20" t="str">
        <f t="shared" si="62"/>
        <v/>
      </c>
      <c r="CX18" s="20" t="str">
        <f t="shared" si="62"/>
        <v/>
      </c>
      <c r="CY18" s="20" t="str">
        <f t="shared" si="62"/>
        <v/>
      </c>
      <c r="CZ18" s="20" t="str">
        <f t="shared" si="62"/>
        <v/>
      </c>
      <c r="DA18" s="20" t="str">
        <f t="shared" si="62"/>
        <v/>
      </c>
      <c r="DB18" s="20" t="str">
        <f t="shared" si="62"/>
        <v/>
      </c>
      <c r="DC18" s="20" t="str">
        <f t="shared" si="62"/>
        <v/>
      </c>
      <c r="DD18" s="20" t="str">
        <f t="shared" si="62"/>
        <v/>
      </c>
      <c r="DE18" s="20" t="str">
        <f t="shared" si="62"/>
        <v/>
      </c>
      <c r="DF18" s="20" t="str">
        <f t="shared" si="62"/>
        <v/>
      </c>
      <c r="DG18" s="20" t="str">
        <f t="shared" si="62"/>
        <v/>
      </c>
      <c r="DH18" s="20" t="str">
        <f t="shared" si="62"/>
        <v/>
      </c>
      <c r="DI18" s="20" t="str">
        <f t="shared" si="62"/>
        <v/>
      </c>
      <c r="DJ18" s="20" t="str">
        <f t="shared" si="62"/>
        <v/>
      </c>
      <c r="DK18" s="20" t="str">
        <f t="shared" si="62"/>
        <v/>
      </c>
      <c r="DL18" s="20" t="str">
        <f t="shared" si="62"/>
        <v/>
      </c>
      <c r="DM18" s="20" t="str">
        <f t="shared" si="62"/>
        <v/>
      </c>
      <c r="DN18" s="20" t="str">
        <f t="shared" si="62"/>
        <v/>
      </c>
      <c r="DO18" s="20" t="str">
        <f t="shared" si="62"/>
        <v/>
      </c>
      <c r="DP18" s="20" t="str">
        <f t="shared" si="62"/>
        <v/>
      </c>
      <c r="DQ18" s="20" t="str">
        <f t="shared" si="62"/>
        <v/>
      </c>
      <c r="DR18" s="20" t="str">
        <f t="shared" si="62"/>
        <v/>
      </c>
      <c r="DS18" s="20" t="str">
        <f t="shared" si="62"/>
        <v/>
      </c>
      <c r="DT18" s="20" t="str">
        <f t="shared" si="62"/>
        <v/>
      </c>
      <c r="DU18" s="20" t="str">
        <f t="shared" si="62"/>
        <v/>
      </c>
      <c r="DV18" s="20" t="str">
        <f t="shared" si="62"/>
        <v/>
      </c>
      <c r="DW18" s="20" t="str">
        <f t="shared" si="62"/>
        <v/>
      </c>
      <c r="DX18" s="20" t="str">
        <f t="shared" si="62"/>
        <v/>
      </c>
      <c r="DY18" s="20" t="str">
        <f t="shared" si="62"/>
        <v/>
      </c>
      <c r="DZ18" s="20" t="str">
        <f t="shared" si="62"/>
        <v/>
      </c>
      <c r="EA18" s="20" t="str">
        <f t="shared" si="62"/>
        <v/>
      </c>
      <c r="EB18" s="20" t="str">
        <f t="shared" si="62"/>
        <v/>
      </c>
      <c r="EC18" s="20" t="str">
        <f t="shared" si="62"/>
        <v/>
      </c>
      <c r="ED18" s="20" t="str">
        <f t="shared" si="62"/>
        <v/>
      </c>
      <c r="EE18" s="20" t="str">
        <f t="shared" si="62"/>
        <v/>
      </c>
      <c r="EF18" s="20" t="str">
        <f t="shared" si="62"/>
        <v/>
      </c>
      <c r="EG18" s="20" t="str">
        <f t="shared" si="62"/>
        <v/>
      </c>
      <c r="EH18" s="20" t="str">
        <f t="shared" si="62"/>
        <v/>
      </c>
      <c r="EI18" s="20" t="str">
        <f t="shared" si="62"/>
        <v/>
      </c>
      <c r="EJ18" s="20" t="str">
        <f t="shared" si="62"/>
        <v/>
      </c>
      <c r="EK18" s="20" t="str">
        <f t="shared" si="62"/>
        <v/>
      </c>
      <c r="EL18" s="20" t="str">
        <f t="shared" si="62"/>
        <v/>
      </c>
      <c r="EM18" s="20" t="str">
        <f t="shared" si="62"/>
        <v/>
      </c>
      <c r="EN18" s="20" t="str">
        <f t="shared" si="62"/>
        <v/>
      </c>
      <c r="EO18" s="20" t="str">
        <f t="shared" si="61"/>
        <v/>
      </c>
      <c r="EP18" s="20" t="str">
        <f t="shared" si="61"/>
        <v/>
      </c>
      <c r="EQ18" s="20" t="str">
        <f t="shared" si="61"/>
        <v/>
      </c>
      <c r="ER18" s="20" t="str">
        <f t="shared" si="61"/>
        <v/>
      </c>
      <c r="ES18" s="20" t="str">
        <f t="shared" si="61"/>
        <v/>
      </c>
      <c r="ET18" s="20" t="str">
        <f t="shared" si="61"/>
        <v/>
      </c>
      <c r="EU18" s="20" t="str">
        <f t="shared" si="61"/>
        <v/>
      </c>
      <c r="EV18" s="20" t="str">
        <f t="shared" si="61"/>
        <v/>
      </c>
      <c r="EW18" s="20" t="str">
        <f t="shared" si="61"/>
        <v/>
      </c>
      <c r="EX18" s="20" t="str">
        <f t="shared" si="61"/>
        <v/>
      </c>
      <c r="EY18" s="20" t="str">
        <f t="shared" si="61"/>
        <v/>
      </c>
      <c r="EZ18" s="20" t="str">
        <f t="shared" si="61"/>
        <v/>
      </c>
      <c r="FA18" s="20" t="str">
        <f t="shared" si="61"/>
        <v/>
      </c>
      <c r="FB18" s="20" t="str">
        <f t="shared" si="61"/>
        <v/>
      </c>
      <c r="FC18" s="20" t="str">
        <f t="shared" si="61"/>
        <v/>
      </c>
      <c r="FD18" s="20" t="str">
        <f t="shared" si="61"/>
        <v/>
      </c>
      <c r="FE18" s="20" t="str">
        <f t="shared" si="61"/>
        <v/>
      </c>
      <c r="FF18" s="20" t="str">
        <f t="shared" si="61"/>
        <v/>
      </c>
      <c r="FG18" s="20" t="str">
        <f t="shared" si="61"/>
        <v/>
      </c>
      <c r="FH18" s="20" t="str">
        <f t="shared" si="61"/>
        <v/>
      </c>
      <c r="FI18" s="20" t="str">
        <f t="shared" si="61"/>
        <v/>
      </c>
      <c r="FJ18" s="20" t="str">
        <f t="shared" si="61"/>
        <v/>
      </c>
      <c r="FK18" s="20" t="str">
        <f t="shared" si="61"/>
        <v/>
      </c>
      <c r="FL18" s="20" t="str">
        <f t="shared" si="61"/>
        <v/>
      </c>
      <c r="FM18" s="20" t="str">
        <f t="shared" si="61"/>
        <v/>
      </c>
      <c r="FN18" s="20" t="str">
        <f t="shared" si="61"/>
        <v/>
      </c>
      <c r="FO18" s="20" t="str">
        <f t="shared" si="61"/>
        <v/>
      </c>
      <c r="FP18" s="20" t="str">
        <f t="shared" si="61"/>
        <v/>
      </c>
      <c r="FQ18" s="20" t="str">
        <f t="shared" si="61"/>
        <v/>
      </c>
      <c r="FR18" s="20" t="str">
        <f t="shared" si="61"/>
        <v/>
      </c>
      <c r="FS18" s="20" t="str">
        <f t="shared" si="61"/>
        <v/>
      </c>
      <c r="FT18" s="20" t="str">
        <f t="shared" si="61"/>
        <v/>
      </c>
      <c r="FU18" s="20" t="str">
        <f t="shared" si="61"/>
        <v/>
      </c>
      <c r="FV18" s="20" t="str">
        <f t="shared" si="61"/>
        <v/>
      </c>
    </row>
    <row r="19" spans="1:178" s="8" customFormat="1" ht="15" hidden="1" customHeight="1" outlineLevel="2">
      <c r="A19" s="62"/>
      <c r="B19" s="104" t="s">
        <v>119</v>
      </c>
      <c r="C19" s="122" t="s">
        <v>96</v>
      </c>
      <c r="D19" s="119"/>
      <c r="E19" s="121">
        <f>E18</f>
        <v>12</v>
      </c>
      <c r="F19" s="121">
        <v>0</v>
      </c>
      <c r="G19" s="95">
        <f t="shared" si="64"/>
        <v>42103</v>
      </c>
      <c r="H19" s="124">
        <f t="shared" si="65"/>
        <v>42103</v>
      </c>
      <c r="I19" s="124" t="str">
        <f>"Day"&amp;" "&amp;VLOOKUP(Table1[[#This Row],[Start Date ]],Datasheet!V:W,2)</f>
        <v>Day 17</v>
      </c>
      <c r="J19" s="124" t="str">
        <f>"Day"&amp;" "&amp;VLOOKUP(Table1[[#This Row],[End Date]],Datasheet!X:Y,2)</f>
        <v>Day 17</v>
      </c>
      <c r="K19" s="116" t="s">
        <v>52</v>
      </c>
      <c r="L19" s="95"/>
      <c r="M19" s="95"/>
      <c r="N19" s="116">
        <f t="shared" si="56"/>
        <v>1</v>
      </c>
      <c r="O19" s="116" t="str">
        <f ca="1">LEFT('Transition Plan'!$P19,3)</f>
        <v>TPD</v>
      </c>
      <c r="P19" s="117" t="str">
        <f ca="1">IF(K19="Completed","CPT: Completed",IF(AND(H19&lt;'Transition Plan'!$D$1,K19="In-Progress"),"TPD: Still in-Progress after Deadline",IF(AND(H19&lt;'Transition Plan'!$D$1,K19="Open"),"TPD: Still in Open after Deadline",IF(AND(G19&lt;='Transition Plan'!$D$1,K19="Open"),("RAS: "&amp;NETWORKDAYS('Transition Plan'!$D$1,H19)&amp;" days to go, and Still in Open"),IF(AND(G19&lt;='Transition Plan'!$D$1,K19="In-Progress"),("RAS: "&amp;NETWORKDAYS('Transition Plan'!$D$1,H19)&amp;" days to go, and In-Progress"),("UTK: We have "&amp;DATEDIF('Transition Plan'!$D$1,G19,"d")&amp;" more days to start"))))))</f>
        <v>TPD: Still in Open after Deadline</v>
      </c>
      <c r="Q19" s="118">
        <f ca="1">IF(O19="TPD",100%,IF(AND(O19="RAS",N19=1),75%,IF(AND(O19="RAS",N19=2),50%,IF(O19="RAS",100%-(NETWORKDAYS('Transition Plan'!$D$1,H19)/N19),"-"))))</f>
        <v>1</v>
      </c>
      <c r="R19" s="20" t="str">
        <f t="shared" si="63"/>
        <v/>
      </c>
      <c r="S19" s="20" t="str">
        <f t="shared" si="63"/>
        <v/>
      </c>
      <c r="T19" s="20" t="str">
        <f t="shared" si="63"/>
        <v/>
      </c>
      <c r="U19" s="20" t="str">
        <f t="shared" si="63"/>
        <v/>
      </c>
      <c r="V19" s="20" t="str">
        <f t="shared" si="63"/>
        <v/>
      </c>
      <c r="W19" s="20" t="str">
        <f t="shared" si="63"/>
        <v/>
      </c>
      <c r="X19" s="20" t="str">
        <f t="shared" si="63"/>
        <v/>
      </c>
      <c r="Y19" s="20" t="str">
        <f t="shared" si="63"/>
        <v/>
      </c>
      <c r="Z19" s="20" t="str">
        <f t="shared" si="63"/>
        <v/>
      </c>
      <c r="AA19" s="20" t="str">
        <f t="shared" si="63"/>
        <v/>
      </c>
      <c r="AB19" s="20" t="str">
        <f t="shared" si="63"/>
        <v/>
      </c>
      <c r="AC19" s="20" t="str">
        <f t="shared" si="63"/>
        <v/>
      </c>
      <c r="AD19" s="20" t="str">
        <f t="shared" si="63"/>
        <v/>
      </c>
      <c r="AE19" s="20" t="str">
        <f t="shared" si="63"/>
        <v/>
      </c>
      <c r="AF19" s="20" t="str">
        <f t="shared" si="63"/>
        <v/>
      </c>
      <c r="AG19" s="20" t="str">
        <f t="shared" si="63"/>
        <v/>
      </c>
      <c r="AH19" s="20" t="str">
        <f t="shared" si="63"/>
        <v/>
      </c>
      <c r="AI19" s="20">
        <f t="shared" si="63"/>
        <v>1</v>
      </c>
      <c r="AJ19" s="20" t="str">
        <f t="shared" si="63"/>
        <v/>
      </c>
      <c r="AK19" s="20" t="str">
        <f t="shared" si="63"/>
        <v/>
      </c>
      <c r="AL19" s="20" t="str">
        <f t="shared" si="63"/>
        <v/>
      </c>
      <c r="AM19" s="20" t="str">
        <f t="shared" si="63"/>
        <v/>
      </c>
      <c r="AN19" s="20" t="str">
        <f t="shared" si="63"/>
        <v/>
      </c>
      <c r="AO19" s="20" t="str">
        <f t="shared" si="63"/>
        <v/>
      </c>
      <c r="AP19" s="20" t="str">
        <f t="shared" si="63"/>
        <v/>
      </c>
      <c r="AQ19" s="20" t="str">
        <f t="shared" si="63"/>
        <v/>
      </c>
      <c r="AR19" s="20" t="str">
        <f t="shared" si="63"/>
        <v/>
      </c>
      <c r="AS19" s="20" t="str">
        <f t="shared" si="63"/>
        <v/>
      </c>
      <c r="AT19" s="20" t="str">
        <f t="shared" si="63"/>
        <v/>
      </c>
      <c r="AU19" s="20" t="str">
        <f t="shared" si="63"/>
        <v/>
      </c>
      <c r="AV19" s="20" t="str">
        <f t="shared" si="63"/>
        <v/>
      </c>
      <c r="AW19" s="20" t="str">
        <f t="shared" si="63"/>
        <v/>
      </c>
      <c r="AX19" s="20" t="str">
        <f t="shared" si="63"/>
        <v/>
      </c>
      <c r="AY19" s="20" t="str">
        <f t="shared" si="63"/>
        <v/>
      </c>
      <c r="AZ19" s="20" t="str">
        <f t="shared" si="63"/>
        <v/>
      </c>
      <c r="BA19" s="20" t="str">
        <f t="shared" si="63"/>
        <v/>
      </c>
      <c r="BB19" s="20" t="str">
        <f t="shared" si="63"/>
        <v/>
      </c>
      <c r="BC19" s="20" t="str">
        <f t="shared" si="63"/>
        <v/>
      </c>
      <c r="BD19" s="20" t="str">
        <f t="shared" si="63"/>
        <v/>
      </c>
      <c r="BE19" s="20" t="str">
        <f t="shared" si="63"/>
        <v/>
      </c>
      <c r="BF19" s="20" t="str">
        <f t="shared" si="63"/>
        <v/>
      </c>
      <c r="BG19" s="20" t="str">
        <f t="shared" si="63"/>
        <v/>
      </c>
      <c r="BH19" s="20" t="str">
        <f t="shared" si="63"/>
        <v/>
      </c>
      <c r="BI19" s="20" t="str">
        <f t="shared" si="63"/>
        <v/>
      </c>
      <c r="BJ19" s="20" t="str">
        <f t="shared" si="63"/>
        <v/>
      </c>
      <c r="BK19" s="20" t="str">
        <f t="shared" si="63"/>
        <v/>
      </c>
      <c r="BL19" s="20" t="str">
        <f t="shared" si="63"/>
        <v/>
      </c>
      <c r="BM19" s="20" t="str">
        <f t="shared" si="63"/>
        <v/>
      </c>
      <c r="BN19" s="20" t="str">
        <f t="shared" si="63"/>
        <v/>
      </c>
      <c r="BO19" s="20" t="str">
        <f t="shared" si="63"/>
        <v/>
      </c>
      <c r="BP19" s="20" t="str">
        <f t="shared" si="63"/>
        <v/>
      </c>
      <c r="BQ19" s="20" t="str">
        <f t="shared" si="63"/>
        <v/>
      </c>
      <c r="BR19" s="20" t="str">
        <f t="shared" si="63"/>
        <v/>
      </c>
      <c r="BS19" s="20" t="str">
        <f t="shared" si="63"/>
        <v/>
      </c>
      <c r="BT19" s="20" t="str">
        <f t="shared" si="63"/>
        <v/>
      </c>
      <c r="BU19" s="20" t="str">
        <f t="shared" si="63"/>
        <v/>
      </c>
      <c r="BV19" s="20" t="str">
        <f t="shared" si="63"/>
        <v/>
      </c>
      <c r="BW19" s="20" t="str">
        <f t="shared" si="63"/>
        <v/>
      </c>
      <c r="BX19" s="20" t="str">
        <f t="shared" si="63"/>
        <v/>
      </c>
      <c r="BY19" s="20" t="str">
        <f t="shared" si="63"/>
        <v/>
      </c>
      <c r="BZ19" s="20" t="str">
        <f t="shared" si="63"/>
        <v/>
      </c>
      <c r="CA19" s="20" t="str">
        <f t="shared" si="63"/>
        <v/>
      </c>
      <c r="CB19" s="20" t="str">
        <f t="shared" si="63"/>
        <v/>
      </c>
      <c r="CC19" s="20" t="str">
        <f t="shared" ref="CC19:EN22" si="66">IF(CC$10&lt;$G19,"",IF(CC$10&gt;$H19,"",IF(CC$10&gt;=$G19,1,IF(CC$10&lt;=$H19,1))))</f>
        <v/>
      </c>
      <c r="CD19" s="20" t="str">
        <f t="shared" si="66"/>
        <v/>
      </c>
      <c r="CE19" s="20" t="str">
        <f t="shared" si="66"/>
        <v/>
      </c>
      <c r="CF19" s="20" t="str">
        <f t="shared" si="66"/>
        <v/>
      </c>
      <c r="CG19" s="20" t="str">
        <f t="shared" si="66"/>
        <v/>
      </c>
      <c r="CH19" s="20" t="str">
        <f t="shared" si="66"/>
        <v/>
      </c>
      <c r="CI19" s="20" t="str">
        <f t="shared" si="66"/>
        <v/>
      </c>
      <c r="CJ19" s="20" t="str">
        <f t="shared" si="66"/>
        <v/>
      </c>
      <c r="CK19" s="20" t="str">
        <f t="shared" si="66"/>
        <v/>
      </c>
      <c r="CL19" s="20" t="str">
        <f t="shared" si="66"/>
        <v/>
      </c>
      <c r="CM19" s="20" t="str">
        <f t="shared" si="66"/>
        <v/>
      </c>
      <c r="CN19" s="20" t="str">
        <f t="shared" si="66"/>
        <v/>
      </c>
      <c r="CO19" s="20" t="str">
        <f t="shared" si="66"/>
        <v/>
      </c>
      <c r="CP19" s="20" t="str">
        <f t="shared" si="66"/>
        <v/>
      </c>
      <c r="CQ19" s="20" t="str">
        <f t="shared" si="66"/>
        <v/>
      </c>
      <c r="CR19" s="20" t="str">
        <f t="shared" si="66"/>
        <v/>
      </c>
      <c r="CS19" s="20" t="str">
        <f t="shared" si="66"/>
        <v/>
      </c>
      <c r="CT19" s="20" t="str">
        <f t="shared" si="66"/>
        <v/>
      </c>
      <c r="CU19" s="20" t="str">
        <f t="shared" si="66"/>
        <v/>
      </c>
      <c r="CV19" s="20" t="str">
        <f t="shared" si="66"/>
        <v/>
      </c>
      <c r="CW19" s="20" t="str">
        <f t="shared" si="66"/>
        <v/>
      </c>
      <c r="CX19" s="20" t="str">
        <f t="shared" si="66"/>
        <v/>
      </c>
      <c r="CY19" s="20" t="str">
        <f t="shared" si="66"/>
        <v/>
      </c>
      <c r="CZ19" s="20" t="str">
        <f t="shared" si="66"/>
        <v/>
      </c>
      <c r="DA19" s="20" t="str">
        <f t="shared" si="66"/>
        <v/>
      </c>
      <c r="DB19" s="20" t="str">
        <f t="shared" si="66"/>
        <v/>
      </c>
      <c r="DC19" s="20" t="str">
        <f t="shared" si="66"/>
        <v/>
      </c>
      <c r="DD19" s="20" t="str">
        <f t="shared" si="66"/>
        <v/>
      </c>
      <c r="DE19" s="20" t="str">
        <f t="shared" si="66"/>
        <v/>
      </c>
      <c r="DF19" s="20" t="str">
        <f t="shared" si="66"/>
        <v/>
      </c>
      <c r="DG19" s="20" t="str">
        <f t="shared" si="66"/>
        <v/>
      </c>
      <c r="DH19" s="20" t="str">
        <f t="shared" si="66"/>
        <v/>
      </c>
      <c r="DI19" s="20" t="str">
        <f t="shared" si="66"/>
        <v/>
      </c>
      <c r="DJ19" s="20" t="str">
        <f t="shared" si="66"/>
        <v/>
      </c>
      <c r="DK19" s="20" t="str">
        <f t="shared" si="66"/>
        <v/>
      </c>
      <c r="DL19" s="20" t="str">
        <f t="shared" si="66"/>
        <v/>
      </c>
      <c r="DM19" s="20" t="str">
        <f t="shared" si="66"/>
        <v/>
      </c>
      <c r="DN19" s="20" t="str">
        <f t="shared" si="66"/>
        <v/>
      </c>
      <c r="DO19" s="20" t="str">
        <f t="shared" si="66"/>
        <v/>
      </c>
      <c r="DP19" s="20" t="str">
        <f t="shared" si="66"/>
        <v/>
      </c>
      <c r="DQ19" s="20" t="str">
        <f t="shared" si="66"/>
        <v/>
      </c>
      <c r="DR19" s="20" t="str">
        <f t="shared" si="66"/>
        <v/>
      </c>
      <c r="DS19" s="20" t="str">
        <f t="shared" si="66"/>
        <v/>
      </c>
      <c r="DT19" s="20" t="str">
        <f t="shared" si="66"/>
        <v/>
      </c>
      <c r="DU19" s="20" t="str">
        <f t="shared" si="66"/>
        <v/>
      </c>
      <c r="DV19" s="20" t="str">
        <f t="shared" si="66"/>
        <v/>
      </c>
      <c r="DW19" s="20" t="str">
        <f t="shared" si="66"/>
        <v/>
      </c>
      <c r="DX19" s="20" t="str">
        <f t="shared" si="66"/>
        <v/>
      </c>
      <c r="DY19" s="20" t="str">
        <f t="shared" si="66"/>
        <v/>
      </c>
      <c r="DZ19" s="20" t="str">
        <f t="shared" si="66"/>
        <v/>
      </c>
      <c r="EA19" s="20" t="str">
        <f t="shared" si="66"/>
        <v/>
      </c>
      <c r="EB19" s="20" t="str">
        <f t="shared" si="66"/>
        <v/>
      </c>
      <c r="EC19" s="20" t="str">
        <f t="shared" si="66"/>
        <v/>
      </c>
      <c r="ED19" s="20" t="str">
        <f t="shared" si="66"/>
        <v/>
      </c>
      <c r="EE19" s="20" t="str">
        <f t="shared" si="66"/>
        <v/>
      </c>
      <c r="EF19" s="20" t="str">
        <f t="shared" si="66"/>
        <v/>
      </c>
      <c r="EG19" s="20" t="str">
        <f t="shared" si="66"/>
        <v/>
      </c>
      <c r="EH19" s="20" t="str">
        <f t="shared" si="66"/>
        <v/>
      </c>
      <c r="EI19" s="20" t="str">
        <f t="shared" si="66"/>
        <v/>
      </c>
      <c r="EJ19" s="20" t="str">
        <f t="shared" si="66"/>
        <v/>
      </c>
      <c r="EK19" s="20" t="str">
        <f t="shared" si="66"/>
        <v/>
      </c>
      <c r="EL19" s="20" t="str">
        <f t="shared" si="66"/>
        <v/>
      </c>
      <c r="EM19" s="20" t="str">
        <f t="shared" si="66"/>
        <v/>
      </c>
      <c r="EN19" s="20" t="str">
        <f t="shared" si="66"/>
        <v/>
      </c>
      <c r="EO19" s="20" t="str">
        <f t="shared" si="61"/>
        <v/>
      </c>
      <c r="EP19" s="20" t="str">
        <f t="shared" si="61"/>
        <v/>
      </c>
      <c r="EQ19" s="20" t="str">
        <f t="shared" si="61"/>
        <v/>
      </c>
      <c r="ER19" s="20" t="str">
        <f t="shared" si="61"/>
        <v/>
      </c>
      <c r="ES19" s="20" t="str">
        <f t="shared" si="61"/>
        <v/>
      </c>
      <c r="ET19" s="20" t="str">
        <f t="shared" si="61"/>
        <v/>
      </c>
      <c r="EU19" s="20" t="str">
        <f t="shared" si="61"/>
        <v/>
      </c>
      <c r="EV19" s="20" t="str">
        <f t="shared" si="61"/>
        <v/>
      </c>
      <c r="EW19" s="20" t="str">
        <f t="shared" si="61"/>
        <v/>
      </c>
      <c r="EX19" s="20" t="str">
        <f t="shared" si="61"/>
        <v/>
      </c>
      <c r="EY19" s="20" t="str">
        <f t="shared" si="61"/>
        <v/>
      </c>
      <c r="EZ19" s="20" t="str">
        <f t="shared" si="61"/>
        <v/>
      </c>
      <c r="FA19" s="20" t="str">
        <f t="shared" si="61"/>
        <v/>
      </c>
      <c r="FB19" s="20" t="str">
        <f t="shared" si="61"/>
        <v/>
      </c>
      <c r="FC19" s="20" t="str">
        <f t="shared" si="61"/>
        <v/>
      </c>
      <c r="FD19" s="20" t="str">
        <f t="shared" si="61"/>
        <v/>
      </c>
      <c r="FE19" s="20" t="str">
        <f t="shared" si="61"/>
        <v/>
      </c>
      <c r="FF19" s="20" t="str">
        <f t="shared" si="61"/>
        <v/>
      </c>
      <c r="FG19" s="20" t="str">
        <f t="shared" si="61"/>
        <v/>
      </c>
      <c r="FH19" s="20" t="str">
        <f t="shared" si="61"/>
        <v/>
      </c>
      <c r="FI19" s="20" t="str">
        <f t="shared" si="61"/>
        <v/>
      </c>
      <c r="FJ19" s="20" t="str">
        <f t="shared" si="61"/>
        <v/>
      </c>
      <c r="FK19" s="20" t="str">
        <f t="shared" si="61"/>
        <v/>
      </c>
      <c r="FL19" s="20" t="str">
        <f t="shared" si="61"/>
        <v/>
      </c>
      <c r="FM19" s="20" t="str">
        <f t="shared" si="61"/>
        <v/>
      </c>
      <c r="FN19" s="20" t="str">
        <f t="shared" si="61"/>
        <v/>
      </c>
      <c r="FO19" s="20" t="str">
        <f t="shared" si="61"/>
        <v/>
      </c>
      <c r="FP19" s="20" t="str">
        <f t="shared" si="61"/>
        <v/>
      </c>
      <c r="FQ19" s="20" t="str">
        <f t="shared" si="61"/>
        <v/>
      </c>
      <c r="FR19" s="20" t="str">
        <f t="shared" si="61"/>
        <v/>
      </c>
      <c r="FS19" s="20" t="str">
        <f t="shared" si="61"/>
        <v/>
      </c>
      <c r="FT19" s="20" t="str">
        <f t="shared" si="61"/>
        <v/>
      </c>
      <c r="FU19" s="20" t="str">
        <f t="shared" si="61"/>
        <v/>
      </c>
      <c r="FV19" s="20" t="str">
        <f t="shared" si="61"/>
        <v/>
      </c>
    </row>
    <row r="20" spans="1:178" s="8" customFormat="1" ht="15" hidden="1" customHeight="1" outlineLevel="2">
      <c r="A20" s="62"/>
      <c r="B20" s="103" t="s">
        <v>175</v>
      </c>
      <c r="C20" s="122" t="s">
        <v>96</v>
      </c>
      <c r="D20" s="119"/>
      <c r="E20" s="121">
        <f>SUM(E19:F19)+1</f>
        <v>13</v>
      </c>
      <c r="F20" s="121">
        <v>0</v>
      </c>
      <c r="G20" s="95">
        <f t="shared" si="64"/>
        <v>42104</v>
      </c>
      <c r="H20" s="124">
        <f t="shared" si="65"/>
        <v>42104</v>
      </c>
      <c r="I20" s="124" t="str">
        <f>"Day"&amp;" "&amp;VLOOKUP(Table1[[#This Row],[Start Date ]],Datasheet!V:W,2)</f>
        <v>Day 18</v>
      </c>
      <c r="J20" s="124" t="str">
        <f>"Day"&amp;" "&amp;VLOOKUP(Table1[[#This Row],[End Date]],Datasheet!X:Y,2)</f>
        <v>Day 18</v>
      </c>
      <c r="K20" s="116" t="s">
        <v>52</v>
      </c>
      <c r="L20" s="95"/>
      <c r="M20" s="95"/>
      <c r="N20" s="116">
        <f t="shared" si="56"/>
        <v>1</v>
      </c>
      <c r="O20" s="116" t="str">
        <f ca="1">LEFT('Transition Plan'!$P20,3)</f>
        <v>TPD</v>
      </c>
      <c r="P20" s="117" t="str">
        <f ca="1">IF(K20="Completed","CPT: Completed",IF(AND(H20&lt;'Transition Plan'!$D$1,K20="In-Progress"),"TPD: Still in-Progress after Deadline",IF(AND(H20&lt;'Transition Plan'!$D$1,K20="Open"),"TPD: Still in Open after Deadline",IF(AND(G20&lt;='Transition Plan'!$D$1,K20="Open"),("RAS: "&amp;NETWORKDAYS('Transition Plan'!$D$1,H20)&amp;" days to go, and Still in Open"),IF(AND(G20&lt;='Transition Plan'!$D$1,K20="In-Progress"),("RAS: "&amp;NETWORKDAYS('Transition Plan'!$D$1,H20)&amp;" days to go, and In-Progress"),("UTK: We have "&amp;DATEDIF('Transition Plan'!$D$1,G20,"d")&amp;" more days to start"))))))</f>
        <v>TPD: Still in Open after Deadline</v>
      </c>
      <c r="Q20" s="118">
        <f ca="1">IF(O20="TPD",100%,IF(AND(O20="RAS",N20=1),75%,IF(AND(O20="RAS",N20=2),50%,IF(O20="RAS",100%-(NETWORKDAYS('Transition Plan'!$D$1,H20)/N20),"-"))))</f>
        <v>1</v>
      </c>
      <c r="R20" s="20" t="str">
        <f t="shared" ref="R20:CC23" si="67">IF(R$10&lt;$G20,"",IF(R$10&gt;$H20,"",IF(R$10&gt;=$G20,1,IF(R$10&lt;=$H20,1))))</f>
        <v/>
      </c>
      <c r="S20" s="20" t="str">
        <f t="shared" si="67"/>
        <v/>
      </c>
      <c r="T20" s="20" t="str">
        <f t="shared" si="67"/>
        <v/>
      </c>
      <c r="U20" s="20" t="str">
        <f t="shared" si="67"/>
        <v/>
      </c>
      <c r="V20" s="20" t="str">
        <f t="shared" si="67"/>
        <v/>
      </c>
      <c r="W20" s="20" t="str">
        <f t="shared" si="67"/>
        <v/>
      </c>
      <c r="X20" s="20" t="str">
        <f t="shared" si="67"/>
        <v/>
      </c>
      <c r="Y20" s="20" t="str">
        <f t="shared" si="67"/>
        <v/>
      </c>
      <c r="Z20" s="20" t="str">
        <f t="shared" si="67"/>
        <v/>
      </c>
      <c r="AA20" s="20" t="str">
        <f t="shared" si="67"/>
        <v/>
      </c>
      <c r="AB20" s="20" t="str">
        <f t="shared" si="67"/>
        <v/>
      </c>
      <c r="AC20" s="20" t="str">
        <f t="shared" si="67"/>
        <v/>
      </c>
      <c r="AD20" s="20" t="str">
        <f t="shared" si="67"/>
        <v/>
      </c>
      <c r="AE20" s="20" t="str">
        <f t="shared" si="67"/>
        <v/>
      </c>
      <c r="AF20" s="20" t="str">
        <f t="shared" si="67"/>
        <v/>
      </c>
      <c r="AG20" s="20" t="str">
        <f t="shared" si="67"/>
        <v/>
      </c>
      <c r="AH20" s="20" t="str">
        <f t="shared" si="67"/>
        <v/>
      </c>
      <c r="AI20" s="20" t="str">
        <f t="shared" si="67"/>
        <v/>
      </c>
      <c r="AJ20" s="20">
        <f t="shared" si="67"/>
        <v>1</v>
      </c>
      <c r="AK20" s="20" t="str">
        <f t="shared" si="67"/>
        <v/>
      </c>
      <c r="AL20" s="20" t="str">
        <f t="shared" si="67"/>
        <v/>
      </c>
      <c r="AM20" s="20" t="str">
        <f t="shared" si="67"/>
        <v/>
      </c>
      <c r="AN20" s="20" t="str">
        <f t="shared" si="67"/>
        <v/>
      </c>
      <c r="AO20" s="20" t="str">
        <f t="shared" si="67"/>
        <v/>
      </c>
      <c r="AP20" s="20" t="str">
        <f t="shared" si="67"/>
        <v/>
      </c>
      <c r="AQ20" s="20" t="str">
        <f t="shared" si="67"/>
        <v/>
      </c>
      <c r="AR20" s="20" t="str">
        <f t="shared" si="67"/>
        <v/>
      </c>
      <c r="AS20" s="20" t="str">
        <f t="shared" si="67"/>
        <v/>
      </c>
      <c r="AT20" s="20" t="str">
        <f t="shared" si="67"/>
        <v/>
      </c>
      <c r="AU20" s="20" t="str">
        <f t="shared" si="67"/>
        <v/>
      </c>
      <c r="AV20" s="20" t="str">
        <f t="shared" si="67"/>
        <v/>
      </c>
      <c r="AW20" s="20" t="str">
        <f t="shared" si="67"/>
        <v/>
      </c>
      <c r="AX20" s="20" t="str">
        <f t="shared" si="67"/>
        <v/>
      </c>
      <c r="AY20" s="20" t="str">
        <f t="shared" si="67"/>
        <v/>
      </c>
      <c r="AZ20" s="20" t="str">
        <f t="shared" si="67"/>
        <v/>
      </c>
      <c r="BA20" s="20" t="str">
        <f t="shared" si="67"/>
        <v/>
      </c>
      <c r="BB20" s="20" t="str">
        <f t="shared" si="67"/>
        <v/>
      </c>
      <c r="BC20" s="20" t="str">
        <f t="shared" si="67"/>
        <v/>
      </c>
      <c r="BD20" s="20" t="str">
        <f t="shared" si="67"/>
        <v/>
      </c>
      <c r="BE20" s="20" t="str">
        <f t="shared" si="67"/>
        <v/>
      </c>
      <c r="BF20" s="20" t="str">
        <f t="shared" si="67"/>
        <v/>
      </c>
      <c r="BG20" s="20" t="str">
        <f t="shared" si="67"/>
        <v/>
      </c>
      <c r="BH20" s="20" t="str">
        <f t="shared" si="67"/>
        <v/>
      </c>
      <c r="BI20" s="20" t="str">
        <f t="shared" si="67"/>
        <v/>
      </c>
      <c r="BJ20" s="20" t="str">
        <f t="shared" si="67"/>
        <v/>
      </c>
      <c r="BK20" s="20" t="str">
        <f t="shared" si="67"/>
        <v/>
      </c>
      <c r="BL20" s="20" t="str">
        <f t="shared" si="67"/>
        <v/>
      </c>
      <c r="BM20" s="20" t="str">
        <f t="shared" si="67"/>
        <v/>
      </c>
      <c r="BN20" s="20" t="str">
        <f t="shared" si="67"/>
        <v/>
      </c>
      <c r="BO20" s="20" t="str">
        <f t="shared" si="67"/>
        <v/>
      </c>
      <c r="BP20" s="20" t="str">
        <f t="shared" si="67"/>
        <v/>
      </c>
      <c r="BQ20" s="20" t="str">
        <f t="shared" si="67"/>
        <v/>
      </c>
      <c r="BR20" s="20" t="str">
        <f t="shared" si="67"/>
        <v/>
      </c>
      <c r="BS20" s="20" t="str">
        <f t="shared" si="67"/>
        <v/>
      </c>
      <c r="BT20" s="20" t="str">
        <f t="shared" si="67"/>
        <v/>
      </c>
      <c r="BU20" s="20" t="str">
        <f t="shared" si="67"/>
        <v/>
      </c>
      <c r="BV20" s="20" t="str">
        <f t="shared" si="67"/>
        <v/>
      </c>
      <c r="BW20" s="20" t="str">
        <f t="shared" si="67"/>
        <v/>
      </c>
      <c r="BX20" s="20" t="str">
        <f t="shared" si="67"/>
        <v/>
      </c>
      <c r="BY20" s="20" t="str">
        <f t="shared" si="67"/>
        <v/>
      </c>
      <c r="BZ20" s="20" t="str">
        <f t="shared" si="67"/>
        <v/>
      </c>
      <c r="CA20" s="20" t="str">
        <f t="shared" si="67"/>
        <v/>
      </c>
      <c r="CB20" s="20" t="str">
        <f t="shared" si="67"/>
        <v/>
      </c>
      <c r="CC20" s="20" t="str">
        <f t="shared" si="67"/>
        <v/>
      </c>
      <c r="CD20" s="20" t="str">
        <f t="shared" si="66"/>
        <v/>
      </c>
      <c r="CE20" s="20" t="str">
        <f t="shared" si="66"/>
        <v/>
      </c>
      <c r="CF20" s="20" t="str">
        <f t="shared" si="66"/>
        <v/>
      </c>
      <c r="CG20" s="20" t="str">
        <f t="shared" si="66"/>
        <v/>
      </c>
      <c r="CH20" s="20" t="str">
        <f t="shared" si="66"/>
        <v/>
      </c>
      <c r="CI20" s="20" t="str">
        <f t="shared" si="66"/>
        <v/>
      </c>
      <c r="CJ20" s="20" t="str">
        <f t="shared" si="66"/>
        <v/>
      </c>
      <c r="CK20" s="20" t="str">
        <f t="shared" si="66"/>
        <v/>
      </c>
      <c r="CL20" s="20" t="str">
        <f t="shared" si="66"/>
        <v/>
      </c>
      <c r="CM20" s="20" t="str">
        <f t="shared" si="66"/>
        <v/>
      </c>
      <c r="CN20" s="20" t="str">
        <f t="shared" si="66"/>
        <v/>
      </c>
      <c r="CO20" s="20" t="str">
        <f t="shared" si="66"/>
        <v/>
      </c>
      <c r="CP20" s="20" t="str">
        <f t="shared" si="66"/>
        <v/>
      </c>
      <c r="CQ20" s="20" t="str">
        <f t="shared" si="66"/>
        <v/>
      </c>
      <c r="CR20" s="20" t="str">
        <f t="shared" si="66"/>
        <v/>
      </c>
      <c r="CS20" s="20" t="str">
        <f t="shared" si="66"/>
        <v/>
      </c>
      <c r="CT20" s="20" t="str">
        <f t="shared" si="66"/>
        <v/>
      </c>
      <c r="CU20" s="20" t="str">
        <f t="shared" si="66"/>
        <v/>
      </c>
      <c r="CV20" s="20" t="str">
        <f t="shared" si="66"/>
        <v/>
      </c>
      <c r="CW20" s="20" t="str">
        <f t="shared" si="66"/>
        <v/>
      </c>
      <c r="CX20" s="20" t="str">
        <f t="shared" si="66"/>
        <v/>
      </c>
      <c r="CY20" s="20" t="str">
        <f t="shared" si="66"/>
        <v/>
      </c>
      <c r="CZ20" s="20" t="str">
        <f t="shared" si="66"/>
        <v/>
      </c>
      <c r="DA20" s="20" t="str">
        <f t="shared" si="66"/>
        <v/>
      </c>
      <c r="DB20" s="20" t="str">
        <f t="shared" si="66"/>
        <v/>
      </c>
      <c r="DC20" s="20" t="str">
        <f t="shared" si="66"/>
        <v/>
      </c>
      <c r="DD20" s="20" t="str">
        <f t="shared" si="66"/>
        <v/>
      </c>
      <c r="DE20" s="20" t="str">
        <f t="shared" si="66"/>
        <v/>
      </c>
      <c r="DF20" s="20" t="str">
        <f t="shared" si="66"/>
        <v/>
      </c>
      <c r="DG20" s="20" t="str">
        <f t="shared" si="66"/>
        <v/>
      </c>
      <c r="DH20" s="20" t="str">
        <f t="shared" si="66"/>
        <v/>
      </c>
      <c r="DI20" s="20" t="str">
        <f t="shared" si="66"/>
        <v/>
      </c>
      <c r="DJ20" s="20" t="str">
        <f t="shared" si="66"/>
        <v/>
      </c>
      <c r="DK20" s="20" t="str">
        <f t="shared" si="66"/>
        <v/>
      </c>
      <c r="DL20" s="20" t="str">
        <f t="shared" si="66"/>
        <v/>
      </c>
      <c r="DM20" s="20" t="str">
        <f t="shared" si="66"/>
        <v/>
      </c>
      <c r="DN20" s="20" t="str">
        <f t="shared" si="66"/>
        <v/>
      </c>
      <c r="DO20" s="20" t="str">
        <f t="shared" si="66"/>
        <v/>
      </c>
      <c r="DP20" s="20" t="str">
        <f t="shared" si="66"/>
        <v/>
      </c>
      <c r="DQ20" s="20" t="str">
        <f t="shared" si="66"/>
        <v/>
      </c>
      <c r="DR20" s="20" t="str">
        <f t="shared" si="66"/>
        <v/>
      </c>
      <c r="DS20" s="20" t="str">
        <f t="shared" si="66"/>
        <v/>
      </c>
      <c r="DT20" s="20" t="str">
        <f t="shared" si="66"/>
        <v/>
      </c>
      <c r="DU20" s="20" t="str">
        <f t="shared" si="66"/>
        <v/>
      </c>
      <c r="DV20" s="20" t="str">
        <f t="shared" si="66"/>
        <v/>
      </c>
      <c r="DW20" s="20" t="str">
        <f t="shared" si="66"/>
        <v/>
      </c>
      <c r="DX20" s="20" t="str">
        <f t="shared" si="66"/>
        <v/>
      </c>
      <c r="DY20" s="20" t="str">
        <f t="shared" si="66"/>
        <v/>
      </c>
      <c r="DZ20" s="20" t="str">
        <f t="shared" si="66"/>
        <v/>
      </c>
      <c r="EA20" s="20" t="str">
        <f t="shared" si="66"/>
        <v/>
      </c>
      <c r="EB20" s="20" t="str">
        <f t="shared" si="66"/>
        <v/>
      </c>
      <c r="EC20" s="20" t="str">
        <f t="shared" si="66"/>
        <v/>
      </c>
      <c r="ED20" s="20" t="str">
        <f t="shared" si="66"/>
        <v/>
      </c>
      <c r="EE20" s="20" t="str">
        <f t="shared" si="66"/>
        <v/>
      </c>
      <c r="EF20" s="20" t="str">
        <f t="shared" si="66"/>
        <v/>
      </c>
      <c r="EG20" s="20" t="str">
        <f t="shared" si="66"/>
        <v/>
      </c>
      <c r="EH20" s="20" t="str">
        <f t="shared" si="66"/>
        <v/>
      </c>
      <c r="EI20" s="20" t="str">
        <f t="shared" si="66"/>
        <v/>
      </c>
      <c r="EJ20" s="20" t="str">
        <f t="shared" si="66"/>
        <v/>
      </c>
      <c r="EK20" s="20" t="str">
        <f t="shared" si="66"/>
        <v/>
      </c>
      <c r="EL20" s="20" t="str">
        <f t="shared" si="66"/>
        <v/>
      </c>
      <c r="EM20" s="20" t="str">
        <f t="shared" si="66"/>
        <v/>
      </c>
      <c r="EN20" s="20" t="str">
        <f t="shared" si="66"/>
        <v/>
      </c>
      <c r="EO20" s="20" t="str">
        <f t="shared" si="61"/>
        <v/>
      </c>
      <c r="EP20" s="20" t="str">
        <f t="shared" si="61"/>
        <v/>
      </c>
      <c r="EQ20" s="20" t="str">
        <f t="shared" si="61"/>
        <v/>
      </c>
      <c r="ER20" s="20" t="str">
        <f t="shared" si="61"/>
        <v/>
      </c>
      <c r="ES20" s="20" t="str">
        <f t="shared" si="61"/>
        <v/>
      </c>
      <c r="ET20" s="20" t="str">
        <f t="shared" si="61"/>
        <v/>
      </c>
      <c r="EU20" s="20" t="str">
        <f t="shared" si="61"/>
        <v/>
      </c>
      <c r="EV20" s="20" t="str">
        <f t="shared" si="61"/>
        <v/>
      </c>
      <c r="EW20" s="20" t="str">
        <f t="shared" si="61"/>
        <v/>
      </c>
      <c r="EX20" s="20" t="str">
        <f t="shared" si="61"/>
        <v/>
      </c>
      <c r="EY20" s="20" t="str">
        <f t="shared" si="61"/>
        <v/>
      </c>
      <c r="EZ20" s="20" t="str">
        <f t="shared" si="61"/>
        <v/>
      </c>
      <c r="FA20" s="20" t="str">
        <f t="shared" si="61"/>
        <v/>
      </c>
      <c r="FB20" s="20" t="str">
        <f t="shared" si="61"/>
        <v/>
      </c>
      <c r="FC20" s="20" t="str">
        <f t="shared" si="61"/>
        <v/>
      </c>
      <c r="FD20" s="20" t="str">
        <f t="shared" si="61"/>
        <v/>
      </c>
      <c r="FE20" s="20" t="str">
        <f t="shared" si="61"/>
        <v/>
      </c>
      <c r="FF20" s="20" t="str">
        <f t="shared" si="61"/>
        <v/>
      </c>
      <c r="FG20" s="20" t="str">
        <f t="shared" si="61"/>
        <v/>
      </c>
      <c r="FH20" s="20" t="str">
        <f t="shared" si="61"/>
        <v/>
      </c>
      <c r="FI20" s="20" t="str">
        <f t="shared" si="61"/>
        <v/>
      </c>
      <c r="FJ20" s="20" t="str">
        <f t="shared" si="61"/>
        <v/>
      </c>
      <c r="FK20" s="20" t="str">
        <f t="shared" si="61"/>
        <v/>
      </c>
      <c r="FL20" s="20" t="str">
        <f t="shared" si="61"/>
        <v/>
      </c>
      <c r="FM20" s="20" t="str">
        <f t="shared" si="61"/>
        <v/>
      </c>
      <c r="FN20" s="20" t="str">
        <f t="shared" si="61"/>
        <v/>
      </c>
      <c r="FO20" s="20" t="str">
        <f t="shared" si="61"/>
        <v/>
      </c>
      <c r="FP20" s="20" t="str">
        <f t="shared" si="61"/>
        <v/>
      </c>
      <c r="FQ20" s="20" t="str">
        <f t="shared" si="61"/>
        <v/>
      </c>
      <c r="FR20" s="20" t="str">
        <f t="shared" si="61"/>
        <v/>
      </c>
      <c r="FS20" s="20" t="str">
        <f t="shared" si="61"/>
        <v/>
      </c>
      <c r="FT20" s="20" t="str">
        <f t="shared" si="61"/>
        <v/>
      </c>
      <c r="FU20" s="20" t="str">
        <f t="shared" si="61"/>
        <v/>
      </c>
      <c r="FV20" s="20" t="str">
        <f t="shared" si="61"/>
        <v/>
      </c>
    </row>
    <row r="21" spans="1:178" s="8" customFormat="1" ht="15" hidden="1" customHeight="1" outlineLevel="2">
      <c r="A21" s="62"/>
      <c r="B21" s="104" t="s">
        <v>120</v>
      </c>
      <c r="C21" s="122" t="s">
        <v>96</v>
      </c>
      <c r="D21" s="119"/>
      <c r="E21" s="121">
        <f>E20</f>
        <v>13</v>
      </c>
      <c r="F21" s="121">
        <v>0</v>
      </c>
      <c r="G21" s="125">
        <f t="shared" si="64"/>
        <v>42104</v>
      </c>
      <c r="H21" s="124">
        <f t="shared" si="65"/>
        <v>42104</v>
      </c>
      <c r="I21" s="124" t="str">
        <f>"Day"&amp;" "&amp;VLOOKUP(Table1[[#This Row],[Start Date ]],Datasheet!V:W,2)</f>
        <v>Day 18</v>
      </c>
      <c r="J21" s="124" t="str">
        <f>"Day"&amp;" "&amp;VLOOKUP(Table1[[#This Row],[End Date]],Datasheet!X:Y,2)</f>
        <v>Day 18</v>
      </c>
      <c r="K21" s="116" t="s">
        <v>52</v>
      </c>
      <c r="L21" s="95"/>
      <c r="M21" s="95"/>
      <c r="N21" s="116">
        <f t="shared" si="56"/>
        <v>1</v>
      </c>
      <c r="O21" s="116" t="str">
        <f ca="1">LEFT('Transition Plan'!$P21,3)</f>
        <v>TPD</v>
      </c>
      <c r="P21" s="117" t="str">
        <f ca="1">IF(K21="Completed","CPT: Completed",IF(AND(H21&lt;'Transition Plan'!$D$1,K21="In-Progress"),"TPD: Still in-Progress after Deadline",IF(AND(H21&lt;'Transition Plan'!$D$1,K21="Open"),"TPD: Still in Open after Deadline",IF(AND(G21&lt;='Transition Plan'!$D$1,K21="Open"),("RAS: "&amp;NETWORKDAYS('Transition Plan'!$D$1,H21)&amp;" days to go, and Still in Open"),IF(AND(G21&lt;='Transition Plan'!$D$1,K21="In-Progress"),("RAS: "&amp;NETWORKDAYS('Transition Plan'!$D$1,H21)&amp;" days to go, and In-Progress"),("UTK: We have "&amp;DATEDIF('Transition Plan'!$D$1,G21,"d")&amp;" more days to start"))))))</f>
        <v>TPD: Still in Open after Deadline</v>
      </c>
      <c r="Q21" s="118">
        <f ca="1">IF(O21="TPD",100%,IF(AND(O21="RAS",N21=1),75%,IF(AND(O21="RAS",N21=2),50%,IF(O21="RAS",100%-(NETWORKDAYS('Transition Plan'!$D$1,H21)/N21),"-"))))</f>
        <v>1</v>
      </c>
      <c r="R21" s="20" t="str">
        <f t="shared" si="67"/>
        <v/>
      </c>
      <c r="S21" s="20" t="str">
        <f t="shared" si="67"/>
        <v/>
      </c>
      <c r="T21" s="20" t="str">
        <f t="shared" si="67"/>
        <v/>
      </c>
      <c r="U21" s="20" t="str">
        <f t="shared" si="67"/>
        <v/>
      </c>
      <c r="V21" s="20" t="str">
        <f t="shared" si="67"/>
        <v/>
      </c>
      <c r="W21" s="20" t="str">
        <f t="shared" si="67"/>
        <v/>
      </c>
      <c r="X21" s="20" t="str">
        <f t="shared" si="67"/>
        <v/>
      </c>
      <c r="Y21" s="20" t="str">
        <f t="shared" si="67"/>
        <v/>
      </c>
      <c r="Z21" s="20" t="str">
        <f t="shared" si="67"/>
        <v/>
      </c>
      <c r="AA21" s="20" t="str">
        <f t="shared" si="67"/>
        <v/>
      </c>
      <c r="AB21" s="20" t="str">
        <f t="shared" si="67"/>
        <v/>
      </c>
      <c r="AC21" s="20" t="str">
        <f t="shared" si="67"/>
        <v/>
      </c>
      <c r="AD21" s="20" t="str">
        <f t="shared" si="67"/>
        <v/>
      </c>
      <c r="AE21" s="20" t="str">
        <f t="shared" si="67"/>
        <v/>
      </c>
      <c r="AF21" s="20" t="str">
        <f t="shared" si="67"/>
        <v/>
      </c>
      <c r="AG21" s="20" t="str">
        <f t="shared" si="67"/>
        <v/>
      </c>
      <c r="AH21" s="20" t="str">
        <f t="shared" si="67"/>
        <v/>
      </c>
      <c r="AI21" s="20" t="str">
        <f t="shared" si="67"/>
        <v/>
      </c>
      <c r="AJ21" s="20">
        <f t="shared" si="67"/>
        <v>1</v>
      </c>
      <c r="AK21" s="20" t="str">
        <f t="shared" si="67"/>
        <v/>
      </c>
      <c r="AL21" s="20" t="str">
        <f t="shared" si="67"/>
        <v/>
      </c>
      <c r="AM21" s="20" t="str">
        <f t="shared" si="67"/>
        <v/>
      </c>
      <c r="AN21" s="20" t="str">
        <f t="shared" si="67"/>
        <v/>
      </c>
      <c r="AO21" s="20" t="str">
        <f t="shared" si="67"/>
        <v/>
      </c>
      <c r="AP21" s="20" t="str">
        <f t="shared" si="67"/>
        <v/>
      </c>
      <c r="AQ21" s="20" t="str">
        <f t="shared" si="67"/>
        <v/>
      </c>
      <c r="AR21" s="20" t="str">
        <f t="shared" si="67"/>
        <v/>
      </c>
      <c r="AS21" s="20" t="str">
        <f t="shared" si="67"/>
        <v/>
      </c>
      <c r="AT21" s="20" t="str">
        <f t="shared" si="67"/>
        <v/>
      </c>
      <c r="AU21" s="20" t="str">
        <f t="shared" si="67"/>
        <v/>
      </c>
      <c r="AV21" s="20" t="str">
        <f t="shared" si="67"/>
        <v/>
      </c>
      <c r="AW21" s="20" t="str">
        <f t="shared" si="67"/>
        <v/>
      </c>
      <c r="AX21" s="20" t="str">
        <f t="shared" si="67"/>
        <v/>
      </c>
      <c r="AY21" s="20" t="str">
        <f t="shared" si="67"/>
        <v/>
      </c>
      <c r="AZ21" s="20" t="str">
        <f t="shared" si="67"/>
        <v/>
      </c>
      <c r="BA21" s="20" t="str">
        <f t="shared" si="67"/>
        <v/>
      </c>
      <c r="BB21" s="20" t="str">
        <f t="shared" si="67"/>
        <v/>
      </c>
      <c r="BC21" s="20" t="str">
        <f t="shared" si="67"/>
        <v/>
      </c>
      <c r="BD21" s="20" t="str">
        <f t="shared" si="67"/>
        <v/>
      </c>
      <c r="BE21" s="20" t="str">
        <f t="shared" si="67"/>
        <v/>
      </c>
      <c r="BF21" s="20" t="str">
        <f t="shared" si="67"/>
        <v/>
      </c>
      <c r="BG21" s="20" t="str">
        <f t="shared" si="67"/>
        <v/>
      </c>
      <c r="BH21" s="20" t="str">
        <f t="shared" si="67"/>
        <v/>
      </c>
      <c r="BI21" s="20" t="str">
        <f t="shared" si="67"/>
        <v/>
      </c>
      <c r="BJ21" s="20" t="str">
        <f t="shared" si="67"/>
        <v/>
      </c>
      <c r="BK21" s="20" t="str">
        <f t="shared" si="67"/>
        <v/>
      </c>
      <c r="BL21" s="20" t="str">
        <f t="shared" si="67"/>
        <v/>
      </c>
      <c r="BM21" s="20" t="str">
        <f t="shared" si="67"/>
        <v/>
      </c>
      <c r="BN21" s="20" t="str">
        <f t="shared" si="67"/>
        <v/>
      </c>
      <c r="BO21" s="20" t="str">
        <f t="shared" si="67"/>
        <v/>
      </c>
      <c r="BP21" s="20" t="str">
        <f t="shared" si="67"/>
        <v/>
      </c>
      <c r="BQ21" s="20" t="str">
        <f t="shared" si="67"/>
        <v/>
      </c>
      <c r="BR21" s="20" t="str">
        <f t="shared" si="67"/>
        <v/>
      </c>
      <c r="BS21" s="20" t="str">
        <f t="shared" si="67"/>
        <v/>
      </c>
      <c r="BT21" s="20" t="str">
        <f t="shared" si="67"/>
        <v/>
      </c>
      <c r="BU21" s="20" t="str">
        <f t="shared" si="67"/>
        <v/>
      </c>
      <c r="BV21" s="20" t="str">
        <f t="shared" si="67"/>
        <v/>
      </c>
      <c r="BW21" s="20" t="str">
        <f t="shared" si="67"/>
        <v/>
      </c>
      <c r="BX21" s="20" t="str">
        <f t="shared" si="67"/>
        <v/>
      </c>
      <c r="BY21" s="20" t="str">
        <f t="shared" si="67"/>
        <v/>
      </c>
      <c r="BZ21" s="20" t="str">
        <f t="shared" si="67"/>
        <v/>
      </c>
      <c r="CA21" s="20" t="str">
        <f t="shared" si="67"/>
        <v/>
      </c>
      <c r="CB21" s="20" t="str">
        <f t="shared" si="67"/>
        <v/>
      </c>
      <c r="CC21" s="20" t="str">
        <f t="shared" si="67"/>
        <v/>
      </c>
      <c r="CD21" s="20" t="str">
        <f t="shared" si="66"/>
        <v/>
      </c>
      <c r="CE21" s="20" t="str">
        <f t="shared" si="66"/>
        <v/>
      </c>
      <c r="CF21" s="20" t="str">
        <f t="shared" si="66"/>
        <v/>
      </c>
      <c r="CG21" s="20" t="str">
        <f t="shared" si="66"/>
        <v/>
      </c>
      <c r="CH21" s="20" t="str">
        <f t="shared" si="66"/>
        <v/>
      </c>
      <c r="CI21" s="20" t="str">
        <f t="shared" si="66"/>
        <v/>
      </c>
      <c r="CJ21" s="20" t="str">
        <f t="shared" si="66"/>
        <v/>
      </c>
      <c r="CK21" s="20" t="str">
        <f t="shared" si="66"/>
        <v/>
      </c>
      <c r="CL21" s="20" t="str">
        <f t="shared" si="66"/>
        <v/>
      </c>
      <c r="CM21" s="20" t="str">
        <f t="shared" si="66"/>
        <v/>
      </c>
      <c r="CN21" s="20" t="str">
        <f t="shared" si="66"/>
        <v/>
      </c>
      <c r="CO21" s="20" t="str">
        <f t="shared" si="66"/>
        <v/>
      </c>
      <c r="CP21" s="20" t="str">
        <f t="shared" si="66"/>
        <v/>
      </c>
      <c r="CQ21" s="20" t="str">
        <f t="shared" si="66"/>
        <v/>
      </c>
      <c r="CR21" s="20" t="str">
        <f t="shared" si="66"/>
        <v/>
      </c>
      <c r="CS21" s="20" t="str">
        <f t="shared" si="66"/>
        <v/>
      </c>
      <c r="CT21" s="20" t="str">
        <f t="shared" si="66"/>
        <v/>
      </c>
      <c r="CU21" s="20" t="str">
        <f t="shared" si="66"/>
        <v/>
      </c>
      <c r="CV21" s="20" t="str">
        <f t="shared" si="66"/>
        <v/>
      </c>
      <c r="CW21" s="20" t="str">
        <f t="shared" si="66"/>
        <v/>
      </c>
      <c r="CX21" s="20" t="str">
        <f t="shared" si="66"/>
        <v/>
      </c>
      <c r="CY21" s="20" t="str">
        <f t="shared" si="66"/>
        <v/>
      </c>
      <c r="CZ21" s="20" t="str">
        <f t="shared" si="66"/>
        <v/>
      </c>
      <c r="DA21" s="20" t="str">
        <f t="shared" si="66"/>
        <v/>
      </c>
      <c r="DB21" s="20" t="str">
        <f t="shared" si="66"/>
        <v/>
      </c>
      <c r="DC21" s="20" t="str">
        <f t="shared" si="66"/>
        <v/>
      </c>
      <c r="DD21" s="20" t="str">
        <f t="shared" si="66"/>
        <v/>
      </c>
      <c r="DE21" s="20" t="str">
        <f t="shared" si="66"/>
        <v/>
      </c>
      <c r="DF21" s="20" t="str">
        <f t="shared" si="66"/>
        <v/>
      </c>
      <c r="DG21" s="20" t="str">
        <f t="shared" si="66"/>
        <v/>
      </c>
      <c r="DH21" s="20" t="str">
        <f t="shared" si="66"/>
        <v/>
      </c>
      <c r="DI21" s="20" t="str">
        <f t="shared" si="66"/>
        <v/>
      </c>
      <c r="DJ21" s="20" t="str">
        <f t="shared" si="66"/>
        <v/>
      </c>
      <c r="DK21" s="20" t="str">
        <f t="shared" si="66"/>
        <v/>
      </c>
      <c r="DL21" s="20" t="str">
        <f t="shared" si="66"/>
        <v/>
      </c>
      <c r="DM21" s="20" t="str">
        <f t="shared" si="66"/>
        <v/>
      </c>
      <c r="DN21" s="20" t="str">
        <f t="shared" si="66"/>
        <v/>
      </c>
      <c r="DO21" s="20" t="str">
        <f t="shared" si="66"/>
        <v/>
      </c>
      <c r="DP21" s="20" t="str">
        <f t="shared" si="66"/>
        <v/>
      </c>
      <c r="DQ21" s="20" t="str">
        <f t="shared" si="66"/>
        <v/>
      </c>
      <c r="DR21" s="20" t="str">
        <f t="shared" si="66"/>
        <v/>
      </c>
      <c r="DS21" s="20" t="str">
        <f t="shared" si="66"/>
        <v/>
      </c>
      <c r="DT21" s="20" t="str">
        <f t="shared" si="66"/>
        <v/>
      </c>
      <c r="DU21" s="20" t="str">
        <f t="shared" si="66"/>
        <v/>
      </c>
      <c r="DV21" s="20" t="str">
        <f t="shared" si="66"/>
        <v/>
      </c>
      <c r="DW21" s="20" t="str">
        <f t="shared" si="66"/>
        <v/>
      </c>
      <c r="DX21" s="20" t="str">
        <f t="shared" si="66"/>
        <v/>
      </c>
      <c r="DY21" s="20" t="str">
        <f t="shared" si="66"/>
        <v/>
      </c>
      <c r="DZ21" s="20" t="str">
        <f t="shared" si="66"/>
        <v/>
      </c>
      <c r="EA21" s="20" t="str">
        <f t="shared" si="66"/>
        <v/>
      </c>
      <c r="EB21" s="20" t="str">
        <f t="shared" si="66"/>
        <v/>
      </c>
      <c r="EC21" s="20" t="str">
        <f t="shared" si="66"/>
        <v/>
      </c>
      <c r="ED21" s="20" t="str">
        <f t="shared" si="66"/>
        <v/>
      </c>
      <c r="EE21" s="20" t="str">
        <f t="shared" si="66"/>
        <v/>
      </c>
      <c r="EF21" s="20" t="str">
        <f t="shared" si="66"/>
        <v/>
      </c>
      <c r="EG21" s="20" t="str">
        <f t="shared" si="66"/>
        <v/>
      </c>
      <c r="EH21" s="20" t="str">
        <f t="shared" si="66"/>
        <v/>
      </c>
      <c r="EI21" s="20" t="str">
        <f t="shared" si="66"/>
        <v/>
      </c>
      <c r="EJ21" s="20" t="str">
        <f t="shared" si="66"/>
        <v/>
      </c>
      <c r="EK21" s="20" t="str">
        <f t="shared" si="66"/>
        <v/>
      </c>
      <c r="EL21" s="20" t="str">
        <f t="shared" si="66"/>
        <v/>
      </c>
      <c r="EM21" s="20" t="str">
        <f t="shared" si="66"/>
        <v/>
      </c>
      <c r="EN21" s="20" t="str">
        <f t="shared" si="66"/>
        <v/>
      </c>
      <c r="EO21" s="20" t="str">
        <f t="shared" si="61"/>
        <v/>
      </c>
      <c r="EP21" s="20" t="str">
        <f t="shared" si="61"/>
        <v/>
      </c>
      <c r="EQ21" s="20" t="str">
        <f t="shared" si="61"/>
        <v/>
      </c>
      <c r="ER21" s="20" t="str">
        <f t="shared" si="61"/>
        <v/>
      </c>
      <c r="ES21" s="20" t="str">
        <f t="shared" si="61"/>
        <v/>
      </c>
      <c r="ET21" s="20" t="str">
        <f t="shared" si="61"/>
        <v/>
      </c>
      <c r="EU21" s="20" t="str">
        <f t="shared" si="61"/>
        <v/>
      </c>
      <c r="EV21" s="20" t="str">
        <f t="shared" si="61"/>
        <v/>
      </c>
      <c r="EW21" s="20" t="str">
        <f t="shared" si="61"/>
        <v/>
      </c>
      <c r="EX21" s="20" t="str">
        <f t="shared" si="61"/>
        <v/>
      </c>
      <c r="EY21" s="20" t="str">
        <f t="shared" si="61"/>
        <v/>
      </c>
      <c r="EZ21" s="20" t="str">
        <f t="shared" si="61"/>
        <v/>
      </c>
      <c r="FA21" s="20" t="str">
        <f t="shared" si="61"/>
        <v/>
      </c>
      <c r="FB21" s="20" t="str">
        <f t="shared" si="61"/>
        <v/>
      </c>
      <c r="FC21" s="20" t="str">
        <f t="shared" si="61"/>
        <v/>
      </c>
      <c r="FD21" s="20" t="str">
        <f t="shared" si="61"/>
        <v/>
      </c>
      <c r="FE21" s="20" t="str">
        <f t="shared" si="61"/>
        <v/>
      </c>
      <c r="FF21" s="20" t="str">
        <f t="shared" ref="FF21:FV21" si="68">IF(FF$10&lt;$G21,"",IF(FF$10&gt;$H21,"",IF(FF$10&gt;=$G21,1,IF(FF$10&lt;=$H21,1))))</f>
        <v/>
      </c>
      <c r="FG21" s="20" t="str">
        <f t="shared" si="68"/>
        <v/>
      </c>
      <c r="FH21" s="20" t="str">
        <f t="shared" si="68"/>
        <v/>
      </c>
      <c r="FI21" s="20" t="str">
        <f t="shared" si="68"/>
        <v/>
      </c>
      <c r="FJ21" s="20" t="str">
        <f t="shared" si="68"/>
        <v/>
      </c>
      <c r="FK21" s="20" t="str">
        <f t="shared" si="68"/>
        <v/>
      </c>
      <c r="FL21" s="20" t="str">
        <f t="shared" si="68"/>
        <v/>
      </c>
      <c r="FM21" s="20" t="str">
        <f t="shared" si="68"/>
        <v/>
      </c>
      <c r="FN21" s="20" t="str">
        <f t="shared" si="68"/>
        <v/>
      </c>
      <c r="FO21" s="20" t="str">
        <f t="shared" si="68"/>
        <v/>
      </c>
      <c r="FP21" s="20" t="str">
        <f t="shared" si="68"/>
        <v/>
      </c>
      <c r="FQ21" s="20" t="str">
        <f t="shared" si="68"/>
        <v/>
      </c>
      <c r="FR21" s="20" t="str">
        <f t="shared" si="68"/>
        <v/>
      </c>
      <c r="FS21" s="20" t="str">
        <f t="shared" si="68"/>
        <v/>
      </c>
      <c r="FT21" s="20" t="str">
        <f t="shared" si="68"/>
        <v/>
      </c>
      <c r="FU21" s="20" t="str">
        <f t="shared" si="68"/>
        <v/>
      </c>
      <c r="FV21" s="20" t="str">
        <f t="shared" si="68"/>
        <v/>
      </c>
    </row>
    <row r="22" spans="1:178" s="8" customFormat="1" ht="15" hidden="1" customHeight="1" outlineLevel="2">
      <c r="A22" s="62"/>
      <c r="B22" s="104" t="s">
        <v>6</v>
      </c>
      <c r="C22" s="122" t="s">
        <v>96</v>
      </c>
      <c r="D22" s="119"/>
      <c r="E22" s="121">
        <f>E20</f>
        <v>13</v>
      </c>
      <c r="F22" s="121">
        <v>0</v>
      </c>
      <c r="G22" s="95">
        <f t="shared" si="64"/>
        <v>42104</v>
      </c>
      <c r="H22" s="124">
        <f t="shared" si="65"/>
        <v>42104</v>
      </c>
      <c r="I22" s="124" t="str">
        <f>"Day"&amp;" "&amp;VLOOKUP(Table1[[#This Row],[Start Date ]],Datasheet!V:W,2)</f>
        <v>Day 18</v>
      </c>
      <c r="J22" s="124" t="str">
        <f>"Day"&amp;" "&amp;VLOOKUP(Table1[[#This Row],[End Date]],Datasheet!X:Y,2)</f>
        <v>Day 18</v>
      </c>
      <c r="K22" s="116" t="s">
        <v>52</v>
      </c>
      <c r="L22" s="95"/>
      <c r="M22" s="95"/>
      <c r="N22" s="116">
        <f t="shared" si="56"/>
        <v>1</v>
      </c>
      <c r="O22" s="116" t="str">
        <f ca="1">LEFT('Transition Plan'!$P22,3)</f>
        <v>TPD</v>
      </c>
      <c r="P22" s="117" t="str">
        <f ca="1">IF(K22="Completed","CPT: Completed",IF(AND(H22&lt;'Transition Plan'!$D$1,K22="In-Progress"),"TPD: Still in-Progress after Deadline",IF(AND(H22&lt;'Transition Plan'!$D$1,K22="Open"),"TPD: Still in Open after Deadline",IF(AND(G22&lt;='Transition Plan'!$D$1,K22="Open"),("RAS: "&amp;NETWORKDAYS('Transition Plan'!$D$1,H22)&amp;" days to go, and Still in Open"),IF(AND(G22&lt;='Transition Plan'!$D$1,K22="In-Progress"),("RAS: "&amp;NETWORKDAYS('Transition Plan'!$D$1,H22)&amp;" days to go, and In-Progress"),("UTK: We have "&amp;DATEDIF('Transition Plan'!$D$1,G22,"d")&amp;" more days to start"))))))</f>
        <v>TPD: Still in Open after Deadline</v>
      </c>
      <c r="Q22" s="118">
        <f ca="1">IF(O22="TPD",100%,IF(AND(O22="RAS",N22=1),75%,IF(AND(O22="RAS",N22=2),50%,IF(O22="RAS",100%-(NETWORKDAYS('Transition Plan'!$D$1,H22)/N22),"-"))))</f>
        <v>1</v>
      </c>
      <c r="R22" s="20" t="str">
        <f t="shared" si="67"/>
        <v/>
      </c>
      <c r="S22" s="20" t="str">
        <f t="shared" si="67"/>
        <v/>
      </c>
      <c r="T22" s="20" t="str">
        <f t="shared" si="67"/>
        <v/>
      </c>
      <c r="U22" s="20" t="str">
        <f t="shared" si="67"/>
        <v/>
      </c>
      <c r="V22" s="20" t="str">
        <f t="shared" si="67"/>
        <v/>
      </c>
      <c r="W22" s="20" t="str">
        <f t="shared" si="67"/>
        <v/>
      </c>
      <c r="X22" s="20" t="str">
        <f t="shared" si="67"/>
        <v/>
      </c>
      <c r="Y22" s="20" t="str">
        <f t="shared" si="67"/>
        <v/>
      </c>
      <c r="Z22" s="20" t="str">
        <f t="shared" si="67"/>
        <v/>
      </c>
      <c r="AA22" s="20" t="str">
        <f t="shared" si="67"/>
        <v/>
      </c>
      <c r="AB22" s="20" t="str">
        <f t="shared" si="67"/>
        <v/>
      </c>
      <c r="AC22" s="20" t="str">
        <f t="shared" si="67"/>
        <v/>
      </c>
      <c r="AD22" s="20" t="str">
        <f t="shared" si="67"/>
        <v/>
      </c>
      <c r="AE22" s="20" t="str">
        <f t="shared" si="67"/>
        <v/>
      </c>
      <c r="AF22" s="20" t="str">
        <f t="shared" si="67"/>
        <v/>
      </c>
      <c r="AG22" s="20" t="str">
        <f t="shared" si="67"/>
        <v/>
      </c>
      <c r="AH22" s="20" t="str">
        <f t="shared" si="67"/>
        <v/>
      </c>
      <c r="AI22" s="20" t="str">
        <f t="shared" si="67"/>
        <v/>
      </c>
      <c r="AJ22" s="20">
        <f t="shared" si="67"/>
        <v>1</v>
      </c>
      <c r="AK22" s="20" t="str">
        <f t="shared" si="67"/>
        <v/>
      </c>
      <c r="AL22" s="20" t="str">
        <f t="shared" si="67"/>
        <v/>
      </c>
      <c r="AM22" s="20" t="str">
        <f t="shared" si="67"/>
        <v/>
      </c>
      <c r="AN22" s="20" t="str">
        <f t="shared" si="67"/>
        <v/>
      </c>
      <c r="AO22" s="20" t="str">
        <f t="shared" si="67"/>
        <v/>
      </c>
      <c r="AP22" s="20" t="str">
        <f t="shared" si="67"/>
        <v/>
      </c>
      <c r="AQ22" s="20" t="str">
        <f t="shared" si="67"/>
        <v/>
      </c>
      <c r="AR22" s="20" t="str">
        <f t="shared" si="67"/>
        <v/>
      </c>
      <c r="AS22" s="20" t="str">
        <f t="shared" si="67"/>
        <v/>
      </c>
      <c r="AT22" s="20" t="str">
        <f t="shared" si="67"/>
        <v/>
      </c>
      <c r="AU22" s="20" t="str">
        <f t="shared" si="67"/>
        <v/>
      </c>
      <c r="AV22" s="20" t="str">
        <f t="shared" si="67"/>
        <v/>
      </c>
      <c r="AW22" s="20" t="str">
        <f t="shared" si="67"/>
        <v/>
      </c>
      <c r="AX22" s="20" t="str">
        <f t="shared" si="67"/>
        <v/>
      </c>
      <c r="AY22" s="20" t="str">
        <f t="shared" si="67"/>
        <v/>
      </c>
      <c r="AZ22" s="20" t="str">
        <f t="shared" si="67"/>
        <v/>
      </c>
      <c r="BA22" s="20" t="str">
        <f t="shared" si="67"/>
        <v/>
      </c>
      <c r="BB22" s="20" t="str">
        <f t="shared" si="67"/>
        <v/>
      </c>
      <c r="BC22" s="20" t="str">
        <f t="shared" si="67"/>
        <v/>
      </c>
      <c r="BD22" s="20" t="str">
        <f t="shared" si="67"/>
        <v/>
      </c>
      <c r="BE22" s="20" t="str">
        <f t="shared" si="67"/>
        <v/>
      </c>
      <c r="BF22" s="20" t="str">
        <f t="shared" si="67"/>
        <v/>
      </c>
      <c r="BG22" s="20" t="str">
        <f t="shared" si="67"/>
        <v/>
      </c>
      <c r="BH22" s="20" t="str">
        <f t="shared" si="67"/>
        <v/>
      </c>
      <c r="BI22" s="20" t="str">
        <f t="shared" si="67"/>
        <v/>
      </c>
      <c r="BJ22" s="20" t="str">
        <f t="shared" si="67"/>
        <v/>
      </c>
      <c r="BK22" s="20" t="str">
        <f t="shared" si="67"/>
        <v/>
      </c>
      <c r="BL22" s="20" t="str">
        <f t="shared" si="67"/>
        <v/>
      </c>
      <c r="BM22" s="20" t="str">
        <f t="shared" si="67"/>
        <v/>
      </c>
      <c r="BN22" s="20" t="str">
        <f t="shared" si="67"/>
        <v/>
      </c>
      <c r="BO22" s="20" t="str">
        <f t="shared" si="67"/>
        <v/>
      </c>
      <c r="BP22" s="20" t="str">
        <f t="shared" si="67"/>
        <v/>
      </c>
      <c r="BQ22" s="20" t="str">
        <f t="shared" si="67"/>
        <v/>
      </c>
      <c r="BR22" s="20" t="str">
        <f t="shared" si="67"/>
        <v/>
      </c>
      <c r="BS22" s="20" t="str">
        <f t="shared" si="67"/>
        <v/>
      </c>
      <c r="BT22" s="20" t="str">
        <f t="shared" si="67"/>
        <v/>
      </c>
      <c r="BU22" s="20" t="str">
        <f t="shared" si="67"/>
        <v/>
      </c>
      <c r="BV22" s="20" t="str">
        <f t="shared" si="67"/>
        <v/>
      </c>
      <c r="BW22" s="20" t="str">
        <f t="shared" si="67"/>
        <v/>
      </c>
      <c r="BX22" s="20" t="str">
        <f t="shared" si="67"/>
        <v/>
      </c>
      <c r="BY22" s="20" t="str">
        <f t="shared" si="67"/>
        <v/>
      </c>
      <c r="BZ22" s="20" t="str">
        <f t="shared" si="67"/>
        <v/>
      </c>
      <c r="CA22" s="20" t="str">
        <f t="shared" si="67"/>
        <v/>
      </c>
      <c r="CB22" s="20" t="str">
        <f t="shared" si="67"/>
        <v/>
      </c>
      <c r="CC22" s="20" t="str">
        <f t="shared" si="67"/>
        <v/>
      </c>
      <c r="CD22" s="20" t="str">
        <f t="shared" si="66"/>
        <v/>
      </c>
      <c r="CE22" s="20" t="str">
        <f t="shared" si="66"/>
        <v/>
      </c>
      <c r="CF22" s="20" t="str">
        <f t="shared" si="66"/>
        <v/>
      </c>
      <c r="CG22" s="20" t="str">
        <f t="shared" si="66"/>
        <v/>
      </c>
      <c r="CH22" s="20" t="str">
        <f t="shared" si="66"/>
        <v/>
      </c>
      <c r="CI22" s="20" t="str">
        <f t="shared" si="66"/>
        <v/>
      </c>
      <c r="CJ22" s="20" t="str">
        <f t="shared" si="66"/>
        <v/>
      </c>
      <c r="CK22" s="20" t="str">
        <f t="shared" si="66"/>
        <v/>
      </c>
      <c r="CL22" s="20" t="str">
        <f t="shared" si="66"/>
        <v/>
      </c>
      <c r="CM22" s="20" t="str">
        <f t="shared" si="66"/>
        <v/>
      </c>
      <c r="CN22" s="20" t="str">
        <f t="shared" si="66"/>
        <v/>
      </c>
      <c r="CO22" s="20" t="str">
        <f t="shared" si="66"/>
        <v/>
      </c>
      <c r="CP22" s="20" t="str">
        <f t="shared" si="66"/>
        <v/>
      </c>
      <c r="CQ22" s="20" t="str">
        <f t="shared" si="66"/>
        <v/>
      </c>
      <c r="CR22" s="20" t="str">
        <f t="shared" si="66"/>
        <v/>
      </c>
      <c r="CS22" s="20" t="str">
        <f t="shared" si="66"/>
        <v/>
      </c>
      <c r="CT22" s="20" t="str">
        <f t="shared" si="66"/>
        <v/>
      </c>
      <c r="CU22" s="20" t="str">
        <f t="shared" si="66"/>
        <v/>
      </c>
      <c r="CV22" s="20" t="str">
        <f t="shared" si="66"/>
        <v/>
      </c>
      <c r="CW22" s="20" t="str">
        <f t="shared" si="66"/>
        <v/>
      </c>
      <c r="CX22" s="20" t="str">
        <f t="shared" si="66"/>
        <v/>
      </c>
      <c r="CY22" s="20" t="str">
        <f t="shared" si="66"/>
        <v/>
      </c>
      <c r="CZ22" s="20" t="str">
        <f t="shared" si="66"/>
        <v/>
      </c>
      <c r="DA22" s="20" t="str">
        <f t="shared" si="66"/>
        <v/>
      </c>
      <c r="DB22" s="20" t="str">
        <f t="shared" si="66"/>
        <v/>
      </c>
      <c r="DC22" s="20" t="str">
        <f t="shared" si="66"/>
        <v/>
      </c>
      <c r="DD22" s="20" t="str">
        <f t="shared" si="66"/>
        <v/>
      </c>
      <c r="DE22" s="20" t="str">
        <f t="shared" si="66"/>
        <v/>
      </c>
      <c r="DF22" s="20" t="str">
        <f t="shared" si="66"/>
        <v/>
      </c>
      <c r="DG22" s="20" t="str">
        <f t="shared" si="66"/>
        <v/>
      </c>
      <c r="DH22" s="20" t="str">
        <f t="shared" si="66"/>
        <v/>
      </c>
      <c r="DI22" s="20" t="str">
        <f t="shared" si="66"/>
        <v/>
      </c>
      <c r="DJ22" s="20" t="str">
        <f t="shared" si="66"/>
        <v/>
      </c>
      <c r="DK22" s="20" t="str">
        <f t="shared" si="66"/>
        <v/>
      </c>
      <c r="DL22" s="20" t="str">
        <f t="shared" si="66"/>
        <v/>
      </c>
      <c r="DM22" s="20" t="str">
        <f t="shared" si="66"/>
        <v/>
      </c>
      <c r="DN22" s="20" t="str">
        <f t="shared" si="66"/>
        <v/>
      </c>
      <c r="DO22" s="20" t="str">
        <f t="shared" si="66"/>
        <v/>
      </c>
      <c r="DP22" s="20" t="str">
        <f t="shared" si="66"/>
        <v/>
      </c>
      <c r="DQ22" s="20" t="str">
        <f t="shared" si="66"/>
        <v/>
      </c>
      <c r="DR22" s="20" t="str">
        <f t="shared" si="66"/>
        <v/>
      </c>
      <c r="DS22" s="20" t="str">
        <f t="shared" si="66"/>
        <v/>
      </c>
      <c r="DT22" s="20" t="str">
        <f t="shared" si="66"/>
        <v/>
      </c>
      <c r="DU22" s="20" t="str">
        <f t="shared" si="66"/>
        <v/>
      </c>
      <c r="DV22" s="20" t="str">
        <f t="shared" si="66"/>
        <v/>
      </c>
      <c r="DW22" s="20" t="str">
        <f t="shared" si="66"/>
        <v/>
      </c>
      <c r="DX22" s="20" t="str">
        <f t="shared" si="66"/>
        <v/>
      </c>
      <c r="DY22" s="20" t="str">
        <f t="shared" si="66"/>
        <v/>
      </c>
      <c r="DZ22" s="20" t="str">
        <f t="shared" si="66"/>
        <v/>
      </c>
      <c r="EA22" s="20" t="str">
        <f t="shared" si="66"/>
        <v/>
      </c>
      <c r="EB22" s="20" t="str">
        <f t="shared" si="66"/>
        <v/>
      </c>
      <c r="EC22" s="20" t="str">
        <f t="shared" si="66"/>
        <v/>
      </c>
      <c r="ED22" s="20" t="str">
        <f t="shared" si="66"/>
        <v/>
      </c>
      <c r="EE22" s="20" t="str">
        <f t="shared" si="66"/>
        <v/>
      </c>
      <c r="EF22" s="20" t="str">
        <f t="shared" si="66"/>
        <v/>
      </c>
      <c r="EG22" s="20" t="str">
        <f t="shared" si="66"/>
        <v/>
      </c>
      <c r="EH22" s="20" t="str">
        <f t="shared" si="66"/>
        <v/>
      </c>
      <c r="EI22" s="20" t="str">
        <f t="shared" si="66"/>
        <v/>
      </c>
      <c r="EJ22" s="20" t="str">
        <f t="shared" si="66"/>
        <v/>
      </c>
      <c r="EK22" s="20" t="str">
        <f t="shared" si="66"/>
        <v/>
      </c>
      <c r="EL22" s="20" t="str">
        <f t="shared" si="66"/>
        <v/>
      </c>
      <c r="EM22" s="20" t="str">
        <f t="shared" si="66"/>
        <v/>
      </c>
      <c r="EN22" s="20" t="str">
        <f t="shared" si="66"/>
        <v/>
      </c>
      <c r="EO22" s="20" t="str">
        <f t="shared" ref="EO22:FV29" si="69">IF(EO$10&lt;$G22,"",IF(EO$10&gt;$H22,"",IF(EO$10&gt;=$G22,1,IF(EO$10&lt;=$H22,1))))</f>
        <v/>
      </c>
      <c r="EP22" s="20" t="str">
        <f t="shared" si="69"/>
        <v/>
      </c>
      <c r="EQ22" s="20" t="str">
        <f t="shared" si="69"/>
        <v/>
      </c>
      <c r="ER22" s="20" t="str">
        <f t="shared" si="69"/>
        <v/>
      </c>
      <c r="ES22" s="20" t="str">
        <f t="shared" si="69"/>
        <v/>
      </c>
      <c r="ET22" s="20" t="str">
        <f t="shared" si="69"/>
        <v/>
      </c>
      <c r="EU22" s="20" t="str">
        <f t="shared" si="69"/>
        <v/>
      </c>
      <c r="EV22" s="20" t="str">
        <f t="shared" si="69"/>
        <v/>
      </c>
      <c r="EW22" s="20" t="str">
        <f t="shared" si="69"/>
        <v/>
      </c>
      <c r="EX22" s="20" t="str">
        <f t="shared" si="69"/>
        <v/>
      </c>
      <c r="EY22" s="20" t="str">
        <f t="shared" si="69"/>
        <v/>
      </c>
      <c r="EZ22" s="20" t="str">
        <f t="shared" si="69"/>
        <v/>
      </c>
      <c r="FA22" s="20" t="str">
        <f t="shared" si="69"/>
        <v/>
      </c>
      <c r="FB22" s="20" t="str">
        <f t="shared" si="69"/>
        <v/>
      </c>
      <c r="FC22" s="20" t="str">
        <f t="shared" si="69"/>
        <v/>
      </c>
      <c r="FD22" s="20" t="str">
        <f t="shared" si="69"/>
        <v/>
      </c>
      <c r="FE22" s="20" t="str">
        <f t="shared" si="69"/>
        <v/>
      </c>
      <c r="FF22" s="20" t="str">
        <f t="shared" si="69"/>
        <v/>
      </c>
      <c r="FG22" s="20" t="str">
        <f t="shared" si="69"/>
        <v/>
      </c>
      <c r="FH22" s="20" t="str">
        <f t="shared" si="69"/>
        <v/>
      </c>
      <c r="FI22" s="20" t="str">
        <f t="shared" si="69"/>
        <v/>
      </c>
      <c r="FJ22" s="20" t="str">
        <f t="shared" si="69"/>
        <v/>
      </c>
      <c r="FK22" s="20" t="str">
        <f t="shared" si="69"/>
        <v/>
      </c>
      <c r="FL22" s="20" t="str">
        <f t="shared" si="69"/>
        <v/>
      </c>
      <c r="FM22" s="20" t="str">
        <f t="shared" si="69"/>
        <v/>
      </c>
      <c r="FN22" s="20" t="str">
        <f t="shared" si="69"/>
        <v/>
      </c>
      <c r="FO22" s="20" t="str">
        <f t="shared" si="69"/>
        <v/>
      </c>
      <c r="FP22" s="20" t="str">
        <f t="shared" si="69"/>
        <v/>
      </c>
      <c r="FQ22" s="20" t="str">
        <f t="shared" si="69"/>
        <v/>
      </c>
      <c r="FR22" s="20" t="str">
        <f t="shared" si="69"/>
        <v/>
      </c>
      <c r="FS22" s="20" t="str">
        <f t="shared" si="69"/>
        <v/>
      </c>
      <c r="FT22" s="20" t="str">
        <f t="shared" si="69"/>
        <v/>
      </c>
      <c r="FU22" s="20" t="str">
        <f t="shared" si="69"/>
        <v/>
      </c>
      <c r="FV22" s="20" t="str">
        <f t="shared" si="69"/>
        <v/>
      </c>
    </row>
    <row r="23" spans="1:178" s="8" customFormat="1" ht="15" hidden="1" customHeight="1" outlineLevel="1">
      <c r="A23" s="62"/>
      <c r="B23" s="103" t="s">
        <v>30</v>
      </c>
      <c r="C23" s="122"/>
      <c r="D23" s="119"/>
      <c r="E23" s="121">
        <f>SUM(E20:F20)+1</f>
        <v>14</v>
      </c>
      <c r="F23" s="121">
        <v>2</v>
      </c>
      <c r="G23" s="124">
        <f t="shared" si="64"/>
        <v>42107</v>
      </c>
      <c r="H23" s="124">
        <f t="shared" si="65"/>
        <v>42109</v>
      </c>
      <c r="I23" s="124" t="str">
        <f>"Day"&amp;" "&amp;VLOOKUP(Table1[[#This Row],[Start Date ]],Datasheet!V:W,2)</f>
        <v>Day 21</v>
      </c>
      <c r="J23" s="124" t="str">
        <f>"Day"&amp;" "&amp;VLOOKUP(Table1[[#This Row],[End Date]],Datasheet!X:Y,2)</f>
        <v>Day 23</v>
      </c>
      <c r="K23" s="116" t="s">
        <v>52</v>
      </c>
      <c r="L23" s="95"/>
      <c r="M23" s="115"/>
      <c r="N23" s="116">
        <f t="shared" si="56"/>
        <v>3</v>
      </c>
      <c r="O23" s="116" t="str">
        <f ca="1">LEFT('Transition Plan'!$P23,3)</f>
        <v>TPD</v>
      </c>
      <c r="P23" s="117" t="str">
        <f ca="1">IF(K23="Completed","CPT: Completed",IF(AND(H23&lt;'Transition Plan'!$D$1,K23="In-Progress"),"TPD: Still in-Progress after Deadline",IF(AND(H23&lt;'Transition Plan'!$D$1,K23="Open"),"TPD: Still in Open after Deadline",IF(AND(G23&lt;='Transition Plan'!$D$1,K23="Open"),("RAS: "&amp;NETWORKDAYS('Transition Plan'!$D$1,H23)&amp;" days to go, and Still in Open"),IF(AND(G23&lt;='Transition Plan'!$D$1,K23="In-Progress"),("RAS: "&amp;NETWORKDAYS('Transition Plan'!$D$1,H23)&amp;" days to go, and In-Progress"),("UTK: We have "&amp;DATEDIF('Transition Plan'!$D$1,G23,"d")&amp;" more days to start"))))))</f>
        <v>TPD: Still in Open after Deadline</v>
      </c>
      <c r="Q23" s="118">
        <f ca="1">IF(O23="TPD",100%,IF(AND(O23="RAS",N23=1),75%,IF(AND(O23="RAS",N23=2),50%,IF(O23="RAS",100%-(NETWORKDAYS('Transition Plan'!$D$1,H23)/N23),"-"))))</f>
        <v>1</v>
      </c>
      <c r="R23" s="20" t="str">
        <f t="shared" si="67"/>
        <v/>
      </c>
      <c r="S23" s="20" t="str">
        <f t="shared" si="67"/>
        <v/>
      </c>
      <c r="T23" s="20" t="str">
        <f t="shared" si="67"/>
        <v/>
      </c>
      <c r="U23" s="20" t="str">
        <f t="shared" si="67"/>
        <v/>
      </c>
      <c r="V23" s="20" t="str">
        <f t="shared" si="67"/>
        <v/>
      </c>
      <c r="W23" s="20" t="str">
        <f t="shared" si="67"/>
        <v/>
      </c>
      <c r="X23" s="20" t="str">
        <f t="shared" si="67"/>
        <v/>
      </c>
      <c r="Y23" s="20" t="str">
        <f t="shared" si="67"/>
        <v/>
      </c>
      <c r="Z23" s="20" t="str">
        <f t="shared" si="67"/>
        <v/>
      </c>
      <c r="AA23" s="20" t="str">
        <f t="shared" si="67"/>
        <v/>
      </c>
      <c r="AB23" s="20" t="str">
        <f t="shared" si="67"/>
        <v/>
      </c>
      <c r="AC23" s="20" t="str">
        <f t="shared" si="67"/>
        <v/>
      </c>
      <c r="AD23" s="20" t="str">
        <f t="shared" si="67"/>
        <v/>
      </c>
      <c r="AE23" s="20" t="str">
        <f t="shared" si="67"/>
        <v/>
      </c>
      <c r="AF23" s="20" t="str">
        <f t="shared" si="67"/>
        <v/>
      </c>
      <c r="AG23" s="20" t="str">
        <f t="shared" si="67"/>
        <v/>
      </c>
      <c r="AH23" s="20" t="str">
        <f t="shared" si="67"/>
        <v/>
      </c>
      <c r="AI23" s="20" t="str">
        <f t="shared" si="67"/>
        <v/>
      </c>
      <c r="AJ23" s="20" t="str">
        <f t="shared" si="67"/>
        <v/>
      </c>
      <c r="AK23" s="20" t="str">
        <f t="shared" si="67"/>
        <v/>
      </c>
      <c r="AL23" s="20" t="str">
        <f t="shared" si="67"/>
        <v/>
      </c>
      <c r="AM23" s="20">
        <f t="shared" si="67"/>
        <v>1</v>
      </c>
      <c r="AN23" s="20">
        <f t="shared" si="67"/>
        <v>1</v>
      </c>
      <c r="AO23" s="20">
        <f t="shared" si="67"/>
        <v>1</v>
      </c>
      <c r="AP23" s="20" t="str">
        <f t="shared" si="67"/>
        <v/>
      </c>
      <c r="AQ23" s="20" t="str">
        <f t="shared" si="67"/>
        <v/>
      </c>
      <c r="AR23" s="20" t="str">
        <f t="shared" si="67"/>
        <v/>
      </c>
      <c r="AS23" s="20" t="str">
        <f t="shared" si="67"/>
        <v/>
      </c>
      <c r="AT23" s="20" t="str">
        <f t="shared" si="67"/>
        <v/>
      </c>
      <c r="AU23" s="20" t="str">
        <f t="shared" si="67"/>
        <v/>
      </c>
      <c r="AV23" s="20" t="str">
        <f t="shared" si="67"/>
        <v/>
      </c>
      <c r="AW23" s="20" t="str">
        <f t="shared" si="67"/>
        <v/>
      </c>
      <c r="AX23" s="20" t="str">
        <f t="shared" si="67"/>
        <v/>
      </c>
      <c r="AY23" s="20" t="str">
        <f t="shared" si="67"/>
        <v/>
      </c>
      <c r="AZ23" s="20" t="str">
        <f t="shared" si="67"/>
        <v/>
      </c>
      <c r="BA23" s="20" t="str">
        <f t="shared" si="67"/>
        <v/>
      </c>
      <c r="BB23" s="20" t="str">
        <f t="shared" si="67"/>
        <v/>
      </c>
      <c r="BC23" s="20" t="str">
        <f t="shared" si="67"/>
        <v/>
      </c>
      <c r="BD23" s="20" t="str">
        <f t="shared" si="67"/>
        <v/>
      </c>
      <c r="BE23" s="20" t="str">
        <f t="shared" si="67"/>
        <v/>
      </c>
      <c r="BF23" s="20" t="str">
        <f t="shared" si="67"/>
        <v/>
      </c>
      <c r="BG23" s="20" t="str">
        <f t="shared" si="67"/>
        <v/>
      </c>
      <c r="BH23" s="20" t="str">
        <f t="shared" si="67"/>
        <v/>
      </c>
      <c r="BI23" s="20" t="str">
        <f t="shared" si="67"/>
        <v/>
      </c>
      <c r="BJ23" s="20" t="str">
        <f t="shared" si="67"/>
        <v/>
      </c>
      <c r="BK23" s="20" t="str">
        <f t="shared" si="67"/>
        <v/>
      </c>
      <c r="BL23" s="20" t="str">
        <f t="shared" si="67"/>
        <v/>
      </c>
      <c r="BM23" s="20" t="str">
        <f t="shared" si="67"/>
        <v/>
      </c>
      <c r="BN23" s="20" t="str">
        <f t="shared" si="67"/>
        <v/>
      </c>
      <c r="BO23" s="20" t="str">
        <f t="shared" si="67"/>
        <v/>
      </c>
      <c r="BP23" s="20" t="str">
        <f t="shared" si="67"/>
        <v/>
      </c>
      <c r="BQ23" s="20" t="str">
        <f t="shared" si="67"/>
        <v/>
      </c>
      <c r="BR23" s="20" t="str">
        <f t="shared" si="67"/>
        <v/>
      </c>
      <c r="BS23" s="20" t="str">
        <f t="shared" si="67"/>
        <v/>
      </c>
      <c r="BT23" s="20" t="str">
        <f t="shared" si="67"/>
        <v/>
      </c>
      <c r="BU23" s="20" t="str">
        <f t="shared" si="67"/>
        <v/>
      </c>
      <c r="BV23" s="20" t="str">
        <f t="shared" si="67"/>
        <v/>
      </c>
      <c r="BW23" s="20" t="str">
        <f t="shared" si="67"/>
        <v/>
      </c>
      <c r="BX23" s="20" t="str">
        <f t="shared" si="67"/>
        <v/>
      </c>
      <c r="BY23" s="20" t="str">
        <f t="shared" si="67"/>
        <v/>
      </c>
      <c r="BZ23" s="20" t="str">
        <f t="shared" si="67"/>
        <v/>
      </c>
      <c r="CA23" s="20" t="str">
        <f t="shared" si="67"/>
        <v/>
      </c>
      <c r="CB23" s="20" t="str">
        <f t="shared" si="67"/>
        <v/>
      </c>
      <c r="CC23" s="20" t="str">
        <f t="shared" ref="CC23:EN26" si="70">IF(CC$10&lt;$G23,"",IF(CC$10&gt;$H23,"",IF(CC$10&gt;=$G23,1,IF(CC$10&lt;=$H23,1))))</f>
        <v/>
      </c>
      <c r="CD23" s="20" t="str">
        <f t="shared" si="70"/>
        <v/>
      </c>
      <c r="CE23" s="20" t="str">
        <f t="shared" si="70"/>
        <v/>
      </c>
      <c r="CF23" s="20" t="str">
        <f t="shared" si="70"/>
        <v/>
      </c>
      <c r="CG23" s="20" t="str">
        <f t="shared" si="70"/>
        <v/>
      </c>
      <c r="CH23" s="20" t="str">
        <f t="shared" si="70"/>
        <v/>
      </c>
      <c r="CI23" s="20" t="str">
        <f t="shared" si="70"/>
        <v/>
      </c>
      <c r="CJ23" s="20" t="str">
        <f t="shared" si="70"/>
        <v/>
      </c>
      <c r="CK23" s="20" t="str">
        <f t="shared" si="70"/>
        <v/>
      </c>
      <c r="CL23" s="20" t="str">
        <f t="shared" si="70"/>
        <v/>
      </c>
      <c r="CM23" s="20" t="str">
        <f t="shared" si="70"/>
        <v/>
      </c>
      <c r="CN23" s="20" t="str">
        <f t="shared" si="70"/>
        <v/>
      </c>
      <c r="CO23" s="20" t="str">
        <f t="shared" si="70"/>
        <v/>
      </c>
      <c r="CP23" s="20" t="str">
        <f t="shared" si="70"/>
        <v/>
      </c>
      <c r="CQ23" s="20" t="str">
        <f t="shared" si="70"/>
        <v/>
      </c>
      <c r="CR23" s="20" t="str">
        <f t="shared" si="70"/>
        <v/>
      </c>
      <c r="CS23" s="20" t="str">
        <f t="shared" si="70"/>
        <v/>
      </c>
      <c r="CT23" s="20" t="str">
        <f t="shared" si="70"/>
        <v/>
      </c>
      <c r="CU23" s="20" t="str">
        <f t="shared" si="70"/>
        <v/>
      </c>
      <c r="CV23" s="20" t="str">
        <f t="shared" si="70"/>
        <v/>
      </c>
      <c r="CW23" s="20" t="str">
        <f t="shared" si="70"/>
        <v/>
      </c>
      <c r="CX23" s="20" t="str">
        <f t="shared" si="70"/>
        <v/>
      </c>
      <c r="CY23" s="20" t="str">
        <f t="shared" si="70"/>
        <v/>
      </c>
      <c r="CZ23" s="20" t="str">
        <f t="shared" si="70"/>
        <v/>
      </c>
      <c r="DA23" s="20" t="str">
        <f t="shared" si="70"/>
        <v/>
      </c>
      <c r="DB23" s="20" t="str">
        <f t="shared" si="70"/>
        <v/>
      </c>
      <c r="DC23" s="20" t="str">
        <f t="shared" si="70"/>
        <v/>
      </c>
      <c r="DD23" s="20" t="str">
        <f t="shared" si="70"/>
        <v/>
      </c>
      <c r="DE23" s="20" t="str">
        <f t="shared" si="70"/>
        <v/>
      </c>
      <c r="DF23" s="20" t="str">
        <f t="shared" si="70"/>
        <v/>
      </c>
      <c r="DG23" s="20" t="str">
        <f t="shared" si="70"/>
        <v/>
      </c>
      <c r="DH23" s="20" t="str">
        <f t="shared" si="70"/>
        <v/>
      </c>
      <c r="DI23" s="20" t="str">
        <f t="shared" si="70"/>
        <v/>
      </c>
      <c r="DJ23" s="20" t="str">
        <f t="shared" si="70"/>
        <v/>
      </c>
      <c r="DK23" s="20" t="str">
        <f t="shared" si="70"/>
        <v/>
      </c>
      <c r="DL23" s="20" t="str">
        <f t="shared" si="70"/>
        <v/>
      </c>
      <c r="DM23" s="20" t="str">
        <f t="shared" si="70"/>
        <v/>
      </c>
      <c r="DN23" s="20" t="str">
        <f t="shared" si="70"/>
        <v/>
      </c>
      <c r="DO23" s="20" t="str">
        <f t="shared" si="70"/>
        <v/>
      </c>
      <c r="DP23" s="20" t="str">
        <f t="shared" si="70"/>
        <v/>
      </c>
      <c r="DQ23" s="20" t="str">
        <f t="shared" si="70"/>
        <v/>
      </c>
      <c r="DR23" s="20" t="str">
        <f t="shared" si="70"/>
        <v/>
      </c>
      <c r="DS23" s="20" t="str">
        <f t="shared" si="70"/>
        <v/>
      </c>
      <c r="DT23" s="20" t="str">
        <f t="shared" si="70"/>
        <v/>
      </c>
      <c r="DU23" s="20" t="str">
        <f t="shared" si="70"/>
        <v/>
      </c>
      <c r="DV23" s="20" t="str">
        <f t="shared" si="70"/>
        <v/>
      </c>
      <c r="DW23" s="20" t="str">
        <f t="shared" si="70"/>
        <v/>
      </c>
      <c r="DX23" s="20" t="str">
        <f t="shared" si="70"/>
        <v/>
      </c>
      <c r="DY23" s="20" t="str">
        <f t="shared" si="70"/>
        <v/>
      </c>
      <c r="DZ23" s="20" t="str">
        <f t="shared" si="70"/>
        <v/>
      </c>
      <c r="EA23" s="20" t="str">
        <f t="shared" si="70"/>
        <v/>
      </c>
      <c r="EB23" s="20" t="str">
        <f t="shared" si="70"/>
        <v/>
      </c>
      <c r="EC23" s="20" t="str">
        <f t="shared" si="70"/>
        <v/>
      </c>
      <c r="ED23" s="20" t="str">
        <f t="shared" si="70"/>
        <v/>
      </c>
      <c r="EE23" s="20" t="str">
        <f t="shared" si="70"/>
        <v/>
      </c>
      <c r="EF23" s="20" t="str">
        <f t="shared" si="70"/>
        <v/>
      </c>
      <c r="EG23" s="20" t="str">
        <f t="shared" si="70"/>
        <v/>
      </c>
      <c r="EH23" s="20" t="str">
        <f t="shared" si="70"/>
        <v/>
      </c>
      <c r="EI23" s="20" t="str">
        <f t="shared" si="70"/>
        <v/>
      </c>
      <c r="EJ23" s="20" t="str">
        <f t="shared" si="70"/>
        <v/>
      </c>
      <c r="EK23" s="20" t="str">
        <f t="shared" si="70"/>
        <v/>
      </c>
      <c r="EL23" s="20" t="str">
        <f t="shared" si="70"/>
        <v/>
      </c>
      <c r="EM23" s="20" t="str">
        <f t="shared" si="70"/>
        <v/>
      </c>
      <c r="EN23" s="20" t="str">
        <f t="shared" si="70"/>
        <v/>
      </c>
      <c r="EO23" s="20" t="str">
        <f t="shared" si="69"/>
        <v/>
      </c>
      <c r="EP23" s="20" t="str">
        <f t="shared" si="69"/>
        <v/>
      </c>
      <c r="EQ23" s="20" t="str">
        <f t="shared" si="69"/>
        <v/>
      </c>
      <c r="ER23" s="20" t="str">
        <f t="shared" si="69"/>
        <v/>
      </c>
      <c r="ES23" s="20" t="str">
        <f t="shared" si="69"/>
        <v/>
      </c>
      <c r="ET23" s="20" t="str">
        <f t="shared" si="69"/>
        <v/>
      </c>
      <c r="EU23" s="20" t="str">
        <f t="shared" si="69"/>
        <v/>
      </c>
      <c r="EV23" s="20" t="str">
        <f t="shared" si="69"/>
        <v/>
      </c>
      <c r="EW23" s="20" t="str">
        <f t="shared" si="69"/>
        <v/>
      </c>
      <c r="EX23" s="20" t="str">
        <f t="shared" si="69"/>
        <v/>
      </c>
      <c r="EY23" s="20" t="str">
        <f t="shared" si="69"/>
        <v/>
      </c>
      <c r="EZ23" s="20" t="str">
        <f t="shared" si="69"/>
        <v/>
      </c>
      <c r="FA23" s="20" t="str">
        <f t="shared" si="69"/>
        <v/>
      </c>
      <c r="FB23" s="20" t="str">
        <f t="shared" si="69"/>
        <v/>
      </c>
      <c r="FC23" s="20" t="str">
        <f t="shared" si="69"/>
        <v/>
      </c>
      <c r="FD23" s="20" t="str">
        <f t="shared" si="69"/>
        <v/>
      </c>
      <c r="FE23" s="20" t="str">
        <f t="shared" si="69"/>
        <v/>
      </c>
      <c r="FF23" s="20" t="str">
        <f t="shared" si="69"/>
        <v/>
      </c>
      <c r="FG23" s="20" t="str">
        <f t="shared" si="69"/>
        <v/>
      </c>
      <c r="FH23" s="20" t="str">
        <f t="shared" si="69"/>
        <v/>
      </c>
      <c r="FI23" s="20" t="str">
        <f t="shared" si="69"/>
        <v/>
      </c>
      <c r="FJ23" s="20" t="str">
        <f t="shared" si="69"/>
        <v/>
      </c>
      <c r="FK23" s="20" t="str">
        <f t="shared" si="69"/>
        <v/>
      </c>
      <c r="FL23" s="20" t="str">
        <f t="shared" si="69"/>
        <v/>
      </c>
      <c r="FM23" s="20" t="str">
        <f t="shared" si="69"/>
        <v/>
      </c>
      <c r="FN23" s="20" t="str">
        <f t="shared" si="69"/>
        <v/>
      </c>
      <c r="FO23" s="20" t="str">
        <f t="shared" si="69"/>
        <v/>
      </c>
      <c r="FP23" s="20" t="str">
        <f t="shared" si="69"/>
        <v/>
      </c>
      <c r="FQ23" s="20" t="str">
        <f t="shared" si="69"/>
        <v/>
      </c>
      <c r="FR23" s="20" t="str">
        <f t="shared" si="69"/>
        <v/>
      </c>
      <c r="FS23" s="20" t="str">
        <f t="shared" si="69"/>
        <v/>
      </c>
      <c r="FT23" s="20" t="str">
        <f t="shared" si="69"/>
        <v/>
      </c>
      <c r="FU23" s="20" t="str">
        <f t="shared" si="69"/>
        <v/>
      </c>
      <c r="FV23" s="20" t="str">
        <f t="shared" si="69"/>
        <v/>
      </c>
    </row>
    <row r="24" spans="1:178" s="8" customFormat="1" ht="15" hidden="1" customHeight="1" outlineLevel="1">
      <c r="A24" s="62"/>
      <c r="B24" s="105" t="s">
        <v>153</v>
      </c>
      <c r="C24" s="122"/>
      <c r="D24" s="119"/>
      <c r="E24" s="121"/>
      <c r="F24" s="121"/>
      <c r="G24" s="127">
        <f>MIN(G25:G33)</f>
        <v>42093</v>
      </c>
      <c r="H24" s="127">
        <f>MAX(H25:H33)</f>
        <v>42110</v>
      </c>
      <c r="I24" s="127" t="str">
        <f>"Day"&amp;" "&amp;VLOOKUP(Table1[[#This Row],[Start Date ]],Datasheet!V:W,2)</f>
        <v>Day 7</v>
      </c>
      <c r="J24" s="127" t="str">
        <f>"Day"&amp;" "&amp;VLOOKUP(Table1[[#This Row],[End Date]],Datasheet!X:Y,2)</f>
        <v>Day 24</v>
      </c>
      <c r="K24" s="116" t="s">
        <v>52</v>
      </c>
      <c r="L24" s="95"/>
      <c r="M24" s="115"/>
      <c r="N24" s="116">
        <f t="shared" si="56"/>
        <v>14</v>
      </c>
      <c r="O24" s="116" t="str">
        <f ca="1">LEFT('Transition Plan'!$P24,3)</f>
        <v>TPD</v>
      </c>
      <c r="P24" s="117" t="str">
        <f ca="1">IF(K24="Completed","CPT: Completed",IF(AND(H24&lt;'Transition Plan'!$D$1,K24="In-Progress"),"TPD: Still in-Progress after Deadline",IF(AND(H24&lt;'Transition Plan'!$D$1,K24="Open"),"TPD: Still in Open after Deadline",IF(AND(G24&lt;='Transition Plan'!$D$1,K24="Open"),("RAS: "&amp;NETWORKDAYS('Transition Plan'!$D$1,H24)&amp;" days to go, and Still in Open"),IF(AND(G24&lt;='Transition Plan'!$D$1,K24="In-Progress"),("RAS: "&amp;NETWORKDAYS('Transition Plan'!$D$1,H24)&amp;" days to go, and In-Progress"),("UTK: We have "&amp;DATEDIF('Transition Plan'!$D$1,G24,"d")&amp;" more days to start"))))))</f>
        <v>TPD: Still in Open after Deadline</v>
      </c>
      <c r="Q24" s="118">
        <f ca="1">IF(O24="TPD",100%,IF(AND(O24="RAS",N24=1),75%,IF(AND(O24="RAS",N24=2),50%,IF(O24="RAS",100%-(NETWORKDAYS('Transition Plan'!$D$1,H24)/N24),"-"))))</f>
        <v>1</v>
      </c>
      <c r="R24" s="20" t="str">
        <f t="shared" ref="R24:CC27" si="71">IF(R$10&lt;$G24,"",IF(R$10&gt;$H24,"",IF(R$10&gt;=$G24,1,IF(R$10&lt;=$H24,1))))</f>
        <v/>
      </c>
      <c r="S24" s="20" t="str">
        <f t="shared" si="71"/>
        <v/>
      </c>
      <c r="T24" s="20" t="str">
        <f t="shared" si="71"/>
        <v/>
      </c>
      <c r="U24" s="20" t="str">
        <f t="shared" si="71"/>
        <v/>
      </c>
      <c r="V24" s="20" t="str">
        <f t="shared" si="71"/>
        <v/>
      </c>
      <c r="W24" s="20" t="str">
        <f t="shared" si="71"/>
        <v/>
      </c>
      <c r="X24" s="20" t="str">
        <f t="shared" si="71"/>
        <v/>
      </c>
      <c r="Y24" s="20">
        <f t="shared" si="71"/>
        <v>1</v>
      </c>
      <c r="Z24" s="20">
        <f t="shared" si="71"/>
        <v>1</v>
      </c>
      <c r="AA24" s="20">
        <f t="shared" si="71"/>
        <v>1</v>
      </c>
      <c r="AB24" s="20">
        <f t="shared" si="71"/>
        <v>1</v>
      </c>
      <c r="AC24" s="20">
        <f t="shared" si="71"/>
        <v>1</v>
      </c>
      <c r="AD24" s="20">
        <f t="shared" si="71"/>
        <v>1</v>
      </c>
      <c r="AE24" s="20">
        <f t="shared" si="71"/>
        <v>1</v>
      </c>
      <c r="AF24" s="20">
        <f t="shared" si="71"/>
        <v>1</v>
      </c>
      <c r="AG24" s="20">
        <f t="shared" si="71"/>
        <v>1</v>
      </c>
      <c r="AH24" s="20">
        <f t="shared" si="71"/>
        <v>1</v>
      </c>
      <c r="AI24" s="20">
        <f t="shared" si="71"/>
        <v>1</v>
      </c>
      <c r="AJ24" s="20">
        <f t="shared" si="71"/>
        <v>1</v>
      </c>
      <c r="AK24" s="20">
        <f t="shared" si="71"/>
        <v>1</v>
      </c>
      <c r="AL24" s="20">
        <f t="shared" si="71"/>
        <v>1</v>
      </c>
      <c r="AM24" s="20">
        <f t="shared" si="71"/>
        <v>1</v>
      </c>
      <c r="AN24" s="20">
        <f t="shared" si="71"/>
        <v>1</v>
      </c>
      <c r="AO24" s="20">
        <f t="shared" si="71"/>
        <v>1</v>
      </c>
      <c r="AP24" s="20">
        <f t="shared" si="71"/>
        <v>1</v>
      </c>
      <c r="AQ24" s="20" t="str">
        <f t="shared" si="71"/>
        <v/>
      </c>
      <c r="AR24" s="20" t="str">
        <f t="shared" si="71"/>
        <v/>
      </c>
      <c r="AS24" s="20" t="str">
        <f t="shared" si="71"/>
        <v/>
      </c>
      <c r="AT24" s="20" t="str">
        <f t="shared" si="71"/>
        <v/>
      </c>
      <c r="AU24" s="20" t="str">
        <f t="shared" si="71"/>
        <v/>
      </c>
      <c r="AV24" s="20" t="str">
        <f t="shared" si="71"/>
        <v/>
      </c>
      <c r="AW24" s="20" t="str">
        <f t="shared" si="71"/>
        <v/>
      </c>
      <c r="AX24" s="20" t="str">
        <f t="shared" si="71"/>
        <v/>
      </c>
      <c r="AY24" s="20" t="str">
        <f t="shared" si="71"/>
        <v/>
      </c>
      <c r="AZ24" s="20" t="str">
        <f t="shared" si="71"/>
        <v/>
      </c>
      <c r="BA24" s="20" t="str">
        <f t="shared" si="71"/>
        <v/>
      </c>
      <c r="BB24" s="20" t="str">
        <f t="shared" si="71"/>
        <v/>
      </c>
      <c r="BC24" s="20" t="str">
        <f t="shared" si="71"/>
        <v/>
      </c>
      <c r="BD24" s="20" t="str">
        <f t="shared" si="71"/>
        <v/>
      </c>
      <c r="BE24" s="20" t="str">
        <f t="shared" si="71"/>
        <v/>
      </c>
      <c r="BF24" s="20" t="str">
        <f t="shared" si="71"/>
        <v/>
      </c>
      <c r="BG24" s="20" t="str">
        <f t="shared" si="71"/>
        <v/>
      </c>
      <c r="BH24" s="20" t="str">
        <f t="shared" si="71"/>
        <v/>
      </c>
      <c r="BI24" s="20" t="str">
        <f t="shared" si="71"/>
        <v/>
      </c>
      <c r="BJ24" s="20" t="str">
        <f t="shared" si="71"/>
        <v/>
      </c>
      <c r="BK24" s="20" t="str">
        <f t="shared" si="71"/>
        <v/>
      </c>
      <c r="BL24" s="20" t="str">
        <f t="shared" si="71"/>
        <v/>
      </c>
      <c r="BM24" s="20" t="str">
        <f t="shared" si="71"/>
        <v/>
      </c>
      <c r="BN24" s="20" t="str">
        <f t="shared" si="71"/>
        <v/>
      </c>
      <c r="BO24" s="20" t="str">
        <f t="shared" si="71"/>
        <v/>
      </c>
      <c r="BP24" s="20" t="str">
        <f t="shared" si="71"/>
        <v/>
      </c>
      <c r="BQ24" s="20" t="str">
        <f t="shared" si="71"/>
        <v/>
      </c>
      <c r="BR24" s="20" t="str">
        <f t="shared" si="71"/>
        <v/>
      </c>
      <c r="BS24" s="20" t="str">
        <f t="shared" si="71"/>
        <v/>
      </c>
      <c r="BT24" s="20" t="str">
        <f t="shared" si="71"/>
        <v/>
      </c>
      <c r="BU24" s="20" t="str">
        <f t="shared" si="71"/>
        <v/>
      </c>
      <c r="BV24" s="20" t="str">
        <f t="shared" si="71"/>
        <v/>
      </c>
      <c r="BW24" s="20" t="str">
        <f t="shared" si="71"/>
        <v/>
      </c>
      <c r="BX24" s="20" t="str">
        <f t="shared" si="71"/>
        <v/>
      </c>
      <c r="BY24" s="20" t="str">
        <f t="shared" si="71"/>
        <v/>
      </c>
      <c r="BZ24" s="20" t="str">
        <f t="shared" si="71"/>
        <v/>
      </c>
      <c r="CA24" s="20" t="str">
        <f t="shared" si="71"/>
        <v/>
      </c>
      <c r="CB24" s="20" t="str">
        <f t="shared" si="71"/>
        <v/>
      </c>
      <c r="CC24" s="20" t="str">
        <f t="shared" si="71"/>
        <v/>
      </c>
      <c r="CD24" s="20" t="str">
        <f t="shared" si="70"/>
        <v/>
      </c>
      <c r="CE24" s="20" t="str">
        <f t="shared" si="70"/>
        <v/>
      </c>
      <c r="CF24" s="20" t="str">
        <f t="shared" si="70"/>
        <v/>
      </c>
      <c r="CG24" s="20" t="str">
        <f t="shared" si="70"/>
        <v/>
      </c>
      <c r="CH24" s="20" t="str">
        <f t="shared" si="70"/>
        <v/>
      </c>
      <c r="CI24" s="20" t="str">
        <f t="shared" si="70"/>
        <v/>
      </c>
      <c r="CJ24" s="20" t="str">
        <f t="shared" si="70"/>
        <v/>
      </c>
      <c r="CK24" s="20" t="str">
        <f t="shared" si="70"/>
        <v/>
      </c>
      <c r="CL24" s="20" t="str">
        <f t="shared" si="70"/>
        <v/>
      </c>
      <c r="CM24" s="20" t="str">
        <f t="shared" si="70"/>
        <v/>
      </c>
      <c r="CN24" s="20" t="str">
        <f t="shared" si="70"/>
        <v/>
      </c>
      <c r="CO24" s="20" t="str">
        <f t="shared" si="70"/>
        <v/>
      </c>
      <c r="CP24" s="20" t="str">
        <f t="shared" si="70"/>
        <v/>
      </c>
      <c r="CQ24" s="20" t="str">
        <f t="shared" si="70"/>
        <v/>
      </c>
      <c r="CR24" s="20" t="str">
        <f t="shared" si="70"/>
        <v/>
      </c>
      <c r="CS24" s="20" t="str">
        <f t="shared" si="70"/>
        <v/>
      </c>
      <c r="CT24" s="20" t="str">
        <f t="shared" si="70"/>
        <v/>
      </c>
      <c r="CU24" s="20" t="str">
        <f t="shared" si="70"/>
        <v/>
      </c>
      <c r="CV24" s="20" t="str">
        <f t="shared" si="70"/>
        <v/>
      </c>
      <c r="CW24" s="20" t="str">
        <f t="shared" si="70"/>
        <v/>
      </c>
      <c r="CX24" s="20" t="str">
        <f t="shared" si="70"/>
        <v/>
      </c>
      <c r="CY24" s="20" t="str">
        <f t="shared" si="70"/>
        <v/>
      </c>
      <c r="CZ24" s="20" t="str">
        <f t="shared" si="70"/>
        <v/>
      </c>
      <c r="DA24" s="20" t="str">
        <f t="shared" si="70"/>
        <v/>
      </c>
      <c r="DB24" s="20" t="str">
        <f t="shared" si="70"/>
        <v/>
      </c>
      <c r="DC24" s="20" t="str">
        <f t="shared" si="70"/>
        <v/>
      </c>
      <c r="DD24" s="20" t="str">
        <f t="shared" si="70"/>
        <v/>
      </c>
      <c r="DE24" s="20" t="str">
        <f t="shared" si="70"/>
        <v/>
      </c>
      <c r="DF24" s="20" t="str">
        <f t="shared" si="70"/>
        <v/>
      </c>
      <c r="DG24" s="20" t="str">
        <f t="shared" si="70"/>
        <v/>
      </c>
      <c r="DH24" s="20" t="str">
        <f t="shared" si="70"/>
        <v/>
      </c>
      <c r="DI24" s="20" t="str">
        <f t="shared" si="70"/>
        <v/>
      </c>
      <c r="DJ24" s="20" t="str">
        <f t="shared" si="70"/>
        <v/>
      </c>
      <c r="DK24" s="20" t="str">
        <f t="shared" si="70"/>
        <v/>
      </c>
      <c r="DL24" s="20" t="str">
        <f t="shared" si="70"/>
        <v/>
      </c>
      <c r="DM24" s="20" t="str">
        <f t="shared" si="70"/>
        <v/>
      </c>
      <c r="DN24" s="20" t="str">
        <f t="shared" si="70"/>
        <v/>
      </c>
      <c r="DO24" s="20" t="str">
        <f t="shared" si="70"/>
        <v/>
      </c>
      <c r="DP24" s="20" t="str">
        <f t="shared" si="70"/>
        <v/>
      </c>
      <c r="DQ24" s="20" t="str">
        <f t="shared" si="70"/>
        <v/>
      </c>
      <c r="DR24" s="20" t="str">
        <f t="shared" si="70"/>
        <v/>
      </c>
      <c r="DS24" s="20" t="str">
        <f t="shared" si="70"/>
        <v/>
      </c>
      <c r="DT24" s="20" t="str">
        <f t="shared" si="70"/>
        <v/>
      </c>
      <c r="DU24" s="20" t="str">
        <f t="shared" si="70"/>
        <v/>
      </c>
      <c r="DV24" s="20" t="str">
        <f t="shared" si="70"/>
        <v/>
      </c>
      <c r="DW24" s="20" t="str">
        <f t="shared" si="70"/>
        <v/>
      </c>
      <c r="DX24" s="20" t="str">
        <f t="shared" si="70"/>
        <v/>
      </c>
      <c r="DY24" s="20" t="str">
        <f t="shared" si="70"/>
        <v/>
      </c>
      <c r="DZ24" s="20" t="str">
        <f t="shared" si="70"/>
        <v/>
      </c>
      <c r="EA24" s="20" t="str">
        <f t="shared" si="70"/>
        <v/>
      </c>
      <c r="EB24" s="20" t="str">
        <f t="shared" si="70"/>
        <v/>
      </c>
      <c r="EC24" s="20" t="str">
        <f t="shared" si="70"/>
        <v/>
      </c>
      <c r="ED24" s="20" t="str">
        <f t="shared" si="70"/>
        <v/>
      </c>
      <c r="EE24" s="20" t="str">
        <f t="shared" si="70"/>
        <v/>
      </c>
      <c r="EF24" s="20" t="str">
        <f t="shared" si="70"/>
        <v/>
      </c>
      <c r="EG24" s="20" t="str">
        <f t="shared" si="70"/>
        <v/>
      </c>
      <c r="EH24" s="20" t="str">
        <f t="shared" si="70"/>
        <v/>
      </c>
      <c r="EI24" s="20" t="str">
        <f t="shared" si="70"/>
        <v/>
      </c>
      <c r="EJ24" s="20" t="str">
        <f t="shared" si="70"/>
        <v/>
      </c>
      <c r="EK24" s="20" t="str">
        <f t="shared" si="70"/>
        <v/>
      </c>
      <c r="EL24" s="20" t="str">
        <f t="shared" si="70"/>
        <v/>
      </c>
      <c r="EM24" s="20" t="str">
        <f t="shared" si="70"/>
        <v/>
      </c>
      <c r="EN24" s="20" t="str">
        <f t="shared" si="70"/>
        <v/>
      </c>
      <c r="EO24" s="20" t="str">
        <f t="shared" si="69"/>
        <v/>
      </c>
      <c r="EP24" s="20" t="str">
        <f t="shared" si="69"/>
        <v/>
      </c>
      <c r="EQ24" s="20" t="str">
        <f t="shared" si="69"/>
        <v/>
      </c>
      <c r="ER24" s="20" t="str">
        <f t="shared" si="69"/>
        <v/>
      </c>
      <c r="ES24" s="20" t="str">
        <f t="shared" si="69"/>
        <v/>
      </c>
      <c r="ET24" s="20" t="str">
        <f t="shared" si="69"/>
        <v/>
      </c>
      <c r="EU24" s="20" t="str">
        <f t="shared" si="69"/>
        <v/>
      </c>
      <c r="EV24" s="20" t="str">
        <f t="shared" si="69"/>
        <v/>
      </c>
      <c r="EW24" s="20" t="str">
        <f t="shared" si="69"/>
        <v/>
      </c>
      <c r="EX24" s="20" t="str">
        <f t="shared" si="69"/>
        <v/>
      </c>
      <c r="EY24" s="20" t="str">
        <f t="shared" si="69"/>
        <v/>
      </c>
      <c r="EZ24" s="20" t="str">
        <f t="shared" si="69"/>
        <v/>
      </c>
      <c r="FA24" s="20" t="str">
        <f t="shared" si="69"/>
        <v/>
      </c>
      <c r="FB24" s="20" t="str">
        <f t="shared" si="69"/>
        <v/>
      </c>
      <c r="FC24" s="20" t="str">
        <f t="shared" si="69"/>
        <v/>
      </c>
      <c r="FD24" s="20" t="str">
        <f t="shared" si="69"/>
        <v/>
      </c>
      <c r="FE24" s="20" t="str">
        <f t="shared" si="69"/>
        <v/>
      </c>
      <c r="FF24" s="20" t="str">
        <f t="shared" si="69"/>
        <v/>
      </c>
      <c r="FG24" s="20" t="str">
        <f t="shared" si="69"/>
        <v/>
      </c>
      <c r="FH24" s="20" t="str">
        <f t="shared" si="69"/>
        <v/>
      </c>
      <c r="FI24" s="20" t="str">
        <f t="shared" si="69"/>
        <v/>
      </c>
      <c r="FJ24" s="20" t="str">
        <f t="shared" si="69"/>
        <v/>
      </c>
      <c r="FK24" s="20" t="str">
        <f t="shared" si="69"/>
        <v/>
      </c>
      <c r="FL24" s="20" t="str">
        <f t="shared" si="69"/>
        <v/>
      </c>
      <c r="FM24" s="20" t="str">
        <f t="shared" si="69"/>
        <v/>
      </c>
      <c r="FN24" s="20" t="str">
        <f t="shared" si="69"/>
        <v/>
      </c>
      <c r="FO24" s="20" t="str">
        <f t="shared" si="69"/>
        <v/>
      </c>
      <c r="FP24" s="20" t="str">
        <f t="shared" si="69"/>
        <v/>
      </c>
      <c r="FQ24" s="20" t="str">
        <f t="shared" si="69"/>
        <v/>
      </c>
      <c r="FR24" s="20" t="str">
        <f t="shared" si="69"/>
        <v/>
      </c>
      <c r="FS24" s="20" t="str">
        <f t="shared" si="69"/>
        <v/>
      </c>
      <c r="FT24" s="20" t="str">
        <f t="shared" si="69"/>
        <v/>
      </c>
      <c r="FU24" s="20" t="str">
        <f t="shared" si="69"/>
        <v/>
      </c>
      <c r="FV24" s="20" t="str">
        <f t="shared" si="69"/>
        <v/>
      </c>
    </row>
    <row r="25" spans="1:178" s="8" customFormat="1" ht="15" hidden="1" customHeight="1" outlineLevel="2">
      <c r="A25" s="62"/>
      <c r="B25" s="104" t="s">
        <v>18</v>
      </c>
      <c r="C25" s="122" t="s">
        <v>97</v>
      </c>
      <c r="D25" s="119" t="s">
        <v>96</v>
      </c>
      <c r="E25" s="121">
        <f>SUM(E12:F12)</f>
        <v>4</v>
      </c>
      <c r="F25" s="121">
        <v>2</v>
      </c>
      <c r="G25" s="124">
        <f t="shared" ref="G25:G29" si="72">WORKDAY($G$11,E25)</f>
        <v>42093</v>
      </c>
      <c r="H25" s="124">
        <f t="shared" si="65"/>
        <v>42095</v>
      </c>
      <c r="I25" s="124" t="str">
        <f>"Day"&amp;" "&amp;VLOOKUP(Table1[[#This Row],[Start Date ]],Datasheet!V:W,2)</f>
        <v>Day 7</v>
      </c>
      <c r="J25" s="124" t="str">
        <f>"Day"&amp;" "&amp;VLOOKUP(Table1[[#This Row],[End Date]],Datasheet!X:Y,2)</f>
        <v>Day 9</v>
      </c>
      <c r="K25" s="116" t="s">
        <v>52</v>
      </c>
      <c r="L25" s="95"/>
      <c r="M25" s="95"/>
      <c r="N25" s="116">
        <f t="shared" si="56"/>
        <v>3</v>
      </c>
      <c r="O25" s="116" t="str">
        <f ca="1">LEFT('Transition Plan'!$P25,3)</f>
        <v>TPD</v>
      </c>
      <c r="P25" s="117" t="str">
        <f ca="1">IF(K25="Completed","CPT: Completed",IF(AND(H25&lt;'Transition Plan'!$D$1,K25="In-Progress"),"TPD: Still in-Progress after Deadline",IF(AND(H25&lt;'Transition Plan'!$D$1,K25="Open"),"TPD: Still in Open after Deadline",IF(AND(G25&lt;='Transition Plan'!$D$1,K25="Open"),("RAS: "&amp;NETWORKDAYS('Transition Plan'!$D$1,H25)&amp;" days to go, and Still in Open"),IF(AND(G25&lt;='Transition Plan'!$D$1,K25="In-Progress"),("RAS: "&amp;NETWORKDAYS('Transition Plan'!$D$1,H25)&amp;" days to go, and In-Progress"),("UTK: We have "&amp;DATEDIF('Transition Plan'!$D$1,G25,"d")&amp;" more days to start"))))))</f>
        <v>TPD: Still in Open after Deadline</v>
      </c>
      <c r="Q25" s="118">
        <f ca="1">IF(O25="TPD",100%,IF(AND(O25="RAS",N25=1),75%,IF(AND(O25="RAS",N25=2),50%,IF(O25="RAS",100%-(NETWORKDAYS('Transition Plan'!$D$1,H25)/N25),"-"))))</f>
        <v>1</v>
      </c>
      <c r="R25" s="20" t="str">
        <f t="shared" si="71"/>
        <v/>
      </c>
      <c r="S25" s="20" t="str">
        <f t="shared" si="71"/>
        <v/>
      </c>
      <c r="T25" s="20" t="str">
        <f t="shared" si="71"/>
        <v/>
      </c>
      <c r="U25" s="20" t="str">
        <f t="shared" si="71"/>
        <v/>
      </c>
      <c r="V25" s="20" t="str">
        <f t="shared" si="71"/>
        <v/>
      </c>
      <c r="W25" s="20" t="str">
        <f t="shared" si="71"/>
        <v/>
      </c>
      <c r="X25" s="20" t="str">
        <f t="shared" si="71"/>
        <v/>
      </c>
      <c r="Y25" s="20">
        <f t="shared" si="71"/>
        <v>1</v>
      </c>
      <c r="Z25" s="20">
        <f t="shared" si="71"/>
        <v>1</v>
      </c>
      <c r="AA25" s="20">
        <f t="shared" si="71"/>
        <v>1</v>
      </c>
      <c r="AB25" s="20" t="str">
        <f t="shared" si="71"/>
        <v/>
      </c>
      <c r="AC25" s="20" t="str">
        <f t="shared" si="71"/>
        <v/>
      </c>
      <c r="AD25" s="20" t="str">
        <f t="shared" si="71"/>
        <v/>
      </c>
      <c r="AE25" s="20" t="str">
        <f t="shared" si="71"/>
        <v/>
      </c>
      <c r="AF25" s="20" t="str">
        <f t="shared" si="71"/>
        <v/>
      </c>
      <c r="AG25" s="20" t="str">
        <f t="shared" si="71"/>
        <v/>
      </c>
      <c r="AH25" s="20" t="str">
        <f t="shared" si="71"/>
        <v/>
      </c>
      <c r="AI25" s="20" t="str">
        <f t="shared" si="71"/>
        <v/>
      </c>
      <c r="AJ25" s="20" t="str">
        <f t="shared" si="71"/>
        <v/>
      </c>
      <c r="AK25" s="20" t="str">
        <f t="shared" si="71"/>
        <v/>
      </c>
      <c r="AL25" s="20" t="str">
        <f t="shared" si="71"/>
        <v/>
      </c>
      <c r="AM25" s="20" t="str">
        <f t="shared" si="71"/>
        <v/>
      </c>
      <c r="AN25" s="20" t="str">
        <f t="shared" si="71"/>
        <v/>
      </c>
      <c r="AO25" s="20" t="str">
        <f t="shared" si="71"/>
        <v/>
      </c>
      <c r="AP25" s="20" t="str">
        <f t="shared" si="71"/>
        <v/>
      </c>
      <c r="AQ25" s="20" t="str">
        <f t="shared" si="71"/>
        <v/>
      </c>
      <c r="AR25" s="20" t="str">
        <f t="shared" si="71"/>
        <v/>
      </c>
      <c r="AS25" s="20" t="str">
        <f t="shared" si="71"/>
        <v/>
      </c>
      <c r="AT25" s="20" t="str">
        <f t="shared" si="71"/>
        <v/>
      </c>
      <c r="AU25" s="20" t="str">
        <f t="shared" si="71"/>
        <v/>
      </c>
      <c r="AV25" s="20" t="str">
        <f t="shared" si="71"/>
        <v/>
      </c>
      <c r="AW25" s="20" t="str">
        <f t="shared" si="71"/>
        <v/>
      </c>
      <c r="AX25" s="20" t="str">
        <f t="shared" si="71"/>
        <v/>
      </c>
      <c r="AY25" s="20" t="str">
        <f t="shared" si="71"/>
        <v/>
      </c>
      <c r="AZ25" s="20" t="str">
        <f t="shared" si="71"/>
        <v/>
      </c>
      <c r="BA25" s="20" t="str">
        <f t="shared" si="71"/>
        <v/>
      </c>
      <c r="BB25" s="20" t="str">
        <f t="shared" si="71"/>
        <v/>
      </c>
      <c r="BC25" s="20" t="str">
        <f t="shared" si="71"/>
        <v/>
      </c>
      <c r="BD25" s="20" t="str">
        <f t="shared" si="71"/>
        <v/>
      </c>
      <c r="BE25" s="20" t="str">
        <f t="shared" si="71"/>
        <v/>
      </c>
      <c r="BF25" s="20" t="str">
        <f t="shared" si="71"/>
        <v/>
      </c>
      <c r="BG25" s="20" t="str">
        <f t="shared" si="71"/>
        <v/>
      </c>
      <c r="BH25" s="20" t="str">
        <f t="shared" si="71"/>
        <v/>
      </c>
      <c r="BI25" s="20" t="str">
        <f t="shared" si="71"/>
        <v/>
      </c>
      <c r="BJ25" s="20" t="str">
        <f t="shared" si="71"/>
        <v/>
      </c>
      <c r="BK25" s="20" t="str">
        <f t="shared" si="71"/>
        <v/>
      </c>
      <c r="BL25" s="20" t="str">
        <f t="shared" si="71"/>
        <v/>
      </c>
      <c r="BM25" s="20" t="str">
        <f t="shared" si="71"/>
        <v/>
      </c>
      <c r="BN25" s="20" t="str">
        <f t="shared" si="71"/>
        <v/>
      </c>
      <c r="BO25" s="20" t="str">
        <f t="shared" si="71"/>
        <v/>
      </c>
      <c r="BP25" s="20" t="str">
        <f t="shared" si="71"/>
        <v/>
      </c>
      <c r="BQ25" s="20" t="str">
        <f t="shared" si="71"/>
        <v/>
      </c>
      <c r="BR25" s="20" t="str">
        <f t="shared" si="71"/>
        <v/>
      </c>
      <c r="BS25" s="20" t="str">
        <f t="shared" si="71"/>
        <v/>
      </c>
      <c r="BT25" s="20" t="str">
        <f t="shared" si="71"/>
        <v/>
      </c>
      <c r="BU25" s="20" t="str">
        <f t="shared" si="71"/>
        <v/>
      </c>
      <c r="BV25" s="20" t="str">
        <f t="shared" si="71"/>
        <v/>
      </c>
      <c r="BW25" s="20" t="str">
        <f t="shared" si="71"/>
        <v/>
      </c>
      <c r="BX25" s="20" t="str">
        <f t="shared" si="71"/>
        <v/>
      </c>
      <c r="BY25" s="20" t="str">
        <f t="shared" si="71"/>
        <v/>
      </c>
      <c r="BZ25" s="20" t="str">
        <f t="shared" si="71"/>
        <v/>
      </c>
      <c r="CA25" s="20" t="str">
        <f t="shared" si="71"/>
        <v/>
      </c>
      <c r="CB25" s="20" t="str">
        <f t="shared" si="71"/>
        <v/>
      </c>
      <c r="CC25" s="20" t="str">
        <f t="shared" si="71"/>
        <v/>
      </c>
      <c r="CD25" s="20" t="str">
        <f t="shared" si="70"/>
        <v/>
      </c>
      <c r="CE25" s="20" t="str">
        <f t="shared" si="70"/>
        <v/>
      </c>
      <c r="CF25" s="20" t="str">
        <f t="shared" si="70"/>
        <v/>
      </c>
      <c r="CG25" s="20" t="str">
        <f t="shared" si="70"/>
        <v/>
      </c>
      <c r="CH25" s="20" t="str">
        <f t="shared" si="70"/>
        <v/>
      </c>
      <c r="CI25" s="20" t="str">
        <f t="shared" si="70"/>
        <v/>
      </c>
      <c r="CJ25" s="20" t="str">
        <f t="shared" si="70"/>
        <v/>
      </c>
      <c r="CK25" s="20" t="str">
        <f t="shared" si="70"/>
        <v/>
      </c>
      <c r="CL25" s="20" t="str">
        <f t="shared" si="70"/>
        <v/>
      </c>
      <c r="CM25" s="20" t="str">
        <f t="shared" si="70"/>
        <v/>
      </c>
      <c r="CN25" s="20" t="str">
        <f t="shared" si="70"/>
        <v/>
      </c>
      <c r="CO25" s="20" t="str">
        <f t="shared" si="70"/>
        <v/>
      </c>
      <c r="CP25" s="20" t="str">
        <f t="shared" si="70"/>
        <v/>
      </c>
      <c r="CQ25" s="20" t="str">
        <f t="shared" si="70"/>
        <v/>
      </c>
      <c r="CR25" s="20" t="str">
        <f t="shared" si="70"/>
        <v/>
      </c>
      <c r="CS25" s="20" t="str">
        <f t="shared" si="70"/>
        <v/>
      </c>
      <c r="CT25" s="20" t="str">
        <f t="shared" si="70"/>
        <v/>
      </c>
      <c r="CU25" s="20" t="str">
        <f t="shared" si="70"/>
        <v/>
      </c>
      <c r="CV25" s="20" t="str">
        <f t="shared" si="70"/>
        <v/>
      </c>
      <c r="CW25" s="20" t="str">
        <f t="shared" si="70"/>
        <v/>
      </c>
      <c r="CX25" s="20" t="str">
        <f t="shared" si="70"/>
        <v/>
      </c>
      <c r="CY25" s="20" t="str">
        <f t="shared" si="70"/>
        <v/>
      </c>
      <c r="CZ25" s="20" t="str">
        <f t="shared" si="70"/>
        <v/>
      </c>
      <c r="DA25" s="20" t="str">
        <f t="shared" si="70"/>
        <v/>
      </c>
      <c r="DB25" s="20" t="str">
        <f t="shared" si="70"/>
        <v/>
      </c>
      <c r="DC25" s="20" t="str">
        <f t="shared" si="70"/>
        <v/>
      </c>
      <c r="DD25" s="20" t="str">
        <f t="shared" si="70"/>
        <v/>
      </c>
      <c r="DE25" s="20" t="str">
        <f t="shared" si="70"/>
        <v/>
      </c>
      <c r="DF25" s="20" t="str">
        <f t="shared" si="70"/>
        <v/>
      </c>
      <c r="DG25" s="20" t="str">
        <f t="shared" si="70"/>
        <v/>
      </c>
      <c r="DH25" s="20" t="str">
        <f t="shared" si="70"/>
        <v/>
      </c>
      <c r="DI25" s="20" t="str">
        <f t="shared" si="70"/>
        <v/>
      </c>
      <c r="DJ25" s="20" t="str">
        <f t="shared" si="70"/>
        <v/>
      </c>
      <c r="DK25" s="20" t="str">
        <f t="shared" si="70"/>
        <v/>
      </c>
      <c r="DL25" s="20" t="str">
        <f t="shared" si="70"/>
        <v/>
      </c>
      <c r="DM25" s="20" t="str">
        <f t="shared" si="70"/>
        <v/>
      </c>
      <c r="DN25" s="20" t="str">
        <f t="shared" si="70"/>
        <v/>
      </c>
      <c r="DO25" s="20" t="str">
        <f t="shared" si="70"/>
        <v/>
      </c>
      <c r="DP25" s="20" t="str">
        <f t="shared" si="70"/>
        <v/>
      </c>
      <c r="DQ25" s="20" t="str">
        <f t="shared" si="70"/>
        <v/>
      </c>
      <c r="DR25" s="20" t="str">
        <f t="shared" si="70"/>
        <v/>
      </c>
      <c r="DS25" s="20" t="str">
        <f t="shared" si="70"/>
        <v/>
      </c>
      <c r="DT25" s="20" t="str">
        <f t="shared" si="70"/>
        <v/>
      </c>
      <c r="DU25" s="20" t="str">
        <f t="shared" si="70"/>
        <v/>
      </c>
      <c r="DV25" s="20" t="str">
        <f t="shared" si="70"/>
        <v/>
      </c>
      <c r="DW25" s="20" t="str">
        <f t="shared" si="70"/>
        <v/>
      </c>
      <c r="DX25" s="20" t="str">
        <f t="shared" si="70"/>
        <v/>
      </c>
      <c r="DY25" s="20" t="str">
        <f t="shared" si="70"/>
        <v/>
      </c>
      <c r="DZ25" s="20" t="str">
        <f t="shared" si="70"/>
        <v/>
      </c>
      <c r="EA25" s="20" t="str">
        <f t="shared" si="70"/>
        <v/>
      </c>
      <c r="EB25" s="20" t="str">
        <f t="shared" si="70"/>
        <v/>
      </c>
      <c r="EC25" s="20" t="str">
        <f t="shared" si="70"/>
        <v/>
      </c>
      <c r="ED25" s="20" t="str">
        <f t="shared" si="70"/>
        <v/>
      </c>
      <c r="EE25" s="20" t="str">
        <f t="shared" si="70"/>
        <v/>
      </c>
      <c r="EF25" s="20" t="str">
        <f t="shared" si="70"/>
        <v/>
      </c>
      <c r="EG25" s="20" t="str">
        <f t="shared" si="70"/>
        <v/>
      </c>
      <c r="EH25" s="20" t="str">
        <f t="shared" si="70"/>
        <v/>
      </c>
      <c r="EI25" s="20" t="str">
        <f t="shared" si="70"/>
        <v/>
      </c>
      <c r="EJ25" s="20" t="str">
        <f t="shared" si="70"/>
        <v/>
      </c>
      <c r="EK25" s="20" t="str">
        <f t="shared" si="70"/>
        <v/>
      </c>
      <c r="EL25" s="20" t="str">
        <f t="shared" si="70"/>
        <v/>
      </c>
      <c r="EM25" s="20" t="str">
        <f t="shared" si="70"/>
        <v/>
      </c>
      <c r="EN25" s="20" t="str">
        <f t="shared" si="70"/>
        <v/>
      </c>
      <c r="EO25" s="20" t="str">
        <f t="shared" si="69"/>
        <v/>
      </c>
      <c r="EP25" s="20" t="str">
        <f t="shared" si="69"/>
        <v/>
      </c>
      <c r="EQ25" s="20" t="str">
        <f t="shared" si="69"/>
        <v/>
      </c>
      <c r="ER25" s="20" t="str">
        <f t="shared" si="69"/>
        <v/>
      </c>
      <c r="ES25" s="20" t="str">
        <f t="shared" si="69"/>
        <v/>
      </c>
      <c r="ET25" s="20" t="str">
        <f t="shared" si="69"/>
        <v/>
      </c>
      <c r="EU25" s="20" t="str">
        <f t="shared" si="69"/>
        <v/>
      </c>
      <c r="EV25" s="20" t="str">
        <f t="shared" si="69"/>
        <v/>
      </c>
      <c r="EW25" s="20" t="str">
        <f t="shared" si="69"/>
        <v/>
      </c>
      <c r="EX25" s="20" t="str">
        <f t="shared" si="69"/>
        <v/>
      </c>
      <c r="EY25" s="20" t="str">
        <f t="shared" si="69"/>
        <v/>
      </c>
      <c r="EZ25" s="20" t="str">
        <f t="shared" si="69"/>
        <v/>
      </c>
      <c r="FA25" s="20" t="str">
        <f t="shared" si="69"/>
        <v/>
      </c>
      <c r="FB25" s="20" t="str">
        <f t="shared" si="69"/>
        <v/>
      </c>
      <c r="FC25" s="20" t="str">
        <f t="shared" si="69"/>
        <v/>
      </c>
      <c r="FD25" s="20" t="str">
        <f t="shared" si="69"/>
        <v/>
      </c>
      <c r="FE25" s="20" t="str">
        <f t="shared" si="69"/>
        <v/>
      </c>
      <c r="FF25" s="20" t="str">
        <f t="shared" si="69"/>
        <v/>
      </c>
      <c r="FG25" s="20" t="str">
        <f t="shared" si="69"/>
        <v/>
      </c>
      <c r="FH25" s="20" t="str">
        <f t="shared" si="69"/>
        <v/>
      </c>
      <c r="FI25" s="20" t="str">
        <f t="shared" si="69"/>
        <v/>
      </c>
      <c r="FJ25" s="20" t="str">
        <f t="shared" si="69"/>
        <v/>
      </c>
      <c r="FK25" s="20" t="str">
        <f t="shared" si="69"/>
        <v/>
      </c>
      <c r="FL25" s="20" t="str">
        <f t="shared" si="69"/>
        <v/>
      </c>
      <c r="FM25" s="20" t="str">
        <f t="shared" si="69"/>
        <v/>
      </c>
      <c r="FN25" s="20" t="str">
        <f t="shared" si="69"/>
        <v/>
      </c>
      <c r="FO25" s="20" t="str">
        <f t="shared" si="69"/>
        <v/>
      </c>
      <c r="FP25" s="20" t="str">
        <f t="shared" si="69"/>
        <v/>
      </c>
      <c r="FQ25" s="20" t="str">
        <f t="shared" si="69"/>
        <v/>
      </c>
      <c r="FR25" s="20" t="str">
        <f t="shared" si="69"/>
        <v/>
      </c>
      <c r="FS25" s="20" t="str">
        <f t="shared" si="69"/>
        <v/>
      </c>
      <c r="FT25" s="20" t="str">
        <f t="shared" si="69"/>
        <v/>
      </c>
      <c r="FU25" s="20" t="str">
        <f t="shared" si="69"/>
        <v/>
      </c>
      <c r="FV25" s="20" t="str">
        <f t="shared" si="69"/>
        <v/>
      </c>
    </row>
    <row r="26" spans="1:178" s="8" customFormat="1" ht="15" hidden="1" customHeight="1" outlineLevel="2">
      <c r="A26" s="62"/>
      <c r="B26" s="104" t="s">
        <v>128</v>
      </c>
      <c r="C26" s="122" t="s">
        <v>117</v>
      </c>
      <c r="D26" s="119" t="s">
        <v>96</v>
      </c>
      <c r="E26" s="121">
        <f>SUM(E25:F25)+1</f>
        <v>7</v>
      </c>
      <c r="F26" s="121">
        <v>1</v>
      </c>
      <c r="G26" s="124">
        <f t="shared" si="72"/>
        <v>42096</v>
      </c>
      <c r="H26" s="124">
        <f>WORKDAY(G26,F26)</f>
        <v>42097</v>
      </c>
      <c r="I26" s="124" t="str">
        <f>"Day"&amp;" "&amp;VLOOKUP(Table1[[#This Row],[Start Date ]],Datasheet!V:W,2)</f>
        <v>Day 10</v>
      </c>
      <c r="J26" s="124" t="str">
        <f>"Day"&amp;" "&amp;VLOOKUP(Table1[[#This Row],[End Date]],Datasheet!X:Y,2)</f>
        <v>Day 11</v>
      </c>
      <c r="K26" s="116" t="s">
        <v>52</v>
      </c>
      <c r="L26" s="95"/>
      <c r="M26" s="95"/>
      <c r="N26" s="116">
        <f>NETWORKDAYS(G26,H26)</f>
        <v>2</v>
      </c>
      <c r="O26" s="116" t="str">
        <f ca="1">LEFT('Transition Plan'!$P26,3)</f>
        <v>TPD</v>
      </c>
      <c r="P26" s="117" t="str">
        <f ca="1">IF(K26="Completed","CPT: Completed",IF(AND(H26&lt;'Transition Plan'!$D$1,K26="In-Progress"),"TPD: Still in-Progress after Deadline",IF(AND(H26&lt;'Transition Plan'!$D$1,K26="Open"),"TPD: Still in Open after Deadline",IF(AND(G26&lt;='Transition Plan'!$D$1,K26="Open"),("RAS: "&amp;NETWORKDAYS('Transition Plan'!$D$1,H26)&amp;" days to go, and Still in Open"),IF(AND(G26&lt;='Transition Plan'!$D$1,K26="In-Progress"),("RAS: "&amp;NETWORKDAYS('Transition Plan'!$D$1,H26)&amp;" days to go, and In-Progress"),("UTK: We have "&amp;DATEDIF('Transition Plan'!$D$1,G26,"d")&amp;" more days to start"))))))</f>
        <v>TPD: Still in Open after Deadline</v>
      </c>
      <c r="Q26" s="118">
        <f ca="1">IF(O26="TPD",100%,IF(AND(O26="RAS",N26=1),75%,IF(AND(O26="RAS",N26=2),50%,IF(O26="RAS",100%-(NETWORKDAYS('Transition Plan'!$D$1,H26)/N26),"-"))))</f>
        <v>1</v>
      </c>
      <c r="R26" s="20" t="str">
        <f t="shared" si="71"/>
        <v/>
      </c>
      <c r="S26" s="20" t="str">
        <f t="shared" si="71"/>
        <v/>
      </c>
      <c r="T26" s="20" t="str">
        <f t="shared" si="71"/>
        <v/>
      </c>
      <c r="U26" s="20" t="str">
        <f t="shared" si="71"/>
        <v/>
      </c>
      <c r="V26" s="20" t="str">
        <f t="shared" si="71"/>
        <v/>
      </c>
      <c r="W26" s="20" t="str">
        <f t="shared" si="71"/>
        <v/>
      </c>
      <c r="X26" s="20" t="str">
        <f t="shared" si="71"/>
        <v/>
      </c>
      <c r="Y26" s="20" t="str">
        <f t="shared" si="71"/>
        <v/>
      </c>
      <c r="Z26" s="20" t="str">
        <f t="shared" si="71"/>
        <v/>
      </c>
      <c r="AA26" s="20" t="str">
        <f t="shared" si="71"/>
        <v/>
      </c>
      <c r="AB26" s="20">
        <f t="shared" si="71"/>
        <v>1</v>
      </c>
      <c r="AC26" s="20">
        <f t="shared" si="71"/>
        <v>1</v>
      </c>
      <c r="AD26" s="20" t="str">
        <f t="shared" si="71"/>
        <v/>
      </c>
      <c r="AE26" s="20" t="str">
        <f t="shared" si="71"/>
        <v/>
      </c>
      <c r="AF26" s="20" t="str">
        <f t="shared" si="71"/>
        <v/>
      </c>
      <c r="AG26" s="20" t="str">
        <f t="shared" si="71"/>
        <v/>
      </c>
      <c r="AH26" s="20" t="str">
        <f t="shared" si="71"/>
        <v/>
      </c>
      <c r="AI26" s="20" t="str">
        <f t="shared" si="71"/>
        <v/>
      </c>
      <c r="AJ26" s="20" t="str">
        <f t="shared" si="71"/>
        <v/>
      </c>
      <c r="AK26" s="20" t="str">
        <f t="shared" si="71"/>
        <v/>
      </c>
      <c r="AL26" s="20" t="str">
        <f t="shared" si="71"/>
        <v/>
      </c>
      <c r="AM26" s="20" t="str">
        <f t="shared" si="71"/>
        <v/>
      </c>
      <c r="AN26" s="20" t="str">
        <f t="shared" si="71"/>
        <v/>
      </c>
      <c r="AO26" s="20" t="str">
        <f t="shared" si="71"/>
        <v/>
      </c>
      <c r="AP26" s="20" t="str">
        <f t="shared" si="71"/>
        <v/>
      </c>
      <c r="AQ26" s="20" t="str">
        <f t="shared" si="71"/>
        <v/>
      </c>
      <c r="AR26" s="20" t="str">
        <f t="shared" si="71"/>
        <v/>
      </c>
      <c r="AS26" s="20" t="str">
        <f t="shared" si="71"/>
        <v/>
      </c>
      <c r="AT26" s="20" t="str">
        <f t="shared" si="71"/>
        <v/>
      </c>
      <c r="AU26" s="20" t="str">
        <f t="shared" si="71"/>
        <v/>
      </c>
      <c r="AV26" s="20" t="str">
        <f t="shared" si="71"/>
        <v/>
      </c>
      <c r="AW26" s="20" t="str">
        <f t="shared" si="71"/>
        <v/>
      </c>
      <c r="AX26" s="20" t="str">
        <f t="shared" si="71"/>
        <v/>
      </c>
      <c r="AY26" s="20" t="str">
        <f t="shared" si="71"/>
        <v/>
      </c>
      <c r="AZ26" s="20" t="str">
        <f t="shared" si="71"/>
        <v/>
      </c>
      <c r="BA26" s="20" t="str">
        <f t="shared" si="71"/>
        <v/>
      </c>
      <c r="BB26" s="20" t="str">
        <f t="shared" si="71"/>
        <v/>
      </c>
      <c r="BC26" s="20" t="str">
        <f t="shared" si="71"/>
        <v/>
      </c>
      <c r="BD26" s="20" t="str">
        <f t="shared" si="71"/>
        <v/>
      </c>
      <c r="BE26" s="20" t="str">
        <f t="shared" si="71"/>
        <v/>
      </c>
      <c r="BF26" s="20" t="str">
        <f t="shared" si="71"/>
        <v/>
      </c>
      <c r="BG26" s="20" t="str">
        <f t="shared" si="71"/>
        <v/>
      </c>
      <c r="BH26" s="20" t="str">
        <f t="shared" si="71"/>
        <v/>
      </c>
      <c r="BI26" s="20" t="str">
        <f t="shared" si="71"/>
        <v/>
      </c>
      <c r="BJ26" s="20" t="str">
        <f t="shared" si="71"/>
        <v/>
      </c>
      <c r="BK26" s="20" t="str">
        <f t="shared" si="71"/>
        <v/>
      </c>
      <c r="BL26" s="20" t="str">
        <f t="shared" si="71"/>
        <v/>
      </c>
      <c r="BM26" s="20" t="str">
        <f t="shared" si="71"/>
        <v/>
      </c>
      <c r="BN26" s="20" t="str">
        <f t="shared" si="71"/>
        <v/>
      </c>
      <c r="BO26" s="20" t="str">
        <f t="shared" si="71"/>
        <v/>
      </c>
      <c r="BP26" s="20" t="str">
        <f t="shared" si="71"/>
        <v/>
      </c>
      <c r="BQ26" s="20" t="str">
        <f t="shared" si="71"/>
        <v/>
      </c>
      <c r="BR26" s="20" t="str">
        <f t="shared" si="71"/>
        <v/>
      </c>
      <c r="BS26" s="20" t="str">
        <f t="shared" si="71"/>
        <v/>
      </c>
      <c r="BT26" s="20" t="str">
        <f t="shared" si="71"/>
        <v/>
      </c>
      <c r="BU26" s="20" t="str">
        <f t="shared" si="71"/>
        <v/>
      </c>
      <c r="BV26" s="20" t="str">
        <f t="shared" si="71"/>
        <v/>
      </c>
      <c r="BW26" s="20" t="str">
        <f t="shared" si="71"/>
        <v/>
      </c>
      <c r="BX26" s="20" t="str">
        <f t="shared" si="71"/>
        <v/>
      </c>
      <c r="BY26" s="20" t="str">
        <f t="shared" si="71"/>
        <v/>
      </c>
      <c r="BZ26" s="20" t="str">
        <f t="shared" si="71"/>
        <v/>
      </c>
      <c r="CA26" s="20" t="str">
        <f t="shared" si="71"/>
        <v/>
      </c>
      <c r="CB26" s="20" t="str">
        <f t="shared" si="71"/>
        <v/>
      </c>
      <c r="CC26" s="20" t="str">
        <f t="shared" si="71"/>
        <v/>
      </c>
      <c r="CD26" s="20" t="str">
        <f t="shared" si="70"/>
        <v/>
      </c>
      <c r="CE26" s="20" t="str">
        <f t="shared" si="70"/>
        <v/>
      </c>
      <c r="CF26" s="20" t="str">
        <f t="shared" si="70"/>
        <v/>
      </c>
      <c r="CG26" s="20" t="str">
        <f t="shared" si="70"/>
        <v/>
      </c>
      <c r="CH26" s="20" t="str">
        <f t="shared" si="70"/>
        <v/>
      </c>
      <c r="CI26" s="20" t="str">
        <f t="shared" si="70"/>
        <v/>
      </c>
      <c r="CJ26" s="20" t="str">
        <f t="shared" si="70"/>
        <v/>
      </c>
      <c r="CK26" s="20" t="str">
        <f t="shared" si="70"/>
        <v/>
      </c>
      <c r="CL26" s="20" t="str">
        <f t="shared" si="70"/>
        <v/>
      </c>
      <c r="CM26" s="20" t="str">
        <f t="shared" si="70"/>
        <v/>
      </c>
      <c r="CN26" s="20" t="str">
        <f t="shared" si="70"/>
        <v/>
      </c>
      <c r="CO26" s="20" t="str">
        <f t="shared" si="70"/>
        <v/>
      </c>
      <c r="CP26" s="20" t="str">
        <f t="shared" si="70"/>
        <v/>
      </c>
      <c r="CQ26" s="20" t="str">
        <f t="shared" si="70"/>
        <v/>
      </c>
      <c r="CR26" s="20" t="str">
        <f t="shared" si="70"/>
        <v/>
      </c>
      <c r="CS26" s="20" t="str">
        <f t="shared" si="70"/>
        <v/>
      </c>
      <c r="CT26" s="20" t="str">
        <f t="shared" si="70"/>
        <v/>
      </c>
      <c r="CU26" s="20" t="str">
        <f t="shared" si="70"/>
        <v/>
      </c>
      <c r="CV26" s="20" t="str">
        <f t="shared" si="70"/>
        <v/>
      </c>
      <c r="CW26" s="20" t="str">
        <f t="shared" si="70"/>
        <v/>
      </c>
      <c r="CX26" s="20" t="str">
        <f t="shared" si="70"/>
        <v/>
      </c>
      <c r="CY26" s="20" t="str">
        <f t="shared" si="70"/>
        <v/>
      </c>
      <c r="CZ26" s="20" t="str">
        <f t="shared" si="70"/>
        <v/>
      </c>
      <c r="DA26" s="20" t="str">
        <f t="shared" si="70"/>
        <v/>
      </c>
      <c r="DB26" s="20" t="str">
        <f t="shared" si="70"/>
        <v/>
      </c>
      <c r="DC26" s="20" t="str">
        <f t="shared" si="70"/>
        <v/>
      </c>
      <c r="DD26" s="20" t="str">
        <f t="shared" si="70"/>
        <v/>
      </c>
      <c r="DE26" s="20" t="str">
        <f t="shared" si="70"/>
        <v/>
      </c>
      <c r="DF26" s="20" t="str">
        <f t="shared" si="70"/>
        <v/>
      </c>
      <c r="DG26" s="20" t="str">
        <f t="shared" si="70"/>
        <v/>
      </c>
      <c r="DH26" s="20" t="str">
        <f t="shared" si="70"/>
        <v/>
      </c>
      <c r="DI26" s="20" t="str">
        <f t="shared" si="70"/>
        <v/>
      </c>
      <c r="DJ26" s="20" t="str">
        <f t="shared" si="70"/>
        <v/>
      </c>
      <c r="DK26" s="20" t="str">
        <f t="shared" si="70"/>
        <v/>
      </c>
      <c r="DL26" s="20" t="str">
        <f t="shared" si="70"/>
        <v/>
      </c>
      <c r="DM26" s="20" t="str">
        <f t="shared" si="70"/>
        <v/>
      </c>
      <c r="DN26" s="20" t="str">
        <f t="shared" si="70"/>
        <v/>
      </c>
      <c r="DO26" s="20" t="str">
        <f t="shared" si="70"/>
        <v/>
      </c>
      <c r="DP26" s="20" t="str">
        <f t="shared" si="70"/>
        <v/>
      </c>
      <c r="DQ26" s="20" t="str">
        <f t="shared" si="70"/>
        <v/>
      </c>
      <c r="DR26" s="20" t="str">
        <f t="shared" si="70"/>
        <v/>
      </c>
      <c r="DS26" s="20" t="str">
        <f t="shared" si="70"/>
        <v/>
      </c>
      <c r="DT26" s="20" t="str">
        <f t="shared" si="70"/>
        <v/>
      </c>
      <c r="DU26" s="20" t="str">
        <f t="shared" si="70"/>
        <v/>
      </c>
      <c r="DV26" s="20" t="str">
        <f t="shared" si="70"/>
        <v/>
      </c>
      <c r="DW26" s="20" t="str">
        <f t="shared" si="70"/>
        <v/>
      </c>
      <c r="DX26" s="20" t="str">
        <f t="shared" si="70"/>
        <v/>
      </c>
      <c r="DY26" s="20" t="str">
        <f t="shared" si="70"/>
        <v/>
      </c>
      <c r="DZ26" s="20" t="str">
        <f t="shared" si="70"/>
        <v/>
      </c>
      <c r="EA26" s="20" t="str">
        <f t="shared" si="70"/>
        <v/>
      </c>
      <c r="EB26" s="20" t="str">
        <f t="shared" si="70"/>
        <v/>
      </c>
      <c r="EC26" s="20" t="str">
        <f t="shared" si="70"/>
        <v/>
      </c>
      <c r="ED26" s="20" t="str">
        <f t="shared" si="70"/>
        <v/>
      </c>
      <c r="EE26" s="20" t="str">
        <f t="shared" si="70"/>
        <v/>
      </c>
      <c r="EF26" s="20" t="str">
        <f t="shared" si="70"/>
        <v/>
      </c>
      <c r="EG26" s="20" t="str">
        <f t="shared" si="70"/>
        <v/>
      </c>
      <c r="EH26" s="20" t="str">
        <f t="shared" si="70"/>
        <v/>
      </c>
      <c r="EI26" s="20" t="str">
        <f t="shared" si="70"/>
        <v/>
      </c>
      <c r="EJ26" s="20" t="str">
        <f t="shared" si="70"/>
        <v/>
      </c>
      <c r="EK26" s="20" t="str">
        <f t="shared" si="70"/>
        <v/>
      </c>
      <c r="EL26" s="20" t="str">
        <f t="shared" si="70"/>
        <v/>
      </c>
      <c r="EM26" s="20" t="str">
        <f t="shared" si="70"/>
        <v/>
      </c>
      <c r="EN26" s="20" t="str">
        <f t="shared" si="70"/>
        <v/>
      </c>
      <c r="EO26" s="20" t="str">
        <f t="shared" si="69"/>
        <v/>
      </c>
      <c r="EP26" s="20" t="str">
        <f t="shared" si="69"/>
        <v/>
      </c>
      <c r="EQ26" s="20" t="str">
        <f t="shared" si="69"/>
        <v/>
      </c>
      <c r="ER26" s="20" t="str">
        <f t="shared" si="69"/>
        <v/>
      </c>
      <c r="ES26" s="20" t="str">
        <f t="shared" si="69"/>
        <v/>
      </c>
      <c r="ET26" s="20" t="str">
        <f t="shared" si="69"/>
        <v/>
      </c>
      <c r="EU26" s="20" t="str">
        <f t="shared" si="69"/>
        <v/>
      </c>
      <c r="EV26" s="20" t="str">
        <f t="shared" si="69"/>
        <v/>
      </c>
      <c r="EW26" s="20" t="str">
        <f t="shared" si="69"/>
        <v/>
      </c>
      <c r="EX26" s="20" t="str">
        <f t="shared" si="69"/>
        <v/>
      </c>
      <c r="EY26" s="20" t="str">
        <f t="shared" si="69"/>
        <v/>
      </c>
      <c r="EZ26" s="20" t="str">
        <f t="shared" si="69"/>
        <v/>
      </c>
      <c r="FA26" s="20" t="str">
        <f t="shared" si="69"/>
        <v/>
      </c>
      <c r="FB26" s="20" t="str">
        <f t="shared" si="69"/>
        <v/>
      </c>
      <c r="FC26" s="20" t="str">
        <f t="shared" si="69"/>
        <v/>
      </c>
      <c r="FD26" s="20" t="str">
        <f t="shared" si="69"/>
        <v/>
      </c>
      <c r="FE26" s="20" t="str">
        <f t="shared" si="69"/>
        <v/>
      </c>
      <c r="FF26" s="20" t="str">
        <f t="shared" si="69"/>
        <v/>
      </c>
      <c r="FG26" s="20" t="str">
        <f t="shared" si="69"/>
        <v/>
      </c>
      <c r="FH26" s="20" t="str">
        <f t="shared" si="69"/>
        <v/>
      </c>
      <c r="FI26" s="20" t="str">
        <f t="shared" si="69"/>
        <v/>
      </c>
      <c r="FJ26" s="20" t="str">
        <f t="shared" si="69"/>
        <v/>
      </c>
      <c r="FK26" s="20" t="str">
        <f t="shared" si="69"/>
        <v/>
      </c>
      <c r="FL26" s="20" t="str">
        <f t="shared" si="69"/>
        <v/>
      </c>
      <c r="FM26" s="20" t="str">
        <f t="shared" si="69"/>
        <v/>
      </c>
      <c r="FN26" s="20" t="str">
        <f t="shared" si="69"/>
        <v/>
      </c>
      <c r="FO26" s="20" t="str">
        <f t="shared" si="69"/>
        <v/>
      </c>
      <c r="FP26" s="20" t="str">
        <f t="shared" si="69"/>
        <v/>
      </c>
      <c r="FQ26" s="20" t="str">
        <f t="shared" si="69"/>
        <v/>
      </c>
      <c r="FR26" s="20" t="str">
        <f t="shared" si="69"/>
        <v/>
      </c>
      <c r="FS26" s="20" t="str">
        <f t="shared" si="69"/>
        <v/>
      </c>
      <c r="FT26" s="20" t="str">
        <f t="shared" si="69"/>
        <v/>
      </c>
      <c r="FU26" s="20" t="str">
        <f t="shared" si="69"/>
        <v/>
      </c>
      <c r="FV26" s="20" t="str">
        <f t="shared" si="69"/>
        <v/>
      </c>
    </row>
    <row r="27" spans="1:178" s="8" customFormat="1" ht="15" hidden="1" customHeight="1" outlineLevel="2">
      <c r="A27" s="62"/>
      <c r="B27" s="104" t="s">
        <v>19</v>
      </c>
      <c r="C27" s="119" t="s">
        <v>124</v>
      </c>
      <c r="D27" s="119" t="s">
        <v>96</v>
      </c>
      <c r="E27" s="121">
        <f>E25</f>
        <v>4</v>
      </c>
      <c r="F27" s="121">
        <v>2</v>
      </c>
      <c r="G27" s="124">
        <f t="shared" si="72"/>
        <v>42093</v>
      </c>
      <c r="H27" s="124">
        <f t="shared" si="65"/>
        <v>42095</v>
      </c>
      <c r="I27" s="124" t="str">
        <f>"Day"&amp;" "&amp;VLOOKUP(Table1[[#This Row],[Start Date ]],Datasheet!V:W,2)</f>
        <v>Day 7</v>
      </c>
      <c r="J27" s="124" t="str">
        <f>"Day"&amp;" "&amp;VLOOKUP(Table1[[#This Row],[End Date]],Datasheet!X:Y,2)</f>
        <v>Day 9</v>
      </c>
      <c r="K27" s="116" t="s">
        <v>52</v>
      </c>
      <c r="L27" s="95"/>
      <c r="M27" s="115"/>
      <c r="N27" s="116">
        <f>NETWORKDAYS(G27,H27)</f>
        <v>3</v>
      </c>
      <c r="O27" s="116" t="str">
        <f ca="1">LEFT('Transition Plan'!$P27,3)</f>
        <v>TPD</v>
      </c>
      <c r="P27" s="117" t="str">
        <f ca="1">IF(K27="Completed","CPT: Completed",IF(AND(H27&lt;'Transition Plan'!$D$1,K27="In-Progress"),"TPD: Still in-Progress after Deadline",IF(AND(H27&lt;'Transition Plan'!$D$1,K27="Open"),"TPD: Still in Open after Deadline",IF(AND(G27&lt;='Transition Plan'!$D$1,K27="Open"),("RAS: "&amp;NETWORKDAYS('Transition Plan'!$D$1,H27)&amp;" days to go, and Still in Open"),IF(AND(G27&lt;='Transition Plan'!$D$1,K27="In-Progress"),("RAS: "&amp;NETWORKDAYS('Transition Plan'!$D$1,H27)&amp;" days to go, and In-Progress"),("UTK: We have "&amp;DATEDIF('Transition Plan'!$D$1,G27,"d")&amp;" more days to start"))))))</f>
        <v>TPD: Still in Open after Deadline</v>
      </c>
      <c r="Q27" s="118">
        <f ca="1">IF(O27="TPD",100%,IF(AND(O27="RAS",N27=1),75%,IF(AND(O27="RAS",N27=2),50%,IF(O27="RAS",100%-(NETWORKDAYS('Transition Plan'!$D$1,H27)/N27),"-"))))</f>
        <v>1</v>
      </c>
      <c r="R27" s="20" t="str">
        <f t="shared" si="71"/>
        <v/>
      </c>
      <c r="S27" s="20" t="str">
        <f t="shared" si="71"/>
        <v/>
      </c>
      <c r="T27" s="20" t="str">
        <f t="shared" si="71"/>
        <v/>
      </c>
      <c r="U27" s="20" t="str">
        <f t="shared" si="71"/>
        <v/>
      </c>
      <c r="V27" s="20" t="str">
        <f t="shared" si="71"/>
        <v/>
      </c>
      <c r="W27" s="20" t="str">
        <f t="shared" si="71"/>
        <v/>
      </c>
      <c r="X27" s="20" t="str">
        <f t="shared" si="71"/>
        <v/>
      </c>
      <c r="Y27" s="20">
        <f t="shared" si="71"/>
        <v>1</v>
      </c>
      <c r="Z27" s="20">
        <f t="shared" si="71"/>
        <v>1</v>
      </c>
      <c r="AA27" s="20">
        <f t="shared" si="71"/>
        <v>1</v>
      </c>
      <c r="AB27" s="20" t="str">
        <f t="shared" si="71"/>
        <v/>
      </c>
      <c r="AC27" s="20" t="str">
        <f t="shared" si="71"/>
        <v/>
      </c>
      <c r="AD27" s="20" t="str">
        <f t="shared" si="71"/>
        <v/>
      </c>
      <c r="AE27" s="20" t="str">
        <f t="shared" si="71"/>
        <v/>
      </c>
      <c r="AF27" s="20" t="str">
        <f t="shared" si="71"/>
        <v/>
      </c>
      <c r="AG27" s="20" t="str">
        <f t="shared" si="71"/>
        <v/>
      </c>
      <c r="AH27" s="20" t="str">
        <f t="shared" si="71"/>
        <v/>
      </c>
      <c r="AI27" s="20" t="str">
        <f t="shared" si="71"/>
        <v/>
      </c>
      <c r="AJ27" s="20" t="str">
        <f t="shared" si="71"/>
        <v/>
      </c>
      <c r="AK27" s="20" t="str">
        <f t="shared" si="71"/>
        <v/>
      </c>
      <c r="AL27" s="20" t="str">
        <f t="shared" si="71"/>
        <v/>
      </c>
      <c r="AM27" s="20" t="str">
        <f t="shared" si="71"/>
        <v/>
      </c>
      <c r="AN27" s="20" t="str">
        <f t="shared" si="71"/>
        <v/>
      </c>
      <c r="AO27" s="20" t="str">
        <f t="shared" si="71"/>
        <v/>
      </c>
      <c r="AP27" s="20" t="str">
        <f t="shared" si="71"/>
        <v/>
      </c>
      <c r="AQ27" s="20" t="str">
        <f t="shared" si="71"/>
        <v/>
      </c>
      <c r="AR27" s="20" t="str">
        <f t="shared" si="71"/>
        <v/>
      </c>
      <c r="AS27" s="20" t="str">
        <f t="shared" si="71"/>
        <v/>
      </c>
      <c r="AT27" s="20" t="str">
        <f t="shared" si="71"/>
        <v/>
      </c>
      <c r="AU27" s="20" t="str">
        <f t="shared" si="71"/>
        <v/>
      </c>
      <c r="AV27" s="20" t="str">
        <f t="shared" si="71"/>
        <v/>
      </c>
      <c r="AW27" s="20" t="str">
        <f t="shared" si="71"/>
        <v/>
      </c>
      <c r="AX27" s="20" t="str">
        <f t="shared" si="71"/>
        <v/>
      </c>
      <c r="AY27" s="20" t="str">
        <f t="shared" si="71"/>
        <v/>
      </c>
      <c r="AZ27" s="20" t="str">
        <f t="shared" si="71"/>
        <v/>
      </c>
      <c r="BA27" s="20" t="str">
        <f t="shared" si="71"/>
        <v/>
      </c>
      <c r="BB27" s="20" t="str">
        <f t="shared" si="71"/>
        <v/>
      </c>
      <c r="BC27" s="20" t="str">
        <f t="shared" si="71"/>
        <v/>
      </c>
      <c r="BD27" s="20" t="str">
        <f t="shared" si="71"/>
        <v/>
      </c>
      <c r="BE27" s="20" t="str">
        <f t="shared" si="71"/>
        <v/>
      </c>
      <c r="BF27" s="20" t="str">
        <f t="shared" si="71"/>
        <v/>
      </c>
      <c r="BG27" s="20" t="str">
        <f t="shared" si="71"/>
        <v/>
      </c>
      <c r="BH27" s="20" t="str">
        <f t="shared" si="71"/>
        <v/>
      </c>
      <c r="BI27" s="20" t="str">
        <f t="shared" si="71"/>
        <v/>
      </c>
      <c r="BJ27" s="20" t="str">
        <f t="shared" si="71"/>
        <v/>
      </c>
      <c r="BK27" s="20" t="str">
        <f t="shared" si="71"/>
        <v/>
      </c>
      <c r="BL27" s="20" t="str">
        <f t="shared" si="71"/>
        <v/>
      </c>
      <c r="BM27" s="20" t="str">
        <f t="shared" si="71"/>
        <v/>
      </c>
      <c r="BN27" s="20" t="str">
        <f t="shared" si="71"/>
        <v/>
      </c>
      <c r="BO27" s="20" t="str">
        <f t="shared" si="71"/>
        <v/>
      </c>
      <c r="BP27" s="20" t="str">
        <f t="shared" si="71"/>
        <v/>
      </c>
      <c r="BQ27" s="20" t="str">
        <f t="shared" si="71"/>
        <v/>
      </c>
      <c r="BR27" s="20" t="str">
        <f t="shared" si="71"/>
        <v/>
      </c>
      <c r="BS27" s="20" t="str">
        <f t="shared" si="71"/>
        <v/>
      </c>
      <c r="BT27" s="20" t="str">
        <f t="shared" si="71"/>
        <v/>
      </c>
      <c r="BU27" s="20" t="str">
        <f t="shared" si="71"/>
        <v/>
      </c>
      <c r="BV27" s="20" t="str">
        <f t="shared" si="71"/>
        <v/>
      </c>
      <c r="BW27" s="20" t="str">
        <f t="shared" si="71"/>
        <v/>
      </c>
      <c r="BX27" s="20" t="str">
        <f t="shared" si="71"/>
        <v/>
      </c>
      <c r="BY27" s="20" t="str">
        <f t="shared" si="71"/>
        <v/>
      </c>
      <c r="BZ27" s="20" t="str">
        <f t="shared" si="71"/>
        <v/>
      </c>
      <c r="CA27" s="20" t="str">
        <f t="shared" si="71"/>
        <v/>
      </c>
      <c r="CB27" s="20" t="str">
        <f t="shared" si="71"/>
        <v/>
      </c>
      <c r="CC27" s="20" t="str">
        <f t="shared" ref="CC27:EN30" si="73">IF(CC$10&lt;$G27,"",IF(CC$10&gt;$H27,"",IF(CC$10&gt;=$G27,1,IF(CC$10&lt;=$H27,1))))</f>
        <v/>
      </c>
      <c r="CD27" s="20" t="str">
        <f t="shared" si="73"/>
        <v/>
      </c>
      <c r="CE27" s="20" t="str">
        <f t="shared" si="73"/>
        <v/>
      </c>
      <c r="CF27" s="20" t="str">
        <f t="shared" si="73"/>
        <v/>
      </c>
      <c r="CG27" s="20" t="str">
        <f t="shared" si="73"/>
        <v/>
      </c>
      <c r="CH27" s="20" t="str">
        <f t="shared" si="73"/>
        <v/>
      </c>
      <c r="CI27" s="20" t="str">
        <f t="shared" si="73"/>
        <v/>
      </c>
      <c r="CJ27" s="20" t="str">
        <f t="shared" si="73"/>
        <v/>
      </c>
      <c r="CK27" s="20" t="str">
        <f t="shared" si="73"/>
        <v/>
      </c>
      <c r="CL27" s="20" t="str">
        <f t="shared" si="73"/>
        <v/>
      </c>
      <c r="CM27" s="20" t="str">
        <f t="shared" si="73"/>
        <v/>
      </c>
      <c r="CN27" s="20" t="str">
        <f t="shared" si="73"/>
        <v/>
      </c>
      <c r="CO27" s="20" t="str">
        <f t="shared" si="73"/>
        <v/>
      </c>
      <c r="CP27" s="20" t="str">
        <f t="shared" si="73"/>
        <v/>
      </c>
      <c r="CQ27" s="20" t="str">
        <f t="shared" si="73"/>
        <v/>
      </c>
      <c r="CR27" s="20" t="str">
        <f t="shared" si="73"/>
        <v/>
      </c>
      <c r="CS27" s="20" t="str">
        <f t="shared" si="73"/>
        <v/>
      </c>
      <c r="CT27" s="20" t="str">
        <f t="shared" si="73"/>
        <v/>
      </c>
      <c r="CU27" s="20" t="str">
        <f t="shared" si="73"/>
        <v/>
      </c>
      <c r="CV27" s="20" t="str">
        <f t="shared" si="73"/>
        <v/>
      </c>
      <c r="CW27" s="20" t="str">
        <f t="shared" si="73"/>
        <v/>
      </c>
      <c r="CX27" s="20" t="str">
        <f t="shared" si="73"/>
        <v/>
      </c>
      <c r="CY27" s="20" t="str">
        <f t="shared" si="73"/>
        <v/>
      </c>
      <c r="CZ27" s="20" t="str">
        <f t="shared" si="73"/>
        <v/>
      </c>
      <c r="DA27" s="20" t="str">
        <f t="shared" si="73"/>
        <v/>
      </c>
      <c r="DB27" s="20" t="str">
        <f t="shared" si="73"/>
        <v/>
      </c>
      <c r="DC27" s="20" t="str">
        <f t="shared" si="73"/>
        <v/>
      </c>
      <c r="DD27" s="20" t="str">
        <f t="shared" si="73"/>
        <v/>
      </c>
      <c r="DE27" s="20" t="str">
        <f t="shared" si="73"/>
        <v/>
      </c>
      <c r="DF27" s="20" t="str">
        <f t="shared" si="73"/>
        <v/>
      </c>
      <c r="DG27" s="20" t="str">
        <f t="shared" si="73"/>
        <v/>
      </c>
      <c r="DH27" s="20" t="str">
        <f t="shared" si="73"/>
        <v/>
      </c>
      <c r="DI27" s="20" t="str">
        <f t="shared" si="73"/>
        <v/>
      </c>
      <c r="DJ27" s="20" t="str">
        <f t="shared" si="73"/>
        <v/>
      </c>
      <c r="DK27" s="20" t="str">
        <f t="shared" si="73"/>
        <v/>
      </c>
      <c r="DL27" s="20" t="str">
        <f t="shared" si="73"/>
        <v/>
      </c>
      <c r="DM27" s="20" t="str">
        <f t="shared" si="73"/>
        <v/>
      </c>
      <c r="DN27" s="20" t="str">
        <f t="shared" si="73"/>
        <v/>
      </c>
      <c r="DO27" s="20" t="str">
        <f t="shared" si="73"/>
        <v/>
      </c>
      <c r="DP27" s="20" t="str">
        <f t="shared" si="73"/>
        <v/>
      </c>
      <c r="DQ27" s="20" t="str">
        <f t="shared" si="73"/>
        <v/>
      </c>
      <c r="DR27" s="20" t="str">
        <f t="shared" si="73"/>
        <v/>
      </c>
      <c r="DS27" s="20" t="str">
        <f t="shared" si="73"/>
        <v/>
      </c>
      <c r="DT27" s="20" t="str">
        <f t="shared" si="73"/>
        <v/>
      </c>
      <c r="DU27" s="20" t="str">
        <f t="shared" si="73"/>
        <v/>
      </c>
      <c r="DV27" s="20" t="str">
        <f t="shared" si="73"/>
        <v/>
      </c>
      <c r="DW27" s="20" t="str">
        <f t="shared" si="73"/>
        <v/>
      </c>
      <c r="DX27" s="20" t="str">
        <f t="shared" si="73"/>
        <v/>
      </c>
      <c r="DY27" s="20" t="str">
        <f t="shared" si="73"/>
        <v/>
      </c>
      <c r="DZ27" s="20" t="str">
        <f t="shared" si="73"/>
        <v/>
      </c>
      <c r="EA27" s="20" t="str">
        <f t="shared" si="73"/>
        <v/>
      </c>
      <c r="EB27" s="20" t="str">
        <f t="shared" si="73"/>
        <v/>
      </c>
      <c r="EC27" s="20" t="str">
        <f t="shared" si="73"/>
        <v/>
      </c>
      <c r="ED27" s="20" t="str">
        <f t="shared" si="73"/>
        <v/>
      </c>
      <c r="EE27" s="20" t="str">
        <f t="shared" si="73"/>
        <v/>
      </c>
      <c r="EF27" s="20" t="str">
        <f t="shared" si="73"/>
        <v/>
      </c>
      <c r="EG27" s="20" t="str">
        <f t="shared" si="73"/>
        <v/>
      </c>
      <c r="EH27" s="20" t="str">
        <f t="shared" si="73"/>
        <v/>
      </c>
      <c r="EI27" s="20" t="str">
        <f t="shared" si="73"/>
        <v/>
      </c>
      <c r="EJ27" s="20" t="str">
        <f t="shared" si="73"/>
        <v/>
      </c>
      <c r="EK27" s="20" t="str">
        <f t="shared" si="73"/>
        <v/>
      </c>
      <c r="EL27" s="20" t="str">
        <f t="shared" si="73"/>
        <v/>
      </c>
      <c r="EM27" s="20" t="str">
        <f t="shared" si="73"/>
        <v/>
      </c>
      <c r="EN27" s="20" t="str">
        <f t="shared" si="73"/>
        <v/>
      </c>
      <c r="EO27" s="20" t="str">
        <f t="shared" si="69"/>
        <v/>
      </c>
      <c r="EP27" s="20" t="str">
        <f t="shared" si="69"/>
        <v/>
      </c>
      <c r="EQ27" s="20" t="str">
        <f t="shared" si="69"/>
        <v/>
      </c>
      <c r="ER27" s="20" t="str">
        <f t="shared" si="69"/>
        <v/>
      </c>
      <c r="ES27" s="20" t="str">
        <f t="shared" si="69"/>
        <v/>
      </c>
      <c r="ET27" s="20" t="str">
        <f t="shared" si="69"/>
        <v/>
      </c>
      <c r="EU27" s="20" t="str">
        <f t="shared" si="69"/>
        <v/>
      </c>
      <c r="EV27" s="20" t="str">
        <f t="shared" si="69"/>
        <v/>
      </c>
      <c r="EW27" s="20" t="str">
        <f t="shared" si="69"/>
        <v/>
      </c>
      <c r="EX27" s="20" t="str">
        <f t="shared" si="69"/>
        <v/>
      </c>
      <c r="EY27" s="20" t="str">
        <f t="shared" si="69"/>
        <v/>
      </c>
      <c r="EZ27" s="20" t="str">
        <f t="shared" si="69"/>
        <v/>
      </c>
      <c r="FA27" s="20" t="str">
        <f t="shared" si="69"/>
        <v/>
      </c>
      <c r="FB27" s="20" t="str">
        <f t="shared" si="69"/>
        <v/>
      </c>
      <c r="FC27" s="20" t="str">
        <f t="shared" si="69"/>
        <v/>
      </c>
      <c r="FD27" s="20" t="str">
        <f t="shared" si="69"/>
        <v/>
      </c>
      <c r="FE27" s="20" t="str">
        <f t="shared" si="69"/>
        <v/>
      </c>
      <c r="FF27" s="20" t="str">
        <f t="shared" si="69"/>
        <v/>
      </c>
      <c r="FG27" s="20" t="str">
        <f t="shared" si="69"/>
        <v/>
      </c>
      <c r="FH27" s="20" t="str">
        <f t="shared" si="69"/>
        <v/>
      </c>
      <c r="FI27" s="20" t="str">
        <f t="shared" si="69"/>
        <v/>
      </c>
      <c r="FJ27" s="20" t="str">
        <f t="shared" si="69"/>
        <v/>
      </c>
      <c r="FK27" s="20" t="str">
        <f t="shared" si="69"/>
        <v/>
      </c>
      <c r="FL27" s="20" t="str">
        <f t="shared" si="69"/>
        <v/>
      </c>
      <c r="FM27" s="20" t="str">
        <f t="shared" si="69"/>
        <v/>
      </c>
      <c r="FN27" s="20" t="str">
        <f t="shared" si="69"/>
        <v/>
      </c>
      <c r="FO27" s="20" t="str">
        <f t="shared" si="69"/>
        <v/>
      </c>
      <c r="FP27" s="20" t="str">
        <f t="shared" si="69"/>
        <v/>
      </c>
      <c r="FQ27" s="20" t="str">
        <f t="shared" si="69"/>
        <v/>
      </c>
      <c r="FR27" s="20" t="str">
        <f t="shared" si="69"/>
        <v/>
      </c>
      <c r="FS27" s="20" t="str">
        <f t="shared" si="69"/>
        <v/>
      </c>
      <c r="FT27" s="20" t="str">
        <f t="shared" si="69"/>
        <v/>
      </c>
      <c r="FU27" s="20" t="str">
        <f t="shared" si="69"/>
        <v/>
      </c>
      <c r="FV27" s="20" t="str">
        <f t="shared" si="69"/>
        <v/>
      </c>
    </row>
    <row r="28" spans="1:178" s="8" customFormat="1" ht="15" hidden="1" customHeight="1" outlineLevel="2">
      <c r="A28" s="62"/>
      <c r="B28" s="104" t="s">
        <v>121</v>
      </c>
      <c r="C28" s="122" t="s">
        <v>98</v>
      </c>
      <c r="D28" s="119" t="s">
        <v>96</v>
      </c>
      <c r="E28" s="121">
        <f>SUM(E32:F32)+1</f>
        <v>16</v>
      </c>
      <c r="F28" s="121">
        <v>1</v>
      </c>
      <c r="G28" s="95">
        <f>WORKDAY($G$11,E28)</f>
        <v>42109</v>
      </c>
      <c r="H28" s="124">
        <f t="shared" si="65"/>
        <v>42110</v>
      </c>
      <c r="I28" s="124" t="str">
        <f>"Day"&amp;" "&amp;VLOOKUP(Table1[[#This Row],[Start Date ]],Datasheet!V:W,2)</f>
        <v>Day 23</v>
      </c>
      <c r="J28" s="124" t="str">
        <f>"Day"&amp;" "&amp;VLOOKUP(Table1[[#This Row],[End Date]],Datasheet!X:Y,2)</f>
        <v>Day 24</v>
      </c>
      <c r="K28" s="116" t="s">
        <v>52</v>
      </c>
      <c r="L28" s="95"/>
      <c r="M28" s="95"/>
      <c r="N28" s="116">
        <f t="shared" si="56"/>
        <v>2</v>
      </c>
      <c r="O28" s="116" t="str">
        <f ca="1">LEFT('Transition Plan'!$P28,3)</f>
        <v>TPD</v>
      </c>
      <c r="P28" s="117" t="str">
        <f ca="1">IF(K28="Completed","CPT: Completed",IF(AND(H28&lt;'Transition Plan'!$D$1,K28="In-Progress"),"TPD: Still in-Progress after Deadline",IF(AND(H28&lt;'Transition Plan'!$D$1,K28="Open"),"TPD: Still in Open after Deadline",IF(AND(G28&lt;='Transition Plan'!$D$1,K28="Open"),("RAS: "&amp;NETWORKDAYS('Transition Plan'!$D$1,H28)&amp;" days to go, and Still in Open"),IF(AND(G28&lt;='Transition Plan'!$D$1,K28="In-Progress"),("RAS: "&amp;NETWORKDAYS('Transition Plan'!$D$1,H28)&amp;" days to go, and In-Progress"),("UTK: We have "&amp;DATEDIF('Transition Plan'!$D$1,G28,"d")&amp;" more days to start"))))))</f>
        <v>TPD: Still in Open after Deadline</v>
      </c>
      <c r="Q28" s="118">
        <f ca="1">IF(O28="TPD",100%,IF(AND(O28="RAS",N28=1),75%,IF(AND(O28="RAS",N28=2),50%,IF(O28="RAS",100%-(NETWORKDAYS('Transition Plan'!$D$1,H28)/N28),"-"))))</f>
        <v>1</v>
      </c>
      <c r="R28" s="20" t="str">
        <f t="shared" ref="R28:CC31" si="74">IF(R$10&lt;$G28,"",IF(R$10&gt;$H28,"",IF(R$10&gt;=$G28,1,IF(R$10&lt;=$H28,1))))</f>
        <v/>
      </c>
      <c r="S28" s="20" t="str">
        <f t="shared" si="74"/>
        <v/>
      </c>
      <c r="T28" s="20" t="str">
        <f t="shared" si="74"/>
        <v/>
      </c>
      <c r="U28" s="20" t="str">
        <f t="shared" si="74"/>
        <v/>
      </c>
      <c r="V28" s="20" t="str">
        <f t="shared" si="74"/>
        <v/>
      </c>
      <c r="W28" s="20" t="str">
        <f t="shared" si="74"/>
        <v/>
      </c>
      <c r="X28" s="20" t="str">
        <f t="shared" si="74"/>
        <v/>
      </c>
      <c r="Y28" s="20" t="str">
        <f t="shared" si="74"/>
        <v/>
      </c>
      <c r="Z28" s="20" t="str">
        <f t="shared" si="74"/>
        <v/>
      </c>
      <c r="AA28" s="20" t="str">
        <f t="shared" si="74"/>
        <v/>
      </c>
      <c r="AB28" s="20" t="str">
        <f t="shared" si="74"/>
        <v/>
      </c>
      <c r="AC28" s="20" t="str">
        <f t="shared" si="74"/>
        <v/>
      </c>
      <c r="AD28" s="20" t="str">
        <f t="shared" si="74"/>
        <v/>
      </c>
      <c r="AE28" s="20" t="str">
        <f t="shared" si="74"/>
        <v/>
      </c>
      <c r="AF28" s="20" t="str">
        <f t="shared" si="74"/>
        <v/>
      </c>
      <c r="AG28" s="20" t="str">
        <f t="shared" si="74"/>
        <v/>
      </c>
      <c r="AH28" s="20" t="str">
        <f t="shared" si="74"/>
        <v/>
      </c>
      <c r="AI28" s="20" t="str">
        <f t="shared" si="74"/>
        <v/>
      </c>
      <c r="AJ28" s="20" t="str">
        <f t="shared" si="74"/>
        <v/>
      </c>
      <c r="AK28" s="20" t="str">
        <f t="shared" si="74"/>
        <v/>
      </c>
      <c r="AL28" s="20" t="str">
        <f t="shared" si="74"/>
        <v/>
      </c>
      <c r="AM28" s="20" t="str">
        <f t="shared" si="74"/>
        <v/>
      </c>
      <c r="AN28" s="20" t="str">
        <f t="shared" si="74"/>
        <v/>
      </c>
      <c r="AO28" s="20">
        <f t="shared" si="74"/>
        <v>1</v>
      </c>
      <c r="AP28" s="20">
        <f t="shared" si="74"/>
        <v>1</v>
      </c>
      <c r="AQ28" s="20" t="str">
        <f t="shared" si="74"/>
        <v/>
      </c>
      <c r="AR28" s="20" t="str">
        <f t="shared" si="74"/>
        <v/>
      </c>
      <c r="AS28" s="20" t="str">
        <f t="shared" si="74"/>
        <v/>
      </c>
      <c r="AT28" s="20" t="str">
        <f t="shared" si="74"/>
        <v/>
      </c>
      <c r="AU28" s="20" t="str">
        <f t="shared" si="74"/>
        <v/>
      </c>
      <c r="AV28" s="20" t="str">
        <f t="shared" si="74"/>
        <v/>
      </c>
      <c r="AW28" s="20" t="str">
        <f t="shared" si="74"/>
        <v/>
      </c>
      <c r="AX28" s="20" t="str">
        <f t="shared" si="74"/>
        <v/>
      </c>
      <c r="AY28" s="20" t="str">
        <f t="shared" si="74"/>
        <v/>
      </c>
      <c r="AZ28" s="20" t="str">
        <f t="shared" si="74"/>
        <v/>
      </c>
      <c r="BA28" s="20" t="str">
        <f t="shared" si="74"/>
        <v/>
      </c>
      <c r="BB28" s="20" t="str">
        <f t="shared" si="74"/>
        <v/>
      </c>
      <c r="BC28" s="20" t="str">
        <f t="shared" si="74"/>
        <v/>
      </c>
      <c r="BD28" s="20" t="str">
        <f t="shared" si="74"/>
        <v/>
      </c>
      <c r="BE28" s="20" t="str">
        <f t="shared" si="74"/>
        <v/>
      </c>
      <c r="BF28" s="20" t="str">
        <f t="shared" si="74"/>
        <v/>
      </c>
      <c r="BG28" s="20" t="str">
        <f t="shared" si="74"/>
        <v/>
      </c>
      <c r="BH28" s="20" t="str">
        <f t="shared" si="74"/>
        <v/>
      </c>
      <c r="BI28" s="20" t="str">
        <f t="shared" si="74"/>
        <v/>
      </c>
      <c r="BJ28" s="20" t="str">
        <f t="shared" si="74"/>
        <v/>
      </c>
      <c r="BK28" s="20" t="str">
        <f t="shared" si="74"/>
        <v/>
      </c>
      <c r="BL28" s="20" t="str">
        <f t="shared" si="74"/>
        <v/>
      </c>
      <c r="BM28" s="20" t="str">
        <f t="shared" si="74"/>
        <v/>
      </c>
      <c r="BN28" s="20" t="str">
        <f t="shared" si="74"/>
        <v/>
      </c>
      <c r="BO28" s="20" t="str">
        <f t="shared" si="74"/>
        <v/>
      </c>
      <c r="BP28" s="20" t="str">
        <f t="shared" si="74"/>
        <v/>
      </c>
      <c r="BQ28" s="20" t="str">
        <f t="shared" si="74"/>
        <v/>
      </c>
      <c r="BR28" s="20" t="str">
        <f t="shared" si="74"/>
        <v/>
      </c>
      <c r="BS28" s="20" t="str">
        <f t="shared" si="74"/>
        <v/>
      </c>
      <c r="BT28" s="20" t="str">
        <f t="shared" si="74"/>
        <v/>
      </c>
      <c r="BU28" s="20" t="str">
        <f t="shared" si="74"/>
        <v/>
      </c>
      <c r="BV28" s="20" t="str">
        <f t="shared" si="74"/>
        <v/>
      </c>
      <c r="BW28" s="20" t="str">
        <f t="shared" si="74"/>
        <v/>
      </c>
      <c r="BX28" s="20" t="str">
        <f t="shared" si="74"/>
        <v/>
      </c>
      <c r="BY28" s="20" t="str">
        <f t="shared" si="74"/>
        <v/>
      </c>
      <c r="BZ28" s="20" t="str">
        <f t="shared" si="74"/>
        <v/>
      </c>
      <c r="CA28" s="20" t="str">
        <f t="shared" si="74"/>
        <v/>
      </c>
      <c r="CB28" s="20" t="str">
        <f t="shared" si="74"/>
        <v/>
      </c>
      <c r="CC28" s="20" t="str">
        <f t="shared" si="74"/>
        <v/>
      </c>
      <c r="CD28" s="20" t="str">
        <f t="shared" si="73"/>
        <v/>
      </c>
      <c r="CE28" s="20" t="str">
        <f t="shared" si="73"/>
        <v/>
      </c>
      <c r="CF28" s="20" t="str">
        <f t="shared" si="73"/>
        <v/>
      </c>
      <c r="CG28" s="20" t="str">
        <f t="shared" si="73"/>
        <v/>
      </c>
      <c r="CH28" s="20" t="str">
        <f t="shared" si="73"/>
        <v/>
      </c>
      <c r="CI28" s="20" t="str">
        <f t="shared" si="73"/>
        <v/>
      </c>
      <c r="CJ28" s="20" t="str">
        <f t="shared" si="73"/>
        <v/>
      </c>
      <c r="CK28" s="20" t="str">
        <f t="shared" si="73"/>
        <v/>
      </c>
      <c r="CL28" s="20" t="str">
        <f t="shared" si="73"/>
        <v/>
      </c>
      <c r="CM28" s="20" t="str">
        <f t="shared" si="73"/>
        <v/>
      </c>
      <c r="CN28" s="20" t="str">
        <f t="shared" si="73"/>
        <v/>
      </c>
      <c r="CO28" s="20" t="str">
        <f t="shared" si="73"/>
        <v/>
      </c>
      <c r="CP28" s="20" t="str">
        <f t="shared" si="73"/>
        <v/>
      </c>
      <c r="CQ28" s="20" t="str">
        <f t="shared" si="73"/>
        <v/>
      </c>
      <c r="CR28" s="20" t="str">
        <f t="shared" si="73"/>
        <v/>
      </c>
      <c r="CS28" s="20" t="str">
        <f t="shared" si="73"/>
        <v/>
      </c>
      <c r="CT28" s="20" t="str">
        <f t="shared" si="73"/>
        <v/>
      </c>
      <c r="CU28" s="20" t="str">
        <f t="shared" si="73"/>
        <v/>
      </c>
      <c r="CV28" s="20" t="str">
        <f t="shared" si="73"/>
        <v/>
      </c>
      <c r="CW28" s="20" t="str">
        <f t="shared" si="73"/>
        <v/>
      </c>
      <c r="CX28" s="20" t="str">
        <f t="shared" si="73"/>
        <v/>
      </c>
      <c r="CY28" s="20" t="str">
        <f t="shared" si="73"/>
        <v/>
      </c>
      <c r="CZ28" s="20" t="str">
        <f t="shared" si="73"/>
        <v/>
      </c>
      <c r="DA28" s="20" t="str">
        <f t="shared" si="73"/>
        <v/>
      </c>
      <c r="DB28" s="20" t="str">
        <f t="shared" si="73"/>
        <v/>
      </c>
      <c r="DC28" s="20" t="str">
        <f t="shared" si="73"/>
        <v/>
      </c>
      <c r="DD28" s="20" t="str">
        <f t="shared" si="73"/>
        <v/>
      </c>
      <c r="DE28" s="20" t="str">
        <f t="shared" si="73"/>
        <v/>
      </c>
      <c r="DF28" s="20" t="str">
        <f t="shared" si="73"/>
        <v/>
      </c>
      <c r="DG28" s="20" t="str">
        <f t="shared" si="73"/>
        <v/>
      </c>
      <c r="DH28" s="20" t="str">
        <f t="shared" si="73"/>
        <v/>
      </c>
      <c r="DI28" s="20" t="str">
        <f t="shared" si="73"/>
        <v/>
      </c>
      <c r="DJ28" s="20" t="str">
        <f t="shared" si="73"/>
        <v/>
      </c>
      <c r="DK28" s="20" t="str">
        <f t="shared" si="73"/>
        <v/>
      </c>
      <c r="DL28" s="20" t="str">
        <f t="shared" si="73"/>
        <v/>
      </c>
      <c r="DM28" s="20" t="str">
        <f t="shared" si="73"/>
        <v/>
      </c>
      <c r="DN28" s="20" t="str">
        <f t="shared" si="73"/>
        <v/>
      </c>
      <c r="DO28" s="20" t="str">
        <f t="shared" si="73"/>
        <v/>
      </c>
      <c r="DP28" s="20" t="str">
        <f t="shared" si="73"/>
        <v/>
      </c>
      <c r="DQ28" s="20" t="str">
        <f t="shared" si="73"/>
        <v/>
      </c>
      <c r="DR28" s="20" t="str">
        <f t="shared" si="73"/>
        <v/>
      </c>
      <c r="DS28" s="20" t="str">
        <f t="shared" si="73"/>
        <v/>
      </c>
      <c r="DT28" s="20" t="str">
        <f t="shared" si="73"/>
        <v/>
      </c>
      <c r="DU28" s="20" t="str">
        <f t="shared" si="73"/>
        <v/>
      </c>
      <c r="DV28" s="20" t="str">
        <f t="shared" si="73"/>
        <v/>
      </c>
      <c r="DW28" s="20" t="str">
        <f t="shared" si="73"/>
        <v/>
      </c>
      <c r="DX28" s="20" t="str">
        <f t="shared" si="73"/>
        <v/>
      </c>
      <c r="DY28" s="20" t="str">
        <f t="shared" si="73"/>
        <v/>
      </c>
      <c r="DZ28" s="20" t="str">
        <f t="shared" si="73"/>
        <v/>
      </c>
      <c r="EA28" s="20" t="str">
        <f t="shared" si="73"/>
        <v/>
      </c>
      <c r="EB28" s="20" t="str">
        <f t="shared" si="73"/>
        <v/>
      </c>
      <c r="EC28" s="20" t="str">
        <f t="shared" si="73"/>
        <v/>
      </c>
      <c r="ED28" s="20" t="str">
        <f t="shared" si="73"/>
        <v/>
      </c>
      <c r="EE28" s="20" t="str">
        <f t="shared" si="73"/>
        <v/>
      </c>
      <c r="EF28" s="20" t="str">
        <f t="shared" si="73"/>
        <v/>
      </c>
      <c r="EG28" s="20" t="str">
        <f t="shared" si="73"/>
        <v/>
      </c>
      <c r="EH28" s="20" t="str">
        <f t="shared" si="73"/>
        <v/>
      </c>
      <c r="EI28" s="20" t="str">
        <f t="shared" si="73"/>
        <v/>
      </c>
      <c r="EJ28" s="20" t="str">
        <f t="shared" si="73"/>
        <v/>
      </c>
      <c r="EK28" s="20" t="str">
        <f t="shared" si="73"/>
        <v/>
      </c>
      <c r="EL28" s="20" t="str">
        <f t="shared" si="73"/>
        <v/>
      </c>
      <c r="EM28" s="20" t="str">
        <f t="shared" si="73"/>
        <v/>
      </c>
      <c r="EN28" s="20" t="str">
        <f t="shared" si="73"/>
        <v/>
      </c>
      <c r="EO28" s="20" t="str">
        <f t="shared" si="69"/>
        <v/>
      </c>
      <c r="EP28" s="20" t="str">
        <f t="shared" si="69"/>
        <v/>
      </c>
      <c r="EQ28" s="20" t="str">
        <f t="shared" si="69"/>
        <v/>
      </c>
      <c r="ER28" s="20" t="str">
        <f t="shared" si="69"/>
        <v/>
      </c>
      <c r="ES28" s="20" t="str">
        <f t="shared" si="69"/>
        <v/>
      </c>
      <c r="ET28" s="20" t="str">
        <f t="shared" si="69"/>
        <v/>
      </c>
      <c r="EU28" s="20" t="str">
        <f t="shared" si="69"/>
        <v/>
      </c>
      <c r="EV28" s="20" t="str">
        <f t="shared" si="69"/>
        <v/>
      </c>
      <c r="EW28" s="20" t="str">
        <f t="shared" si="69"/>
        <v/>
      </c>
      <c r="EX28" s="20" t="str">
        <f t="shared" si="69"/>
        <v/>
      </c>
      <c r="EY28" s="20" t="str">
        <f t="shared" si="69"/>
        <v/>
      </c>
      <c r="EZ28" s="20" t="str">
        <f t="shared" si="69"/>
        <v/>
      </c>
      <c r="FA28" s="20" t="str">
        <f t="shared" si="69"/>
        <v/>
      </c>
      <c r="FB28" s="20" t="str">
        <f t="shared" si="69"/>
        <v/>
      </c>
      <c r="FC28" s="20" t="str">
        <f t="shared" si="69"/>
        <v/>
      </c>
      <c r="FD28" s="20" t="str">
        <f t="shared" si="69"/>
        <v/>
      </c>
      <c r="FE28" s="20" t="str">
        <f t="shared" si="69"/>
        <v/>
      </c>
      <c r="FF28" s="20" t="str">
        <f t="shared" si="69"/>
        <v/>
      </c>
      <c r="FG28" s="20" t="str">
        <f t="shared" si="69"/>
        <v/>
      </c>
      <c r="FH28" s="20" t="str">
        <f t="shared" si="69"/>
        <v/>
      </c>
      <c r="FI28" s="20" t="str">
        <f t="shared" si="69"/>
        <v/>
      </c>
      <c r="FJ28" s="20" t="str">
        <f t="shared" si="69"/>
        <v/>
      </c>
      <c r="FK28" s="20" t="str">
        <f t="shared" si="69"/>
        <v/>
      </c>
      <c r="FL28" s="20" t="str">
        <f t="shared" si="69"/>
        <v/>
      </c>
      <c r="FM28" s="20" t="str">
        <f t="shared" si="69"/>
        <v/>
      </c>
      <c r="FN28" s="20" t="str">
        <f t="shared" si="69"/>
        <v/>
      </c>
      <c r="FO28" s="20" t="str">
        <f t="shared" si="69"/>
        <v/>
      </c>
      <c r="FP28" s="20" t="str">
        <f t="shared" si="69"/>
        <v/>
      </c>
      <c r="FQ28" s="20" t="str">
        <f t="shared" si="69"/>
        <v/>
      </c>
      <c r="FR28" s="20" t="str">
        <f t="shared" si="69"/>
        <v/>
      </c>
      <c r="FS28" s="20" t="str">
        <f t="shared" si="69"/>
        <v/>
      </c>
      <c r="FT28" s="20" t="str">
        <f t="shared" si="69"/>
        <v/>
      </c>
      <c r="FU28" s="20" t="str">
        <f t="shared" si="69"/>
        <v/>
      </c>
      <c r="FV28" s="20" t="str">
        <f t="shared" si="69"/>
        <v/>
      </c>
    </row>
    <row r="29" spans="1:178" s="8" customFormat="1" ht="15" hidden="1" customHeight="1" outlineLevel="2">
      <c r="A29" s="62"/>
      <c r="B29" s="104" t="s">
        <v>125</v>
      </c>
      <c r="C29" s="119" t="s">
        <v>7</v>
      </c>
      <c r="D29" s="119" t="s">
        <v>96</v>
      </c>
      <c r="E29" s="121">
        <f>SUM(E18:F18)+1</f>
        <v>13</v>
      </c>
      <c r="F29" s="121">
        <v>0</v>
      </c>
      <c r="G29" s="126">
        <f t="shared" si="72"/>
        <v>42104</v>
      </c>
      <c r="H29" s="124">
        <f t="shared" si="65"/>
        <v>42104</v>
      </c>
      <c r="I29" s="124" t="str">
        <f>"Day"&amp;" "&amp;VLOOKUP(Table1[[#This Row],[Start Date ]],Datasheet!V:W,2)</f>
        <v>Day 18</v>
      </c>
      <c r="J29" s="124" t="str">
        <f>"Day"&amp;" "&amp;VLOOKUP(Table1[[#This Row],[End Date]],Datasheet!X:Y,2)</f>
        <v>Day 18</v>
      </c>
      <c r="K29" s="116" t="s">
        <v>52</v>
      </c>
      <c r="L29" s="95"/>
      <c r="M29" s="115"/>
      <c r="N29" s="116">
        <f>NETWORKDAYS(G29,H29)</f>
        <v>1</v>
      </c>
      <c r="O29" s="116" t="str">
        <f ca="1">LEFT('Transition Plan'!$P29,3)</f>
        <v>TPD</v>
      </c>
      <c r="P29" s="117" t="str">
        <f ca="1">IF(K29="Completed","CPT: Completed",IF(AND(H29&lt;'Transition Plan'!$D$1,K29="In-Progress"),"TPD: Still in-Progress after Deadline",IF(AND(H29&lt;'Transition Plan'!$D$1,K29="Open"),"TPD: Still in Open after Deadline",IF(AND(G29&lt;='Transition Plan'!$D$1,K29="Open"),("RAS: "&amp;NETWORKDAYS('Transition Plan'!$D$1,H29)&amp;" days to go, and Still in Open"),IF(AND(G29&lt;='Transition Plan'!$D$1,K29="In-Progress"),("RAS: "&amp;NETWORKDAYS('Transition Plan'!$D$1,H29)&amp;" days to go, and In-Progress"),("UTK: We have "&amp;DATEDIF('Transition Plan'!$D$1,G29,"d")&amp;" more days to start"))))))</f>
        <v>TPD: Still in Open after Deadline</v>
      </c>
      <c r="Q29" s="118">
        <f ca="1">IF(O29="TPD",100%,IF(AND(O29="RAS",N29=1),75%,IF(AND(O29="RAS",N29=2),50%,IF(O29="RAS",100%-(NETWORKDAYS('Transition Plan'!$D$1,H29)/N29),"-"))))</f>
        <v>1</v>
      </c>
      <c r="R29" s="20" t="str">
        <f t="shared" si="74"/>
        <v/>
      </c>
      <c r="S29" s="20" t="str">
        <f t="shared" si="74"/>
        <v/>
      </c>
      <c r="T29" s="20" t="str">
        <f t="shared" si="74"/>
        <v/>
      </c>
      <c r="U29" s="20" t="str">
        <f t="shared" si="74"/>
        <v/>
      </c>
      <c r="V29" s="20" t="str">
        <f t="shared" si="74"/>
        <v/>
      </c>
      <c r="W29" s="20" t="str">
        <f t="shared" si="74"/>
        <v/>
      </c>
      <c r="X29" s="20" t="str">
        <f t="shared" si="74"/>
        <v/>
      </c>
      <c r="Y29" s="20" t="str">
        <f t="shared" si="74"/>
        <v/>
      </c>
      <c r="Z29" s="20" t="str">
        <f t="shared" si="74"/>
        <v/>
      </c>
      <c r="AA29" s="20" t="str">
        <f t="shared" si="74"/>
        <v/>
      </c>
      <c r="AB29" s="20" t="str">
        <f t="shared" si="74"/>
        <v/>
      </c>
      <c r="AC29" s="20" t="str">
        <f t="shared" si="74"/>
        <v/>
      </c>
      <c r="AD29" s="20" t="str">
        <f t="shared" si="74"/>
        <v/>
      </c>
      <c r="AE29" s="20" t="str">
        <f t="shared" si="74"/>
        <v/>
      </c>
      <c r="AF29" s="20" t="str">
        <f t="shared" si="74"/>
        <v/>
      </c>
      <c r="AG29" s="20" t="str">
        <f t="shared" si="74"/>
        <v/>
      </c>
      <c r="AH29" s="20" t="str">
        <f t="shared" si="74"/>
        <v/>
      </c>
      <c r="AI29" s="20" t="str">
        <f t="shared" si="74"/>
        <v/>
      </c>
      <c r="AJ29" s="20">
        <f t="shared" si="74"/>
        <v>1</v>
      </c>
      <c r="AK29" s="20" t="str">
        <f t="shared" si="74"/>
        <v/>
      </c>
      <c r="AL29" s="20" t="str">
        <f t="shared" si="74"/>
        <v/>
      </c>
      <c r="AM29" s="20" t="str">
        <f t="shared" si="74"/>
        <v/>
      </c>
      <c r="AN29" s="20" t="str">
        <f t="shared" si="74"/>
        <v/>
      </c>
      <c r="AO29" s="20" t="str">
        <f t="shared" si="74"/>
        <v/>
      </c>
      <c r="AP29" s="20" t="str">
        <f t="shared" si="74"/>
        <v/>
      </c>
      <c r="AQ29" s="20" t="str">
        <f t="shared" si="74"/>
        <v/>
      </c>
      <c r="AR29" s="20" t="str">
        <f t="shared" si="74"/>
        <v/>
      </c>
      <c r="AS29" s="20" t="str">
        <f t="shared" si="74"/>
        <v/>
      </c>
      <c r="AT29" s="20" t="str">
        <f t="shared" si="74"/>
        <v/>
      </c>
      <c r="AU29" s="20" t="str">
        <f t="shared" si="74"/>
        <v/>
      </c>
      <c r="AV29" s="20" t="str">
        <f t="shared" si="74"/>
        <v/>
      </c>
      <c r="AW29" s="20" t="str">
        <f t="shared" si="74"/>
        <v/>
      </c>
      <c r="AX29" s="20" t="str">
        <f t="shared" si="74"/>
        <v/>
      </c>
      <c r="AY29" s="20" t="str">
        <f t="shared" si="74"/>
        <v/>
      </c>
      <c r="AZ29" s="20" t="str">
        <f t="shared" si="74"/>
        <v/>
      </c>
      <c r="BA29" s="20" t="str">
        <f t="shared" si="74"/>
        <v/>
      </c>
      <c r="BB29" s="20" t="str">
        <f t="shared" si="74"/>
        <v/>
      </c>
      <c r="BC29" s="20" t="str">
        <f t="shared" si="74"/>
        <v/>
      </c>
      <c r="BD29" s="20" t="str">
        <f t="shared" si="74"/>
        <v/>
      </c>
      <c r="BE29" s="20" t="str">
        <f t="shared" si="74"/>
        <v/>
      </c>
      <c r="BF29" s="20" t="str">
        <f t="shared" si="74"/>
        <v/>
      </c>
      <c r="BG29" s="20" t="str">
        <f t="shared" si="74"/>
        <v/>
      </c>
      <c r="BH29" s="20" t="str">
        <f t="shared" si="74"/>
        <v/>
      </c>
      <c r="BI29" s="20" t="str">
        <f t="shared" si="74"/>
        <v/>
      </c>
      <c r="BJ29" s="20" t="str">
        <f t="shared" si="74"/>
        <v/>
      </c>
      <c r="BK29" s="20" t="str">
        <f t="shared" si="74"/>
        <v/>
      </c>
      <c r="BL29" s="20" t="str">
        <f t="shared" si="74"/>
        <v/>
      </c>
      <c r="BM29" s="20" t="str">
        <f t="shared" si="74"/>
        <v/>
      </c>
      <c r="BN29" s="20" t="str">
        <f t="shared" si="74"/>
        <v/>
      </c>
      <c r="BO29" s="20" t="str">
        <f t="shared" si="74"/>
        <v/>
      </c>
      <c r="BP29" s="20" t="str">
        <f t="shared" si="74"/>
        <v/>
      </c>
      <c r="BQ29" s="20" t="str">
        <f t="shared" si="74"/>
        <v/>
      </c>
      <c r="BR29" s="20" t="str">
        <f t="shared" si="74"/>
        <v/>
      </c>
      <c r="BS29" s="20" t="str">
        <f t="shared" si="74"/>
        <v/>
      </c>
      <c r="BT29" s="20" t="str">
        <f t="shared" si="74"/>
        <v/>
      </c>
      <c r="BU29" s="20" t="str">
        <f t="shared" si="74"/>
        <v/>
      </c>
      <c r="BV29" s="20" t="str">
        <f t="shared" si="74"/>
        <v/>
      </c>
      <c r="BW29" s="20" t="str">
        <f t="shared" si="74"/>
        <v/>
      </c>
      <c r="BX29" s="20" t="str">
        <f t="shared" si="74"/>
        <v/>
      </c>
      <c r="BY29" s="20" t="str">
        <f t="shared" si="74"/>
        <v/>
      </c>
      <c r="BZ29" s="20" t="str">
        <f t="shared" si="74"/>
        <v/>
      </c>
      <c r="CA29" s="20" t="str">
        <f t="shared" si="74"/>
        <v/>
      </c>
      <c r="CB29" s="20" t="str">
        <f t="shared" si="74"/>
        <v/>
      </c>
      <c r="CC29" s="20" t="str">
        <f t="shared" si="74"/>
        <v/>
      </c>
      <c r="CD29" s="20" t="str">
        <f t="shared" si="73"/>
        <v/>
      </c>
      <c r="CE29" s="20" t="str">
        <f t="shared" si="73"/>
        <v/>
      </c>
      <c r="CF29" s="20" t="str">
        <f t="shared" si="73"/>
        <v/>
      </c>
      <c r="CG29" s="20" t="str">
        <f t="shared" si="73"/>
        <v/>
      </c>
      <c r="CH29" s="20" t="str">
        <f t="shared" si="73"/>
        <v/>
      </c>
      <c r="CI29" s="20" t="str">
        <f t="shared" si="73"/>
        <v/>
      </c>
      <c r="CJ29" s="20" t="str">
        <f t="shared" si="73"/>
        <v/>
      </c>
      <c r="CK29" s="20" t="str">
        <f t="shared" si="73"/>
        <v/>
      </c>
      <c r="CL29" s="20" t="str">
        <f t="shared" si="73"/>
        <v/>
      </c>
      <c r="CM29" s="20" t="str">
        <f t="shared" si="73"/>
        <v/>
      </c>
      <c r="CN29" s="20" t="str">
        <f t="shared" si="73"/>
        <v/>
      </c>
      <c r="CO29" s="20" t="str">
        <f t="shared" si="73"/>
        <v/>
      </c>
      <c r="CP29" s="20" t="str">
        <f t="shared" si="73"/>
        <v/>
      </c>
      <c r="CQ29" s="20" t="str">
        <f t="shared" si="73"/>
        <v/>
      </c>
      <c r="CR29" s="20" t="str">
        <f t="shared" si="73"/>
        <v/>
      </c>
      <c r="CS29" s="20" t="str">
        <f t="shared" si="73"/>
        <v/>
      </c>
      <c r="CT29" s="20" t="str">
        <f t="shared" si="73"/>
        <v/>
      </c>
      <c r="CU29" s="20" t="str">
        <f t="shared" si="73"/>
        <v/>
      </c>
      <c r="CV29" s="20" t="str">
        <f t="shared" si="73"/>
        <v/>
      </c>
      <c r="CW29" s="20" t="str">
        <f t="shared" si="73"/>
        <v/>
      </c>
      <c r="CX29" s="20" t="str">
        <f t="shared" si="73"/>
        <v/>
      </c>
      <c r="CY29" s="20" t="str">
        <f t="shared" si="73"/>
        <v/>
      </c>
      <c r="CZ29" s="20" t="str">
        <f t="shared" si="73"/>
        <v/>
      </c>
      <c r="DA29" s="20" t="str">
        <f t="shared" si="73"/>
        <v/>
      </c>
      <c r="DB29" s="20" t="str">
        <f t="shared" si="73"/>
        <v/>
      </c>
      <c r="DC29" s="20" t="str">
        <f t="shared" si="73"/>
        <v/>
      </c>
      <c r="DD29" s="20" t="str">
        <f t="shared" si="73"/>
        <v/>
      </c>
      <c r="DE29" s="20" t="str">
        <f t="shared" si="73"/>
        <v/>
      </c>
      <c r="DF29" s="20" t="str">
        <f t="shared" si="73"/>
        <v/>
      </c>
      <c r="DG29" s="20" t="str">
        <f t="shared" si="73"/>
        <v/>
      </c>
      <c r="DH29" s="20" t="str">
        <f t="shared" si="73"/>
        <v/>
      </c>
      <c r="DI29" s="20" t="str">
        <f t="shared" si="73"/>
        <v/>
      </c>
      <c r="DJ29" s="20" t="str">
        <f t="shared" si="73"/>
        <v/>
      </c>
      <c r="DK29" s="20" t="str">
        <f t="shared" si="73"/>
        <v/>
      </c>
      <c r="DL29" s="20" t="str">
        <f t="shared" si="73"/>
        <v/>
      </c>
      <c r="DM29" s="20" t="str">
        <f t="shared" si="73"/>
        <v/>
      </c>
      <c r="DN29" s="20" t="str">
        <f t="shared" si="73"/>
        <v/>
      </c>
      <c r="DO29" s="20" t="str">
        <f t="shared" si="73"/>
        <v/>
      </c>
      <c r="DP29" s="20" t="str">
        <f t="shared" si="73"/>
        <v/>
      </c>
      <c r="DQ29" s="20" t="str">
        <f t="shared" si="73"/>
        <v/>
      </c>
      <c r="DR29" s="20" t="str">
        <f t="shared" si="73"/>
        <v/>
      </c>
      <c r="DS29" s="20" t="str">
        <f t="shared" si="73"/>
        <v/>
      </c>
      <c r="DT29" s="20" t="str">
        <f t="shared" si="73"/>
        <v/>
      </c>
      <c r="DU29" s="20" t="str">
        <f t="shared" si="73"/>
        <v/>
      </c>
      <c r="DV29" s="20" t="str">
        <f t="shared" si="73"/>
        <v/>
      </c>
      <c r="DW29" s="20" t="str">
        <f t="shared" si="73"/>
        <v/>
      </c>
      <c r="DX29" s="20" t="str">
        <f t="shared" si="73"/>
        <v/>
      </c>
      <c r="DY29" s="20" t="str">
        <f t="shared" si="73"/>
        <v/>
      </c>
      <c r="DZ29" s="20" t="str">
        <f t="shared" si="73"/>
        <v/>
      </c>
      <c r="EA29" s="20" t="str">
        <f t="shared" si="73"/>
        <v/>
      </c>
      <c r="EB29" s="20" t="str">
        <f t="shared" si="73"/>
        <v/>
      </c>
      <c r="EC29" s="20" t="str">
        <f t="shared" si="73"/>
        <v/>
      </c>
      <c r="ED29" s="20" t="str">
        <f t="shared" si="73"/>
        <v/>
      </c>
      <c r="EE29" s="20" t="str">
        <f t="shared" si="73"/>
        <v/>
      </c>
      <c r="EF29" s="20" t="str">
        <f t="shared" si="73"/>
        <v/>
      </c>
      <c r="EG29" s="20" t="str">
        <f t="shared" si="73"/>
        <v/>
      </c>
      <c r="EH29" s="20" t="str">
        <f t="shared" si="73"/>
        <v/>
      </c>
      <c r="EI29" s="20" t="str">
        <f t="shared" si="73"/>
        <v/>
      </c>
      <c r="EJ29" s="20" t="str">
        <f t="shared" si="73"/>
        <v/>
      </c>
      <c r="EK29" s="20" t="str">
        <f t="shared" si="73"/>
        <v/>
      </c>
      <c r="EL29" s="20" t="str">
        <f t="shared" si="73"/>
        <v/>
      </c>
      <c r="EM29" s="20" t="str">
        <f t="shared" si="73"/>
        <v/>
      </c>
      <c r="EN29" s="20" t="str">
        <f t="shared" si="73"/>
        <v/>
      </c>
      <c r="EO29" s="20" t="str">
        <f t="shared" si="69"/>
        <v/>
      </c>
      <c r="EP29" s="20" t="str">
        <f t="shared" si="69"/>
        <v/>
      </c>
      <c r="EQ29" s="20" t="str">
        <f t="shared" si="69"/>
        <v/>
      </c>
      <c r="ER29" s="20" t="str">
        <f t="shared" si="69"/>
        <v/>
      </c>
      <c r="ES29" s="20" t="str">
        <f t="shared" si="69"/>
        <v/>
      </c>
      <c r="ET29" s="20" t="str">
        <f t="shared" si="69"/>
        <v/>
      </c>
      <c r="EU29" s="20" t="str">
        <f t="shared" si="69"/>
        <v/>
      </c>
      <c r="EV29" s="20" t="str">
        <f t="shared" si="69"/>
        <v/>
      </c>
      <c r="EW29" s="20" t="str">
        <f t="shared" si="69"/>
        <v/>
      </c>
      <c r="EX29" s="20" t="str">
        <f t="shared" si="69"/>
        <v/>
      </c>
      <c r="EY29" s="20" t="str">
        <f t="shared" si="69"/>
        <v/>
      </c>
      <c r="EZ29" s="20" t="str">
        <f t="shared" si="69"/>
        <v/>
      </c>
      <c r="FA29" s="20" t="str">
        <f t="shared" si="69"/>
        <v/>
      </c>
      <c r="FB29" s="20" t="str">
        <f t="shared" si="69"/>
        <v/>
      </c>
      <c r="FC29" s="20" t="str">
        <f t="shared" si="69"/>
        <v/>
      </c>
      <c r="FD29" s="20" t="str">
        <f t="shared" si="69"/>
        <v/>
      </c>
      <c r="FE29" s="20" t="str">
        <f t="shared" si="69"/>
        <v/>
      </c>
      <c r="FF29" s="20" t="str">
        <f t="shared" ref="FF29:FV29" si="75">IF(FF$10&lt;$G29,"",IF(FF$10&gt;$H29,"",IF(FF$10&gt;=$G29,1,IF(FF$10&lt;=$H29,1))))</f>
        <v/>
      </c>
      <c r="FG29" s="20" t="str">
        <f t="shared" si="75"/>
        <v/>
      </c>
      <c r="FH29" s="20" t="str">
        <f t="shared" si="75"/>
        <v/>
      </c>
      <c r="FI29" s="20" t="str">
        <f t="shared" si="75"/>
        <v/>
      </c>
      <c r="FJ29" s="20" t="str">
        <f t="shared" si="75"/>
        <v/>
      </c>
      <c r="FK29" s="20" t="str">
        <f t="shared" si="75"/>
        <v/>
      </c>
      <c r="FL29" s="20" t="str">
        <f t="shared" si="75"/>
        <v/>
      </c>
      <c r="FM29" s="20" t="str">
        <f t="shared" si="75"/>
        <v/>
      </c>
      <c r="FN29" s="20" t="str">
        <f t="shared" si="75"/>
        <v/>
      </c>
      <c r="FO29" s="20" t="str">
        <f t="shared" si="75"/>
        <v/>
      </c>
      <c r="FP29" s="20" t="str">
        <f t="shared" si="75"/>
        <v/>
      </c>
      <c r="FQ29" s="20" t="str">
        <f t="shared" si="75"/>
        <v/>
      </c>
      <c r="FR29" s="20" t="str">
        <f t="shared" si="75"/>
        <v/>
      </c>
      <c r="FS29" s="20" t="str">
        <f t="shared" si="75"/>
        <v/>
      </c>
      <c r="FT29" s="20" t="str">
        <f t="shared" si="75"/>
        <v/>
      </c>
      <c r="FU29" s="20" t="str">
        <f t="shared" si="75"/>
        <v/>
      </c>
      <c r="FV29" s="20" t="str">
        <f t="shared" si="75"/>
        <v/>
      </c>
    </row>
    <row r="30" spans="1:178" s="8" customFormat="1" ht="15" hidden="1" customHeight="1" outlineLevel="2">
      <c r="A30" s="62"/>
      <c r="B30" s="104" t="s">
        <v>10</v>
      </c>
      <c r="C30" s="122" t="s">
        <v>99</v>
      </c>
      <c r="D30" s="119" t="s">
        <v>96</v>
      </c>
      <c r="E30" s="121">
        <f>SUM(E33:F33)+1</f>
        <v>17</v>
      </c>
      <c r="F30" s="121">
        <v>0</v>
      </c>
      <c r="G30" s="95">
        <f>WORKDAY($G$11,E30)</f>
        <v>42110</v>
      </c>
      <c r="H30" s="124">
        <f t="shared" si="65"/>
        <v>42110</v>
      </c>
      <c r="I30" s="124" t="str">
        <f>"Day"&amp;" "&amp;VLOOKUP(Table1[[#This Row],[Start Date ]],Datasheet!V:W,2)</f>
        <v>Day 24</v>
      </c>
      <c r="J30" s="124" t="str">
        <f>"Day"&amp;" "&amp;VLOOKUP(Table1[[#This Row],[End Date]],Datasheet!X:Y,2)</f>
        <v>Day 24</v>
      </c>
      <c r="K30" s="116" t="s">
        <v>52</v>
      </c>
      <c r="L30" s="95"/>
      <c r="M30" s="115"/>
      <c r="N30" s="116">
        <f t="shared" si="56"/>
        <v>1</v>
      </c>
      <c r="O30" s="116" t="str">
        <f ca="1">LEFT('Transition Plan'!$P30,3)</f>
        <v>TPD</v>
      </c>
      <c r="P30" s="117" t="str">
        <f ca="1">IF(K30="Completed","CPT: Completed",IF(AND(H30&lt;'Transition Plan'!$D$1,K30="In-Progress"),"TPD: Still in-Progress after Deadline",IF(AND(H30&lt;'Transition Plan'!$D$1,K30="Open"),"TPD: Still in Open after Deadline",IF(AND(G30&lt;='Transition Plan'!$D$1,K30="Open"),("RAS: "&amp;NETWORKDAYS('Transition Plan'!$D$1,H30)&amp;" days to go, and Still in Open"),IF(AND(G30&lt;='Transition Plan'!$D$1,K30="In-Progress"),("RAS: "&amp;NETWORKDAYS('Transition Plan'!$D$1,H30)&amp;" days to go, and In-Progress"),("UTK: We have "&amp;DATEDIF('Transition Plan'!$D$1,G30,"d")&amp;" more days to start"))))))</f>
        <v>TPD: Still in Open after Deadline</v>
      </c>
      <c r="Q30" s="118">
        <f ca="1">IF(O30="TPD",100%,IF(AND(O30="RAS",N30=1),75%,IF(AND(O30="RAS",N30=2),50%,IF(O30="RAS",100%-(NETWORKDAYS('Transition Plan'!$D$1,H30)/N30),"-"))))</f>
        <v>1</v>
      </c>
      <c r="R30" s="20" t="str">
        <f t="shared" si="74"/>
        <v/>
      </c>
      <c r="S30" s="20" t="str">
        <f t="shared" si="74"/>
        <v/>
      </c>
      <c r="T30" s="20" t="str">
        <f t="shared" si="74"/>
        <v/>
      </c>
      <c r="U30" s="20" t="str">
        <f t="shared" si="74"/>
        <v/>
      </c>
      <c r="V30" s="20" t="str">
        <f t="shared" si="74"/>
        <v/>
      </c>
      <c r="W30" s="20" t="str">
        <f t="shared" si="74"/>
        <v/>
      </c>
      <c r="X30" s="20" t="str">
        <f t="shared" si="74"/>
        <v/>
      </c>
      <c r="Y30" s="20" t="str">
        <f t="shared" si="74"/>
        <v/>
      </c>
      <c r="Z30" s="20" t="str">
        <f t="shared" si="74"/>
        <v/>
      </c>
      <c r="AA30" s="20" t="str">
        <f t="shared" si="74"/>
        <v/>
      </c>
      <c r="AB30" s="20" t="str">
        <f t="shared" si="74"/>
        <v/>
      </c>
      <c r="AC30" s="20" t="str">
        <f t="shared" si="74"/>
        <v/>
      </c>
      <c r="AD30" s="20" t="str">
        <f t="shared" si="74"/>
        <v/>
      </c>
      <c r="AE30" s="20" t="str">
        <f t="shared" si="74"/>
        <v/>
      </c>
      <c r="AF30" s="20" t="str">
        <f t="shared" si="74"/>
        <v/>
      </c>
      <c r="AG30" s="20" t="str">
        <f t="shared" si="74"/>
        <v/>
      </c>
      <c r="AH30" s="20" t="str">
        <f t="shared" si="74"/>
        <v/>
      </c>
      <c r="AI30" s="20" t="str">
        <f t="shared" si="74"/>
        <v/>
      </c>
      <c r="AJ30" s="20" t="str">
        <f t="shared" si="74"/>
        <v/>
      </c>
      <c r="AK30" s="20" t="str">
        <f t="shared" si="74"/>
        <v/>
      </c>
      <c r="AL30" s="20" t="str">
        <f t="shared" si="74"/>
        <v/>
      </c>
      <c r="AM30" s="20" t="str">
        <f t="shared" si="74"/>
        <v/>
      </c>
      <c r="AN30" s="20" t="str">
        <f t="shared" si="74"/>
        <v/>
      </c>
      <c r="AO30" s="20" t="str">
        <f t="shared" si="74"/>
        <v/>
      </c>
      <c r="AP30" s="20">
        <f t="shared" si="74"/>
        <v>1</v>
      </c>
      <c r="AQ30" s="20" t="str">
        <f t="shared" si="74"/>
        <v/>
      </c>
      <c r="AR30" s="20" t="str">
        <f t="shared" si="74"/>
        <v/>
      </c>
      <c r="AS30" s="20" t="str">
        <f t="shared" si="74"/>
        <v/>
      </c>
      <c r="AT30" s="20" t="str">
        <f t="shared" si="74"/>
        <v/>
      </c>
      <c r="AU30" s="20" t="str">
        <f t="shared" si="74"/>
        <v/>
      </c>
      <c r="AV30" s="20" t="str">
        <f t="shared" si="74"/>
        <v/>
      </c>
      <c r="AW30" s="20" t="str">
        <f t="shared" si="74"/>
        <v/>
      </c>
      <c r="AX30" s="20" t="str">
        <f t="shared" si="74"/>
        <v/>
      </c>
      <c r="AY30" s="20" t="str">
        <f t="shared" si="74"/>
        <v/>
      </c>
      <c r="AZ30" s="20" t="str">
        <f t="shared" si="74"/>
        <v/>
      </c>
      <c r="BA30" s="20" t="str">
        <f t="shared" si="74"/>
        <v/>
      </c>
      <c r="BB30" s="20" t="str">
        <f t="shared" si="74"/>
        <v/>
      </c>
      <c r="BC30" s="20" t="str">
        <f t="shared" si="74"/>
        <v/>
      </c>
      <c r="BD30" s="20" t="str">
        <f t="shared" si="74"/>
        <v/>
      </c>
      <c r="BE30" s="20" t="str">
        <f t="shared" si="74"/>
        <v/>
      </c>
      <c r="BF30" s="20" t="str">
        <f t="shared" si="74"/>
        <v/>
      </c>
      <c r="BG30" s="20" t="str">
        <f t="shared" si="74"/>
        <v/>
      </c>
      <c r="BH30" s="20" t="str">
        <f t="shared" si="74"/>
        <v/>
      </c>
      <c r="BI30" s="20" t="str">
        <f t="shared" si="74"/>
        <v/>
      </c>
      <c r="BJ30" s="20" t="str">
        <f t="shared" si="74"/>
        <v/>
      </c>
      <c r="BK30" s="20" t="str">
        <f t="shared" si="74"/>
        <v/>
      </c>
      <c r="BL30" s="20" t="str">
        <f t="shared" si="74"/>
        <v/>
      </c>
      <c r="BM30" s="20" t="str">
        <f t="shared" si="74"/>
        <v/>
      </c>
      <c r="BN30" s="20" t="str">
        <f t="shared" si="74"/>
        <v/>
      </c>
      <c r="BO30" s="20" t="str">
        <f t="shared" si="74"/>
        <v/>
      </c>
      <c r="BP30" s="20" t="str">
        <f t="shared" si="74"/>
        <v/>
      </c>
      <c r="BQ30" s="20" t="str">
        <f t="shared" si="74"/>
        <v/>
      </c>
      <c r="BR30" s="20" t="str">
        <f t="shared" si="74"/>
        <v/>
      </c>
      <c r="BS30" s="20" t="str">
        <f t="shared" si="74"/>
        <v/>
      </c>
      <c r="BT30" s="20" t="str">
        <f t="shared" si="74"/>
        <v/>
      </c>
      <c r="BU30" s="20" t="str">
        <f t="shared" si="74"/>
        <v/>
      </c>
      <c r="BV30" s="20" t="str">
        <f t="shared" si="74"/>
        <v/>
      </c>
      <c r="BW30" s="20" t="str">
        <f t="shared" si="74"/>
        <v/>
      </c>
      <c r="BX30" s="20" t="str">
        <f t="shared" si="74"/>
        <v/>
      </c>
      <c r="BY30" s="20" t="str">
        <f t="shared" si="74"/>
        <v/>
      </c>
      <c r="BZ30" s="20" t="str">
        <f t="shared" si="74"/>
        <v/>
      </c>
      <c r="CA30" s="20" t="str">
        <f t="shared" si="74"/>
        <v/>
      </c>
      <c r="CB30" s="20" t="str">
        <f t="shared" si="74"/>
        <v/>
      </c>
      <c r="CC30" s="20" t="str">
        <f t="shared" si="74"/>
        <v/>
      </c>
      <c r="CD30" s="20" t="str">
        <f t="shared" si="73"/>
        <v/>
      </c>
      <c r="CE30" s="20" t="str">
        <f t="shared" si="73"/>
        <v/>
      </c>
      <c r="CF30" s="20" t="str">
        <f t="shared" si="73"/>
        <v/>
      </c>
      <c r="CG30" s="20" t="str">
        <f t="shared" si="73"/>
        <v/>
      </c>
      <c r="CH30" s="20" t="str">
        <f t="shared" si="73"/>
        <v/>
      </c>
      <c r="CI30" s="20" t="str">
        <f t="shared" si="73"/>
        <v/>
      </c>
      <c r="CJ30" s="20" t="str">
        <f t="shared" si="73"/>
        <v/>
      </c>
      <c r="CK30" s="20" t="str">
        <f t="shared" si="73"/>
        <v/>
      </c>
      <c r="CL30" s="20" t="str">
        <f t="shared" si="73"/>
        <v/>
      </c>
      <c r="CM30" s="20" t="str">
        <f t="shared" si="73"/>
        <v/>
      </c>
      <c r="CN30" s="20" t="str">
        <f t="shared" si="73"/>
        <v/>
      </c>
      <c r="CO30" s="20" t="str">
        <f t="shared" si="73"/>
        <v/>
      </c>
      <c r="CP30" s="20" t="str">
        <f t="shared" si="73"/>
        <v/>
      </c>
      <c r="CQ30" s="20" t="str">
        <f t="shared" si="73"/>
        <v/>
      </c>
      <c r="CR30" s="20" t="str">
        <f t="shared" si="73"/>
        <v/>
      </c>
      <c r="CS30" s="20" t="str">
        <f t="shared" si="73"/>
        <v/>
      </c>
      <c r="CT30" s="20" t="str">
        <f t="shared" si="73"/>
        <v/>
      </c>
      <c r="CU30" s="20" t="str">
        <f t="shared" si="73"/>
        <v/>
      </c>
      <c r="CV30" s="20" t="str">
        <f t="shared" si="73"/>
        <v/>
      </c>
      <c r="CW30" s="20" t="str">
        <f t="shared" si="73"/>
        <v/>
      </c>
      <c r="CX30" s="20" t="str">
        <f t="shared" si="73"/>
        <v/>
      </c>
      <c r="CY30" s="20" t="str">
        <f t="shared" si="73"/>
        <v/>
      </c>
      <c r="CZ30" s="20" t="str">
        <f t="shared" si="73"/>
        <v/>
      </c>
      <c r="DA30" s="20" t="str">
        <f t="shared" si="73"/>
        <v/>
      </c>
      <c r="DB30" s="20" t="str">
        <f t="shared" si="73"/>
        <v/>
      </c>
      <c r="DC30" s="20" t="str">
        <f t="shared" si="73"/>
        <v/>
      </c>
      <c r="DD30" s="20" t="str">
        <f t="shared" si="73"/>
        <v/>
      </c>
      <c r="DE30" s="20" t="str">
        <f t="shared" si="73"/>
        <v/>
      </c>
      <c r="DF30" s="20" t="str">
        <f t="shared" si="73"/>
        <v/>
      </c>
      <c r="DG30" s="20" t="str">
        <f t="shared" si="73"/>
        <v/>
      </c>
      <c r="DH30" s="20" t="str">
        <f t="shared" si="73"/>
        <v/>
      </c>
      <c r="DI30" s="20" t="str">
        <f t="shared" si="73"/>
        <v/>
      </c>
      <c r="DJ30" s="20" t="str">
        <f t="shared" si="73"/>
        <v/>
      </c>
      <c r="DK30" s="20" t="str">
        <f t="shared" si="73"/>
        <v/>
      </c>
      <c r="DL30" s="20" t="str">
        <f t="shared" si="73"/>
        <v/>
      </c>
      <c r="DM30" s="20" t="str">
        <f t="shared" si="73"/>
        <v/>
      </c>
      <c r="DN30" s="20" t="str">
        <f t="shared" si="73"/>
        <v/>
      </c>
      <c r="DO30" s="20" t="str">
        <f t="shared" si="73"/>
        <v/>
      </c>
      <c r="DP30" s="20" t="str">
        <f t="shared" si="73"/>
        <v/>
      </c>
      <c r="DQ30" s="20" t="str">
        <f t="shared" si="73"/>
        <v/>
      </c>
      <c r="DR30" s="20" t="str">
        <f t="shared" si="73"/>
        <v/>
      </c>
      <c r="DS30" s="20" t="str">
        <f t="shared" si="73"/>
        <v/>
      </c>
      <c r="DT30" s="20" t="str">
        <f t="shared" si="73"/>
        <v/>
      </c>
      <c r="DU30" s="20" t="str">
        <f t="shared" si="73"/>
        <v/>
      </c>
      <c r="DV30" s="20" t="str">
        <f t="shared" si="73"/>
        <v/>
      </c>
      <c r="DW30" s="20" t="str">
        <f t="shared" si="73"/>
        <v/>
      </c>
      <c r="DX30" s="20" t="str">
        <f t="shared" si="73"/>
        <v/>
      </c>
      <c r="DY30" s="20" t="str">
        <f t="shared" si="73"/>
        <v/>
      </c>
      <c r="DZ30" s="20" t="str">
        <f t="shared" si="73"/>
        <v/>
      </c>
      <c r="EA30" s="20" t="str">
        <f t="shared" si="73"/>
        <v/>
      </c>
      <c r="EB30" s="20" t="str">
        <f t="shared" si="73"/>
        <v/>
      </c>
      <c r="EC30" s="20" t="str">
        <f t="shared" si="73"/>
        <v/>
      </c>
      <c r="ED30" s="20" t="str">
        <f t="shared" si="73"/>
        <v/>
      </c>
      <c r="EE30" s="20" t="str">
        <f t="shared" si="73"/>
        <v/>
      </c>
      <c r="EF30" s="20" t="str">
        <f t="shared" si="73"/>
        <v/>
      </c>
      <c r="EG30" s="20" t="str">
        <f t="shared" si="73"/>
        <v/>
      </c>
      <c r="EH30" s="20" t="str">
        <f t="shared" si="73"/>
        <v/>
      </c>
      <c r="EI30" s="20" t="str">
        <f t="shared" si="73"/>
        <v/>
      </c>
      <c r="EJ30" s="20" t="str">
        <f t="shared" si="73"/>
        <v/>
      </c>
      <c r="EK30" s="20" t="str">
        <f t="shared" si="73"/>
        <v/>
      </c>
      <c r="EL30" s="20" t="str">
        <f t="shared" si="73"/>
        <v/>
      </c>
      <c r="EM30" s="20" t="str">
        <f t="shared" si="73"/>
        <v/>
      </c>
      <c r="EN30" s="20" t="str">
        <f t="shared" si="73"/>
        <v/>
      </c>
      <c r="EO30" s="20" t="str">
        <f t="shared" ref="EO30:FV37" si="76">IF(EO$10&lt;$G30,"",IF(EO$10&gt;$H30,"",IF(EO$10&gt;=$G30,1,IF(EO$10&lt;=$H30,1))))</f>
        <v/>
      </c>
      <c r="EP30" s="20" t="str">
        <f t="shared" si="76"/>
        <v/>
      </c>
      <c r="EQ30" s="20" t="str">
        <f t="shared" si="76"/>
        <v/>
      </c>
      <c r="ER30" s="20" t="str">
        <f t="shared" si="76"/>
        <v/>
      </c>
      <c r="ES30" s="20" t="str">
        <f t="shared" si="76"/>
        <v/>
      </c>
      <c r="ET30" s="20" t="str">
        <f t="shared" si="76"/>
        <v/>
      </c>
      <c r="EU30" s="20" t="str">
        <f t="shared" si="76"/>
        <v/>
      </c>
      <c r="EV30" s="20" t="str">
        <f t="shared" si="76"/>
        <v/>
      </c>
      <c r="EW30" s="20" t="str">
        <f t="shared" si="76"/>
        <v/>
      </c>
      <c r="EX30" s="20" t="str">
        <f t="shared" si="76"/>
        <v/>
      </c>
      <c r="EY30" s="20" t="str">
        <f t="shared" si="76"/>
        <v/>
      </c>
      <c r="EZ30" s="20" t="str">
        <f t="shared" si="76"/>
        <v/>
      </c>
      <c r="FA30" s="20" t="str">
        <f t="shared" si="76"/>
        <v/>
      </c>
      <c r="FB30" s="20" t="str">
        <f t="shared" si="76"/>
        <v/>
      </c>
      <c r="FC30" s="20" t="str">
        <f t="shared" si="76"/>
        <v/>
      </c>
      <c r="FD30" s="20" t="str">
        <f t="shared" si="76"/>
        <v/>
      </c>
      <c r="FE30" s="20" t="str">
        <f t="shared" si="76"/>
        <v/>
      </c>
      <c r="FF30" s="20" t="str">
        <f t="shared" si="76"/>
        <v/>
      </c>
      <c r="FG30" s="20" t="str">
        <f t="shared" si="76"/>
        <v/>
      </c>
      <c r="FH30" s="20" t="str">
        <f t="shared" si="76"/>
        <v/>
      </c>
      <c r="FI30" s="20" t="str">
        <f t="shared" si="76"/>
        <v/>
      </c>
      <c r="FJ30" s="20" t="str">
        <f t="shared" si="76"/>
        <v/>
      </c>
      <c r="FK30" s="20" t="str">
        <f t="shared" si="76"/>
        <v/>
      </c>
      <c r="FL30" s="20" t="str">
        <f t="shared" si="76"/>
        <v/>
      </c>
      <c r="FM30" s="20" t="str">
        <f t="shared" si="76"/>
        <v/>
      </c>
      <c r="FN30" s="20" t="str">
        <f t="shared" si="76"/>
        <v/>
      </c>
      <c r="FO30" s="20" t="str">
        <f t="shared" si="76"/>
        <v/>
      </c>
      <c r="FP30" s="20" t="str">
        <f t="shared" si="76"/>
        <v/>
      </c>
      <c r="FQ30" s="20" t="str">
        <f t="shared" si="76"/>
        <v/>
      </c>
      <c r="FR30" s="20" t="str">
        <f t="shared" si="76"/>
        <v/>
      </c>
      <c r="FS30" s="20" t="str">
        <f t="shared" si="76"/>
        <v/>
      </c>
      <c r="FT30" s="20" t="str">
        <f t="shared" si="76"/>
        <v/>
      </c>
      <c r="FU30" s="20" t="str">
        <f t="shared" si="76"/>
        <v/>
      </c>
      <c r="FV30" s="20" t="str">
        <f t="shared" si="76"/>
        <v/>
      </c>
    </row>
    <row r="31" spans="1:178" s="8" customFormat="1" ht="15" hidden="1" customHeight="1" outlineLevel="1">
      <c r="A31" s="62"/>
      <c r="B31" s="105" t="s">
        <v>122</v>
      </c>
      <c r="C31" s="119" t="s">
        <v>123</v>
      </c>
      <c r="D31" s="119" t="s">
        <v>96</v>
      </c>
      <c r="E31" s="121">
        <f>SUM(E20:F20)+1</f>
        <v>14</v>
      </c>
      <c r="F31" s="121">
        <v>0</v>
      </c>
      <c r="G31" s="115">
        <f>WORKDAY($G$11,E31)</f>
        <v>42107</v>
      </c>
      <c r="H31" s="115">
        <f t="shared" si="65"/>
        <v>42107</v>
      </c>
      <c r="I31" s="115" t="str">
        <f>"Day"&amp;" "&amp;VLOOKUP(Table1[[#This Row],[Start Date ]],Datasheet!V:W,2)</f>
        <v>Day 21</v>
      </c>
      <c r="J31" s="115" t="str">
        <f>"Day"&amp;" "&amp;VLOOKUP(Table1[[#This Row],[End Date]],Datasheet!X:Y,2)</f>
        <v>Day 21</v>
      </c>
      <c r="K31" s="116" t="s">
        <v>52</v>
      </c>
      <c r="L31" s="95"/>
      <c r="M31" s="95"/>
      <c r="N31" s="116">
        <f t="shared" si="56"/>
        <v>1</v>
      </c>
      <c r="O31" s="116" t="str">
        <f ca="1">LEFT('Transition Plan'!$P31,3)</f>
        <v>TPD</v>
      </c>
      <c r="P31" s="117" t="str">
        <f ca="1">IF(K31="Completed","CPT: Completed",IF(AND(H31&lt;'Transition Plan'!$D$1,K31="In-Progress"),"TPD: Still in-Progress after Deadline",IF(AND(H31&lt;'Transition Plan'!$D$1,K31="Open"),"TPD: Still in Open after Deadline",IF(AND(G31&lt;='Transition Plan'!$D$1,K31="Open"),("RAS: "&amp;NETWORKDAYS('Transition Plan'!$D$1,H31)&amp;" days to go, and Still in Open"),IF(AND(G31&lt;='Transition Plan'!$D$1,K31="In-Progress"),("RAS: "&amp;NETWORKDAYS('Transition Plan'!$D$1,H31)&amp;" days to go, and In-Progress"),("UTK: We have "&amp;DATEDIF('Transition Plan'!$D$1,G31,"d")&amp;" more days to start"))))))</f>
        <v>TPD: Still in Open after Deadline</v>
      </c>
      <c r="Q31" s="118">
        <f ca="1">IF(O31="TPD",100%,IF(AND(O31="RAS",N31=1),75%,IF(AND(O31="RAS",N31=2),50%,IF(O31="RAS",100%-(NETWORKDAYS('Transition Plan'!$D$1,H31)/N31),"-"))))</f>
        <v>1</v>
      </c>
      <c r="R31" s="20" t="str">
        <f t="shared" si="74"/>
        <v/>
      </c>
      <c r="S31" s="20" t="str">
        <f t="shared" si="74"/>
        <v/>
      </c>
      <c r="T31" s="20" t="str">
        <f t="shared" si="74"/>
        <v/>
      </c>
      <c r="U31" s="20" t="str">
        <f t="shared" si="74"/>
        <v/>
      </c>
      <c r="V31" s="20" t="str">
        <f t="shared" si="74"/>
        <v/>
      </c>
      <c r="W31" s="20" t="str">
        <f t="shared" si="74"/>
        <v/>
      </c>
      <c r="X31" s="20" t="str">
        <f t="shared" si="74"/>
        <v/>
      </c>
      <c r="Y31" s="20" t="str">
        <f t="shared" si="74"/>
        <v/>
      </c>
      <c r="Z31" s="20" t="str">
        <f t="shared" si="74"/>
        <v/>
      </c>
      <c r="AA31" s="20" t="str">
        <f t="shared" si="74"/>
        <v/>
      </c>
      <c r="AB31" s="20" t="str">
        <f t="shared" si="74"/>
        <v/>
      </c>
      <c r="AC31" s="20" t="str">
        <f t="shared" si="74"/>
        <v/>
      </c>
      <c r="AD31" s="20" t="str">
        <f t="shared" si="74"/>
        <v/>
      </c>
      <c r="AE31" s="20" t="str">
        <f t="shared" si="74"/>
        <v/>
      </c>
      <c r="AF31" s="20" t="str">
        <f t="shared" si="74"/>
        <v/>
      </c>
      <c r="AG31" s="20" t="str">
        <f t="shared" si="74"/>
        <v/>
      </c>
      <c r="AH31" s="20" t="str">
        <f t="shared" si="74"/>
        <v/>
      </c>
      <c r="AI31" s="20" t="str">
        <f t="shared" si="74"/>
        <v/>
      </c>
      <c r="AJ31" s="20" t="str">
        <f t="shared" si="74"/>
        <v/>
      </c>
      <c r="AK31" s="20" t="str">
        <f t="shared" si="74"/>
        <v/>
      </c>
      <c r="AL31" s="20" t="str">
        <f t="shared" si="74"/>
        <v/>
      </c>
      <c r="AM31" s="20">
        <f t="shared" si="74"/>
        <v>1</v>
      </c>
      <c r="AN31" s="20" t="str">
        <f t="shared" si="74"/>
        <v/>
      </c>
      <c r="AO31" s="20" t="str">
        <f t="shared" si="74"/>
        <v/>
      </c>
      <c r="AP31" s="20" t="str">
        <f t="shared" si="74"/>
        <v/>
      </c>
      <c r="AQ31" s="20" t="str">
        <f t="shared" si="74"/>
        <v/>
      </c>
      <c r="AR31" s="20" t="str">
        <f t="shared" si="74"/>
        <v/>
      </c>
      <c r="AS31" s="20" t="str">
        <f t="shared" si="74"/>
        <v/>
      </c>
      <c r="AT31" s="20" t="str">
        <f t="shared" si="74"/>
        <v/>
      </c>
      <c r="AU31" s="20" t="str">
        <f t="shared" si="74"/>
        <v/>
      </c>
      <c r="AV31" s="20" t="str">
        <f t="shared" si="74"/>
        <v/>
      </c>
      <c r="AW31" s="20" t="str">
        <f t="shared" si="74"/>
        <v/>
      </c>
      <c r="AX31" s="20" t="str">
        <f t="shared" si="74"/>
        <v/>
      </c>
      <c r="AY31" s="20" t="str">
        <f t="shared" si="74"/>
        <v/>
      </c>
      <c r="AZ31" s="20" t="str">
        <f t="shared" si="74"/>
        <v/>
      </c>
      <c r="BA31" s="20" t="str">
        <f t="shared" si="74"/>
        <v/>
      </c>
      <c r="BB31" s="20" t="str">
        <f t="shared" si="74"/>
        <v/>
      </c>
      <c r="BC31" s="20" t="str">
        <f t="shared" si="74"/>
        <v/>
      </c>
      <c r="BD31" s="20" t="str">
        <f t="shared" si="74"/>
        <v/>
      </c>
      <c r="BE31" s="20" t="str">
        <f t="shared" si="74"/>
        <v/>
      </c>
      <c r="BF31" s="20" t="str">
        <f t="shared" si="74"/>
        <v/>
      </c>
      <c r="BG31" s="20" t="str">
        <f t="shared" si="74"/>
        <v/>
      </c>
      <c r="BH31" s="20" t="str">
        <f t="shared" si="74"/>
        <v/>
      </c>
      <c r="BI31" s="20" t="str">
        <f t="shared" si="74"/>
        <v/>
      </c>
      <c r="BJ31" s="20" t="str">
        <f t="shared" si="74"/>
        <v/>
      </c>
      <c r="BK31" s="20" t="str">
        <f t="shared" si="74"/>
        <v/>
      </c>
      <c r="BL31" s="20" t="str">
        <f t="shared" si="74"/>
        <v/>
      </c>
      <c r="BM31" s="20" t="str">
        <f t="shared" si="74"/>
        <v/>
      </c>
      <c r="BN31" s="20" t="str">
        <f t="shared" si="74"/>
        <v/>
      </c>
      <c r="BO31" s="20" t="str">
        <f t="shared" si="74"/>
        <v/>
      </c>
      <c r="BP31" s="20" t="str">
        <f t="shared" si="74"/>
        <v/>
      </c>
      <c r="BQ31" s="20" t="str">
        <f t="shared" si="74"/>
        <v/>
      </c>
      <c r="BR31" s="20" t="str">
        <f t="shared" si="74"/>
        <v/>
      </c>
      <c r="BS31" s="20" t="str">
        <f t="shared" si="74"/>
        <v/>
      </c>
      <c r="BT31" s="20" t="str">
        <f t="shared" si="74"/>
        <v/>
      </c>
      <c r="BU31" s="20" t="str">
        <f t="shared" si="74"/>
        <v/>
      </c>
      <c r="BV31" s="20" t="str">
        <f t="shared" si="74"/>
        <v/>
      </c>
      <c r="BW31" s="20" t="str">
        <f t="shared" si="74"/>
        <v/>
      </c>
      <c r="BX31" s="20" t="str">
        <f t="shared" si="74"/>
        <v/>
      </c>
      <c r="BY31" s="20" t="str">
        <f t="shared" si="74"/>
        <v/>
      </c>
      <c r="BZ31" s="20" t="str">
        <f t="shared" si="74"/>
        <v/>
      </c>
      <c r="CA31" s="20" t="str">
        <f t="shared" si="74"/>
        <v/>
      </c>
      <c r="CB31" s="20" t="str">
        <f t="shared" si="74"/>
        <v/>
      </c>
      <c r="CC31" s="20" t="str">
        <f t="shared" ref="CC31:EN34" si="77">IF(CC$10&lt;$G31,"",IF(CC$10&gt;$H31,"",IF(CC$10&gt;=$G31,1,IF(CC$10&lt;=$H31,1))))</f>
        <v/>
      </c>
      <c r="CD31" s="20" t="str">
        <f t="shared" si="77"/>
        <v/>
      </c>
      <c r="CE31" s="20" t="str">
        <f t="shared" si="77"/>
        <v/>
      </c>
      <c r="CF31" s="20" t="str">
        <f t="shared" si="77"/>
        <v/>
      </c>
      <c r="CG31" s="20" t="str">
        <f t="shared" si="77"/>
        <v/>
      </c>
      <c r="CH31" s="20" t="str">
        <f t="shared" si="77"/>
        <v/>
      </c>
      <c r="CI31" s="20" t="str">
        <f t="shared" si="77"/>
        <v/>
      </c>
      <c r="CJ31" s="20" t="str">
        <f t="shared" si="77"/>
        <v/>
      </c>
      <c r="CK31" s="20" t="str">
        <f t="shared" si="77"/>
        <v/>
      </c>
      <c r="CL31" s="20" t="str">
        <f t="shared" si="77"/>
        <v/>
      </c>
      <c r="CM31" s="20" t="str">
        <f t="shared" si="77"/>
        <v/>
      </c>
      <c r="CN31" s="20" t="str">
        <f t="shared" si="77"/>
        <v/>
      </c>
      <c r="CO31" s="20" t="str">
        <f t="shared" si="77"/>
        <v/>
      </c>
      <c r="CP31" s="20" t="str">
        <f t="shared" si="77"/>
        <v/>
      </c>
      <c r="CQ31" s="20" t="str">
        <f t="shared" si="77"/>
        <v/>
      </c>
      <c r="CR31" s="20" t="str">
        <f t="shared" si="77"/>
        <v/>
      </c>
      <c r="CS31" s="20" t="str">
        <f t="shared" si="77"/>
        <v/>
      </c>
      <c r="CT31" s="20" t="str">
        <f t="shared" si="77"/>
        <v/>
      </c>
      <c r="CU31" s="20" t="str">
        <f t="shared" si="77"/>
        <v/>
      </c>
      <c r="CV31" s="20" t="str">
        <f t="shared" si="77"/>
        <v/>
      </c>
      <c r="CW31" s="20" t="str">
        <f t="shared" si="77"/>
        <v/>
      </c>
      <c r="CX31" s="20" t="str">
        <f t="shared" si="77"/>
        <v/>
      </c>
      <c r="CY31" s="20" t="str">
        <f t="shared" si="77"/>
        <v/>
      </c>
      <c r="CZ31" s="20" t="str">
        <f t="shared" si="77"/>
        <v/>
      </c>
      <c r="DA31" s="20" t="str">
        <f t="shared" si="77"/>
        <v/>
      </c>
      <c r="DB31" s="20" t="str">
        <f t="shared" si="77"/>
        <v/>
      </c>
      <c r="DC31" s="20" t="str">
        <f t="shared" si="77"/>
        <v/>
      </c>
      <c r="DD31" s="20" t="str">
        <f t="shared" si="77"/>
        <v/>
      </c>
      <c r="DE31" s="20" t="str">
        <f t="shared" si="77"/>
        <v/>
      </c>
      <c r="DF31" s="20" t="str">
        <f t="shared" si="77"/>
        <v/>
      </c>
      <c r="DG31" s="20" t="str">
        <f t="shared" si="77"/>
        <v/>
      </c>
      <c r="DH31" s="20" t="str">
        <f t="shared" si="77"/>
        <v/>
      </c>
      <c r="DI31" s="20" t="str">
        <f t="shared" si="77"/>
        <v/>
      </c>
      <c r="DJ31" s="20" t="str">
        <f t="shared" si="77"/>
        <v/>
      </c>
      <c r="DK31" s="20" t="str">
        <f t="shared" si="77"/>
        <v/>
      </c>
      <c r="DL31" s="20" t="str">
        <f t="shared" si="77"/>
        <v/>
      </c>
      <c r="DM31" s="20" t="str">
        <f t="shared" si="77"/>
        <v/>
      </c>
      <c r="DN31" s="20" t="str">
        <f t="shared" si="77"/>
        <v/>
      </c>
      <c r="DO31" s="20" t="str">
        <f t="shared" si="77"/>
        <v/>
      </c>
      <c r="DP31" s="20" t="str">
        <f t="shared" si="77"/>
        <v/>
      </c>
      <c r="DQ31" s="20" t="str">
        <f t="shared" si="77"/>
        <v/>
      </c>
      <c r="DR31" s="20" t="str">
        <f t="shared" si="77"/>
        <v/>
      </c>
      <c r="DS31" s="20" t="str">
        <f t="shared" si="77"/>
        <v/>
      </c>
      <c r="DT31" s="20" t="str">
        <f t="shared" si="77"/>
        <v/>
      </c>
      <c r="DU31" s="20" t="str">
        <f t="shared" si="77"/>
        <v/>
      </c>
      <c r="DV31" s="20" t="str">
        <f t="shared" si="77"/>
        <v/>
      </c>
      <c r="DW31" s="20" t="str">
        <f t="shared" si="77"/>
        <v/>
      </c>
      <c r="DX31" s="20" t="str">
        <f t="shared" si="77"/>
        <v/>
      </c>
      <c r="DY31" s="20" t="str">
        <f t="shared" si="77"/>
        <v/>
      </c>
      <c r="DZ31" s="20" t="str">
        <f t="shared" si="77"/>
        <v/>
      </c>
      <c r="EA31" s="20" t="str">
        <f t="shared" si="77"/>
        <v/>
      </c>
      <c r="EB31" s="20" t="str">
        <f t="shared" si="77"/>
        <v/>
      </c>
      <c r="EC31" s="20" t="str">
        <f t="shared" si="77"/>
        <v/>
      </c>
      <c r="ED31" s="20" t="str">
        <f t="shared" si="77"/>
        <v/>
      </c>
      <c r="EE31" s="20" t="str">
        <f t="shared" si="77"/>
        <v/>
      </c>
      <c r="EF31" s="20" t="str">
        <f t="shared" si="77"/>
        <v/>
      </c>
      <c r="EG31" s="20" t="str">
        <f t="shared" si="77"/>
        <v/>
      </c>
      <c r="EH31" s="20" t="str">
        <f t="shared" si="77"/>
        <v/>
      </c>
      <c r="EI31" s="20" t="str">
        <f t="shared" si="77"/>
        <v/>
      </c>
      <c r="EJ31" s="20" t="str">
        <f t="shared" si="77"/>
        <v/>
      </c>
      <c r="EK31" s="20" t="str">
        <f t="shared" si="77"/>
        <v/>
      </c>
      <c r="EL31" s="20" t="str">
        <f t="shared" si="77"/>
        <v/>
      </c>
      <c r="EM31" s="20" t="str">
        <f t="shared" si="77"/>
        <v/>
      </c>
      <c r="EN31" s="20" t="str">
        <f t="shared" si="77"/>
        <v/>
      </c>
      <c r="EO31" s="20" t="str">
        <f t="shared" si="76"/>
        <v/>
      </c>
      <c r="EP31" s="20" t="str">
        <f t="shared" si="76"/>
        <v/>
      </c>
      <c r="EQ31" s="20" t="str">
        <f t="shared" si="76"/>
        <v/>
      </c>
      <c r="ER31" s="20" t="str">
        <f t="shared" si="76"/>
        <v/>
      </c>
      <c r="ES31" s="20" t="str">
        <f t="shared" si="76"/>
        <v/>
      </c>
      <c r="ET31" s="20" t="str">
        <f t="shared" si="76"/>
        <v/>
      </c>
      <c r="EU31" s="20" t="str">
        <f t="shared" si="76"/>
        <v/>
      </c>
      <c r="EV31" s="20" t="str">
        <f t="shared" si="76"/>
        <v/>
      </c>
      <c r="EW31" s="20" t="str">
        <f t="shared" si="76"/>
        <v/>
      </c>
      <c r="EX31" s="20" t="str">
        <f t="shared" si="76"/>
        <v/>
      </c>
      <c r="EY31" s="20" t="str">
        <f t="shared" si="76"/>
        <v/>
      </c>
      <c r="EZ31" s="20" t="str">
        <f t="shared" si="76"/>
        <v/>
      </c>
      <c r="FA31" s="20" t="str">
        <f t="shared" si="76"/>
        <v/>
      </c>
      <c r="FB31" s="20" t="str">
        <f t="shared" si="76"/>
        <v/>
      </c>
      <c r="FC31" s="20" t="str">
        <f t="shared" si="76"/>
        <v/>
      </c>
      <c r="FD31" s="20" t="str">
        <f t="shared" si="76"/>
        <v/>
      </c>
      <c r="FE31" s="20" t="str">
        <f t="shared" si="76"/>
        <v/>
      </c>
      <c r="FF31" s="20" t="str">
        <f t="shared" si="76"/>
        <v/>
      </c>
      <c r="FG31" s="20" t="str">
        <f t="shared" si="76"/>
        <v/>
      </c>
      <c r="FH31" s="20" t="str">
        <f t="shared" si="76"/>
        <v/>
      </c>
      <c r="FI31" s="20" t="str">
        <f t="shared" si="76"/>
        <v/>
      </c>
      <c r="FJ31" s="20" t="str">
        <f t="shared" si="76"/>
        <v/>
      </c>
      <c r="FK31" s="20" t="str">
        <f t="shared" si="76"/>
        <v/>
      </c>
      <c r="FL31" s="20" t="str">
        <f t="shared" si="76"/>
        <v/>
      </c>
      <c r="FM31" s="20" t="str">
        <f t="shared" si="76"/>
        <v/>
      </c>
      <c r="FN31" s="20" t="str">
        <f t="shared" si="76"/>
        <v/>
      </c>
      <c r="FO31" s="20" t="str">
        <f t="shared" si="76"/>
        <v/>
      </c>
      <c r="FP31" s="20" t="str">
        <f t="shared" si="76"/>
        <v/>
      </c>
      <c r="FQ31" s="20" t="str">
        <f t="shared" si="76"/>
        <v/>
      </c>
      <c r="FR31" s="20" t="str">
        <f t="shared" si="76"/>
        <v/>
      </c>
      <c r="FS31" s="20" t="str">
        <f t="shared" si="76"/>
        <v/>
      </c>
      <c r="FT31" s="20" t="str">
        <f t="shared" si="76"/>
        <v/>
      </c>
      <c r="FU31" s="20" t="str">
        <f t="shared" si="76"/>
        <v/>
      </c>
      <c r="FV31" s="20" t="str">
        <f t="shared" si="76"/>
        <v/>
      </c>
    </row>
    <row r="32" spans="1:178" s="8" customFormat="1" ht="15" hidden="1" customHeight="1" outlineLevel="1">
      <c r="A32" s="62"/>
      <c r="B32" s="105" t="s">
        <v>49</v>
      </c>
      <c r="C32" s="119" t="s">
        <v>98</v>
      </c>
      <c r="D32" s="119" t="s">
        <v>96</v>
      </c>
      <c r="E32" s="121">
        <f>SUM(E31:F31)+1</f>
        <v>15</v>
      </c>
      <c r="F32" s="121">
        <v>0</v>
      </c>
      <c r="G32" s="149">
        <f>WORKDAY($G$11,E32)</f>
        <v>42108</v>
      </c>
      <c r="H32" s="115">
        <f t="shared" si="65"/>
        <v>42108</v>
      </c>
      <c r="I32" s="115" t="str">
        <f>"Day"&amp;" "&amp;VLOOKUP(Table1[[#This Row],[Start Date ]],Datasheet!V:W,2)</f>
        <v>Day 22</v>
      </c>
      <c r="J32" s="115" t="str">
        <f>"Day"&amp;" "&amp;VLOOKUP(Table1[[#This Row],[End Date]],Datasheet!X:Y,2)</f>
        <v>Day 22</v>
      </c>
      <c r="K32" s="116" t="s">
        <v>52</v>
      </c>
      <c r="L32" s="95"/>
      <c r="M32" s="115"/>
      <c r="N32" s="116">
        <f>NETWORKDAYS(G32,H32)</f>
        <v>1</v>
      </c>
      <c r="O32" s="116" t="str">
        <f ca="1">LEFT('Transition Plan'!$P32,3)</f>
        <v>TPD</v>
      </c>
      <c r="P32" s="117" t="str">
        <f ca="1">IF(K32="Completed","CPT: Completed",IF(AND(H32&lt;'Transition Plan'!$D$1,K32="In-Progress"),"TPD: Still in-Progress after Deadline",IF(AND(H32&lt;'Transition Plan'!$D$1,K32="Open"),"TPD: Still in Open after Deadline",IF(AND(G32&lt;='Transition Plan'!$D$1,K32="Open"),("RAS: "&amp;NETWORKDAYS('Transition Plan'!$D$1,H32)&amp;" days to go, and Still in Open"),IF(AND(G32&lt;='Transition Plan'!$D$1,K32="In-Progress"),("RAS: "&amp;NETWORKDAYS('Transition Plan'!$D$1,H32)&amp;" days to go, and In-Progress"),("UTK: We have "&amp;DATEDIF('Transition Plan'!$D$1,G32,"d")&amp;" more days to start"))))))</f>
        <v>TPD: Still in Open after Deadline</v>
      </c>
      <c r="Q32" s="118">
        <f ca="1">IF(O32="TPD",100%,IF(AND(O32="RAS",N32=1),75%,IF(AND(O32="RAS",N32=2),50%,IF(O32="RAS",100%-(NETWORKDAYS('Transition Plan'!$D$1,H32)/N32),"-"))))</f>
        <v>1</v>
      </c>
      <c r="R32" s="20" t="str">
        <f t="shared" ref="R32:CC35" si="78">IF(R$10&lt;$G32,"",IF(R$10&gt;$H32,"",IF(R$10&gt;=$G32,1,IF(R$10&lt;=$H32,1))))</f>
        <v/>
      </c>
      <c r="S32" s="20" t="str">
        <f t="shared" si="78"/>
        <v/>
      </c>
      <c r="T32" s="20" t="str">
        <f t="shared" si="78"/>
        <v/>
      </c>
      <c r="U32" s="20" t="str">
        <f t="shared" si="78"/>
        <v/>
      </c>
      <c r="V32" s="20" t="str">
        <f t="shared" si="78"/>
        <v/>
      </c>
      <c r="W32" s="20" t="str">
        <f t="shared" si="78"/>
        <v/>
      </c>
      <c r="X32" s="20" t="str">
        <f t="shared" si="78"/>
        <v/>
      </c>
      <c r="Y32" s="20" t="str">
        <f t="shared" si="78"/>
        <v/>
      </c>
      <c r="Z32" s="20" t="str">
        <f t="shared" si="78"/>
        <v/>
      </c>
      <c r="AA32" s="20" t="str">
        <f t="shared" si="78"/>
        <v/>
      </c>
      <c r="AB32" s="20" t="str">
        <f t="shared" si="78"/>
        <v/>
      </c>
      <c r="AC32" s="20" t="str">
        <f t="shared" si="78"/>
        <v/>
      </c>
      <c r="AD32" s="20" t="str">
        <f t="shared" si="78"/>
        <v/>
      </c>
      <c r="AE32" s="20" t="str">
        <f t="shared" si="78"/>
        <v/>
      </c>
      <c r="AF32" s="20" t="str">
        <f t="shared" si="78"/>
        <v/>
      </c>
      <c r="AG32" s="20" t="str">
        <f t="shared" si="78"/>
        <v/>
      </c>
      <c r="AH32" s="20" t="str">
        <f t="shared" si="78"/>
        <v/>
      </c>
      <c r="AI32" s="20" t="str">
        <f t="shared" si="78"/>
        <v/>
      </c>
      <c r="AJ32" s="20" t="str">
        <f t="shared" si="78"/>
        <v/>
      </c>
      <c r="AK32" s="20" t="str">
        <f t="shared" si="78"/>
        <v/>
      </c>
      <c r="AL32" s="20" t="str">
        <f t="shared" si="78"/>
        <v/>
      </c>
      <c r="AM32" s="20" t="str">
        <f t="shared" si="78"/>
        <v/>
      </c>
      <c r="AN32" s="20">
        <f t="shared" si="78"/>
        <v>1</v>
      </c>
      <c r="AO32" s="20" t="str">
        <f t="shared" si="78"/>
        <v/>
      </c>
      <c r="AP32" s="20" t="str">
        <f t="shared" si="78"/>
        <v/>
      </c>
      <c r="AQ32" s="20" t="str">
        <f t="shared" si="78"/>
        <v/>
      </c>
      <c r="AR32" s="20" t="str">
        <f t="shared" si="78"/>
        <v/>
      </c>
      <c r="AS32" s="20" t="str">
        <f t="shared" si="78"/>
        <v/>
      </c>
      <c r="AT32" s="20" t="str">
        <f t="shared" si="78"/>
        <v/>
      </c>
      <c r="AU32" s="20" t="str">
        <f t="shared" si="78"/>
        <v/>
      </c>
      <c r="AV32" s="20" t="str">
        <f t="shared" si="78"/>
        <v/>
      </c>
      <c r="AW32" s="20" t="str">
        <f t="shared" si="78"/>
        <v/>
      </c>
      <c r="AX32" s="20" t="str">
        <f t="shared" si="78"/>
        <v/>
      </c>
      <c r="AY32" s="20" t="str">
        <f t="shared" si="78"/>
        <v/>
      </c>
      <c r="AZ32" s="20" t="str">
        <f t="shared" si="78"/>
        <v/>
      </c>
      <c r="BA32" s="20" t="str">
        <f t="shared" si="78"/>
        <v/>
      </c>
      <c r="BB32" s="20" t="str">
        <f t="shared" si="78"/>
        <v/>
      </c>
      <c r="BC32" s="20" t="str">
        <f t="shared" si="78"/>
        <v/>
      </c>
      <c r="BD32" s="20" t="str">
        <f t="shared" si="78"/>
        <v/>
      </c>
      <c r="BE32" s="20" t="str">
        <f t="shared" si="78"/>
        <v/>
      </c>
      <c r="BF32" s="20" t="str">
        <f t="shared" si="78"/>
        <v/>
      </c>
      <c r="BG32" s="20" t="str">
        <f t="shared" si="78"/>
        <v/>
      </c>
      <c r="BH32" s="20" t="str">
        <f t="shared" si="78"/>
        <v/>
      </c>
      <c r="BI32" s="20" t="str">
        <f t="shared" si="78"/>
        <v/>
      </c>
      <c r="BJ32" s="20" t="str">
        <f t="shared" si="78"/>
        <v/>
      </c>
      <c r="BK32" s="20" t="str">
        <f t="shared" si="78"/>
        <v/>
      </c>
      <c r="BL32" s="20" t="str">
        <f t="shared" si="78"/>
        <v/>
      </c>
      <c r="BM32" s="20" t="str">
        <f t="shared" si="78"/>
        <v/>
      </c>
      <c r="BN32" s="20" t="str">
        <f t="shared" si="78"/>
        <v/>
      </c>
      <c r="BO32" s="20" t="str">
        <f t="shared" si="78"/>
        <v/>
      </c>
      <c r="BP32" s="20" t="str">
        <f t="shared" si="78"/>
        <v/>
      </c>
      <c r="BQ32" s="20" t="str">
        <f t="shared" si="78"/>
        <v/>
      </c>
      <c r="BR32" s="20" t="str">
        <f t="shared" si="78"/>
        <v/>
      </c>
      <c r="BS32" s="20" t="str">
        <f t="shared" si="78"/>
        <v/>
      </c>
      <c r="BT32" s="20" t="str">
        <f t="shared" si="78"/>
        <v/>
      </c>
      <c r="BU32" s="20" t="str">
        <f t="shared" si="78"/>
        <v/>
      </c>
      <c r="BV32" s="20" t="str">
        <f t="shared" si="78"/>
        <v/>
      </c>
      <c r="BW32" s="20" t="str">
        <f t="shared" si="78"/>
        <v/>
      </c>
      <c r="BX32" s="20" t="str">
        <f t="shared" si="78"/>
        <v/>
      </c>
      <c r="BY32" s="20" t="str">
        <f t="shared" si="78"/>
        <v/>
      </c>
      <c r="BZ32" s="20" t="str">
        <f t="shared" si="78"/>
        <v/>
      </c>
      <c r="CA32" s="20" t="str">
        <f t="shared" si="78"/>
        <v/>
      </c>
      <c r="CB32" s="20" t="str">
        <f t="shared" si="78"/>
        <v/>
      </c>
      <c r="CC32" s="20" t="str">
        <f t="shared" si="78"/>
        <v/>
      </c>
      <c r="CD32" s="20" t="str">
        <f t="shared" si="77"/>
        <v/>
      </c>
      <c r="CE32" s="20" t="str">
        <f t="shared" si="77"/>
        <v/>
      </c>
      <c r="CF32" s="20" t="str">
        <f t="shared" si="77"/>
        <v/>
      </c>
      <c r="CG32" s="20" t="str">
        <f t="shared" si="77"/>
        <v/>
      </c>
      <c r="CH32" s="20" t="str">
        <f t="shared" si="77"/>
        <v/>
      </c>
      <c r="CI32" s="20" t="str">
        <f t="shared" si="77"/>
        <v/>
      </c>
      <c r="CJ32" s="20" t="str">
        <f t="shared" si="77"/>
        <v/>
      </c>
      <c r="CK32" s="20" t="str">
        <f t="shared" si="77"/>
        <v/>
      </c>
      <c r="CL32" s="20" t="str">
        <f t="shared" si="77"/>
        <v/>
      </c>
      <c r="CM32" s="20" t="str">
        <f t="shared" si="77"/>
        <v/>
      </c>
      <c r="CN32" s="20" t="str">
        <f t="shared" si="77"/>
        <v/>
      </c>
      <c r="CO32" s="20" t="str">
        <f t="shared" si="77"/>
        <v/>
      </c>
      <c r="CP32" s="20" t="str">
        <f t="shared" si="77"/>
        <v/>
      </c>
      <c r="CQ32" s="20" t="str">
        <f t="shared" si="77"/>
        <v/>
      </c>
      <c r="CR32" s="20" t="str">
        <f t="shared" si="77"/>
        <v/>
      </c>
      <c r="CS32" s="20" t="str">
        <f t="shared" si="77"/>
        <v/>
      </c>
      <c r="CT32" s="20" t="str">
        <f t="shared" si="77"/>
        <v/>
      </c>
      <c r="CU32" s="20" t="str">
        <f t="shared" si="77"/>
        <v/>
      </c>
      <c r="CV32" s="20" t="str">
        <f t="shared" si="77"/>
        <v/>
      </c>
      <c r="CW32" s="20" t="str">
        <f t="shared" si="77"/>
        <v/>
      </c>
      <c r="CX32" s="20" t="str">
        <f t="shared" si="77"/>
        <v/>
      </c>
      <c r="CY32" s="20" t="str">
        <f t="shared" si="77"/>
        <v/>
      </c>
      <c r="CZ32" s="20" t="str">
        <f t="shared" si="77"/>
        <v/>
      </c>
      <c r="DA32" s="20" t="str">
        <f t="shared" si="77"/>
        <v/>
      </c>
      <c r="DB32" s="20" t="str">
        <f t="shared" si="77"/>
        <v/>
      </c>
      <c r="DC32" s="20" t="str">
        <f t="shared" si="77"/>
        <v/>
      </c>
      <c r="DD32" s="20" t="str">
        <f t="shared" si="77"/>
        <v/>
      </c>
      <c r="DE32" s="20" t="str">
        <f t="shared" si="77"/>
        <v/>
      </c>
      <c r="DF32" s="20" t="str">
        <f t="shared" si="77"/>
        <v/>
      </c>
      <c r="DG32" s="20" t="str">
        <f t="shared" si="77"/>
        <v/>
      </c>
      <c r="DH32" s="20" t="str">
        <f t="shared" si="77"/>
        <v/>
      </c>
      <c r="DI32" s="20" t="str">
        <f t="shared" si="77"/>
        <v/>
      </c>
      <c r="DJ32" s="20" t="str">
        <f t="shared" si="77"/>
        <v/>
      </c>
      <c r="DK32" s="20" t="str">
        <f t="shared" si="77"/>
        <v/>
      </c>
      <c r="DL32" s="20" t="str">
        <f t="shared" si="77"/>
        <v/>
      </c>
      <c r="DM32" s="20" t="str">
        <f t="shared" si="77"/>
        <v/>
      </c>
      <c r="DN32" s="20" t="str">
        <f t="shared" si="77"/>
        <v/>
      </c>
      <c r="DO32" s="20" t="str">
        <f t="shared" si="77"/>
        <v/>
      </c>
      <c r="DP32" s="20" t="str">
        <f t="shared" si="77"/>
        <v/>
      </c>
      <c r="DQ32" s="20" t="str">
        <f t="shared" si="77"/>
        <v/>
      </c>
      <c r="DR32" s="20" t="str">
        <f t="shared" si="77"/>
        <v/>
      </c>
      <c r="DS32" s="20" t="str">
        <f t="shared" si="77"/>
        <v/>
      </c>
      <c r="DT32" s="20" t="str">
        <f t="shared" si="77"/>
        <v/>
      </c>
      <c r="DU32" s="20" t="str">
        <f t="shared" si="77"/>
        <v/>
      </c>
      <c r="DV32" s="20" t="str">
        <f t="shared" si="77"/>
        <v/>
      </c>
      <c r="DW32" s="20" t="str">
        <f t="shared" si="77"/>
        <v/>
      </c>
      <c r="DX32" s="20" t="str">
        <f t="shared" si="77"/>
        <v/>
      </c>
      <c r="DY32" s="20" t="str">
        <f t="shared" si="77"/>
        <v/>
      </c>
      <c r="DZ32" s="20" t="str">
        <f t="shared" si="77"/>
        <v/>
      </c>
      <c r="EA32" s="20" t="str">
        <f t="shared" si="77"/>
        <v/>
      </c>
      <c r="EB32" s="20" t="str">
        <f t="shared" si="77"/>
        <v/>
      </c>
      <c r="EC32" s="20" t="str">
        <f t="shared" si="77"/>
        <v/>
      </c>
      <c r="ED32" s="20" t="str">
        <f t="shared" si="77"/>
        <v/>
      </c>
      <c r="EE32" s="20" t="str">
        <f t="shared" si="77"/>
        <v/>
      </c>
      <c r="EF32" s="20" t="str">
        <f t="shared" si="77"/>
        <v/>
      </c>
      <c r="EG32" s="20" t="str">
        <f t="shared" si="77"/>
        <v/>
      </c>
      <c r="EH32" s="20" t="str">
        <f t="shared" si="77"/>
        <v/>
      </c>
      <c r="EI32" s="20" t="str">
        <f t="shared" si="77"/>
        <v/>
      </c>
      <c r="EJ32" s="20" t="str">
        <f t="shared" si="77"/>
        <v/>
      </c>
      <c r="EK32" s="20" t="str">
        <f t="shared" si="77"/>
        <v/>
      </c>
      <c r="EL32" s="20" t="str">
        <f t="shared" si="77"/>
        <v/>
      </c>
      <c r="EM32" s="20" t="str">
        <f t="shared" si="77"/>
        <v/>
      </c>
      <c r="EN32" s="20" t="str">
        <f t="shared" si="77"/>
        <v/>
      </c>
      <c r="EO32" s="20" t="str">
        <f t="shared" si="76"/>
        <v/>
      </c>
      <c r="EP32" s="20" t="str">
        <f t="shared" si="76"/>
        <v/>
      </c>
      <c r="EQ32" s="20" t="str">
        <f t="shared" si="76"/>
        <v/>
      </c>
      <c r="ER32" s="20" t="str">
        <f t="shared" si="76"/>
        <v/>
      </c>
      <c r="ES32" s="20" t="str">
        <f t="shared" si="76"/>
        <v/>
      </c>
      <c r="ET32" s="20" t="str">
        <f t="shared" si="76"/>
        <v/>
      </c>
      <c r="EU32" s="20" t="str">
        <f t="shared" si="76"/>
        <v/>
      </c>
      <c r="EV32" s="20" t="str">
        <f t="shared" si="76"/>
        <v/>
      </c>
      <c r="EW32" s="20" t="str">
        <f t="shared" si="76"/>
        <v/>
      </c>
      <c r="EX32" s="20" t="str">
        <f t="shared" si="76"/>
        <v/>
      </c>
      <c r="EY32" s="20" t="str">
        <f t="shared" si="76"/>
        <v/>
      </c>
      <c r="EZ32" s="20" t="str">
        <f t="shared" si="76"/>
        <v/>
      </c>
      <c r="FA32" s="20" t="str">
        <f t="shared" si="76"/>
        <v/>
      </c>
      <c r="FB32" s="20" t="str">
        <f t="shared" si="76"/>
        <v/>
      </c>
      <c r="FC32" s="20" t="str">
        <f t="shared" si="76"/>
        <v/>
      </c>
      <c r="FD32" s="20" t="str">
        <f t="shared" si="76"/>
        <v/>
      </c>
      <c r="FE32" s="20" t="str">
        <f t="shared" si="76"/>
        <v/>
      </c>
      <c r="FF32" s="20" t="str">
        <f t="shared" si="76"/>
        <v/>
      </c>
      <c r="FG32" s="20" t="str">
        <f t="shared" si="76"/>
        <v/>
      </c>
      <c r="FH32" s="20" t="str">
        <f t="shared" si="76"/>
        <v/>
      </c>
      <c r="FI32" s="20" t="str">
        <f t="shared" si="76"/>
        <v/>
      </c>
      <c r="FJ32" s="20" t="str">
        <f t="shared" si="76"/>
        <v/>
      </c>
      <c r="FK32" s="20" t="str">
        <f t="shared" si="76"/>
        <v/>
      </c>
      <c r="FL32" s="20" t="str">
        <f t="shared" si="76"/>
        <v/>
      </c>
      <c r="FM32" s="20" t="str">
        <f t="shared" si="76"/>
        <v/>
      </c>
      <c r="FN32" s="20" t="str">
        <f t="shared" si="76"/>
        <v/>
      </c>
      <c r="FO32" s="20" t="str">
        <f t="shared" si="76"/>
        <v/>
      </c>
      <c r="FP32" s="20" t="str">
        <f t="shared" si="76"/>
        <v/>
      </c>
      <c r="FQ32" s="20" t="str">
        <f t="shared" si="76"/>
        <v/>
      </c>
      <c r="FR32" s="20" t="str">
        <f t="shared" si="76"/>
        <v/>
      </c>
      <c r="FS32" s="20" t="str">
        <f t="shared" si="76"/>
        <v/>
      </c>
      <c r="FT32" s="20" t="str">
        <f t="shared" si="76"/>
        <v/>
      </c>
      <c r="FU32" s="20" t="str">
        <f t="shared" si="76"/>
        <v/>
      </c>
      <c r="FV32" s="20" t="str">
        <f t="shared" si="76"/>
        <v/>
      </c>
    </row>
    <row r="33" spans="1:178" s="8" customFormat="1" ht="15" hidden="1" customHeight="1" outlineLevel="1">
      <c r="A33" s="62"/>
      <c r="B33" s="105" t="s">
        <v>91</v>
      </c>
      <c r="C33" s="122" t="s">
        <v>99</v>
      </c>
      <c r="D33" s="119" t="s">
        <v>96</v>
      </c>
      <c r="E33" s="121">
        <f>SUM(E32:F32)+1</f>
        <v>16</v>
      </c>
      <c r="F33" s="121">
        <v>0</v>
      </c>
      <c r="G33" s="149">
        <f>WORKDAY($G$11,E33)</f>
        <v>42109</v>
      </c>
      <c r="H33" s="127">
        <f t="shared" si="65"/>
        <v>42109</v>
      </c>
      <c r="I33" s="127" t="str">
        <f>"Day"&amp;" "&amp;VLOOKUP(Table1[[#This Row],[Start Date ]],Datasheet!V:W,2)</f>
        <v>Day 23</v>
      </c>
      <c r="J33" s="127" t="str">
        <f>"Day"&amp;" "&amp;VLOOKUP(Table1[[#This Row],[End Date]],Datasheet!X:Y,2)</f>
        <v>Day 23</v>
      </c>
      <c r="K33" s="116" t="s">
        <v>52</v>
      </c>
      <c r="L33" s="95"/>
      <c r="M33" s="115"/>
      <c r="N33" s="116">
        <f t="shared" si="56"/>
        <v>1</v>
      </c>
      <c r="O33" s="116" t="str">
        <f ca="1">LEFT('Transition Plan'!$P33,3)</f>
        <v>TPD</v>
      </c>
      <c r="P33" s="117" t="str">
        <f ca="1">IF(K33="Completed","CPT: Completed",IF(AND(H33&lt;'Transition Plan'!$D$1,K33="In-Progress"),"TPD: Still in-Progress after Deadline",IF(AND(H33&lt;'Transition Plan'!$D$1,K33="Open"),"TPD: Still in Open after Deadline",IF(AND(G33&lt;='Transition Plan'!$D$1,K33="Open"),("RAS: "&amp;NETWORKDAYS('Transition Plan'!$D$1,H33)&amp;" days to go, and Still in Open"),IF(AND(G33&lt;='Transition Plan'!$D$1,K33="In-Progress"),("RAS: "&amp;NETWORKDAYS('Transition Plan'!$D$1,H33)&amp;" days to go, and In-Progress"),("UTK: We have "&amp;DATEDIF('Transition Plan'!$D$1,G33,"d")&amp;" more days to start"))))))</f>
        <v>TPD: Still in Open after Deadline</v>
      </c>
      <c r="Q33" s="118">
        <f ca="1">IF(O33="TPD",100%,IF(AND(O33="RAS",N33=1),75%,IF(AND(O33="RAS",N33=2),50%,IF(O33="RAS",100%-(NETWORKDAYS('Transition Plan'!$D$1,H33)/N33),"-"))))</f>
        <v>1</v>
      </c>
      <c r="R33" s="20" t="str">
        <f t="shared" si="78"/>
        <v/>
      </c>
      <c r="S33" s="20" t="str">
        <f t="shared" si="78"/>
        <v/>
      </c>
      <c r="T33" s="20" t="str">
        <f t="shared" si="78"/>
        <v/>
      </c>
      <c r="U33" s="20" t="str">
        <f t="shared" si="78"/>
        <v/>
      </c>
      <c r="V33" s="20" t="str">
        <f t="shared" si="78"/>
        <v/>
      </c>
      <c r="W33" s="20" t="str">
        <f t="shared" si="78"/>
        <v/>
      </c>
      <c r="X33" s="20" t="str">
        <f t="shared" si="78"/>
        <v/>
      </c>
      <c r="Y33" s="20" t="str">
        <f t="shared" si="78"/>
        <v/>
      </c>
      <c r="Z33" s="20" t="str">
        <f t="shared" si="78"/>
        <v/>
      </c>
      <c r="AA33" s="20" t="str">
        <f t="shared" si="78"/>
        <v/>
      </c>
      <c r="AB33" s="20" t="str">
        <f t="shared" si="78"/>
        <v/>
      </c>
      <c r="AC33" s="20" t="str">
        <f t="shared" si="78"/>
        <v/>
      </c>
      <c r="AD33" s="20" t="str">
        <f t="shared" si="78"/>
        <v/>
      </c>
      <c r="AE33" s="20" t="str">
        <f t="shared" si="78"/>
        <v/>
      </c>
      <c r="AF33" s="20" t="str">
        <f t="shared" si="78"/>
        <v/>
      </c>
      <c r="AG33" s="20" t="str">
        <f t="shared" si="78"/>
        <v/>
      </c>
      <c r="AH33" s="20" t="str">
        <f t="shared" si="78"/>
        <v/>
      </c>
      <c r="AI33" s="20" t="str">
        <f t="shared" si="78"/>
        <v/>
      </c>
      <c r="AJ33" s="20" t="str">
        <f t="shared" si="78"/>
        <v/>
      </c>
      <c r="AK33" s="20" t="str">
        <f t="shared" si="78"/>
        <v/>
      </c>
      <c r="AL33" s="20" t="str">
        <f t="shared" si="78"/>
        <v/>
      </c>
      <c r="AM33" s="20" t="str">
        <f t="shared" si="78"/>
        <v/>
      </c>
      <c r="AN33" s="20" t="str">
        <f t="shared" si="78"/>
        <v/>
      </c>
      <c r="AO33" s="20">
        <f t="shared" si="78"/>
        <v>1</v>
      </c>
      <c r="AP33" s="20" t="str">
        <f t="shared" si="78"/>
        <v/>
      </c>
      <c r="AQ33" s="20" t="str">
        <f t="shared" si="78"/>
        <v/>
      </c>
      <c r="AR33" s="20" t="str">
        <f t="shared" si="78"/>
        <v/>
      </c>
      <c r="AS33" s="20" t="str">
        <f t="shared" si="78"/>
        <v/>
      </c>
      <c r="AT33" s="20" t="str">
        <f t="shared" si="78"/>
        <v/>
      </c>
      <c r="AU33" s="20" t="str">
        <f t="shared" si="78"/>
        <v/>
      </c>
      <c r="AV33" s="20" t="str">
        <f t="shared" si="78"/>
        <v/>
      </c>
      <c r="AW33" s="20" t="str">
        <f t="shared" si="78"/>
        <v/>
      </c>
      <c r="AX33" s="20" t="str">
        <f t="shared" si="78"/>
        <v/>
      </c>
      <c r="AY33" s="20" t="str">
        <f t="shared" si="78"/>
        <v/>
      </c>
      <c r="AZ33" s="20" t="str">
        <f t="shared" si="78"/>
        <v/>
      </c>
      <c r="BA33" s="20" t="str">
        <f t="shared" si="78"/>
        <v/>
      </c>
      <c r="BB33" s="20" t="str">
        <f t="shared" si="78"/>
        <v/>
      </c>
      <c r="BC33" s="20" t="str">
        <f t="shared" si="78"/>
        <v/>
      </c>
      <c r="BD33" s="20" t="str">
        <f t="shared" si="78"/>
        <v/>
      </c>
      <c r="BE33" s="20" t="str">
        <f t="shared" si="78"/>
        <v/>
      </c>
      <c r="BF33" s="20" t="str">
        <f t="shared" si="78"/>
        <v/>
      </c>
      <c r="BG33" s="20" t="str">
        <f t="shared" si="78"/>
        <v/>
      </c>
      <c r="BH33" s="20" t="str">
        <f t="shared" si="78"/>
        <v/>
      </c>
      <c r="BI33" s="20" t="str">
        <f t="shared" si="78"/>
        <v/>
      </c>
      <c r="BJ33" s="20" t="str">
        <f t="shared" si="78"/>
        <v/>
      </c>
      <c r="BK33" s="20" t="str">
        <f t="shared" si="78"/>
        <v/>
      </c>
      <c r="BL33" s="20" t="str">
        <f t="shared" si="78"/>
        <v/>
      </c>
      <c r="BM33" s="20" t="str">
        <f t="shared" si="78"/>
        <v/>
      </c>
      <c r="BN33" s="20" t="str">
        <f t="shared" si="78"/>
        <v/>
      </c>
      <c r="BO33" s="20" t="str">
        <f t="shared" si="78"/>
        <v/>
      </c>
      <c r="BP33" s="20" t="str">
        <f t="shared" si="78"/>
        <v/>
      </c>
      <c r="BQ33" s="20" t="str">
        <f t="shared" si="78"/>
        <v/>
      </c>
      <c r="BR33" s="20" t="str">
        <f t="shared" si="78"/>
        <v/>
      </c>
      <c r="BS33" s="20" t="str">
        <f t="shared" si="78"/>
        <v/>
      </c>
      <c r="BT33" s="20" t="str">
        <f t="shared" si="78"/>
        <v/>
      </c>
      <c r="BU33" s="20" t="str">
        <f t="shared" si="78"/>
        <v/>
      </c>
      <c r="BV33" s="20" t="str">
        <f t="shared" si="78"/>
        <v/>
      </c>
      <c r="BW33" s="20" t="str">
        <f t="shared" si="78"/>
        <v/>
      </c>
      <c r="BX33" s="20" t="str">
        <f t="shared" si="78"/>
        <v/>
      </c>
      <c r="BY33" s="20" t="str">
        <f t="shared" si="78"/>
        <v/>
      </c>
      <c r="BZ33" s="20" t="str">
        <f t="shared" si="78"/>
        <v/>
      </c>
      <c r="CA33" s="20" t="str">
        <f t="shared" si="78"/>
        <v/>
      </c>
      <c r="CB33" s="20" t="str">
        <f t="shared" si="78"/>
        <v/>
      </c>
      <c r="CC33" s="20" t="str">
        <f t="shared" si="78"/>
        <v/>
      </c>
      <c r="CD33" s="20" t="str">
        <f t="shared" si="77"/>
        <v/>
      </c>
      <c r="CE33" s="20" t="str">
        <f t="shared" si="77"/>
        <v/>
      </c>
      <c r="CF33" s="20" t="str">
        <f t="shared" si="77"/>
        <v/>
      </c>
      <c r="CG33" s="20" t="str">
        <f t="shared" si="77"/>
        <v/>
      </c>
      <c r="CH33" s="20" t="str">
        <f t="shared" si="77"/>
        <v/>
      </c>
      <c r="CI33" s="20" t="str">
        <f t="shared" si="77"/>
        <v/>
      </c>
      <c r="CJ33" s="20" t="str">
        <f t="shared" si="77"/>
        <v/>
      </c>
      <c r="CK33" s="20" t="str">
        <f t="shared" si="77"/>
        <v/>
      </c>
      <c r="CL33" s="20" t="str">
        <f t="shared" si="77"/>
        <v/>
      </c>
      <c r="CM33" s="20" t="str">
        <f t="shared" si="77"/>
        <v/>
      </c>
      <c r="CN33" s="20" t="str">
        <f t="shared" si="77"/>
        <v/>
      </c>
      <c r="CO33" s="20" t="str">
        <f t="shared" si="77"/>
        <v/>
      </c>
      <c r="CP33" s="20" t="str">
        <f t="shared" si="77"/>
        <v/>
      </c>
      <c r="CQ33" s="20" t="str">
        <f t="shared" si="77"/>
        <v/>
      </c>
      <c r="CR33" s="20" t="str">
        <f t="shared" si="77"/>
        <v/>
      </c>
      <c r="CS33" s="20" t="str">
        <f t="shared" si="77"/>
        <v/>
      </c>
      <c r="CT33" s="20" t="str">
        <f t="shared" si="77"/>
        <v/>
      </c>
      <c r="CU33" s="20" t="str">
        <f t="shared" si="77"/>
        <v/>
      </c>
      <c r="CV33" s="20" t="str">
        <f t="shared" si="77"/>
        <v/>
      </c>
      <c r="CW33" s="20" t="str">
        <f t="shared" si="77"/>
        <v/>
      </c>
      <c r="CX33" s="20" t="str">
        <f t="shared" si="77"/>
        <v/>
      </c>
      <c r="CY33" s="20" t="str">
        <f t="shared" si="77"/>
        <v/>
      </c>
      <c r="CZ33" s="20" t="str">
        <f t="shared" si="77"/>
        <v/>
      </c>
      <c r="DA33" s="20" t="str">
        <f t="shared" si="77"/>
        <v/>
      </c>
      <c r="DB33" s="20" t="str">
        <f t="shared" si="77"/>
        <v/>
      </c>
      <c r="DC33" s="20" t="str">
        <f t="shared" si="77"/>
        <v/>
      </c>
      <c r="DD33" s="20" t="str">
        <f t="shared" si="77"/>
        <v/>
      </c>
      <c r="DE33" s="20" t="str">
        <f t="shared" si="77"/>
        <v/>
      </c>
      <c r="DF33" s="20" t="str">
        <f t="shared" si="77"/>
        <v/>
      </c>
      <c r="DG33" s="20" t="str">
        <f t="shared" si="77"/>
        <v/>
      </c>
      <c r="DH33" s="20" t="str">
        <f t="shared" si="77"/>
        <v/>
      </c>
      <c r="DI33" s="20" t="str">
        <f t="shared" si="77"/>
        <v/>
      </c>
      <c r="DJ33" s="20" t="str">
        <f t="shared" si="77"/>
        <v/>
      </c>
      <c r="DK33" s="20" t="str">
        <f t="shared" si="77"/>
        <v/>
      </c>
      <c r="DL33" s="20" t="str">
        <f t="shared" si="77"/>
        <v/>
      </c>
      <c r="DM33" s="20" t="str">
        <f t="shared" si="77"/>
        <v/>
      </c>
      <c r="DN33" s="20" t="str">
        <f t="shared" si="77"/>
        <v/>
      </c>
      <c r="DO33" s="20" t="str">
        <f t="shared" si="77"/>
        <v/>
      </c>
      <c r="DP33" s="20" t="str">
        <f t="shared" si="77"/>
        <v/>
      </c>
      <c r="DQ33" s="20" t="str">
        <f t="shared" si="77"/>
        <v/>
      </c>
      <c r="DR33" s="20" t="str">
        <f t="shared" si="77"/>
        <v/>
      </c>
      <c r="DS33" s="20" t="str">
        <f t="shared" si="77"/>
        <v/>
      </c>
      <c r="DT33" s="20" t="str">
        <f t="shared" si="77"/>
        <v/>
      </c>
      <c r="DU33" s="20" t="str">
        <f t="shared" si="77"/>
        <v/>
      </c>
      <c r="DV33" s="20" t="str">
        <f t="shared" si="77"/>
        <v/>
      </c>
      <c r="DW33" s="20" t="str">
        <f t="shared" si="77"/>
        <v/>
      </c>
      <c r="DX33" s="20" t="str">
        <f t="shared" si="77"/>
        <v/>
      </c>
      <c r="DY33" s="20" t="str">
        <f t="shared" si="77"/>
        <v/>
      </c>
      <c r="DZ33" s="20" t="str">
        <f t="shared" si="77"/>
        <v/>
      </c>
      <c r="EA33" s="20" t="str">
        <f t="shared" si="77"/>
        <v/>
      </c>
      <c r="EB33" s="20" t="str">
        <f t="shared" si="77"/>
        <v/>
      </c>
      <c r="EC33" s="20" t="str">
        <f t="shared" si="77"/>
        <v/>
      </c>
      <c r="ED33" s="20" t="str">
        <f t="shared" si="77"/>
        <v/>
      </c>
      <c r="EE33" s="20" t="str">
        <f t="shared" si="77"/>
        <v/>
      </c>
      <c r="EF33" s="20" t="str">
        <f t="shared" si="77"/>
        <v/>
      </c>
      <c r="EG33" s="20" t="str">
        <f t="shared" si="77"/>
        <v/>
      </c>
      <c r="EH33" s="20" t="str">
        <f t="shared" si="77"/>
        <v/>
      </c>
      <c r="EI33" s="20" t="str">
        <f t="shared" si="77"/>
        <v/>
      </c>
      <c r="EJ33" s="20" t="str">
        <f t="shared" si="77"/>
        <v/>
      </c>
      <c r="EK33" s="20" t="str">
        <f t="shared" si="77"/>
        <v/>
      </c>
      <c r="EL33" s="20" t="str">
        <f t="shared" si="77"/>
        <v/>
      </c>
      <c r="EM33" s="20" t="str">
        <f t="shared" si="77"/>
        <v/>
      </c>
      <c r="EN33" s="20" t="str">
        <f t="shared" si="77"/>
        <v/>
      </c>
      <c r="EO33" s="20" t="str">
        <f t="shared" si="76"/>
        <v/>
      </c>
      <c r="EP33" s="20" t="str">
        <f t="shared" si="76"/>
        <v/>
      </c>
      <c r="EQ33" s="20" t="str">
        <f t="shared" si="76"/>
        <v/>
      </c>
      <c r="ER33" s="20" t="str">
        <f t="shared" si="76"/>
        <v/>
      </c>
      <c r="ES33" s="20" t="str">
        <f t="shared" si="76"/>
        <v/>
      </c>
      <c r="ET33" s="20" t="str">
        <f t="shared" si="76"/>
        <v/>
      </c>
      <c r="EU33" s="20" t="str">
        <f t="shared" si="76"/>
        <v/>
      </c>
      <c r="EV33" s="20" t="str">
        <f t="shared" si="76"/>
        <v/>
      </c>
      <c r="EW33" s="20" t="str">
        <f t="shared" si="76"/>
        <v/>
      </c>
      <c r="EX33" s="20" t="str">
        <f t="shared" si="76"/>
        <v/>
      </c>
      <c r="EY33" s="20" t="str">
        <f t="shared" si="76"/>
        <v/>
      </c>
      <c r="EZ33" s="20" t="str">
        <f t="shared" si="76"/>
        <v/>
      </c>
      <c r="FA33" s="20" t="str">
        <f t="shared" si="76"/>
        <v/>
      </c>
      <c r="FB33" s="20" t="str">
        <f t="shared" si="76"/>
        <v/>
      </c>
      <c r="FC33" s="20" t="str">
        <f t="shared" si="76"/>
        <v/>
      </c>
      <c r="FD33" s="20" t="str">
        <f t="shared" si="76"/>
        <v/>
      </c>
      <c r="FE33" s="20" t="str">
        <f t="shared" si="76"/>
        <v/>
      </c>
      <c r="FF33" s="20" t="str">
        <f t="shared" si="76"/>
        <v/>
      </c>
      <c r="FG33" s="20" t="str">
        <f t="shared" si="76"/>
        <v/>
      </c>
      <c r="FH33" s="20" t="str">
        <f t="shared" si="76"/>
        <v/>
      </c>
      <c r="FI33" s="20" t="str">
        <f t="shared" si="76"/>
        <v/>
      </c>
      <c r="FJ33" s="20" t="str">
        <f t="shared" si="76"/>
        <v/>
      </c>
      <c r="FK33" s="20" t="str">
        <f t="shared" si="76"/>
        <v/>
      </c>
      <c r="FL33" s="20" t="str">
        <f t="shared" si="76"/>
        <v/>
      </c>
      <c r="FM33" s="20" t="str">
        <f t="shared" si="76"/>
        <v/>
      </c>
      <c r="FN33" s="20" t="str">
        <f t="shared" si="76"/>
        <v/>
      </c>
      <c r="FO33" s="20" t="str">
        <f t="shared" si="76"/>
        <v/>
      </c>
      <c r="FP33" s="20" t="str">
        <f t="shared" si="76"/>
        <v/>
      </c>
      <c r="FQ33" s="20" t="str">
        <f t="shared" si="76"/>
        <v/>
      </c>
      <c r="FR33" s="20" t="str">
        <f t="shared" si="76"/>
        <v/>
      </c>
      <c r="FS33" s="20" t="str">
        <f t="shared" si="76"/>
        <v/>
      </c>
      <c r="FT33" s="20" t="str">
        <f t="shared" si="76"/>
        <v/>
      </c>
      <c r="FU33" s="20" t="str">
        <f t="shared" si="76"/>
        <v/>
      </c>
      <c r="FV33" s="20" t="str">
        <f t="shared" si="76"/>
        <v/>
      </c>
    </row>
    <row r="34" spans="1:178" s="8" customFormat="1" ht="15" hidden="1" customHeight="1" outlineLevel="1">
      <c r="A34" s="62"/>
      <c r="B34" s="103" t="s">
        <v>26</v>
      </c>
      <c r="C34" s="122" t="s">
        <v>96</v>
      </c>
      <c r="D34" s="119"/>
      <c r="E34" s="121"/>
      <c r="F34" s="121">
        <v>0</v>
      </c>
      <c r="G34" s="127">
        <f>WORKDAY((MAX(H23:H33)),1)</f>
        <v>42111</v>
      </c>
      <c r="H34" s="127">
        <f t="shared" si="65"/>
        <v>42111</v>
      </c>
      <c r="I34" s="127" t="str">
        <f>"Day"&amp;" "&amp;VLOOKUP(Table1[[#This Row],[Start Date ]],Datasheet!V:W,2)</f>
        <v>Day 25</v>
      </c>
      <c r="J34" s="127" t="str">
        <f>"Day"&amp;" "&amp;VLOOKUP(Table1[[#This Row],[End Date]],Datasheet!X:Y,2)</f>
        <v>Day 25</v>
      </c>
      <c r="K34" s="116" t="s">
        <v>52</v>
      </c>
      <c r="L34" s="95"/>
      <c r="M34" s="115"/>
      <c r="N34" s="116">
        <f t="shared" si="56"/>
        <v>1</v>
      </c>
      <c r="O34" s="116" t="str">
        <f ca="1">LEFT('Transition Plan'!$P34,3)</f>
        <v>TPD</v>
      </c>
      <c r="P34" s="117" t="str">
        <f ca="1">IF(K34="Completed","CPT: Completed",IF(AND(H34&lt;'Transition Plan'!$D$1,K34="In-Progress"),"TPD: Still in-Progress after Deadline",IF(AND(H34&lt;'Transition Plan'!$D$1,K34="Open"),"TPD: Still in Open after Deadline",IF(AND(G34&lt;='Transition Plan'!$D$1,K34="Open"),("RAS: "&amp;NETWORKDAYS('Transition Plan'!$D$1,H34)&amp;" days to go, and Still in Open"),IF(AND(G34&lt;='Transition Plan'!$D$1,K34="In-Progress"),("RAS: "&amp;NETWORKDAYS('Transition Plan'!$D$1,H34)&amp;" days to go, and In-Progress"),("UTK: We have "&amp;DATEDIF('Transition Plan'!$D$1,G34,"d")&amp;" more days to start"))))))</f>
        <v>TPD: Still in Open after Deadline</v>
      </c>
      <c r="Q34" s="118">
        <f ca="1">IF(O34="TPD",100%,IF(AND(O34="RAS",N34=1),75%,IF(AND(O34="RAS",N34=2),50%,IF(O34="RAS",100%-(NETWORKDAYS('Transition Plan'!$D$1,H34)/N34),"-"))))</f>
        <v>1</v>
      </c>
      <c r="R34" s="20" t="str">
        <f t="shared" si="78"/>
        <v/>
      </c>
      <c r="S34" s="20" t="str">
        <f t="shared" si="78"/>
        <v/>
      </c>
      <c r="T34" s="20" t="str">
        <f t="shared" si="78"/>
        <v/>
      </c>
      <c r="U34" s="20" t="str">
        <f t="shared" si="78"/>
        <v/>
      </c>
      <c r="V34" s="20" t="str">
        <f t="shared" si="78"/>
        <v/>
      </c>
      <c r="W34" s="20" t="str">
        <f t="shared" si="78"/>
        <v/>
      </c>
      <c r="X34" s="20" t="str">
        <f t="shared" si="78"/>
        <v/>
      </c>
      <c r="Y34" s="20" t="str">
        <f t="shared" si="78"/>
        <v/>
      </c>
      <c r="Z34" s="20" t="str">
        <f t="shared" si="78"/>
        <v/>
      </c>
      <c r="AA34" s="20" t="str">
        <f t="shared" si="78"/>
        <v/>
      </c>
      <c r="AB34" s="20" t="str">
        <f t="shared" si="78"/>
        <v/>
      </c>
      <c r="AC34" s="20" t="str">
        <f t="shared" si="78"/>
        <v/>
      </c>
      <c r="AD34" s="20" t="str">
        <f t="shared" si="78"/>
        <v/>
      </c>
      <c r="AE34" s="20" t="str">
        <f t="shared" si="78"/>
        <v/>
      </c>
      <c r="AF34" s="20" t="str">
        <f t="shared" si="78"/>
        <v/>
      </c>
      <c r="AG34" s="20" t="str">
        <f t="shared" si="78"/>
        <v/>
      </c>
      <c r="AH34" s="20" t="str">
        <f t="shared" si="78"/>
        <v/>
      </c>
      <c r="AI34" s="20" t="str">
        <f t="shared" si="78"/>
        <v/>
      </c>
      <c r="AJ34" s="20" t="str">
        <f t="shared" si="78"/>
        <v/>
      </c>
      <c r="AK34" s="20" t="str">
        <f t="shared" si="78"/>
        <v/>
      </c>
      <c r="AL34" s="20" t="str">
        <f t="shared" si="78"/>
        <v/>
      </c>
      <c r="AM34" s="20" t="str">
        <f t="shared" si="78"/>
        <v/>
      </c>
      <c r="AN34" s="20" t="str">
        <f t="shared" si="78"/>
        <v/>
      </c>
      <c r="AO34" s="20" t="str">
        <f t="shared" si="78"/>
        <v/>
      </c>
      <c r="AP34" s="20" t="str">
        <f t="shared" si="78"/>
        <v/>
      </c>
      <c r="AQ34" s="20">
        <f t="shared" si="78"/>
        <v>1</v>
      </c>
      <c r="AR34" s="20" t="str">
        <f t="shared" si="78"/>
        <v/>
      </c>
      <c r="AS34" s="20" t="str">
        <f t="shared" si="78"/>
        <v/>
      </c>
      <c r="AT34" s="20" t="str">
        <f t="shared" si="78"/>
        <v/>
      </c>
      <c r="AU34" s="20" t="str">
        <f t="shared" si="78"/>
        <v/>
      </c>
      <c r="AV34" s="20" t="str">
        <f t="shared" si="78"/>
        <v/>
      </c>
      <c r="AW34" s="20" t="str">
        <f t="shared" si="78"/>
        <v/>
      </c>
      <c r="AX34" s="20" t="str">
        <f t="shared" si="78"/>
        <v/>
      </c>
      <c r="AY34" s="20" t="str">
        <f t="shared" si="78"/>
        <v/>
      </c>
      <c r="AZ34" s="20" t="str">
        <f t="shared" si="78"/>
        <v/>
      </c>
      <c r="BA34" s="20" t="str">
        <f t="shared" si="78"/>
        <v/>
      </c>
      <c r="BB34" s="20" t="str">
        <f t="shared" si="78"/>
        <v/>
      </c>
      <c r="BC34" s="20" t="str">
        <f t="shared" si="78"/>
        <v/>
      </c>
      <c r="BD34" s="20" t="str">
        <f t="shared" si="78"/>
        <v/>
      </c>
      <c r="BE34" s="20" t="str">
        <f t="shared" si="78"/>
        <v/>
      </c>
      <c r="BF34" s="20" t="str">
        <f t="shared" si="78"/>
        <v/>
      </c>
      <c r="BG34" s="20" t="str">
        <f t="shared" si="78"/>
        <v/>
      </c>
      <c r="BH34" s="20" t="str">
        <f t="shared" si="78"/>
        <v/>
      </c>
      <c r="BI34" s="20" t="str">
        <f t="shared" si="78"/>
        <v/>
      </c>
      <c r="BJ34" s="20" t="str">
        <f t="shared" si="78"/>
        <v/>
      </c>
      <c r="BK34" s="20" t="str">
        <f t="shared" si="78"/>
        <v/>
      </c>
      <c r="BL34" s="20" t="str">
        <f t="shared" si="78"/>
        <v/>
      </c>
      <c r="BM34" s="20" t="str">
        <f t="shared" si="78"/>
        <v/>
      </c>
      <c r="BN34" s="20" t="str">
        <f t="shared" si="78"/>
        <v/>
      </c>
      <c r="BO34" s="20" t="str">
        <f t="shared" si="78"/>
        <v/>
      </c>
      <c r="BP34" s="20" t="str">
        <f t="shared" si="78"/>
        <v/>
      </c>
      <c r="BQ34" s="20" t="str">
        <f t="shared" si="78"/>
        <v/>
      </c>
      <c r="BR34" s="20" t="str">
        <f t="shared" si="78"/>
        <v/>
      </c>
      <c r="BS34" s="20" t="str">
        <f t="shared" si="78"/>
        <v/>
      </c>
      <c r="BT34" s="20" t="str">
        <f t="shared" si="78"/>
        <v/>
      </c>
      <c r="BU34" s="20" t="str">
        <f t="shared" si="78"/>
        <v/>
      </c>
      <c r="BV34" s="20" t="str">
        <f t="shared" si="78"/>
        <v/>
      </c>
      <c r="BW34" s="20" t="str">
        <f t="shared" si="78"/>
        <v/>
      </c>
      <c r="BX34" s="20" t="str">
        <f t="shared" si="78"/>
        <v/>
      </c>
      <c r="BY34" s="20" t="str">
        <f t="shared" si="78"/>
        <v/>
      </c>
      <c r="BZ34" s="20" t="str">
        <f t="shared" si="78"/>
        <v/>
      </c>
      <c r="CA34" s="20" t="str">
        <f t="shared" si="78"/>
        <v/>
      </c>
      <c r="CB34" s="20" t="str">
        <f t="shared" si="78"/>
        <v/>
      </c>
      <c r="CC34" s="20" t="str">
        <f t="shared" si="78"/>
        <v/>
      </c>
      <c r="CD34" s="20" t="str">
        <f t="shared" si="77"/>
        <v/>
      </c>
      <c r="CE34" s="20" t="str">
        <f t="shared" si="77"/>
        <v/>
      </c>
      <c r="CF34" s="20" t="str">
        <f t="shared" si="77"/>
        <v/>
      </c>
      <c r="CG34" s="20" t="str">
        <f t="shared" si="77"/>
        <v/>
      </c>
      <c r="CH34" s="20" t="str">
        <f t="shared" si="77"/>
        <v/>
      </c>
      <c r="CI34" s="20" t="str">
        <f t="shared" si="77"/>
        <v/>
      </c>
      <c r="CJ34" s="20" t="str">
        <f t="shared" si="77"/>
        <v/>
      </c>
      <c r="CK34" s="20" t="str">
        <f t="shared" si="77"/>
        <v/>
      </c>
      <c r="CL34" s="20" t="str">
        <f t="shared" si="77"/>
        <v/>
      </c>
      <c r="CM34" s="20" t="str">
        <f t="shared" si="77"/>
        <v/>
      </c>
      <c r="CN34" s="20" t="str">
        <f t="shared" si="77"/>
        <v/>
      </c>
      <c r="CO34" s="20" t="str">
        <f t="shared" si="77"/>
        <v/>
      </c>
      <c r="CP34" s="20" t="str">
        <f t="shared" si="77"/>
        <v/>
      </c>
      <c r="CQ34" s="20" t="str">
        <f t="shared" si="77"/>
        <v/>
      </c>
      <c r="CR34" s="20" t="str">
        <f t="shared" si="77"/>
        <v/>
      </c>
      <c r="CS34" s="20" t="str">
        <f t="shared" si="77"/>
        <v/>
      </c>
      <c r="CT34" s="20" t="str">
        <f t="shared" si="77"/>
        <v/>
      </c>
      <c r="CU34" s="20" t="str">
        <f t="shared" si="77"/>
        <v/>
      </c>
      <c r="CV34" s="20" t="str">
        <f t="shared" si="77"/>
        <v/>
      </c>
      <c r="CW34" s="20" t="str">
        <f t="shared" si="77"/>
        <v/>
      </c>
      <c r="CX34" s="20" t="str">
        <f t="shared" si="77"/>
        <v/>
      </c>
      <c r="CY34" s="20" t="str">
        <f t="shared" si="77"/>
        <v/>
      </c>
      <c r="CZ34" s="20" t="str">
        <f t="shared" si="77"/>
        <v/>
      </c>
      <c r="DA34" s="20" t="str">
        <f t="shared" si="77"/>
        <v/>
      </c>
      <c r="DB34" s="20" t="str">
        <f t="shared" si="77"/>
        <v/>
      </c>
      <c r="DC34" s="20" t="str">
        <f t="shared" si="77"/>
        <v/>
      </c>
      <c r="DD34" s="20" t="str">
        <f t="shared" si="77"/>
        <v/>
      </c>
      <c r="DE34" s="20" t="str">
        <f t="shared" si="77"/>
        <v/>
      </c>
      <c r="DF34" s="20" t="str">
        <f t="shared" si="77"/>
        <v/>
      </c>
      <c r="DG34" s="20" t="str">
        <f t="shared" si="77"/>
        <v/>
      </c>
      <c r="DH34" s="20" t="str">
        <f t="shared" si="77"/>
        <v/>
      </c>
      <c r="DI34" s="20" t="str">
        <f t="shared" si="77"/>
        <v/>
      </c>
      <c r="DJ34" s="20" t="str">
        <f t="shared" si="77"/>
        <v/>
      </c>
      <c r="DK34" s="20" t="str">
        <f t="shared" si="77"/>
        <v/>
      </c>
      <c r="DL34" s="20" t="str">
        <f t="shared" si="77"/>
        <v/>
      </c>
      <c r="DM34" s="20" t="str">
        <f t="shared" si="77"/>
        <v/>
      </c>
      <c r="DN34" s="20" t="str">
        <f t="shared" si="77"/>
        <v/>
      </c>
      <c r="DO34" s="20" t="str">
        <f t="shared" si="77"/>
        <v/>
      </c>
      <c r="DP34" s="20" t="str">
        <f t="shared" si="77"/>
        <v/>
      </c>
      <c r="DQ34" s="20" t="str">
        <f t="shared" si="77"/>
        <v/>
      </c>
      <c r="DR34" s="20" t="str">
        <f t="shared" si="77"/>
        <v/>
      </c>
      <c r="DS34" s="20" t="str">
        <f t="shared" si="77"/>
        <v/>
      </c>
      <c r="DT34" s="20" t="str">
        <f t="shared" si="77"/>
        <v/>
      </c>
      <c r="DU34" s="20" t="str">
        <f t="shared" si="77"/>
        <v/>
      </c>
      <c r="DV34" s="20" t="str">
        <f t="shared" si="77"/>
        <v/>
      </c>
      <c r="DW34" s="20" t="str">
        <f t="shared" si="77"/>
        <v/>
      </c>
      <c r="DX34" s="20" t="str">
        <f t="shared" si="77"/>
        <v/>
      </c>
      <c r="DY34" s="20" t="str">
        <f t="shared" si="77"/>
        <v/>
      </c>
      <c r="DZ34" s="20" t="str">
        <f t="shared" si="77"/>
        <v/>
      </c>
      <c r="EA34" s="20" t="str">
        <f t="shared" si="77"/>
        <v/>
      </c>
      <c r="EB34" s="20" t="str">
        <f t="shared" si="77"/>
        <v/>
      </c>
      <c r="EC34" s="20" t="str">
        <f t="shared" si="77"/>
        <v/>
      </c>
      <c r="ED34" s="20" t="str">
        <f t="shared" si="77"/>
        <v/>
      </c>
      <c r="EE34" s="20" t="str">
        <f t="shared" si="77"/>
        <v/>
      </c>
      <c r="EF34" s="20" t="str">
        <f t="shared" si="77"/>
        <v/>
      </c>
      <c r="EG34" s="20" t="str">
        <f t="shared" si="77"/>
        <v/>
      </c>
      <c r="EH34" s="20" t="str">
        <f t="shared" si="77"/>
        <v/>
      </c>
      <c r="EI34" s="20" t="str">
        <f t="shared" si="77"/>
        <v/>
      </c>
      <c r="EJ34" s="20" t="str">
        <f t="shared" si="77"/>
        <v/>
      </c>
      <c r="EK34" s="20" t="str">
        <f t="shared" si="77"/>
        <v/>
      </c>
      <c r="EL34" s="20" t="str">
        <f t="shared" si="77"/>
        <v/>
      </c>
      <c r="EM34" s="20" t="str">
        <f t="shared" si="77"/>
        <v/>
      </c>
      <c r="EN34" s="20" t="str">
        <f t="shared" si="77"/>
        <v/>
      </c>
      <c r="EO34" s="20" t="str">
        <f t="shared" si="76"/>
        <v/>
      </c>
      <c r="EP34" s="20" t="str">
        <f t="shared" si="76"/>
        <v/>
      </c>
      <c r="EQ34" s="20" t="str">
        <f t="shared" si="76"/>
        <v/>
      </c>
      <c r="ER34" s="20" t="str">
        <f t="shared" si="76"/>
        <v/>
      </c>
      <c r="ES34" s="20" t="str">
        <f t="shared" si="76"/>
        <v/>
      </c>
      <c r="ET34" s="20" t="str">
        <f t="shared" si="76"/>
        <v/>
      </c>
      <c r="EU34" s="20" t="str">
        <f t="shared" si="76"/>
        <v/>
      </c>
      <c r="EV34" s="20" t="str">
        <f t="shared" si="76"/>
        <v/>
      </c>
      <c r="EW34" s="20" t="str">
        <f t="shared" si="76"/>
        <v/>
      </c>
      <c r="EX34" s="20" t="str">
        <f t="shared" si="76"/>
        <v/>
      </c>
      <c r="EY34" s="20" t="str">
        <f t="shared" si="76"/>
        <v/>
      </c>
      <c r="EZ34" s="20" t="str">
        <f t="shared" si="76"/>
        <v/>
      </c>
      <c r="FA34" s="20" t="str">
        <f t="shared" si="76"/>
        <v/>
      </c>
      <c r="FB34" s="20" t="str">
        <f t="shared" si="76"/>
        <v/>
      </c>
      <c r="FC34" s="20" t="str">
        <f t="shared" si="76"/>
        <v/>
      </c>
      <c r="FD34" s="20" t="str">
        <f t="shared" si="76"/>
        <v/>
      </c>
      <c r="FE34" s="20" t="str">
        <f t="shared" si="76"/>
        <v/>
      </c>
      <c r="FF34" s="20" t="str">
        <f t="shared" si="76"/>
        <v/>
      </c>
      <c r="FG34" s="20" t="str">
        <f t="shared" si="76"/>
        <v/>
      </c>
      <c r="FH34" s="20" t="str">
        <f t="shared" si="76"/>
        <v/>
      </c>
      <c r="FI34" s="20" t="str">
        <f t="shared" si="76"/>
        <v/>
      </c>
      <c r="FJ34" s="20" t="str">
        <f t="shared" si="76"/>
        <v/>
      </c>
      <c r="FK34" s="20" t="str">
        <f t="shared" si="76"/>
        <v/>
      </c>
      <c r="FL34" s="20" t="str">
        <f t="shared" si="76"/>
        <v/>
      </c>
      <c r="FM34" s="20" t="str">
        <f t="shared" si="76"/>
        <v/>
      </c>
      <c r="FN34" s="20" t="str">
        <f t="shared" si="76"/>
        <v/>
      </c>
      <c r="FO34" s="20" t="str">
        <f t="shared" si="76"/>
        <v/>
      </c>
      <c r="FP34" s="20" t="str">
        <f t="shared" si="76"/>
        <v/>
      </c>
      <c r="FQ34" s="20" t="str">
        <f t="shared" si="76"/>
        <v/>
      </c>
      <c r="FR34" s="20" t="str">
        <f t="shared" si="76"/>
        <v/>
      </c>
      <c r="FS34" s="20" t="str">
        <f t="shared" si="76"/>
        <v/>
      </c>
      <c r="FT34" s="20" t="str">
        <f t="shared" si="76"/>
        <v/>
      </c>
      <c r="FU34" s="20" t="str">
        <f t="shared" si="76"/>
        <v/>
      </c>
      <c r="FV34" s="20" t="str">
        <f t="shared" si="76"/>
        <v/>
      </c>
    </row>
    <row r="35" spans="1:178" s="8" customFormat="1" ht="15" customHeight="1" collapsed="1">
      <c r="A35" s="62"/>
      <c r="B35" s="97" t="s">
        <v>21</v>
      </c>
      <c r="C35" s="113"/>
      <c r="D35" s="113"/>
      <c r="E35" s="114"/>
      <c r="F35" s="114"/>
      <c r="G35" s="127">
        <f>MIN(G36:G47)</f>
        <v>42100</v>
      </c>
      <c r="H35" s="115">
        <f>MAX(H36:H47)</f>
        <v>42170</v>
      </c>
      <c r="I35" s="115" t="str">
        <f>"Day"&amp;" "&amp;VLOOKUP(Table1[[#This Row],[Start Date ]],Datasheet!V:W,2)</f>
        <v>Day 14</v>
      </c>
      <c r="J35" s="115" t="str">
        <f>"Day"&amp;" "&amp;VLOOKUP(Table1[[#This Row],[End Date]],Datasheet!X:Y,2)</f>
        <v>Day 78</v>
      </c>
      <c r="K35" s="116" t="s">
        <v>52</v>
      </c>
      <c r="L35" s="95"/>
      <c r="M35" s="115"/>
      <c r="N35" s="116">
        <f t="shared" si="56"/>
        <v>51</v>
      </c>
      <c r="O35" s="116" t="str">
        <f ca="1">LEFT('Transition Plan'!$P35,3)</f>
        <v>TPD</v>
      </c>
      <c r="P35" s="117" t="str">
        <f ca="1">IF(K35="Completed","CPT: Completed",IF(AND(H35&lt;'Transition Plan'!$D$1,K35="In-Progress"),"TPD: Still in-Progress after Deadline",IF(AND(H35&lt;'Transition Plan'!$D$1,K35="Open"),"TPD: Still in Open after Deadline",IF(AND(G35&lt;='Transition Plan'!$D$1,K35="Open"),("RAS: "&amp;NETWORKDAYS('Transition Plan'!$D$1,H35)&amp;" days to go, and Still in Open"),IF(AND(G35&lt;='Transition Plan'!$D$1,K35="In-Progress"),("RAS: "&amp;NETWORKDAYS('Transition Plan'!$D$1,H35)&amp;" days to go, and In-Progress"),("UTK: We have "&amp;DATEDIF('Transition Plan'!$D$1,G35,"d")&amp;" more days to start"))))))</f>
        <v>TPD: Still in Open after Deadline</v>
      </c>
      <c r="Q35" s="118">
        <f ca="1">IF(O35="TPD",100%,IF(AND(O35="RAS",N35=1),75%,IF(AND(O35="RAS",N35=2),50%,IF(O35="RAS",100%-(NETWORKDAYS('Transition Plan'!$D$1,H35)/N35),"-"))))</f>
        <v>1</v>
      </c>
      <c r="R35" s="20" t="str">
        <f t="shared" si="78"/>
        <v/>
      </c>
      <c r="S35" s="20" t="str">
        <f t="shared" si="78"/>
        <v/>
      </c>
      <c r="T35" s="20" t="str">
        <f t="shared" si="78"/>
        <v/>
      </c>
      <c r="U35" s="20" t="str">
        <f t="shared" si="78"/>
        <v/>
      </c>
      <c r="V35" s="20" t="str">
        <f t="shared" si="78"/>
        <v/>
      </c>
      <c r="W35" s="20" t="str">
        <f t="shared" si="78"/>
        <v/>
      </c>
      <c r="X35" s="20" t="str">
        <f t="shared" si="78"/>
        <v/>
      </c>
      <c r="Y35" s="20" t="str">
        <f t="shared" si="78"/>
        <v/>
      </c>
      <c r="Z35" s="20" t="str">
        <f t="shared" si="78"/>
        <v/>
      </c>
      <c r="AA35" s="20" t="str">
        <f t="shared" si="78"/>
        <v/>
      </c>
      <c r="AB35" s="20" t="str">
        <f t="shared" si="78"/>
        <v/>
      </c>
      <c r="AC35" s="20" t="str">
        <f t="shared" si="78"/>
        <v/>
      </c>
      <c r="AD35" s="20" t="str">
        <f t="shared" si="78"/>
        <v/>
      </c>
      <c r="AE35" s="20" t="str">
        <f t="shared" si="78"/>
        <v/>
      </c>
      <c r="AF35" s="20">
        <f t="shared" si="78"/>
        <v>1</v>
      </c>
      <c r="AG35" s="20">
        <f t="shared" si="78"/>
        <v>1</v>
      </c>
      <c r="AH35" s="20">
        <f t="shared" si="78"/>
        <v>1</v>
      </c>
      <c r="AI35" s="20">
        <f t="shared" si="78"/>
        <v>1</v>
      </c>
      <c r="AJ35" s="20">
        <f t="shared" si="78"/>
        <v>1</v>
      </c>
      <c r="AK35" s="20">
        <f t="shared" si="78"/>
        <v>1</v>
      </c>
      <c r="AL35" s="20">
        <f t="shared" si="78"/>
        <v>1</v>
      </c>
      <c r="AM35" s="20">
        <f t="shared" si="78"/>
        <v>1</v>
      </c>
      <c r="AN35" s="20">
        <f t="shared" si="78"/>
        <v>1</v>
      </c>
      <c r="AO35" s="20">
        <f t="shared" si="78"/>
        <v>1</v>
      </c>
      <c r="AP35" s="20">
        <f t="shared" si="78"/>
        <v>1</v>
      </c>
      <c r="AQ35" s="20">
        <f t="shared" si="78"/>
        <v>1</v>
      </c>
      <c r="AR35" s="20">
        <f t="shared" si="78"/>
        <v>1</v>
      </c>
      <c r="AS35" s="20">
        <f t="shared" si="78"/>
        <v>1</v>
      </c>
      <c r="AT35" s="20">
        <f t="shared" si="78"/>
        <v>1</v>
      </c>
      <c r="AU35" s="20">
        <f t="shared" si="78"/>
        <v>1</v>
      </c>
      <c r="AV35" s="20">
        <f t="shared" si="78"/>
        <v>1</v>
      </c>
      <c r="AW35" s="20">
        <f t="shared" si="78"/>
        <v>1</v>
      </c>
      <c r="AX35" s="20">
        <f t="shared" si="78"/>
        <v>1</v>
      </c>
      <c r="AY35" s="20">
        <f t="shared" si="78"/>
        <v>1</v>
      </c>
      <c r="AZ35" s="20">
        <f t="shared" si="78"/>
        <v>1</v>
      </c>
      <c r="BA35" s="20">
        <f t="shared" si="78"/>
        <v>1</v>
      </c>
      <c r="BB35" s="20">
        <f t="shared" si="78"/>
        <v>1</v>
      </c>
      <c r="BC35" s="20">
        <f t="shared" si="78"/>
        <v>1</v>
      </c>
      <c r="BD35" s="20">
        <f t="shared" si="78"/>
        <v>1</v>
      </c>
      <c r="BE35" s="20">
        <f t="shared" si="78"/>
        <v>1</v>
      </c>
      <c r="BF35" s="20">
        <f t="shared" si="78"/>
        <v>1</v>
      </c>
      <c r="BG35" s="20">
        <f t="shared" si="78"/>
        <v>1</v>
      </c>
      <c r="BH35" s="20">
        <f t="shared" si="78"/>
        <v>1</v>
      </c>
      <c r="BI35" s="20">
        <f t="shared" si="78"/>
        <v>1</v>
      </c>
      <c r="BJ35" s="20">
        <f t="shared" si="78"/>
        <v>1</v>
      </c>
      <c r="BK35" s="20">
        <f t="shared" si="78"/>
        <v>1</v>
      </c>
      <c r="BL35" s="20">
        <f t="shared" si="78"/>
        <v>1</v>
      </c>
      <c r="BM35" s="20">
        <f t="shared" si="78"/>
        <v>1</v>
      </c>
      <c r="BN35" s="20">
        <f t="shared" si="78"/>
        <v>1</v>
      </c>
      <c r="BO35" s="20">
        <f t="shared" si="78"/>
        <v>1</v>
      </c>
      <c r="BP35" s="20">
        <f t="shared" si="78"/>
        <v>1</v>
      </c>
      <c r="BQ35" s="20">
        <f t="shared" si="78"/>
        <v>1</v>
      </c>
      <c r="BR35" s="20">
        <f t="shared" si="78"/>
        <v>1</v>
      </c>
      <c r="BS35" s="20">
        <f t="shared" si="78"/>
        <v>1</v>
      </c>
      <c r="BT35" s="20">
        <f t="shared" si="78"/>
        <v>1</v>
      </c>
      <c r="BU35" s="20">
        <f t="shared" si="78"/>
        <v>1</v>
      </c>
      <c r="BV35" s="20">
        <f t="shared" si="78"/>
        <v>1</v>
      </c>
      <c r="BW35" s="20">
        <f t="shared" si="78"/>
        <v>1</v>
      </c>
      <c r="BX35" s="20">
        <f t="shared" si="78"/>
        <v>1</v>
      </c>
      <c r="BY35" s="20">
        <f t="shared" si="78"/>
        <v>1</v>
      </c>
      <c r="BZ35" s="20">
        <f t="shared" si="78"/>
        <v>1</v>
      </c>
      <c r="CA35" s="20">
        <f t="shared" si="78"/>
        <v>1</v>
      </c>
      <c r="CB35" s="20">
        <f t="shared" si="78"/>
        <v>1</v>
      </c>
      <c r="CC35" s="20">
        <f t="shared" ref="CC35:EN38" si="79">IF(CC$10&lt;$G35,"",IF(CC$10&gt;$H35,"",IF(CC$10&gt;=$G35,1,IF(CC$10&lt;=$H35,1))))</f>
        <v>1</v>
      </c>
      <c r="CD35" s="20">
        <f t="shared" si="79"/>
        <v>1</v>
      </c>
      <c r="CE35" s="20">
        <f t="shared" si="79"/>
        <v>1</v>
      </c>
      <c r="CF35" s="20">
        <f t="shared" si="79"/>
        <v>1</v>
      </c>
      <c r="CG35" s="20">
        <f t="shared" si="79"/>
        <v>1</v>
      </c>
      <c r="CH35" s="20">
        <f t="shared" si="79"/>
        <v>1</v>
      </c>
      <c r="CI35" s="20">
        <f t="shared" si="79"/>
        <v>1</v>
      </c>
      <c r="CJ35" s="20">
        <f t="shared" si="79"/>
        <v>1</v>
      </c>
      <c r="CK35" s="20">
        <f t="shared" si="79"/>
        <v>1</v>
      </c>
      <c r="CL35" s="20">
        <f t="shared" si="79"/>
        <v>1</v>
      </c>
      <c r="CM35" s="20">
        <f t="shared" si="79"/>
        <v>1</v>
      </c>
      <c r="CN35" s="20">
        <f t="shared" si="79"/>
        <v>1</v>
      </c>
      <c r="CO35" s="20">
        <f t="shared" si="79"/>
        <v>1</v>
      </c>
      <c r="CP35" s="20">
        <f t="shared" si="79"/>
        <v>1</v>
      </c>
      <c r="CQ35" s="20">
        <f t="shared" si="79"/>
        <v>1</v>
      </c>
      <c r="CR35" s="20">
        <f t="shared" si="79"/>
        <v>1</v>
      </c>
      <c r="CS35" s="20">
        <f t="shared" si="79"/>
        <v>1</v>
      </c>
      <c r="CT35" s="20">
        <f t="shared" si="79"/>
        <v>1</v>
      </c>
      <c r="CU35" s="20">
        <f t="shared" si="79"/>
        <v>1</v>
      </c>
      <c r="CV35" s="20">
        <f t="shared" si="79"/>
        <v>1</v>
      </c>
      <c r="CW35" s="20">
        <f t="shared" si="79"/>
        <v>1</v>
      </c>
      <c r="CX35" s="20">
        <f t="shared" si="79"/>
        <v>1</v>
      </c>
      <c r="CY35" s="20" t="str">
        <f t="shared" si="79"/>
        <v/>
      </c>
      <c r="CZ35" s="20" t="str">
        <f t="shared" si="79"/>
        <v/>
      </c>
      <c r="DA35" s="20" t="str">
        <f t="shared" si="79"/>
        <v/>
      </c>
      <c r="DB35" s="20" t="str">
        <f t="shared" si="79"/>
        <v/>
      </c>
      <c r="DC35" s="20" t="str">
        <f t="shared" si="79"/>
        <v/>
      </c>
      <c r="DD35" s="20" t="str">
        <f t="shared" si="79"/>
        <v/>
      </c>
      <c r="DE35" s="20" t="str">
        <f t="shared" si="79"/>
        <v/>
      </c>
      <c r="DF35" s="20" t="str">
        <f t="shared" si="79"/>
        <v/>
      </c>
      <c r="DG35" s="20" t="str">
        <f t="shared" si="79"/>
        <v/>
      </c>
      <c r="DH35" s="20" t="str">
        <f t="shared" si="79"/>
        <v/>
      </c>
      <c r="DI35" s="20" t="str">
        <f t="shared" si="79"/>
        <v/>
      </c>
      <c r="DJ35" s="20" t="str">
        <f t="shared" si="79"/>
        <v/>
      </c>
      <c r="DK35" s="20" t="str">
        <f t="shared" si="79"/>
        <v/>
      </c>
      <c r="DL35" s="20" t="str">
        <f t="shared" si="79"/>
        <v/>
      </c>
      <c r="DM35" s="20" t="str">
        <f t="shared" si="79"/>
        <v/>
      </c>
      <c r="DN35" s="20" t="str">
        <f t="shared" si="79"/>
        <v/>
      </c>
      <c r="DO35" s="20" t="str">
        <f t="shared" si="79"/>
        <v/>
      </c>
      <c r="DP35" s="20" t="str">
        <f t="shared" si="79"/>
        <v/>
      </c>
      <c r="DQ35" s="20" t="str">
        <f t="shared" si="79"/>
        <v/>
      </c>
      <c r="DR35" s="20" t="str">
        <f t="shared" si="79"/>
        <v/>
      </c>
      <c r="DS35" s="20" t="str">
        <f t="shared" si="79"/>
        <v/>
      </c>
      <c r="DT35" s="20" t="str">
        <f t="shared" si="79"/>
        <v/>
      </c>
      <c r="DU35" s="20" t="str">
        <f t="shared" si="79"/>
        <v/>
      </c>
      <c r="DV35" s="20" t="str">
        <f t="shared" si="79"/>
        <v/>
      </c>
      <c r="DW35" s="20" t="str">
        <f t="shared" si="79"/>
        <v/>
      </c>
      <c r="DX35" s="20" t="str">
        <f t="shared" si="79"/>
        <v/>
      </c>
      <c r="DY35" s="20" t="str">
        <f t="shared" si="79"/>
        <v/>
      </c>
      <c r="DZ35" s="20" t="str">
        <f t="shared" si="79"/>
        <v/>
      </c>
      <c r="EA35" s="20" t="str">
        <f t="shared" si="79"/>
        <v/>
      </c>
      <c r="EB35" s="20" t="str">
        <f t="shared" si="79"/>
        <v/>
      </c>
      <c r="EC35" s="20" t="str">
        <f t="shared" si="79"/>
        <v/>
      </c>
      <c r="ED35" s="20" t="str">
        <f t="shared" si="79"/>
        <v/>
      </c>
      <c r="EE35" s="20" t="str">
        <f t="shared" si="79"/>
        <v/>
      </c>
      <c r="EF35" s="20" t="str">
        <f t="shared" si="79"/>
        <v/>
      </c>
      <c r="EG35" s="20" t="str">
        <f t="shared" si="79"/>
        <v/>
      </c>
      <c r="EH35" s="20" t="str">
        <f t="shared" si="79"/>
        <v/>
      </c>
      <c r="EI35" s="20" t="str">
        <f t="shared" si="79"/>
        <v/>
      </c>
      <c r="EJ35" s="20" t="str">
        <f t="shared" si="79"/>
        <v/>
      </c>
      <c r="EK35" s="20" t="str">
        <f t="shared" si="79"/>
        <v/>
      </c>
      <c r="EL35" s="20" t="str">
        <f t="shared" si="79"/>
        <v/>
      </c>
      <c r="EM35" s="20" t="str">
        <f t="shared" si="79"/>
        <v/>
      </c>
      <c r="EN35" s="20" t="str">
        <f t="shared" si="79"/>
        <v/>
      </c>
      <c r="EO35" s="20" t="str">
        <f t="shared" si="76"/>
        <v/>
      </c>
      <c r="EP35" s="20" t="str">
        <f t="shared" si="76"/>
        <v/>
      </c>
      <c r="EQ35" s="20" t="str">
        <f t="shared" si="76"/>
        <v/>
      </c>
      <c r="ER35" s="20" t="str">
        <f t="shared" si="76"/>
        <v/>
      </c>
      <c r="ES35" s="20" t="str">
        <f t="shared" si="76"/>
        <v/>
      </c>
      <c r="ET35" s="20" t="str">
        <f t="shared" si="76"/>
        <v/>
      </c>
      <c r="EU35" s="20" t="str">
        <f t="shared" si="76"/>
        <v/>
      </c>
      <c r="EV35" s="20" t="str">
        <f t="shared" si="76"/>
        <v/>
      </c>
      <c r="EW35" s="20" t="str">
        <f t="shared" si="76"/>
        <v/>
      </c>
      <c r="EX35" s="20" t="str">
        <f t="shared" si="76"/>
        <v/>
      </c>
      <c r="EY35" s="20" t="str">
        <f t="shared" si="76"/>
        <v/>
      </c>
      <c r="EZ35" s="20" t="str">
        <f t="shared" si="76"/>
        <v/>
      </c>
      <c r="FA35" s="20" t="str">
        <f t="shared" si="76"/>
        <v/>
      </c>
      <c r="FB35" s="20" t="str">
        <f t="shared" si="76"/>
        <v/>
      </c>
      <c r="FC35" s="20" t="str">
        <f t="shared" si="76"/>
        <v/>
      </c>
      <c r="FD35" s="20" t="str">
        <f t="shared" si="76"/>
        <v/>
      </c>
      <c r="FE35" s="20" t="str">
        <f t="shared" si="76"/>
        <v/>
      </c>
      <c r="FF35" s="20" t="str">
        <f t="shared" si="76"/>
        <v/>
      </c>
      <c r="FG35" s="20" t="str">
        <f t="shared" si="76"/>
        <v/>
      </c>
      <c r="FH35" s="20" t="str">
        <f t="shared" si="76"/>
        <v/>
      </c>
      <c r="FI35" s="20" t="str">
        <f t="shared" si="76"/>
        <v/>
      </c>
      <c r="FJ35" s="20" t="str">
        <f t="shared" si="76"/>
        <v/>
      </c>
      <c r="FK35" s="20" t="str">
        <f t="shared" si="76"/>
        <v/>
      </c>
      <c r="FL35" s="20" t="str">
        <f t="shared" si="76"/>
        <v/>
      </c>
      <c r="FM35" s="20" t="str">
        <f t="shared" si="76"/>
        <v/>
      </c>
      <c r="FN35" s="20" t="str">
        <f t="shared" si="76"/>
        <v/>
      </c>
      <c r="FO35" s="20" t="str">
        <f t="shared" si="76"/>
        <v/>
      </c>
      <c r="FP35" s="20" t="str">
        <f t="shared" si="76"/>
        <v/>
      </c>
      <c r="FQ35" s="20" t="str">
        <f t="shared" si="76"/>
        <v/>
      </c>
      <c r="FR35" s="20" t="str">
        <f t="shared" si="76"/>
        <v/>
      </c>
      <c r="FS35" s="20" t="str">
        <f t="shared" si="76"/>
        <v/>
      </c>
      <c r="FT35" s="20" t="str">
        <f t="shared" si="76"/>
        <v/>
      </c>
      <c r="FU35" s="20" t="str">
        <f t="shared" si="76"/>
        <v/>
      </c>
      <c r="FV35" s="20" t="str">
        <f t="shared" si="76"/>
        <v/>
      </c>
    </row>
    <row r="36" spans="1:178" s="8" customFormat="1" ht="15" hidden="1" customHeight="1" outlineLevel="2">
      <c r="A36" s="62"/>
      <c r="B36" s="104" t="s">
        <v>127</v>
      </c>
      <c r="C36" s="122" t="s">
        <v>96</v>
      </c>
      <c r="D36" s="119" t="s">
        <v>97</v>
      </c>
      <c r="E36" s="121">
        <f>SUM(E15:F15)+1</f>
        <v>13</v>
      </c>
      <c r="F36" s="121">
        <v>2</v>
      </c>
      <c r="G36" s="124">
        <f>WORKDAY($G$11,E36)</f>
        <v>42104</v>
      </c>
      <c r="H36" s="124">
        <f>WORKDAY(G36,F36)</f>
        <v>42108</v>
      </c>
      <c r="I36" s="124" t="str">
        <f>"Day"&amp;" "&amp;VLOOKUP(Table1[[#This Row],[Start Date ]],Datasheet!V:W,2)</f>
        <v>Day 18</v>
      </c>
      <c r="J36" s="124" t="str">
        <f>"Day"&amp;" "&amp;VLOOKUP(Table1[[#This Row],[End Date]],Datasheet!X:Y,2)</f>
        <v>Day 22</v>
      </c>
      <c r="K36" s="116" t="s">
        <v>52</v>
      </c>
      <c r="L36" s="95"/>
      <c r="M36" s="115"/>
      <c r="N36" s="116">
        <f t="shared" si="56"/>
        <v>3</v>
      </c>
      <c r="O36" s="116" t="str">
        <f ca="1">LEFT('Transition Plan'!$P36,3)</f>
        <v>TPD</v>
      </c>
      <c r="P36" s="117" t="str">
        <f ca="1">IF(K36="Completed","CPT: Completed",IF(AND(H36&lt;'Transition Plan'!$D$1,K36="In-Progress"),"TPD: Still in-Progress after Deadline",IF(AND(H36&lt;'Transition Plan'!$D$1,K36="Open"),"TPD: Still in Open after Deadline",IF(AND(G36&lt;='Transition Plan'!$D$1,K36="Open"),("RAS: "&amp;NETWORKDAYS('Transition Plan'!$D$1,H36)&amp;" days to go, and Still in Open"),IF(AND(G36&lt;='Transition Plan'!$D$1,K36="In-Progress"),("RAS: "&amp;NETWORKDAYS('Transition Plan'!$D$1,H36)&amp;" days to go, and In-Progress"),("UTK: We have "&amp;DATEDIF('Transition Plan'!$D$1,G36,"d")&amp;" more days to start"))))))</f>
        <v>TPD: Still in Open after Deadline</v>
      </c>
      <c r="Q36" s="118">
        <f ca="1">IF(O36="TPD",100%,IF(AND(O36="RAS",N36=1),75%,IF(AND(O36="RAS",N36=2),50%,IF(O36="RAS",100%-(NETWORKDAYS('Transition Plan'!$D$1,H36)/N36),"-"))))</f>
        <v>1</v>
      </c>
      <c r="R36" s="20" t="str">
        <f t="shared" ref="R36:CC39" si="80">IF(R$10&lt;$G36,"",IF(R$10&gt;$H36,"",IF(R$10&gt;=$G36,1,IF(R$10&lt;=$H36,1))))</f>
        <v/>
      </c>
      <c r="S36" s="20" t="str">
        <f t="shared" si="80"/>
        <v/>
      </c>
      <c r="T36" s="20" t="str">
        <f t="shared" si="80"/>
        <v/>
      </c>
      <c r="U36" s="20" t="str">
        <f t="shared" si="80"/>
        <v/>
      </c>
      <c r="V36" s="20" t="str">
        <f t="shared" si="80"/>
        <v/>
      </c>
      <c r="W36" s="20" t="str">
        <f t="shared" si="80"/>
        <v/>
      </c>
      <c r="X36" s="20" t="str">
        <f t="shared" si="80"/>
        <v/>
      </c>
      <c r="Y36" s="20" t="str">
        <f t="shared" si="80"/>
        <v/>
      </c>
      <c r="Z36" s="20" t="str">
        <f t="shared" si="80"/>
        <v/>
      </c>
      <c r="AA36" s="20" t="str">
        <f t="shared" si="80"/>
        <v/>
      </c>
      <c r="AB36" s="20" t="str">
        <f t="shared" si="80"/>
        <v/>
      </c>
      <c r="AC36" s="20" t="str">
        <f t="shared" si="80"/>
        <v/>
      </c>
      <c r="AD36" s="20" t="str">
        <f t="shared" si="80"/>
        <v/>
      </c>
      <c r="AE36" s="20" t="str">
        <f t="shared" si="80"/>
        <v/>
      </c>
      <c r="AF36" s="20" t="str">
        <f t="shared" si="80"/>
        <v/>
      </c>
      <c r="AG36" s="20" t="str">
        <f t="shared" si="80"/>
        <v/>
      </c>
      <c r="AH36" s="20" t="str">
        <f t="shared" si="80"/>
        <v/>
      </c>
      <c r="AI36" s="20" t="str">
        <f t="shared" si="80"/>
        <v/>
      </c>
      <c r="AJ36" s="20">
        <f t="shared" si="80"/>
        <v>1</v>
      </c>
      <c r="AK36" s="20">
        <f t="shared" si="80"/>
        <v>1</v>
      </c>
      <c r="AL36" s="20">
        <f t="shared" si="80"/>
        <v>1</v>
      </c>
      <c r="AM36" s="20">
        <f t="shared" si="80"/>
        <v>1</v>
      </c>
      <c r="AN36" s="20">
        <f t="shared" si="80"/>
        <v>1</v>
      </c>
      <c r="AO36" s="20" t="str">
        <f t="shared" si="80"/>
        <v/>
      </c>
      <c r="AP36" s="20" t="str">
        <f t="shared" si="80"/>
        <v/>
      </c>
      <c r="AQ36" s="20" t="str">
        <f t="shared" si="80"/>
        <v/>
      </c>
      <c r="AR36" s="20" t="str">
        <f t="shared" si="80"/>
        <v/>
      </c>
      <c r="AS36" s="20" t="str">
        <f t="shared" si="80"/>
        <v/>
      </c>
      <c r="AT36" s="20" t="str">
        <f t="shared" si="80"/>
        <v/>
      </c>
      <c r="AU36" s="20" t="str">
        <f t="shared" si="80"/>
        <v/>
      </c>
      <c r="AV36" s="20" t="str">
        <f t="shared" si="80"/>
        <v/>
      </c>
      <c r="AW36" s="20" t="str">
        <f t="shared" si="80"/>
        <v/>
      </c>
      <c r="AX36" s="20" t="str">
        <f t="shared" si="80"/>
        <v/>
      </c>
      <c r="AY36" s="20" t="str">
        <f t="shared" si="80"/>
        <v/>
      </c>
      <c r="AZ36" s="20" t="str">
        <f t="shared" si="80"/>
        <v/>
      </c>
      <c r="BA36" s="20" t="str">
        <f t="shared" si="80"/>
        <v/>
      </c>
      <c r="BB36" s="20" t="str">
        <f t="shared" si="80"/>
        <v/>
      </c>
      <c r="BC36" s="20" t="str">
        <f t="shared" si="80"/>
        <v/>
      </c>
      <c r="BD36" s="20" t="str">
        <f t="shared" si="80"/>
        <v/>
      </c>
      <c r="BE36" s="20" t="str">
        <f t="shared" si="80"/>
        <v/>
      </c>
      <c r="BF36" s="20" t="str">
        <f t="shared" si="80"/>
        <v/>
      </c>
      <c r="BG36" s="20" t="str">
        <f t="shared" si="80"/>
        <v/>
      </c>
      <c r="BH36" s="20" t="str">
        <f t="shared" si="80"/>
        <v/>
      </c>
      <c r="BI36" s="20" t="str">
        <f t="shared" si="80"/>
        <v/>
      </c>
      <c r="BJ36" s="20" t="str">
        <f t="shared" si="80"/>
        <v/>
      </c>
      <c r="BK36" s="20" t="str">
        <f t="shared" si="80"/>
        <v/>
      </c>
      <c r="BL36" s="20" t="str">
        <f t="shared" si="80"/>
        <v/>
      </c>
      <c r="BM36" s="20" t="str">
        <f t="shared" si="80"/>
        <v/>
      </c>
      <c r="BN36" s="20" t="str">
        <f t="shared" si="80"/>
        <v/>
      </c>
      <c r="BO36" s="20" t="str">
        <f t="shared" si="80"/>
        <v/>
      </c>
      <c r="BP36" s="20" t="str">
        <f t="shared" si="80"/>
        <v/>
      </c>
      <c r="BQ36" s="20" t="str">
        <f t="shared" si="80"/>
        <v/>
      </c>
      <c r="BR36" s="20" t="str">
        <f t="shared" si="80"/>
        <v/>
      </c>
      <c r="BS36" s="20" t="str">
        <f t="shared" si="80"/>
        <v/>
      </c>
      <c r="BT36" s="20" t="str">
        <f t="shared" si="80"/>
        <v/>
      </c>
      <c r="BU36" s="20" t="str">
        <f t="shared" si="80"/>
        <v/>
      </c>
      <c r="BV36" s="20" t="str">
        <f t="shared" si="80"/>
        <v/>
      </c>
      <c r="BW36" s="20" t="str">
        <f t="shared" si="80"/>
        <v/>
      </c>
      <c r="BX36" s="20" t="str">
        <f t="shared" si="80"/>
        <v/>
      </c>
      <c r="BY36" s="20" t="str">
        <f t="shared" si="80"/>
        <v/>
      </c>
      <c r="BZ36" s="20" t="str">
        <f t="shared" si="80"/>
        <v/>
      </c>
      <c r="CA36" s="20" t="str">
        <f t="shared" si="80"/>
        <v/>
      </c>
      <c r="CB36" s="20" t="str">
        <f t="shared" si="80"/>
        <v/>
      </c>
      <c r="CC36" s="20" t="str">
        <f t="shared" si="80"/>
        <v/>
      </c>
      <c r="CD36" s="20" t="str">
        <f t="shared" si="79"/>
        <v/>
      </c>
      <c r="CE36" s="20" t="str">
        <f t="shared" si="79"/>
        <v/>
      </c>
      <c r="CF36" s="20" t="str">
        <f t="shared" si="79"/>
        <v/>
      </c>
      <c r="CG36" s="20" t="str">
        <f t="shared" si="79"/>
        <v/>
      </c>
      <c r="CH36" s="20" t="str">
        <f t="shared" si="79"/>
        <v/>
      </c>
      <c r="CI36" s="20" t="str">
        <f t="shared" si="79"/>
        <v/>
      </c>
      <c r="CJ36" s="20" t="str">
        <f t="shared" si="79"/>
        <v/>
      </c>
      <c r="CK36" s="20" t="str">
        <f t="shared" si="79"/>
        <v/>
      </c>
      <c r="CL36" s="20" t="str">
        <f t="shared" si="79"/>
        <v/>
      </c>
      <c r="CM36" s="20" t="str">
        <f t="shared" si="79"/>
        <v/>
      </c>
      <c r="CN36" s="20" t="str">
        <f t="shared" si="79"/>
        <v/>
      </c>
      <c r="CO36" s="20" t="str">
        <f t="shared" si="79"/>
        <v/>
      </c>
      <c r="CP36" s="20" t="str">
        <f t="shared" si="79"/>
        <v/>
      </c>
      <c r="CQ36" s="20" t="str">
        <f t="shared" si="79"/>
        <v/>
      </c>
      <c r="CR36" s="20" t="str">
        <f t="shared" si="79"/>
        <v/>
      </c>
      <c r="CS36" s="20" t="str">
        <f t="shared" si="79"/>
        <v/>
      </c>
      <c r="CT36" s="20" t="str">
        <f t="shared" si="79"/>
        <v/>
      </c>
      <c r="CU36" s="20" t="str">
        <f t="shared" si="79"/>
        <v/>
      </c>
      <c r="CV36" s="20" t="str">
        <f t="shared" si="79"/>
        <v/>
      </c>
      <c r="CW36" s="20" t="str">
        <f t="shared" si="79"/>
        <v/>
      </c>
      <c r="CX36" s="20" t="str">
        <f t="shared" si="79"/>
        <v/>
      </c>
      <c r="CY36" s="20" t="str">
        <f t="shared" si="79"/>
        <v/>
      </c>
      <c r="CZ36" s="20" t="str">
        <f t="shared" si="79"/>
        <v/>
      </c>
      <c r="DA36" s="20" t="str">
        <f t="shared" si="79"/>
        <v/>
      </c>
      <c r="DB36" s="20" t="str">
        <f t="shared" si="79"/>
        <v/>
      </c>
      <c r="DC36" s="20" t="str">
        <f t="shared" si="79"/>
        <v/>
      </c>
      <c r="DD36" s="20" t="str">
        <f t="shared" si="79"/>
        <v/>
      </c>
      <c r="DE36" s="20" t="str">
        <f t="shared" si="79"/>
        <v/>
      </c>
      <c r="DF36" s="20" t="str">
        <f t="shared" si="79"/>
        <v/>
      </c>
      <c r="DG36" s="20" t="str">
        <f t="shared" si="79"/>
        <v/>
      </c>
      <c r="DH36" s="20" t="str">
        <f t="shared" si="79"/>
        <v/>
      </c>
      <c r="DI36" s="20" t="str">
        <f t="shared" si="79"/>
        <v/>
      </c>
      <c r="DJ36" s="20" t="str">
        <f t="shared" si="79"/>
        <v/>
      </c>
      <c r="DK36" s="20" t="str">
        <f t="shared" si="79"/>
        <v/>
      </c>
      <c r="DL36" s="20" t="str">
        <f t="shared" si="79"/>
        <v/>
      </c>
      <c r="DM36" s="20" t="str">
        <f t="shared" si="79"/>
        <v/>
      </c>
      <c r="DN36" s="20" t="str">
        <f t="shared" si="79"/>
        <v/>
      </c>
      <c r="DO36" s="20" t="str">
        <f t="shared" si="79"/>
        <v/>
      </c>
      <c r="DP36" s="20" t="str">
        <f t="shared" si="79"/>
        <v/>
      </c>
      <c r="DQ36" s="20" t="str">
        <f t="shared" si="79"/>
        <v/>
      </c>
      <c r="DR36" s="20" t="str">
        <f t="shared" si="79"/>
        <v/>
      </c>
      <c r="DS36" s="20" t="str">
        <f t="shared" si="79"/>
        <v/>
      </c>
      <c r="DT36" s="20" t="str">
        <f t="shared" si="79"/>
        <v/>
      </c>
      <c r="DU36" s="20" t="str">
        <f t="shared" si="79"/>
        <v/>
      </c>
      <c r="DV36" s="20" t="str">
        <f t="shared" si="79"/>
        <v/>
      </c>
      <c r="DW36" s="20" t="str">
        <f t="shared" si="79"/>
        <v/>
      </c>
      <c r="DX36" s="20" t="str">
        <f t="shared" si="79"/>
        <v/>
      </c>
      <c r="DY36" s="20" t="str">
        <f t="shared" si="79"/>
        <v/>
      </c>
      <c r="DZ36" s="20" t="str">
        <f t="shared" si="79"/>
        <v/>
      </c>
      <c r="EA36" s="20" t="str">
        <f t="shared" si="79"/>
        <v/>
      </c>
      <c r="EB36" s="20" t="str">
        <f t="shared" si="79"/>
        <v/>
      </c>
      <c r="EC36" s="20" t="str">
        <f t="shared" si="79"/>
        <v/>
      </c>
      <c r="ED36" s="20" t="str">
        <f t="shared" si="79"/>
        <v/>
      </c>
      <c r="EE36" s="20" t="str">
        <f t="shared" si="79"/>
        <v/>
      </c>
      <c r="EF36" s="20" t="str">
        <f t="shared" si="79"/>
        <v/>
      </c>
      <c r="EG36" s="20" t="str">
        <f t="shared" si="79"/>
        <v/>
      </c>
      <c r="EH36" s="20" t="str">
        <f t="shared" si="79"/>
        <v/>
      </c>
      <c r="EI36" s="20" t="str">
        <f t="shared" si="79"/>
        <v/>
      </c>
      <c r="EJ36" s="20" t="str">
        <f t="shared" si="79"/>
        <v/>
      </c>
      <c r="EK36" s="20" t="str">
        <f t="shared" si="79"/>
        <v/>
      </c>
      <c r="EL36" s="20" t="str">
        <f t="shared" si="79"/>
        <v/>
      </c>
      <c r="EM36" s="20" t="str">
        <f t="shared" si="79"/>
        <v/>
      </c>
      <c r="EN36" s="20" t="str">
        <f t="shared" si="79"/>
        <v/>
      </c>
      <c r="EO36" s="20" t="str">
        <f t="shared" si="76"/>
        <v/>
      </c>
      <c r="EP36" s="20" t="str">
        <f t="shared" si="76"/>
        <v/>
      </c>
      <c r="EQ36" s="20" t="str">
        <f t="shared" si="76"/>
        <v/>
      </c>
      <c r="ER36" s="20" t="str">
        <f t="shared" si="76"/>
        <v/>
      </c>
      <c r="ES36" s="20" t="str">
        <f t="shared" si="76"/>
        <v/>
      </c>
      <c r="ET36" s="20" t="str">
        <f t="shared" si="76"/>
        <v/>
      </c>
      <c r="EU36" s="20" t="str">
        <f t="shared" si="76"/>
        <v/>
      </c>
      <c r="EV36" s="20" t="str">
        <f t="shared" si="76"/>
        <v/>
      </c>
      <c r="EW36" s="20" t="str">
        <f t="shared" si="76"/>
        <v/>
      </c>
      <c r="EX36" s="20" t="str">
        <f t="shared" si="76"/>
        <v/>
      </c>
      <c r="EY36" s="20" t="str">
        <f t="shared" si="76"/>
        <v/>
      </c>
      <c r="EZ36" s="20" t="str">
        <f t="shared" si="76"/>
        <v/>
      </c>
      <c r="FA36" s="20" t="str">
        <f t="shared" si="76"/>
        <v/>
      </c>
      <c r="FB36" s="20" t="str">
        <f t="shared" si="76"/>
        <v/>
      </c>
      <c r="FC36" s="20" t="str">
        <f t="shared" si="76"/>
        <v/>
      </c>
      <c r="FD36" s="20" t="str">
        <f t="shared" si="76"/>
        <v/>
      </c>
      <c r="FE36" s="20" t="str">
        <f t="shared" si="76"/>
        <v/>
      </c>
      <c r="FF36" s="20" t="str">
        <f t="shared" si="76"/>
        <v/>
      </c>
      <c r="FG36" s="20" t="str">
        <f t="shared" si="76"/>
        <v/>
      </c>
      <c r="FH36" s="20" t="str">
        <f t="shared" si="76"/>
        <v/>
      </c>
      <c r="FI36" s="20" t="str">
        <f t="shared" si="76"/>
        <v/>
      </c>
      <c r="FJ36" s="20" t="str">
        <f t="shared" si="76"/>
        <v/>
      </c>
      <c r="FK36" s="20" t="str">
        <f t="shared" si="76"/>
        <v/>
      </c>
      <c r="FL36" s="20" t="str">
        <f t="shared" si="76"/>
        <v/>
      </c>
      <c r="FM36" s="20" t="str">
        <f t="shared" si="76"/>
        <v/>
      </c>
      <c r="FN36" s="20" t="str">
        <f t="shared" si="76"/>
        <v/>
      </c>
      <c r="FO36" s="20" t="str">
        <f t="shared" si="76"/>
        <v/>
      </c>
      <c r="FP36" s="20" t="str">
        <f t="shared" si="76"/>
        <v/>
      </c>
      <c r="FQ36" s="20" t="str">
        <f t="shared" si="76"/>
        <v/>
      </c>
      <c r="FR36" s="20" t="str">
        <f t="shared" si="76"/>
        <v/>
      </c>
      <c r="FS36" s="20" t="str">
        <f t="shared" si="76"/>
        <v/>
      </c>
      <c r="FT36" s="20" t="str">
        <f t="shared" si="76"/>
        <v/>
      </c>
      <c r="FU36" s="20" t="str">
        <f t="shared" si="76"/>
        <v/>
      </c>
      <c r="FV36" s="20" t="str">
        <f t="shared" si="76"/>
        <v/>
      </c>
    </row>
    <row r="37" spans="1:178" s="8" customFormat="1" ht="15" hidden="1" customHeight="1" outlineLevel="2">
      <c r="A37" s="62"/>
      <c r="B37" s="104" t="s">
        <v>126</v>
      </c>
      <c r="C37" s="122" t="s">
        <v>96</v>
      </c>
      <c r="D37" s="119" t="s">
        <v>117</v>
      </c>
      <c r="E37" s="121">
        <f>SUM(E26:F26)+1</f>
        <v>9</v>
      </c>
      <c r="F37" s="121">
        <v>0</v>
      </c>
      <c r="G37" s="124">
        <f>WORKDAY($G$11,E37)</f>
        <v>42100</v>
      </c>
      <c r="H37" s="124">
        <f t="shared" ref="H37:H38" si="81">WORKDAY(G37,F37)</f>
        <v>42100</v>
      </c>
      <c r="I37" s="124" t="str">
        <f>"Day"&amp;" "&amp;VLOOKUP(Table1[[#This Row],[Start Date ]],Datasheet!V:W,2)</f>
        <v>Day 14</v>
      </c>
      <c r="J37" s="124" t="str">
        <f>"Day"&amp;" "&amp;VLOOKUP(Table1[[#This Row],[End Date]],Datasheet!X:Y,2)</f>
        <v>Day 14</v>
      </c>
      <c r="K37" s="116" t="s">
        <v>52</v>
      </c>
      <c r="L37" s="95"/>
      <c r="M37" s="95"/>
      <c r="N37" s="116">
        <f t="shared" ref="N37" si="82">NETWORKDAYS(G37,H37)</f>
        <v>1</v>
      </c>
      <c r="O37" s="116" t="str">
        <f ca="1">LEFT('Transition Plan'!$P37,3)</f>
        <v>TPD</v>
      </c>
      <c r="P37" s="117" t="str">
        <f ca="1">IF(K37="Completed","CPT: Completed",IF(AND(H37&lt;'Transition Plan'!$D$1,K37="In-Progress"),"TPD: Still in-Progress after Deadline",IF(AND(H37&lt;'Transition Plan'!$D$1,K37="Open"),"TPD: Still in Open after Deadline",IF(AND(G37&lt;='Transition Plan'!$D$1,K37="Open"),("RAS: "&amp;NETWORKDAYS('Transition Plan'!$D$1,H37)&amp;" days to go, and Still in Open"),IF(AND(G37&lt;='Transition Plan'!$D$1,K37="In-Progress"),("RAS: "&amp;NETWORKDAYS('Transition Plan'!$D$1,H37)&amp;" days to go, and In-Progress"),("UTK: We have "&amp;DATEDIF('Transition Plan'!$D$1,G37,"d")&amp;" more days to start"))))))</f>
        <v>TPD: Still in Open after Deadline</v>
      </c>
      <c r="Q37" s="118">
        <f ca="1">IF(O37="TPD",100%,IF(AND(O37="RAS",N37=1),75%,IF(AND(O37="RAS",N37=2),50%,IF(O37="RAS",100%-(NETWORKDAYS('Transition Plan'!$D$1,H37)/N37),"-"))))</f>
        <v>1</v>
      </c>
      <c r="R37" s="20" t="str">
        <f t="shared" si="80"/>
        <v/>
      </c>
      <c r="S37" s="20" t="str">
        <f t="shared" si="80"/>
        <v/>
      </c>
      <c r="T37" s="20" t="str">
        <f t="shared" si="80"/>
        <v/>
      </c>
      <c r="U37" s="20" t="str">
        <f t="shared" si="80"/>
        <v/>
      </c>
      <c r="V37" s="20" t="str">
        <f t="shared" si="80"/>
        <v/>
      </c>
      <c r="W37" s="20" t="str">
        <f t="shared" si="80"/>
        <v/>
      </c>
      <c r="X37" s="20" t="str">
        <f t="shared" si="80"/>
        <v/>
      </c>
      <c r="Y37" s="20" t="str">
        <f t="shared" si="80"/>
        <v/>
      </c>
      <c r="Z37" s="20" t="str">
        <f t="shared" si="80"/>
        <v/>
      </c>
      <c r="AA37" s="20" t="str">
        <f t="shared" si="80"/>
        <v/>
      </c>
      <c r="AB37" s="20" t="str">
        <f t="shared" si="80"/>
        <v/>
      </c>
      <c r="AC37" s="20" t="str">
        <f t="shared" si="80"/>
        <v/>
      </c>
      <c r="AD37" s="20" t="str">
        <f t="shared" si="80"/>
        <v/>
      </c>
      <c r="AE37" s="20" t="str">
        <f t="shared" si="80"/>
        <v/>
      </c>
      <c r="AF37" s="20">
        <f t="shared" si="80"/>
        <v>1</v>
      </c>
      <c r="AG37" s="20" t="str">
        <f t="shared" si="80"/>
        <v/>
      </c>
      <c r="AH37" s="20" t="str">
        <f t="shared" si="80"/>
        <v/>
      </c>
      <c r="AI37" s="20" t="str">
        <f t="shared" si="80"/>
        <v/>
      </c>
      <c r="AJ37" s="20" t="str">
        <f t="shared" si="80"/>
        <v/>
      </c>
      <c r="AK37" s="20" t="str">
        <f t="shared" si="80"/>
        <v/>
      </c>
      <c r="AL37" s="20" t="str">
        <f t="shared" si="80"/>
        <v/>
      </c>
      <c r="AM37" s="20" t="str">
        <f t="shared" si="80"/>
        <v/>
      </c>
      <c r="AN37" s="20" t="str">
        <f t="shared" si="80"/>
        <v/>
      </c>
      <c r="AO37" s="20" t="str">
        <f t="shared" si="80"/>
        <v/>
      </c>
      <c r="AP37" s="20" t="str">
        <f t="shared" si="80"/>
        <v/>
      </c>
      <c r="AQ37" s="20" t="str">
        <f t="shared" si="80"/>
        <v/>
      </c>
      <c r="AR37" s="20" t="str">
        <f t="shared" si="80"/>
        <v/>
      </c>
      <c r="AS37" s="20" t="str">
        <f t="shared" si="80"/>
        <v/>
      </c>
      <c r="AT37" s="20" t="str">
        <f t="shared" si="80"/>
        <v/>
      </c>
      <c r="AU37" s="20" t="str">
        <f t="shared" si="80"/>
        <v/>
      </c>
      <c r="AV37" s="20" t="str">
        <f t="shared" si="80"/>
        <v/>
      </c>
      <c r="AW37" s="20" t="str">
        <f t="shared" si="80"/>
        <v/>
      </c>
      <c r="AX37" s="20" t="str">
        <f t="shared" si="80"/>
        <v/>
      </c>
      <c r="AY37" s="20" t="str">
        <f t="shared" si="80"/>
        <v/>
      </c>
      <c r="AZ37" s="20" t="str">
        <f t="shared" si="80"/>
        <v/>
      </c>
      <c r="BA37" s="20" t="str">
        <f t="shared" si="80"/>
        <v/>
      </c>
      <c r="BB37" s="20" t="str">
        <f t="shared" si="80"/>
        <v/>
      </c>
      <c r="BC37" s="20" t="str">
        <f t="shared" si="80"/>
        <v/>
      </c>
      <c r="BD37" s="20" t="str">
        <f t="shared" si="80"/>
        <v/>
      </c>
      <c r="BE37" s="20" t="str">
        <f t="shared" si="80"/>
        <v/>
      </c>
      <c r="BF37" s="20" t="str">
        <f t="shared" si="80"/>
        <v/>
      </c>
      <c r="BG37" s="20" t="str">
        <f t="shared" si="80"/>
        <v/>
      </c>
      <c r="BH37" s="20" t="str">
        <f t="shared" si="80"/>
        <v/>
      </c>
      <c r="BI37" s="20" t="str">
        <f t="shared" si="80"/>
        <v/>
      </c>
      <c r="BJ37" s="20" t="str">
        <f t="shared" si="80"/>
        <v/>
      </c>
      <c r="BK37" s="20" t="str">
        <f t="shared" si="80"/>
        <v/>
      </c>
      <c r="BL37" s="20" t="str">
        <f t="shared" si="80"/>
        <v/>
      </c>
      <c r="BM37" s="20" t="str">
        <f t="shared" si="80"/>
        <v/>
      </c>
      <c r="BN37" s="20" t="str">
        <f t="shared" si="80"/>
        <v/>
      </c>
      <c r="BO37" s="20" t="str">
        <f t="shared" si="80"/>
        <v/>
      </c>
      <c r="BP37" s="20" t="str">
        <f t="shared" si="80"/>
        <v/>
      </c>
      <c r="BQ37" s="20" t="str">
        <f t="shared" si="80"/>
        <v/>
      </c>
      <c r="BR37" s="20" t="str">
        <f t="shared" si="80"/>
        <v/>
      </c>
      <c r="BS37" s="20" t="str">
        <f t="shared" si="80"/>
        <v/>
      </c>
      <c r="BT37" s="20" t="str">
        <f t="shared" si="80"/>
        <v/>
      </c>
      <c r="BU37" s="20" t="str">
        <f t="shared" si="80"/>
        <v/>
      </c>
      <c r="BV37" s="20" t="str">
        <f t="shared" si="80"/>
        <v/>
      </c>
      <c r="BW37" s="20" t="str">
        <f t="shared" si="80"/>
        <v/>
      </c>
      <c r="BX37" s="20" t="str">
        <f t="shared" si="80"/>
        <v/>
      </c>
      <c r="BY37" s="20" t="str">
        <f t="shared" si="80"/>
        <v/>
      </c>
      <c r="BZ37" s="20" t="str">
        <f t="shared" si="80"/>
        <v/>
      </c>
      <c r="CA37" s="20" t="str">
        <f t="shared" si="80"/>
        <v/>
      </c>
      <c r="CB37" s="20" t="str">
        <f t="shared" si="80"/>
        <v/>
      </c>
      <c r="CC37" s="20" t="str">
        <f t="shared" si="80"/>
        <v/>
      </c>
      <c r="CD37" s="20" t="str">
        <f t="shared" si="79"/>
        <v/>
      </c>
      <c r="CE37" s="20" t="str">
        <f t="shared" si="79"/>
        <v/>
      </c>
      <c r="CF37" s="20" t="str">
        <f t="shared" si="79"/>
        <v/>
      </c>
      <c r="CG37" s="20" t="str">
        <f t="shared" si="79"/>
        <v/>
      </c>
      <c r="CH37" s="20" t="str">
        <f t="shared" si="79"/>
        <v/>
      </c>
      <c r="CI37" s="20" t="str">
        <f t="shared" si="79"/>
        <v/>
      </c>
      <c r="CJ37" s="20" t="str">
        <f t="shared" si="79"/>
        <v/>
      </c>
      <c r="CK37" s="20" t="str">
        <f t="shared" si="79"/>
        <v/>
      </c>
      <c r="CL37" s="20" t="str">
        <f t="shared" si="79"/>
        <v/>
      </c>
      <c r="CM37" s="20" t="str">
        <f t="shared" si="79"/>
        <v/>
      </c>
      <c r="CN37" s="20" t="str">
        <f t="shared" si="79"/>
        <v/>
      </c>
      <c r="CO37" s="20" t="str">
        <f t="shared" si="79"/>
        <v/>
      </c>
      <c r="CP37" s="20" t="str">
        <f t="shared" si="79"/>
        <v/>
      </c>
      <c r="CQ37" s="20" t="str">
        <f t="shared" si="79"/>
        <v/>
      </c>
      <c r="CR37" s="20" t="str">
        <f t="shared" si="79"/>
        <v/>
      </c>
      <c r="CS37" s="20" t="str">
        <f t="shared" si="79"/>
        <v/>
      </c>
      <c r="CT37" s="20" t="str">
        <f t="shared" si="79"/>
        <v/>
      </c>
      <c r="CU37" s="20" t="str">
        <f t="shared" si="79"/>
        <v/>
      </c>
      <c r="CV37" s="20" t="str">
        <f t="shared" si="79"/>
        <v/>
      </c>
      <c r="CW37" s="20" t="str">
        <f t="shared" si="79"/>
        <v/>
      </c>
      <c r="CX37" s="20" t="str">
        <f t="shared" si="79"/>
        <v/>
      </c>
      <c r="CY37" s="20" t="str">
        <f t="shared" si="79"/>
        <v/>
      </c>
      <c r="CZ37" s="20" t="str">
        <f t="shared" si="79"/>
        <v/>
      </c>
      <c r="DA37" s="20" t="str">
        <f t="shared" si="79"/>
        <v/>
      </c>
      <c r="DB37" s="20" t="str">
        <f t="shared" si="79"/>
        <v/>
      </c>
      <c r="DC37" s="20" t="str">
        <f t="shared" si="79"/>
        <v/>
      </c>
      <c r="DD37" s="20" t="str">
        <f t="shared" si="79"/>
        <v/>
      </c>
      <c r="DE37" s="20" t="str">
        <f t="shared" si="79"/>
        <v/>
      </c>
      <c r="DF37" s="20" t="str">
        <f t="shared" si="79"/>
        <v/>
      </c>
      <c r="DG37" s="20" t="str">
        <f t="shared" si="79"/>
        <v/>
      </c>
      <c r="DH37" s="20" t="str">
        <f t="shared" si="79"/>
        <v/>
      </c>
      <c r="DI37" s="20" t="str">
        <f t="shared" si="79"/>
        <v/>
      </c>
      <c r="DJ37" s="20" t="str">
        <f t="shared" si="79"/>
        <v/>
      </c>
      <c r="DK37" s="20" t="str">
        <f t="shared" si="79"/>
        <v/>
      </c>
      <c r="DL37" s="20" t="str">
        <f t="shared" si="79"/>
        <v/>
      </c>
      <c r="DM37" s="20" t="str">
        <f t="shared" si="79"/>
        <v/>
      </c>
      <c r="DN37" s="20" t="str">
        <f t="shared" si="79"/>
        <v/>
      </c>
      <c r="DO37" s="20" t="str">
        <f t="shared" si="79"/>
        <v/>
      </c>
      <c r="DP37" s="20" t="str">
        <f t="shared" si="79"/>
        <v/>
      </c>
      <c r="DQ37" s="20" t="str">
        <f t="shared" si="79"/>
        <v/>
      </c>
      <c r="DR37" s="20" t="str">
        <f t="shared" si="79"/>
        <v/>
      </c>
      <c r="DS37" s="20" t="str">
        <f t="shared" si="79"/>
        <v/>
      </c>
      <c r="DT37" s="20" t="str">
        <f t="shared" si="79"/>
        <v/>
      </c>
      <c r="DU37" s="20" t="str">
        <f t="shared" si="79"/>
        <v/>
      </c>
      <c r="DV37" s="20" t="str">
        <f t="shared" si="79"/>
        <v/>
      </c>
      <c r="DW37" s="20" t="str">
        <f t="shared" si="79"/>
        <v/>
      </c>
      <c r="DX37" s="20" t="str">
        <f t="shared" si="79"/>
        <v/>
      </c>
      <c r="DY37" s="20" t="str">
        <f t="shared" si="79"/>
        <v/>
      </c>
      <c r="DZ37" s="20" t="str">
        <f t="shared" si="79"/>
        <v/>
      </c>
      <c r="EA37" s="20" t="str">
        <f t="shared" si="79"/>
        <v/>
      </c>
      <c r="EB37" s="20" t="str">
        <f t="shared" si="79"/>
        <v/>
      </c>
      <c r="EC37" s="20" t="str">
        <f t="shared" si="79"/>
        <v/>
      </c>
      <c r="ED37" s="20" t="str">
        <f t="shared" si="79"/>
        <v/>
      </c>
      <c r="EE37" s="20" t="str">
        <f t="shared" si="79"/>
        <v/>
      </c>
      <c r="EF37" s="20" t="str">
        <f t="shared" si="79"/>
        <v/>
      </c>
      <c r="EG37" s="20" t="str">
        <f t="shared" si="79"/>
        <v/>
      </c>
      <c r="EH37" s="20" t="str">
        <f t="shared" si="79"/>
        <v/>
      </c>
      <c r="EI37" s="20" t="str">
        <f t="shared" si="79"/>
        <v/>
      </c>
      <c r="EJ37" s="20" t="str">
        <f t="shared" si="79"/>
        <v/>
      </c>
      <c r="EK37" s="20" t="str">
        <f t="shared" si="79"/>
        <v/>
      </c>
      <c r="EL37" s="20" t="str">
        <f t="shared" si="79"/>
        <v/>
      </c>
      <c r="EM37" s="20" t="str">
        <f t="shared" si="79"/>
        <v/>
      </c>
      <c r="EN37" s="20" t="str">
        <f t="shared" si="79"/>
        <v/>
      </c>
      <c r="EO37" s="20" t="str">
        <f t="shared" si="76"/>
        <v/>
      </c>
      <c r="EP37" s="20" t="str">
        <f t="shared" si="76"/>
        <v/>
      </c>
      <c r="EQ37" s="20" t="str">
        <f t="shared" si="76"/>
        <v/>
      </c>
      <c r="ER37" s="20" t="str">
        <f t="shared" si="76"/>
        <v/>
      </c>
      <c r="ES37" s="20" t="str">
        <f t="shared" si="76"/>
        <v/>
      </c>
      <c r="ET37" s="20" t="str">
        <f t="shared" si="76"/>
        <v/>
      </c>
      <c r="EU37" s="20" t="str">
        <f t="shared" si="76"/>
        <v/>
      </c>
      <c r="EV37" s="20" t="str">
        <f t="shared" si="76"/>
        <v/>
      </c>
      <c r="EW37" s="20" t="str">
        <f t="shared" si="76"/>
        <v/>
      </c>
      <c r="EX37" s="20" t="str">
        <f t="shared" si="76"/>
        <v/>
      </c>
      <c r="EY37" s="20" t="str">
        <f t="shared" si="76"/>
        <v/>
      </c>
      <c r="EZ37" s="20" t="str">
        <f t="shared" si="76"/>
        <v/>
      </c>
      <c r="FA37" s="20" t="str">
        <f t="shared" si="76"/>
        <v/>
      </c>
      <c r="FB37" s="20" t="str">
        <f t="shared" si="76"/>
        <v/>
      </c>
      <c r="FC37" s="20" t="str">
        <f t="shared" si="76"/>
        <v/>
      </c>
      <c r="FD37" s="20" t="str">
        <f t="shared" si="76"/>
        <v/>
      </c>
      <c r="FE37" s="20" t="str">
        <f t="shared" si="76"/>
        <v/>
      </c>
      <c r="FF37" s="20" t="str">
        <f t="shared" ref="FF37:FV37" si="83">IF(FF$10&lt;$G37,"",IF(FF$10&gt;$H37,"",IF(FF$10&gt;=$G37,1,IF(FF$10&lt;=$H37,1))))</f>
        <v/>
      </c>
      <c r="FG37" s="20" t="str">
        <f t="shared" si="83"/>
        <v/>
      </c>
      <c r="FH37" s="20" t="str">
        <f t="shared" si="83"/>
        <v/>
      </c>
      <c r="FI37" s="20" t="str">
        <f t="shared" si="83"/>
        <v/>
      </c>
      <c r="FJ37" s="20" t="str">
        <f t="shared" si="83"/>
        <v/>
      </c>
      <c r="FK37" s="20" t="str">
        <f t="shared" si="83"/>
        <v/>
      </c>
      <c r="FL37" s="20" t="str">
        <f t="shared" si="83"/>
        <v/>
      </c>
      <c r="FM37" s="20" t="str">
        <f t="shared" si="83"/>
        <v/>
      </c>
      <c r="FN37" s="20" t="str">
        <f t="shared" si="83"/>
        <v/>
      </c>
      <c r="FO37" s="20" t="str">
        <f t="shared" si="83"/>
        <v/>
      </c>
      <c r="FP37" s="20" t="str">
        <f t="shared" si="83"/>
        <v/>
      </c>
      <c r="FQ37" s="20" t="str">
        <f t="shared" si="83"/>
        <v/>
      </c>
      <c r="FR37" s="20" t="str">
        <f t="shared" si="83"/>
        <v/>
      </c>
      <c r="FS37" s="20" t="str">
        <f t="shared" si="83"/>
        <v/>
      </c>
      <c r="FT37" s="20" t="str">
        <f t="shared" si="83"/>
        <v/>
      </c>
      <c r="FU37" s="20" t="str">
        <f t="shared" si="83"/>
        <v/>
      </c>
      <c r="FV37" s="20" t="str">
        <f t="shared" si="83"/>
        <v/>
      </c>
    </row>
    <row r="38" spans="1:178" s="8" customFormat="1" ht="15" hidden="1" customHeight="1" outlineLevel="2">
      <c r="A38" s="62"/>
      <c r="B38" s="104" t="s">
        <v>12</v>
      </c>
      <c r="C38" s="119" t="s">
        <v>129</v>
      </c>
      <c r="D38" s="119" t="s">
        <v>96</v>
      </c>
      <c r="E38" s="121">
        <f>SUM(E36:F36)</f>
        <v>15</v>
      </c>
      <c r="F38" s="121">
        <v>0</v>
      </c>
      <c r="G38" s="124">
        <f>WORKDAY($G$11,E38)</f>
        <v>42108</v>
      </c>
      <c r="H38" s="124">
        <f t="shared" si="81"/>
        <v>42108</v>
      </c>
      <c r="I38" s="124" t="str">
        <f>"Day"&amp;" "&amp;VLOOKUP(Table1[[#This Row],[Start Date ]],Datasheet!V:W,2)</f>
        <v>Day 22</v>
      </c>
      <c r="J38" s="124" t="str">
        <f>"Day"&amp;" "&amp;VLOOKUP(Table1[[#This Row],[End Date]],Datasheet!X:Y,2)</f>
        <v>Day 22</v>
      </c>
      <c r="K38" s="116" t="s">
        <v>52</v>
      </c>
      <c r="L38" s="95"/>
      <c r="M38" s="115"/>
      <c r="N38" s="116">
        <f>NETWORKDAYS(G38,H38)</f>
        <v>1</v>
      </c>
      <c r="O38" s="116" t="str">
        <f ca="1">LEFT('Transition Plan'!$P38,3)</f>
        <v>TPD</v>
      </c>
      <c r="P38" s="117" t="str">
        <f ca="1">IF(K38="Completed","CPT: Completed",IF(AND(H38&lt;'Transition Plan'!$D$1,K38="In-Progress"),"TPD: Still in-Progress after Deadline",IF(AND(H38&lt;'Transition Plan'!$D$1,K38="Open"),"TPD: Still in Open after Deadline",IF(AND(G38&lt;='Transition Plan'!$D$1,K38="Open"),("RAS: "&amp;NETWORKDAYS('Transition Plan'!$D$1,H38)&amp;" days to go, and Still in Open"),IF(AND(G38&lt;='Transition Plan'!$D$1,K38="In-Progress"),("RAS: "&amp;NETWORKDAYS('Transition Plan'!$D$1,H38)&amp;" days to go, and In-Progress"),("UTK: We have "&amp;DATEDIF('Transition Plan'!$D$1,G38,"d")&amp;" more days to start"))))))</f>
        <v>TPD: Still in Open after Deadline</v>
      </c>
      <c r="Q38" s="118">
        <f ca="1">IF(O38="TPD",100%,IF(AND(O38="RAS",N38=1),75%,IF(AND(O38="RAS",N38=2),50%,IF(O38="RAS",100%-(NETWORKDAYS('Transition Plan'!$D$1,H38)/N38),"-"))))</f>
        <v>1</v>
      </c>
      <c r="R38" s="20" t="str">
        <f t="shared" si="80"/>
        <v/>
      </c>
      <c r="S38" s="20" t="str">
        <f t="shared" si="80"/>
        <v/>
      </c>
      <c r="T38" s="20" t="str">
        <f t="shared" si="80"/>
        <v/>
      </c>
      <c r="U38" s="20" t="str">
        <f t="shared" si="80"/>
        <v/>
      </c>
      <c r="V38" s="20" t="str">
        <f t="shared" si="80"/>
        <v/>
      </c>
      <c r="W38" s="20" t="str">
        <f t="shared" si="80"/>
        <v/>
      </c>
      <c r="X38" s="20" t="str">
        <f t="shared" si="80"/>
        <v/>
      </c>
      <c r="Y38" s="20" t="str">
        <f t="shared" si="80"/>
        <v/>
      </c>
      <c r="Z38" s="20" t="str">
        <f t="shared" si="80"/>
        <v/>
      </c>
      <c r="AA38" s="20" t="str">
        <f t="shared" si="80"/>
        <v/>
      </c>
      <c r="AB38" s="20" t="str">
        <f t="shared" si="80"/>
        <v/>
      </c>
      <c r="AC38" s="20" t="str">
        <f t="shared" si="80"/>
        <v/>
      </c>
      <c r="AD38" s="20" t="str">
        <f t="shared" si="80"/>
        <v/>
      </c>
      <c r="AE38" s="20" t="str">
        <f t="shared" si="80"/>
        <v/>
      </c>
      <c r="AF38" s="20" t="str">
        <f t="shared" si="80"/>
        <v/>
      </c>
      <c r="AG38" s="20" t="str">
        <f t="shared" si="80"/>
        <v/>
      </c>
      <c r="AH38" s="20" t="str">
        <f t="shared" si="80"/>
        <v/>
      </c>
      <c r="AI38" s="20" t="str">
        <f t="shared" si="80"/>
        <v/>
      </c>
      <c r="AJ38" s="20" t="str">
        <f t="shared" si="80"/>
        <v/>
      </c>
      <c r="AK38" s="20" t="str">
        <f t="shared" si="80"/>
        <v/>
      </c>
      <c r="AL38" s="20" t="str">
        <f t="shared" si="80"/>
        <v/>
      </c>
      <c r="AM38" s="20" t="str">
        <f t="shared" si="80"/>
        <v/>
      </c>
      <c r="AN38" s="20">
        <f t="shared" si="80"/>
        <v>1</v>
      </c>
      <c r="AO38" s="20" t="str">
        <f t="shared" si="80"/>
        <v/>
      </c>
      <c r="AP38" s="20" t="str">
        <f t="shared" si="80"/>
        <v/>
      </c>
      <c r="AQ38" s="20" t="str">
        <f t="shared" si="80"/>
        <v/>
      </c>
      <c r="AR38" s="20" t="str">
        <f t="shared" si="80"/>
        <v/>
      </c>
      <c r="AS38" s="20" t="str">
        <f t="shared" si="80"/>
        <v/>
      </c>
      <c r="AT38" s="20" t="str">
        <f t="shared" si="80"/>
        <v/>
      </c>
      <c r="AU38" s="20" t="str">
        <f t="shared" si="80"/>
        <v/>
      </c>
      <c r="AV38" s="20" t="str">
        <f t="shared" si="80"/>
        <v/>
      </c>
      <c r="AW38" s="20" t="str">
        <f t="shared" si="80"/>
        <v/>
      </c>
      <c r="AX38" s="20" t="str">
        <f t="shared" si="80"/>
        <v/>
      </c>
      <c r="AY38" s="20" t="str">
        <f t="shared" si="80"/>
        <v/>
      </c>
      <c r="AZ38" s="20" t="str">
        <f t="shared" si="80"/>
        <v/>
      </c>
      <c r="BA38" s="20" t="str">
        <f t="shared" si="80"/>
        <v/>
      </c>
      <c r="BB38" s="20" t="str">
        <f t="shared" si="80"/>
        <v/>
      </c>
      <c r="BC38" s="20" t="str">
        <f t="shared" si="80"/>
        <v/>
      </c>
      <c r="BD38" s="20" t="str">
        <f t="shared" si="80"/>
        <v/>
      </c>
      <c r="BE38" s="20" t="str">
        <f t="shared" si="80"/>
        <v/>
      </c>
      <c r="BF38" s="20" t="str">
        <f t="shared" si="80"/>
        <v/>
      </c>
      <c r="BG38" s="20" t="str">
        <f t="shared" si="80"/>
        <v/>
      </c>
      <c r="BH38" s="20" t="str">
        <f t="shared" si="80"/>
        <v/>
      </c>
      <c r="BI38" s="20" t="str">
        <f t="shared" si="80"/>
        <v/>
      </c>
      <c r="BJ38" s="20" t="str">
        <f t="shared" si="80"/>
        <v/>
      </c>
      <c r="BK38" s="20" t="str">
        <f t="shared" si="80"/>
        <v/>
      </c>
      <c r="BL38" s="20" t="str">
        <f t="shared" si="80"/>
        <v/>
      </c>
      <c r="BM38" s="20" t="str">
        <f t="shared" si="80"/>
        <v/>
      </c>
      <c r="BN38" s="20" t="str">
        <f t="shared" si="80"/>
        <v/>
      </c>
      <c r="BO38" s="20" t="str">
        <f t="shared" si="80"/>
        <v/>
      </c>
      <c r="BP38" s="20" t="str">
        <f t="shared" si="80"/>
        <v/>
      </c>
      <c r="BQ38" s="20" t="str">
        <f t="shared" si="80"/>
        <v/>
      </c>
      <c r="BR38" s="20" t="str">
        <f t="shared" si="80"/>
        <v/>
      </c>
      <c r="BS38" s="20" t="str">
        <f t="shared" si="80"/>
        <v/>
      </c>
      <c r="BT38" s="20" t="str">
        <f t="shared" si="80"/>
        <v/>
      </c>
      <c r="BU38" s="20" t="str">
        <f t="shared" si="80"/>
        <v/>
      </c>
      <c r="BV38" s="20" t="str">
        <f t="shared" si="80"/>
        <v/>
      </c>
      <c r="BW38" s="20" t="str">
        <f t="shared" si="80"/>
        <v/>
      </c>
      <c r="BX38" s="20" t="str">
        <f t="shared" si="80"/>
        <v/>
      </c>
      <c r="BY38" s="20" t="str">
        <f t="shared" si="80"/>
        <v/>
      </c>
      <c r="BZ38" s="20" t="str">
        <f t="shared" si="80"/>
        <v/>
      </c>
      <c r="CA38" s="20" t="str">
        <f t="shared" si="80"/>
        <v/>
      </c>
      <c r="CB38" s="20" t="str">
        <f t="shared" si="80"/>
        <v/>
      </c>
      <c r="CC38" s="20" t="str">
        <f t="shared" si="80"/>
        <v/>
      </c>
      <c r="CD38" s="20" t="str">
        <f t="shared" si="79"/>
        <v/>
      </c>
      <c r="CE38" s="20" t="str">
        <f t="shared" si="79"/>
        <v/>
      </c>
      <c r="CF38" s="20" t="str">
        <f t="shared" si="79"/>
        <v/>
      </c>
      <c r="CG38" s="20" t="str">
        <f t="shared" si="79"/>
        <v/>
      </c>
      <c r="CH38" s="20" t="str">
        <f t="shared" si="79"/>
        <v/>
      </c>
      <c r="CI38" s="20" t="str">
        <f t="shared" si="79"/>
        <v/>
      </c>
      <c r="CJ38" s="20" t="str">
        <f t="shared" si="79"/>
        <v/>
      </c>
      <c r="CK38" s="20" t="str">
        <f t="shared" si="79"/>
        <v/>
      </c>
      <c r="CL38" s="20" t="str">
        <f t="shared" si="79"/>
        <v/>
      </c>
      <c r="CM38" s="20" t="str">
        <f t="shared" si="79"/>
        <v/>
      </c>
      <c r="CN38" s="20" t="str">
        <f t="shared" si="79"/>
        <v/>
      </c>
      <c r="CO38" s="20" t="str">
        <f t="shared" si="79"/>
        <v/>
      </c>
      <c r="CP38" s="20" t="str">
        <f t="shared" si="79"/>
        <v/>
      </c>
      <c r="CQ38" s="20" t="str">
        <f t="shared" si="79"/>
        <v/>
      </c>
      <c r="CR38" s="20" t="str">
        <f t="shared" si="79"/>
        <v/>
      </c>
      <c r="CS38" s="20" t="str">
        <f t="shared" si="79"/>
        <v/>
      </c>
      <c r="CT38" s="20" t="str">
        <f t="shared" si="79"/>
        <v/>
      </c>
      <c r="CU38" s="20" t="str">
        <f t="shared" si="79"/>
        <v/>
      </c>
      <c r="CV38" s="20" t="str">
        <f t="shared" si="79"/>
        <v/>
      </c>
      <c r="CW38" s="20" t="str">
        <f t="shared" si="79"/>
        <v/>
      </c>
      <c r="CX38" s="20" t="str">
        <f t="shared" si="79"/>
        <v/>
      </c>
      <c r="CY38" s="20" t="str">
        <f t="shared" si="79"/>
        <v/>
      </c>
      <c r="CZ38" s="20" t="str">
        <f t="shared" si="79"/>
        <v/>
      </c>
      <c r="DA38" s="20" t="str">
        <f t="shared" si="79"/>
        <v/>
      </c>
      <c r="DB38" s="20" t="str">
        <f t="shared" si="79"/>
        <v/>
      </c>
      <c r="DC38" s="20" t="str">
        <f t="shared" si="79"/>
        <v/>
      </c>
      <c r="DD38" s="20" t="str">
        <f t="shared" si="79"/>
        <v/>
      </c>
      <c r="DE38" s="20" t="str">
        <f t="shared" si="79"/>
        <v/>
      </c>
      <c r="DF38" s="20" t="str">
        <f t="shared" si="79"/>
        <v/>
      </c>
      <c r="DG38" s="20" t="str">
        <f t="shared" si="79"/>
        <v/>
      </c>
      <c r="DH38" s="20" t="str">
        <f t="shared" si="79"/>
        <v/>
      </c>
      <c r="DI38" s="20" t="str">
        <f t="shared" si="79"/>
        <v/>
      </c>
      <c r="DJ38" s="20" t="str">
        <f t="shared" si="79"/>
        <v/>
      </c>
      <c r="DK38" s="20" t="str">
        <f t="shared" si="79"/>
        <v/>
      </c>
      <c r="DL38" s="20" t="str">
        <f t="shared" si="79"/>
        <v/>
      </c>
      <c r="DM38" s="20" t="str">
        <f t="shared" si="79"/>
        <v/>
      </c>
      <c r="DN38" s="20" t="str">
        <f t="shared" si="79"/>
        <v/>
      </c>
      <c r="DO38" s="20" t="str">
        <f t="shared" si="79"/>
        <v/>
      </c>
      <c r="DP38" s="20" t="str">
        <f t="shared" si="79"/>
        <v/>
      </c>
      <c r="DQ38" s="20" t="str">
        <f t="shared" si="79"/>
        <v/>
      </c>
      <c r="DR38" s="20" t="str">
        <f t="shared" si="79"/>
        <v/>
      </c>
      <c r="DS38" s="20" t="str">
        <f t="shared" si="79"/>
        <v/>
      </c>
      <c r="DT38" s="20" t="str">
        <f t="shared" si="79"/>
        <v/>
      </c>
      <c r="DU38" s="20" t="str">
        <f t="shared" si="79"/>
        <v/>
      </c>
      <c r="DV38" s="20" t="str">
        <f t="shared" si="79"/>
        <v/>
      </c>
      <c r="DW38" s="20" t="str">
        <f t="shared" si="79"/>
        <v/>
      </c>
      <c r="DX38" s="20" t="str">
        <f t="shared" si="79"/>
        <v/>
      </c>
      <c r="DY38" s="20" t="str">
        <f t="shared" si="79"/>
        <v/>
      </c>
      <c r="DZ38" s="20" t="str">
        <f t="shared" si="79"/>
        <v/>
      </c>
      <c r="EA38" s="20" t="str">
        <f t="shared" si="79"/>
        <v/>
      </c>
      <c r="EB38" s="20" t="str">
        <f t="shared" si="79"/>
        <v/>
      </c>
      <c r="EC38" s="20" t="str">
        <f t="shared" si="79"/>
        <v/>
      </c>
      <c r="ED38" s="20" t="str">
        <f t="shared" si="79"/>
        <v/>
      </c>
      <c r="EE38" s="20" t="str">
        <f t="shared" si="79"/>
        <v/>
      </c>
      <c r="EF38" s="20" t="str">
        <f t="shared" si="79"/>
        <v/>
      </c>
      <c r="EG38" s="20" t="str">
        <f t="shared" si="79"/>
        <v/>
      </c>
      <c r="EH38" s="20" t="str">
        <f t="shared" si="79"/>
        <v/>
      </c>
      <c r="EI38" s="20" t="str">
        <f t="shared" si="79"/>
        <v/>
      </c>
      <c r="EJ38" s="20" t="str">
        <f t="shared" si="79"/>
        <v/>
      </c>
      <c r="EK38" s="20" t="str">
        <f t="shared" si="79"/>
        <v/>
      </c>
      <c r="EL38" s="20" t="str">
        <f t="shared" si="79"/>
        <v/>
      </c>
      <c r="EM38" s="20" t="str">
        <f t="shared" si="79"/>
        <v/>
      </c>
      <c r="EN38" s="20" t="str">
        <f t="shared" si="79"/>
        <v/>
      </c>
      <c r="EO38" s="20" t="str">
        <f t="shared" ref="EO38:FV45" si="84">IF(EO$10&lt;$G38,"",IF(EO$10&gt;$H38,"",IF(EO$10&gt;=$G38,1,IF(EO$10&lt;=$H38,1))))</f>
        <v/>
      </c>
      <c r="EP38" s="20" t="str">
        <f t="shared" si="84"/>
        <v/>
      </c>
      <c r="EQ38" s="20" t="str">
        <f t="shared" si="84"/>
        <v/>
      </c>
      <c r="ER38" s="20" t="str">
        <f t="shared" si="84"/>
        <v/>
      </c>
      <c r="ES38" s="20" t="str">
        <f t="shared" si="84"/>
        <v/>
      </c>
      <c r="ET38" s="20" t="str">
        <f t="shared" si="84"/>
        <v/>
      </c>
      <c r="EU38" s="20" t="str">
        <f t="shared" si="84"/>
        <v/>
      </c>
      <c r="EV38" s="20" t="str">
        <f t="shared" si="84"/>
        <v/>
      </c>
      <c r="EW38" s="20" t="str">
        <f t="shared" si="84"/>
        <v/>
      </c>
      <c r="EX38" s="20" t="str">
        <f t="shared" si="84"/>
        <v/>
      </c>
      <c r="EY38" s="20" t="str">
        <f t="shared" si="84"/>
        <v/>
      </c>
      <c r="EZ38" s="20" t="str">
        <f t="shared" si="84"/>
        <v/>
      </c>
      <c r="FA38" s="20" t="str">
        <f t="shared" si="84"/>
        <v/>
      </c>
      <c r="FB38" s="20" t="str">
        <f t="shared" si="84"/>
        <v/>
      </c>
      <c r="FC38" s="20" t="str">
        <f t="shared" si="84"/>
        <v/>
      </c>
      <c r="FD38" s="20" t="str">
        <f t="shared" si="84"/>
        <v/>
      </c>
      <c r="FE38" s="20" t="str">
        <f t="shared" si="84"/>
        <v/>
      </c>
      <c r="FF38" s="20" t="str">
        <f t="shared" si="84"/>
        <v/>
      </c>
      <c r="FG38" s="20" t="str">
        <f t="shared" si="84"/>
        <v/>
      </c>
      <c r="FH38" s="20" t="str">
        <f t="shared" si="84"/>
        <v/>
      </c>
      <c r="FI38" s="20" t="str">
        <f t="shared" si="84"/>
        <v/>
      </c>
      <c r="FJ38" s="20" t="str">
        <f t="shared" si="84"/>
        <v/>
      </c>
      <c r="FK38" s="20" t="str">
        <f t="shared" si="84"/>
        <v/>
      </c>
      <c r="FL38" s="20" t="str">
        <f t="shared" si="84"/>
        <v/>
      </c>
      <c r="FM38" s="20" t="str">
        <f t="shared" si="84"/>
        <v/>
      </c>
      <c r="FN38" s="20" t="str">
        <f t="shared" si="84"/>
        <v/>
      </c>
      <c r="FO38" s="20" t="str">
        <f t="shared" si="84"/>
        <v/>
      </c>
      <c r="FP38" s="20" t="str">
        <f t="shared" si="84"/>
        <v/>
      </c>
      <c r="FQ38" s="20" t="str">
        <f t="shared" si="84"/>
        <v/>
      </c>
      <c r="FR38" s="20" t="str">
        <f t="shared" si="84"/>
        <v/>
      </c>
      <c r="FS38" s="20" t="str">
        <f t="shared" si="84"/>
        <v/>
      </c>
      <c r="FT38" s="20" t="str">
        <f t="shared" si="84"/>
        <v/>
      </c>
      <c r="FU38" s="20" t="str">
        <f t="shared" si="84"/>
        <v/>
      </c>
      <c r="FV38" s="20" t="str">
        <f t="shared" si="84"/>
        <v/>
      </c>
    </row>
    <row r="39" spans="1:178" s="8" customFormat="1" ht="15" hidden="1" customHeight="1" outlineLevel="1">
      <c r="A39" s="62"/>
      <c r="B39" s="105" t="s">
        <v>130</v>
      </c>
      <c r="C39" s="122" t="s">
        <v>97</v>
      </c>
      <c r="D39" s="119"/>
      <c r="E39" s="121"/>
      <c r="F39" s="121"/>
      <c r="G39" s="127">
        <f>MIN(G42:G42)</f>
        <v>42143</v>
      </c>
      <c r="H39" s="127">
        <f>MAX(H42:H42)</f>
        <v>42170</v>
      </c>
      <c r="I39" s="127" t="str">
        <f>"Day"&amp;" "&amp;VLOOKUP(Table1[[#This Row],[Start Date ]],Datasheet!V:W,2)</f>
        <v>Day 53</v>
      </c>
      <c r="J39" s="127" t="str">
        <f>"Day"&amp;" "&amp;VLOOKUP(Table1[[#This Row],[End Date]],Datasheet!X:Y,2)</f>
        <v>Day 78</v>
      </c>
      <c r="K39" s="116" t="s">
        <v>52</v>
      </c>
      <c r="L39" s="95"/>
      <c r="M39" s="115"/>
      <c r="N39" s="116">
        <f t="shared" ref="N39:N42" si="85">NETWORKDAYS(G39,H39)</f>
        <v>20</v>
      </c>
      <c r="O39" s="116" t="str">
        <f ca="1">LEFT('Transition Plan'!$P39,3)</f>
        <v>TPD</v>
      </c>
      <c r="P39" s="117" t="str">
        <f ca="1">IF(K39="Completed","CPT: Completed",IF(AND(H39&lt;'Transition Plan'!$D$1,K39="In-Progress"),"TPD: Still in-Progress after Deadline",IF(AND(H39&lt;'Transition Plan'!$D$1,K39="Open"),"TPD: Still in Open after Deadline",IF(AND(G39&lt;='Transition Plan'!$D$1,K39="Open"),("RAS: "&amp;NETWORKDAYS('Transition Plan'!$D$1,H39)&amp;" days to go, and Still in Open"),IF(AND(G39&lt;='Transition Plan'!$D$1,K39="In-Progress"),("RAS: "&amp;NETWORKDAYS('Transition Plan'!$D$1,H39)&amp;" days to go, and In-Progress"),("UTK: We have "&amp;DATEDIF('Transition Plan'!$D$1,G39,"d")&amp;" more days to start"))))))</f>
        <v>TPD: Still in Open after Deadline</v>
      </c>
      <c r="Q39" s="118">
        <f ca="1">IF(O39="TPD",100%,IF(AND(O39="RAS",N39=1),75%,IF(AND(O39="RAS",N39=2),50%,IF(O39="RAS",100%-(NETWORKDAYS('Transition Plan'!$D$1,H39)/N39),"-"))))</f>
        <v>1</v>
      </c>
      <c r="R39" s="20" t="str">
        <f t="shared" si="80"/>
        <v/>
      </c>
      <c r="S39" s="20" t="str">
        <f t="shared" si="80"/>
        <v/>
      </c>
      <c r="T39" s="20" t="str">
        <f t="shared" si="80"/>
        <v/>
      </c>
      <c r="U39" s="20" t="str">
        <f t="shared" si="80"/>
        <v/>
      </c>
      <c r="V39" s="20" t="str">
        <f t="shared" si="80"/>
        <v/>
      </c>
      <c r="W39" s="20" t="str">
        <f t="shared" si="80"/>
        <v/>
      </c>
      <c r="X39" s="20" t="str">
        <f t="shared" si="80"/>
        <v/>
      </c>
      <c r="Y39" s="20" t="str">
        <f t="shared" si="80"/>
        <v/>
      </c>
      <c r="Z39" s="20" t="str">
        <f t="shared" si="80"/>
        <v/>
      </c>
      <c r="AA39" s="20" t="str">
        <f t="shared" si="80"/>
        <v/>
      </c>
      <c r="AB39" s="20" t="str">
        <f t="shared" si="80"/>
        <v/>
      </c>
      <c r="AC39" s="20" t="str">
        <f t="shared" si="80"/>
        <v/>
      </c>
      <c r="AD39" s="20" t="str">
        <f t="shared" si="80"/>
        <v/>
      </c>
      <c r="AE39" s="20" t="str">
        <f t="shared" si="80"/>
        <v/>
      </c>
      <c r="AF39" s="20" t="str">
        <f t="shared" si="80"/>
        <v/>
      </c>
      <c r="AG39" s="20" t="str">
        <f t="shared" si="80"/>
        <v/>
      </c>
      <c r="AH39" s="20" t="str">
        <f t="shared" si="80"/>
        <v/>
      </c>
      <c r="AI39" s="20" t="str">
        <f t="shared" si="80"/>
        <v/>
      </c>
      <c r="AJ39" s="20" t="str">
        <f t="shared" si="80"/>
        <v/>
      </c>
      <c r="AK39" s="20" t="str">
        <f t="shared" si="80"/>
        <v/>
      </c>
      <c r="AL39" s="20" t="str">
        <f t="shared" si="80"/>
        <v/>
      </c>
      <c r="AM39" s="20" t="str">
        <f t="shared" si="80"/>
        <v/>
      </c>
      <c r="AN39" s="20" t="str">
        <f t="shared" si="80"/>
        <v/>
      </c>
      <c r="AO39" s="20" t="str">
        <f t="shared" si="80"/>
        <v/>
      </c>
      <c r="AP39" s="20" t="str">
        <f t="shared" si="80"/>
        <v/>
      </c>
      <c r="AQ39" s="20" t="str">
        <f t="shared" si="80"/>
        <v/>
      </c>
      <c r="AR39" s="20" t="str">
        <f t="shared" si="80"/>
        <v/>
      </c>
      <c r="AS39" s="20" t="str">
        <f t="shared" si="80"/>
        <v/>
      </c>
      <c r="AT39" s="20" t="str">
        <f t="shared" si="80"/>
        <v/>
      </c>
      <c r="AU39" s="20" t="str">
        <f t="shared" si="80"/>
        <v/>
      </c>
      <c r="AV39" s="20" t="str">
        <f t="shared" si="80"/>
        <v/>
      </c>
      <c r="AW39" s="20" t="str">
        <f t="shared" si="80"/>
        <v/>
      </c>
      <c r="AX39" s="20" t="str">
        <f t="shared" si="80"/>
        <v/>
      </c>
      <c r="AY39" s="20" t="str">
        <f t="shared" si="80"/>
        <v/>
      </c>
      <c r="AZ39" s="20" t="str">
        <f t="shared" si="80"/>
        <v/>
      </c>
      <c r="BA39" s="20" t="str">
        <f t="shared" si="80"/>
        <v/>
      </c>
      <c r="BB39" s="20" t="str">
        <f t="shared" si="80"/>
        <v/>
      </c>
      <c r="BC39" s="20" t="str">
        <f t="shared" si="80"/>
        <v/>
      </c>
      <c r="BD39" s="20" t="str">
        <f t="shared" si="80"/>
        <v/>
      </c>
      <c r="BE39" s="20" t="str">
        <f t="shared" si="80"/>
        <v/>
      </c>
      <c r="BF39" s="20" t="str">
        <f t="shared" si="80"/>
        <v/>
      </c>
      <c r="BG39" s="20" t="str">
        <f t="shared" si="80"/>
        <v/>
      </c>
      <c r="BH39" s="20" t="str">
        <f t="shared" si="80"/>
        <v/>
      </c>
      <c r="BI39" s="20" t="str">
        <f t="shared" si="80"/>
        <v/>
      </c>
      <c r="BJ39" s="20" t="str">
        <f t="shared" si="80"/>
        <v/>
      </c>
      <c r="BK39" s="20" t="str">
        <f t="shared" si="80"/>
        <v/>
      </c>
      <c r="BL39" s="20" t="str">
        <f t="shared" si="80"/>
        <v/>
      </c>
      <c r="BM39" s="20" t="str">
        <f t="shared" si="80"/>
        <v/>
      </c>
      <c r="BN39" s="20" t="str">
        <f t="shared" si="80"/>
        <v/>
      </c>
      <c r="BO39" s="20" t="str">
        <f t="shared" si="80"/>
        <v/>
      </c>
      <c r="BP39" s="20" t="str">
        <f t="shared" si="80"/>
        <v/>
      </c>
      <c r="BQ39" s="20" t="str">
        <f t="shared" si="80"/>
        <v/>
      </c>
      <c r="BR39" s="20" t="str">
        <f t="shared" si="80"/>
        <v/>
      </c>
      <c r="BS39" s="20" t="str">
        <f t="shared" si="80"/>
        <v/>
      </c>
      <c r="BT39" s="20" t="str">
        <f t="shared" si="80"/>
        <v/>
      </c>
      <c r="BU39" s="20" t="str">
        <f t="shared" si="80"/>
        <v/>
      </c>
      <c r="BV39" s="20" t="str">
        <f t="shared" si="80"/>
        <v/>
      </c>
      <c r="BW39" s="20">
        <f t="shared" si="80"/>
        <v>1</v>
      </c>
      <c r="BX39" s="20">
        <f t="shared" si="80"/>
        <v>1</v>
      </c>
      <c r="BY39" s="20">
        <f t="shared" si="80"/>
        <v>1</v>
      </c>
      <c r="BZ39" s="20">
        <f t="shared" si="80"/>
        <v>1</v>
      </c>
      <c r="CA39" s="20">
        <f t="shared" si="80"/>
        <v>1</v>
      </c>
      <c r="CB39" s="20">
        <f t="shared" si="80"/>
        <v>1</v>
      </c>
      <c r="CC39" s="20">
        <f t="shared" ref="CC39:EN42" si="86">IF(CC$10&lt;$G39,"",IF(CC$10&gt;$H39,"",IF(CC$10&gt;=$G39,1,IF(CC$10&lt;=$H39,1))))</f>
        <v>1</v>
      </c>
      <c r="CD39" s="20">
        <f t="shared" si="86"/>
        <v>1</v>
      </c>
      <c r="CE39" s="20">
        <f t="shared" si="86"/>
        <v>1</v>
      </c>
      <c r="CF39" s="20">
        <f t="shared" si="86"/>
        <v>1</v>
      </c>
      <c r="CG39" s="20">
        <f t="shared" si="86"/>
        <v>1</v>
      </c>
      <c r="CH39" s="20">
        <f t="shared" si="86"/>
        <v>1</v>
      </c>
      <c r="CI39" s="20">
        <f t="shared" si="86"/>
        <v>1</v>
      </c>
      <c r="CJ39" s="20">
        <f t="shared" si="86"/>
        <v>1</v>
      </c>
      <c r="CK39" s="20">
        <f t="shared" si="86"/>
        <v>1</v>
      </c>
      <c r="CL39" s="20">
        <f t="shared" si="86"/>
        <v>1</v>
      </c>
      <c r="CM39" s="20">
        <f t="shared" si="86"/>
        <v>1</v>
      </c>
      <c r="CN39" s="20">
        <f t="shared" si="86"/>
        <v>1</v>
      </c>
      <c r="CO39" s="20">
        <f t="shared" si="86"/>
        <v>1</v>
      </c>
      <c r="CP39" s="20">
        <f t="shared" si="86"/>
        <v>1</v>
      </c>
      <c r="CQ39" s="20">
        <f t="shared" si="86"/>
        <v>1</v>
      </c>
      <c r="CR39" s="20">
        <f t="shared" si="86"/>
        <v>1</v>
      </c>
      <c r="CS39" s="20">
        <f t="shared" si="86"/>
        <v>1</v>
      </c>
      <c r="CT39" s="20">
        <f t="shared" si="86"/>
        <v>1</v>
      </c>
      <c r="CU39" s="20">
        <f t="shared" si="86"/>
        <v>1</v>
      </c>
      <c r="CV39" s="20">
        <f t="shared" si="86"/>
        <v>1</v>
      </c>
      <c r="CW39" s="20">
        <f t="shared" si="86"/>
        <v>1</v>
      </c>
      <c r="CX39" s="20">
        <f t="shared" si="86"/>
        <v>1</v>
      </c>
      <c r="CY39" s="20" t="str">
        <f t="shared" si="86"/>
        <v/>
      </c>
      <c r="CZ39" s="20" t="str">
        <f t="shared" si="86"/>
        <v/>
      </c>
      <c r="DA39" s="20" t="str">
        <f t="shared" si="86"/>
        <v/>
      </c>
      <c r="DB39" s="20" t="str">
        <f t="shared" si="86"/>
        <v/>
      </c>
      <c r="DC39" s="20" t="str">
        <f t="shared" si="86"/>
        <v/>
      </c>
      <c r="DD39" s="20" t="str">
        <f t="shared" si="86"/>
        <v/>
      </c>
      <c r="DE39" s="20" t="str">
        <f t="shared" si="86"/>
        <v/>
      </c>
      <c r="DF39" s="20" t="str">
        <f t="shared" si="86"/>
        <v/>
      </c>
      <c r="DG39" s="20" t="str">
        <f t="shared" si="86"/>
        <v/>
      </c>
      <c r="DH39" s="20" t="str">
        <f t="shared" si="86"/>
        <v/>
      </c>
      <c r="DI39" s="20" t="str">
        <f t="shared" si="86"/>
        <v/>
      </c>
      <c r="DJ39" s="20" t="str">
        <f t="shared" si="86"/>
        <v/>
      </c>
      <c r="DK39" s="20" t="str">
        <f t="shared" si="86"/>
        <v/>
      </c>
      <c r="DL39" s="20" t="str">
        <f t="shared" si="86"/>
        <v/>
      </c>
      <c r="DM39" s="20" t="str">
        <f t="shared" si="86"/>
        <v/>
      </c>
      <c r="DN39" s="20" t="str">
        <f t="shared" si="86"/>
        <v/>
      </c>
      <c r="DO39" s="20" t="str">
        <f t="shared" si="86"/>
        <v/>
      </c>
      <c r="DP39" s="20" t="str">
        <f t="shared" si="86"/>
        <v/>
      </c>
      <c r="DQ39" s="20" t="str">
        <f t="shared" si="86"/>
        <v/>
      </c>
      <c r="DR39" s="20" t="str">
        <f t="shared" si="86"/>
        <v/>
      </c>
      <c r="DS39" s="20" t="str">
        <f t="shared" si="86"/>
        <v/>
      </c>
      <c r="DT39" s="20" t="str">
        <f t="shared" si="86"/>
        <v/>
      </c>
      <c r="DU39" s="20" t="str">
        <f t="shared" si="86"/>
        <v/>
      </c>
      <c r="DV39" s="20" t="str">
        <f t="shared" si="86"/>
        <v/>
      </c>
      <c r="DW39" s="20" t="str">
        <f t="shared" si="86"/>
        <v/>
      </c>
      <c r="DX39" s="20" t="str">
        <f t="shared" si="86"/>
        <v/>
      </c>
      <c r="DY39" s="20" t="str">
        <f t="shared" si="86"/>
        <v/>
      </c>
      <c r="DZ39" s="20" t="str">
        <f t="shared" si="86"/>
        <v/>
      </c>
      <c r="EA39" s="20" t="str">
        <f t="shared" si="86"/>
        <v/>
      </c>
      <c r="EB39" s="20" t="str">
        <f t="shared" si="86"/>
        <v/>
      </c>
      <c r="EC39" s="20" t="str">
        <f t="shared" si="86"/>
        <v/>
      </c>
      <c r="ED39" s="20" t="str">
        <f t="shared" si="86"/>
        <v/>
      </c>
      <c r="EE39" s="20" t="str">
        <f t="shared" si="86"/>
        <v/>
      </c>
      <c r="EF39" s="20" t="str">
        <f t="shared" si="86"/>
        <v/>
      </c>
      <c r="EG39" s="20" t="str">
        <f t="shared" si="86"/>
        <v/>
      </c>
      <c r="EH39" s="20" t="str">
        <f t="shared" si="86"/>
        <v/>
      </c>
      <c r="EI39" s="20" t="str">
        <f t="shared" si="86"/>
        <v/>
      </c>
      <c r="EJ39" s="20" t="str">
        <f t="shared" si="86"/>
        <v/>
      </c>
      <c r="EK39" s="20" t="str">
        <f t="shared" si="86"/>
        <v/>
      </c>
      <c r="EL39" s="20" t="str">
        <f t="shared" si="86"/>
        <v/>
      </c>
      <c r="EM39" s="20" t="str">
        <f t="shared" si="86"/>
        <v/>
      </c>
      <c r="EN39" s="20" t="str">
        <f t="shared" si="86"/>
        <v/>
      </c>
      <c r="EO39" s="20" t="str">
        <f t="shared" si="84"/>
        <v/>
      </c>
      <c r="EP39" s="20" t="str">
        <f t="shared" si="84"/>
        <v/>
      </c>
      <c r="EQ39" s="20" t="str">
        <f t="shared" si="84"/>
        <v/>
      </c>
      <c r="ER39" s="20" t="str">
        <f t="shared" si="84"/>
        <v/>
      </c>
      <c r="ES39" s="20" t="str">
        <f t="shared" si="84"/>
        <v/>
      </c>
      <c r="ET39" s="20" t="str">
        <f t="shared" si="84"/>
        <v/>
      </c>
      <c r="EU39" s="20" t="str">
        <f t="shared" si="84"/>
        <v/>
      </c>
      <c r="EV39" s="20" t="str">
        <f t="shared" si="84"/>
        <v/>
      </c>
      <c r="EW39" s="20" t="str">
        <f t="shared" si="84"/>
        <v/>
      </c>
      <c r="EX39" s="20" t="str">
        <f t="shared" si="84"/>
        <v/>
      </c>
      <c r="EY39" s="20" t="str">
        <f t="shared" si="84"/>
        <v/>
      </c>
      <c r="EZ39" s="20" t="str">
        <f t="shared" si="84"/>
        <v/>
      </c>
      <c r="FA39" s="20" t="str">
        <f t="shared" si="84"/>
        <v/>
      </c>
      <c r="FB39" s="20" t="str">
        <f t="shared" si="84"/>
        <v/>
      </c>
      <c r="FC39" s="20" t="str">
        <f t="shared" si="84"/>
        <v/>
      </c>
      <c r="FD39" s="20" t="str">
        <f t="shared" si="84"/>
        <v/>
      </c>
      <c r="FE39" s="20" t="str">
        <f t="shared" si="84"/>
        <v/>
      </c>
      <c r="FF39" s="20" t="str">
        <f t="shared" si="84"/>
        <v/>
      </c>
      <c r="FG39" s="20" t="str">
        <f t="shared" si="84"/>
        <v/>
      </c>
      <c r="FH39" s="20" t="str">
        <f t="shared" si="84"/>
        <v/>
      </c>
      <c r="FI39" s="20" t="str">
        <f t="shared" si="84"/>
        <v/>
      </c>
      <c r="FJ39" s="20" t="str">
        <f t="shared" si="84"/>
        <v/>
      </c>
      <c r="FK39" s="20" t="str">
        <f t="shared" si="84"/>
        <v/>
      </c>
      <c r="FL39" s="20" t="str">
        <f t="shared" si="84"/>
        <v/>
      </c>
      <c r="FM39" s="20" t="str">
        <f t="shared" si="84"/>
        <v/>
      </c>
      <c r="FN39" s="20" t="str">
        <f t="shared" si="84"/>
        <v/>
      </c>
      <c r="FO39" s="20" t="str">
        <f t="shared" si="84"/>
        <v/>
      </c>
      <c r="FP39" s="20" t="str">
        <f t="shared" si="84"/>
        <v/>
      </c>
      <c r="FQ39" s="20" t="str">
        <f t="shared" si="84"/>
        <v/>
      </c>
      <c r="FR39" s="20" t="str">
        <f t="shared" si="84"/>
        <v/>
      </c>
      <c r="FS39" s="20" t="str">
        <f t="shared" si="84"/>
        <v/>
      </c>
      <c r="FT39" s="20" t="str">
        <f t="shared" si="84"/>
        <v/>
      </c>
      <c r="FU39" s="20" t="str">
        <f t="shared" si="84"/>
        <v/>
      </c>
      <c r="FV39" s="20" t="str">
        <f t="shared" si="84"/>
        <v/>
      </c>
    </row>
    <row r="40" spans="1:178" s="8" customFormat="1" ht="15" hidden="1" customHeight="1" outlineLevel="1">
      <c r="A40" s="62"/>
      <c r="B40" s="104" t="s">
        <v>160</v>
      </c>
      <c r="C40" s="122" t="s">
        <v>97</v>
      </c>
      <c r="D40" s="119"/>
      <c r="E40" s="121">
        <f>SUM(E37:F37)+1</f>
        <v>10</v>
      </c>
      <c r="F40" s="121">
        <v>9</v>
      </c>
      <c r="G40" s="124">
        <f t="shared" ref="G40:G41" si="87">WORKDAY($G$11,E40)</f>
        <v>42101</v>
      </c>
      <c r="H40" s="124">
        <f t="shared" ref="H40:H41" si="88">WORKDAY(G40,F40)</f>
        <v>42114</v>
      </c>
      <c r="I40" s="124" t="str">
        <f>"Day"&amp;" "&amp;VLOOKUP(Table1[[#This Row],[Start Date ]],Datasheet!V:W,2)</f>
        <v>Day 15</v>
      </c>
      <c r="J40" s="124" t="str">
        <f>"Day"&amp;" "&amp;VLOOKUP(Table1[[#This Row],[End Date]],Datasheet!X:Y,2)</f>
        <v>Day 25</v>
      </c>
      <c r="K40" s="116" t="s">
        <v>52</v>
      </c>
      <c r="L40" s="95"/>
      <c r="M40" s="115"/>
      <c r="N40" s="116">
        <f>NETWORKDAYS(G40,H40)</f>
        <v>10</v>
      </c>
      <c r="O40" s="116" t="str">
        <f ca="1">LEFT('Transition Plan'!$P40,3)</f>
        <v>TPD</v>
      </c>
      <c r="P40" s="117" t="str">
        <f ca="1">IF(K40="Completed","CPT: Completed",IF(AND(H40&lt;'Transition Plan'!$D$1,K40="In-Progress"),"TPD: Still in-Progress after Deadline",IF(AND(H40&lt;'Transition Plan'!$D$1,K40="Open"),"TPD: Still in Open after Deadline",IF(AND(G40&lt;='Transition Plan'!$D$1,K40="Open"),("RAS: "&amp;NETWORKDAYS('Transition Plan'!$D$1,H40)&amp;" days to go, and Still in Open"),IF(AND(G40&lt;='Transition Plan'!$D$1,K40="In-Progress"),("RAS: "&amp;NETWORKDAYS('Transition Plan'!$D$1,H40)&amp;" days to go, and In-Progress"),("UTK: We have "&amp;DATEDIF('Transition Plan'!$D$1,G40,"d")&amp;" more days to start"))))))</f>
        <v>TPD: Still in Open after Deadline</v>
      </c>
      <c r="Q40" s="118">
        <f ca="1">IF(O40="TPD",100%,IF(AND(O40="RAS",N40=1),75%,IF(AND(O40="RAS",N40=2),50%,IF(O40="RAS",100%-(NETWORKDAYS('Transition Plan'!$D$1,H40)/N40),"-"))))</f>
        <v>1</v>
      </c>
      <c r="R40" s="20" t="str">
        <f t="shared" ref="R40:CC43" si="89">IF(R$10&lt;$G40,"",IF(R$10&gt;$H40,"",IF(R$10&gt;=$G40,1,IF(R$10&lt;=$H40,1))))</f>
        <v/>
      </c>
      <c r="S40" s="20" t="str">
        <f t="shared" si="89"/>
        <v/>
      </c>
      <c r="T40" s="20" t="str">
        <f t="shared" si="89"/>
        <v/>
      </c>
      <c r="U40" s="20" t="str">
        <f t="shared" si="89"/>
        <v/>
      </c>
      <c r="V40" s="20" t="str">
        <f t="shared" si="89"/>
        <v/>
      </c>
      <c r="W40" s="20" t="str">
        <f t="shared" si="89"/>
        <v/>
      </c>
      <c r="X40" s="20" t="str">
        <f t="shared" si="89"/>
        <v/>
      </c>
      <c r="Y40" s="20" t="str">
        <f t="shared" si="89"/>
        <v/>
      </c>
      <c r="Z40" s="20" t="str">
        <f t="shared" si="89"/>
        <v/>
      </c>
      <c r="AA40" s="20" t="str">
        <f t="shared" si="89"/>
        <v/>
      </c>
      <c r="AB40" s="20" t="str">
        <f t="shared" si="89"/>
        <v/>
      </c>
      <c r="AC40" s="20" t="str">
        <f t="shared" si="89"/>
        <v/>
      </c>
      <c r="AD40" s="20" t="str">
        <f t="shared" si="89"/>
        <v/>
      </c>
      <c r="AE40" s="20" t="str">
        <f t="shared" si="89"/>
        <v/>
      </c>
      <c r="AF40" s="20" t="str">
        <f t="shared" si="89"/>
        <v/>
      </c>
      <c r="AG40" s="20">
        <f t="shared" si="89"/>
        <v>1</v>
      </c>
      <c r="AH40" s="20">
        <f t="shared" si="89"/>
        <v>1</v>
      </c>
      <c r="AI40" s="20">
        <f t="shared" si="89"/>
        <v>1</v>
      </c>
      <c r="AJ40" s="20">
        <f t="shared" si="89"/>
        <v>1</v>
      </c>
      <c r="AK40" s="20">
        <f t="shared" si="89"/>
        <v>1</v>
      </c>
      <c r="AL40" s="20">
        <f t="shared" si="89"/>
        <v>1</v>
      </c>
      <c r="AM40" s="20">
        <f t="shared" si="89"/>
        <v>1</v>
      </c>
      <c r="AN40" s="20">
        <f t="shared" si="89"/>
        <v>1</v>
      </c>
      <c r="AO40" s="20">
        <f t="shared" si="89"/>
        <v>1</v>
      </c>
      <c r="AP40" s="20">
        <f t="shared" si="89"/>
        <v>1</v>
      </c>
      <c r="AQ40" s="20">
        <f t="shared" si="89"/>
        <v>1</v>
      </c>
      <c r="AR40" s="20">
        <f t="shared" si="89"/>
        <v>1</v>
      </c>
      <c r="AS40" s="20">
        <f t="shared" si="89"/>
        <v>1</v>
      </c>
      <c r="AT40" s="20">
        <f t="shared" si="89"/>
        <v>1</v>
      </c>
      <c r="AU40" s="20" t="str">
        <f t="shared" si="89"/>
        <v/>
      </c>
      <c r="AV40" s="20" t="str">
        <f t="shared" si="89"/>
        <v/>
      </c>
      <c r="AW40" s="20" t="str">
        <f t="shared" si="89"/>
        <v/>
      </c>
      <c r="AX40" s="20" t="str">
        <f t="shared" si="89"/>
        <v/>
      </c>
      <c r="AY40" s="20" t="str">
        <f t="shared" si="89"/>
        <v/>
      </c>
      <c r="AZ40" s="20" t="str">
        <f t="shared" si="89"/>
        <v/>
      </c>
      <c r="BA40" s="20" t="str">
        <f t="shared" si="89"/>
        <v/>
      </c>
      <c r="BB40" s="20" t="str">
        <f t="shared" si="89"/>
        <v/>
      </c>
      <c r="BC40" s="20" t="str">
        <f t="shared" si="89"/>
        <v/>
      </c>
      <c r="BD40" s="20" t="str">
        <f t="shared" si="89"/>
        <v/>
      </c>
      <c r="BE40" s="20" t="str">
        <f t="shared" si="89"/>
        <v/>
      </c>
      <c r="BF40" s="20" t="str">
        <f t="shared" si="89"/>
        <v/>
      </c>
      <c r="BG40" s="20" t="str">
        <f t="shared" si="89"/>
        <v/>
      </c>
      <c r="BH40" s="20" t="str">
        <f t="shared" si="89"/>
        <v/>
      </c>
      <c r="BI40" s="20" t="str">
        <f t="shared" si="89"/>
        <v/>
      </c>
      <c r="BJ40" s="20" t="str">
        <f t="shared" si="89"/>
        <v/>
      </c>
      <c r="BK40" s="20" t="str">
        <f t="shared" si="89"/>
        <v/>
      </c>
      <c r="BL40" s="20" t="str">
        <f t="shared" si="89"/>
        <v/>
      </c>
      <c r="BM40" s="20" t="str">
        <f t="shared" si="89"/>
        <v/>
      </c>
      <c r="BN40" s="20" t="str">
        <f t="shared" si="89"/>
        <v/>
      </c>
      <c r="BO40" s="20" t="str">
        <f t="shared" si="89"/>
        <v/>
      </c>
      <c r="BP40" s="20" t="str">
        <f t="shared" si="89"/>
        <v/>
      </c>
      <c r="BQ40" s="20" t="str">
        <f t="shared" si="89"/>
        <v/>
      </c>
      <c r="BR40" s="20" t="str">
        <f t="shared" si="89"/>
        <v/>
      </c>
      <c r="BS40" s="20" t="str">
        <f t="shared" si="89"/>
        <v/>
      </c>
      <c r="BT40" s="20" t="str">
        <f t="shared" si="89"/>
        <v/>
      </c>
      <c r="BU40" s="20" t="str">
        <f t="shared" si="89"/>
        <v/>
      </c>
      <c r="BV40" s="20" t="str">
        <f t="shared" si="89"/>
        <v/>
      </c>
      <c r="BW40" s="20" t="str">
        <f t="shared" si="89"/>
        <v/>
      </c>
      <c r="BX40" s="20" t="str">
        <f t="shared" si="89"/>
        <v/>
      </c>
      <c r="BY40" s="20" t="str">
        <f t="shared" si="89"/>
        <v/>
      </c>
      <c r="BZ40" s="20" t="str">
        <f t="shared" si="89"/>
        <v/>
      </c>
      <c r="CA40" s="20" t="str">
        <f t="shared" si="89"/>
        <v/>
      </c>
      <c r="CB40" s="20" t="str">
        <f t="shared" si="89"/>
        <v/>
      </c>
      <c r="CC40" s="20" t="str">
        <f t="shared" si="89"/>
        <v/>
      </c>
      <c r="CD40" s="20" t="str">
        <f t="shared" si="86"/>
        <v/>
      </c>
      <c r="CE40" s="20" t="str">
        <f t="shared" si="86"/>
        <v/>
      </c>
      <c r="CF40" s="20" t="str">
        <f t="shared" si="86"/>
        <v/>
      </c>
      <c r="CG40" s="20" t="str">
        <f t="shared" si="86"/>
        <v/>
      </c>
      <c r="CH40" s="20" t="str">
        <f t="shared" si="86"/>
        <v/>
      </c>
      <c r="CI40" s="20" t="str">
        <f t="shared" si="86"/>
        <v/>
      </c>
      <c r="CJ40" s="20" t="str">
        <f t="shared" si="86"/>
        <v/>
      </c>
      <c r="CK40" s="20" t="str">
        <f t="shared" si="86"/>
        <v/>
      </c>
      <c r="CL40" s="20" t="str">
        <f t="shared" si="86"/>
        <v/>
      </c>
      <c r="CM40" s="20" t="str">
        <f t="shared" si="86"/>
        <v/>
      </c>
      <c r="CN40" s="20" t="str">
        <f t="shared" si="86"/>
        <v/>
      </c>
      <c r="CO40" s="20" t="str">
        <f t="shared" si="86"/>
        <v/>
      </c>
      <c r="CP40" s="20" t="str">
        <f t="shared" si="86"/>
        <v/>
      </c>
      <c r="CQ40" s="20" t="str">
        <f t="shared" si="86"/>
        <v/>
      </c>
      <c r="CR40" s="20" t="str">
        <f t="shared" si="86"/>
        <v/>
      </c>
      <c r="CS40" s="20" t="str">
        <f t="shared" si="86"/>
        <v/>
      </c>
      <c r="CT40" s="20" t="str">
        <f t="shared" si="86"/>
        <v/>
      </c>
      <c r="CU40" s="20" t="str">
        <f t="shared" si="86"/>
        <v/>
      </c>
      <c r="CV40" s="20" t="str">
        <f t="shared" si="86"/>
        <v/>
      </c>
      <c r="CW40" s="20" t="str">
        <f t="shared" si="86"/>
        <v/>
      </c>
      <c r="CX40" s="20" t="str">
        <f t="shared" si="86"/>
        <v/>
      </c>
      <c r="CY40" s="20" t="str">
        <f t="shared" si="86"/>
        <v/>
      </c>
      <c r="CZ40" s="20" t="str">
        <f t="shared" si="86"/>
        <v/>
      </c>
      <c r="DA40" s="20" t="str">
        <f t="shared" si="86"/>
        <v/>
      </c>
      <c r="DB40" s="20" t="str">
        <f t="shared" si="86"/>
        <v/>
      </c>
      <c r="DC40" s="20" t="str">
        <f t="shared" si="86"/>
        <v/>
      </c>
      <c r="DD40" s="20" t="str">
        <f t="shared" si="86"/>
        <v/>
      </c>
      <c r="DE40" s="20" t="str">
        <f t="shared" si="86"/>
        <v/>
      </c>
      <c r="DF40" s="20" t="str">
        <f t="shared" si="86"/>
        <v/>
      </c>
      <c r="DG40" s="20" t="str">
        <f t="shared" si="86"/>
        <v/>
      </c>
      <c r="DH40" s="20" t="str">
        <f t="shared" si="86"/>
        <v/>
      </c>
      <c r="DI40" s="20" t="str">
        <f t="shared" si="86"/>
        <v/>
      </c>
      <c r="DJ40" s="20" t="str">
        <f t="shared" si="86"/>
        <v/>
      </c>
      <c r="DK40" s="20" t="str">
        <f t="shared" si="86"/>
        <v/>
      </c>
      <c r="DL40" s="20" t="str">
        <f t="shared" si="86"/>
        <v/>
      </c>
      <c r="DM40" s="20" t="str">
        <f t="shared" si="86"/>
        <v/>
      </c>
      <c r="DN40" s="20" t="str">
        <f t="shared" si="86"/>
        <v/>
      </c>
      <c r="DO40" s="20" t="str">
        <f t="shared" si="86"/>
        <v/>
      </c>
      <c r="DP40" s="20" t="str">
        <f t="shared" si="86"/>
        <v/>
      </c>
      <c r="DQ40" s="20" t="str">
        <f t="shared" si="86"/>
        <v/>
      </c>
      <c r="DR40" s="20" t="str">
        <f t="shared" si="86"/>
        <v/>
      </c>
      <c r="DS40" s="20" t="str">
        <f t="shared" si="86"/>
        <v/>
      </c>
      <c r="DT40" s="20" t="str">
        <f t="shared" si="86"/>
        <v/>
      </c>
      <c r="DU40" s="20" t="str">
        <f t="shared" si="86"/>
        <v/>
      </c>
      <c r="DV40" s="20" t="str">
        <f t="shared" si="86"/>
        <v/>
      </c>
      <c r="DW40" s="20" t="str">
        <f t="shared" si="86"/>
        <v/>
      </c>
      <c r="DX40" s="20" t="str">
        <f t="shared" si="86"/>
        <v/>
      </c>
      <c r="DY40" s="20" t="str">
        <f t="shared" si="86"/>
        <v/>
      </c>
      <c r="DZ40" s="20" t="str">
        <f t="shared" si="86"/>
        <v/>
      </c>
      <c r="EA40" s="20" t="str">
        <f t="shared" si="86"/>
        <v/>
      </c>
      <c r="EB40" s="20" t="str">
        <f t="shared" si="86"/>
        <v/>
      </c>
      <c r="EC40" s="20" t="str">
        <f t="shared" si="86"/>
        <v/>
      </c>
      <c r="ED40" s="20" t="str">
        <f t="shared" si="86"/>
        <v/>
      </c>
      <c r="EE40" s="20" t="str">
        <f t="shared" si="86"/>
        <v/>
      </c>
      <c r="EF40" s="20" t="str">
        <f t="shared" si="86"/>
        <v/>
      </c>
      <c r="EG40" s="20" t="str">
        <f t="shared" si="86"/>
        <v/>
      </c>
      <c r="EH40" s="20" t="str">
        <f t="shared" si="86"/>
        <v/>
      </c>
      <c r="EI40" s="20" t="str">
        <f t="shared" si="86"/>
        <v/>
      </c>
      <c r="EJ40" s="20" t="str">
        <f t="shared" si="86"/>
        <v/>
      </c>
      <c r="EK40" s="20" t="str">
        <f t="shared" si="86"/>
        <v/>
      </c>
      <c r="EL40" s="20" t="str">
        <f t="shared" si="86"/>
        <v/>
      </c>
      <c r="EM40" s="20" t="str">
        <f t="shared" si="86"/>
        <v/>
      </c>
      <c r="EN40" s="20" t="str">
        <f t="shared" si="86"/>
        <v/>
      </c>
      <c r="EO40" s="20" t="str">
        <f t="shared" si="84"/>
        <v/>
      </c>
      <c r="EP40" s="20" t="str">
        <f t="shared" si="84"/>
        <v/>
      </c>
      <c r="EQ40" s="20" t="str">
        <f t="shared" si="84"/>
        <v/>
      </c>
      <c r="ER40" s="20" t="str">
        <f t="shared" si="84"/>
        <v/>
      </c>
      <c r="ES40" s="20" t="str">
        <f t="shared" si="84"/>
        <v/>
      </c>
      <c r="ET40" s="20" t="str">
        <f t="shared" si="84"/>
        <v/>
      </c>
      <c r="EU40" s="20" t="str">
        <f t="shared" si="84"/>
        <v/>
      </c>
      <c r="EV40" s="20" t="str">
        <f t="shared" si="84"/>
        <v/>
      </c>
      <c r="EW40" s="20" t="str">
        <f t="shared" si="84"/>
        <v/>
      </c>
      <c r="EX40" s="20" t="str">
        <f t="shared" si="84"/>
        <v/>
      </c>
      <c r="EY40" s="20" t="str">
        <f t="shared" si="84"/>
        <v/>
      </c>
      <c r="EZ40" s="20" t="str">
        <f t="shared" si="84"/>
        <v/>
      </c>
      <c r="FA40" s="20" t="str">
        <f t="shared" si="84"/>
        <v/>
      </c>
      <c r="FB40" s="20" t="str">
        <f t="shared" si="84"/>
        <v/>
      </c>
      <c r="FC40" s="20" t="str">
        <f t="shared" si="84"/>
        <v/>
      </c>
      <c r="FD40" s="20" t="str">
        <f t="shared" si="84"/>
        <v/>
      </c>
      <c r="FE40" s="20" t="str">
        <f t="shared" si="84"/>
        <v/>
      </c>
      <c r="FF40" s="20" t="str">
        <f t="shared" si="84"/>
        <v/>
      </c>
      <c r="FG40" s="20" t="str">
        <f t="shared" si="84"/>
        <v/>
      </c>
      <c r="FH40" s="20" t="str">
        <f t="shared" si="84"/>
        <v/>
      </c>
      <c r="FI40" s="20" t="str">
        <f t="shared" si="84"/>
        <v/>
      </c>
      <c r="FJ40" s="20" t="str">
        <f t="shared" si="84"/>
        <v/>
      </c>
      <c r="FK40" s="20" t="str">
        <f t="shared" si="84"/>
        <v/>
      </c>
      <c r="FL40" s="20" t="str">
        <f t="shared" si="84"/>
        <v/>
      </c>
      <c r="FM40" s="20" t="str">
        <f t="shared" si="84"/>
        <v/>
      </c>
      <c r="FN40" s="20" t="str">
        <f t="shared" si="84"/>
        <v/>
      </c>
      <c r="FO40" s="20" t="str">
        <f t="shared" si="84"/>
        <v/>
      </c>
      <c r="FP40" s="20" t="str">
        <f t="shared" si="84"/>
        <v/>
      </c>
      <c r="FQ40" s="20" t="str">
        <f t="shared" si="84"/>
        <v/>
      </c>
      <c r="FR40" s="20" t="str">
        <f t="shared" si="84"/>
        <v/>
      </c>
      <c r="FS40" s="20" t="str">
        <f t="shared" si="84"/>
        <v/>
      </c>
      <c r="FT40" s="20" t="str">
        <f t="shared" si="84"/>
        <v/>
      </c>
      <c r="FU40" s="20" t="str">
        <f t="shared" si="84"/>
        <v/>
      </c>
      <c r="FV40" s="20" t="str">
        <f t="shared" si="84"/>
        <v/>
      </c>
    </row>
    <row r="41" spans="1:178" s="8" customFormat="1" ht="15" hidden="1" customHeight="1" outlineLevel="1">
      <c r="A41" s="62"/>
      <c r="B41" s="104" t="s">
        <v>161</v>
      </c>
      <c r="C41" s="122" t="s">
        <v>97</v>
      </c>
      <c r="D41" s="119"/>
      <c r="E41" s="121">
        <f>SUM(E40:F40)+1</f>
        <v>20</v>
      </c>
      <c r="F41" s="121">
        <v>19</v>
      </c>
      <c r="G41" s="124">
        <f t="shared" si="87"/>
        <v>42115</v>
      </c>
      <c r="H41" s="124">
        <f t="shared" si="88"/>
        <v>42142</v>
      </c>
      <c r="I41" s="124" t="str">
        <f>"Day"&amp;" "&amp;VLOOKUP(Table1[[#This Row],[Start Date ]],Datasheet!V:W,2)</f>
        <v>Day 28</v>
      </c>
      <c r="J41" s="124" t="str">
        <f>"Day"&amp;" "&amp;VLOOKUP(Table1[[#This Row],[End Date]],Datasheet!X:Y,2)</f>
        <v>Day 39</v>
      </c>
      <c r="K41" s="116" t="s">
        <v>52</v>
      </c>
      <c r="L41" s="160"/>
      <c r="M41" s="161"/>
      <c r="N41" s="159">
        <f>NETWORKDAYS(G41,H41)</f>
        <v>20</v>
      </c>
      <c r="O41" s="159" t="str">
        <f ca="1">LEFT('Transition Plan'!$P41,3)</f>
        <v>TPD</v>
      </c>
      <c r="P41" s="162" t="str">
        <f ca="1">IF(K41="Completed","CPT: Completed",IF(AND(H41&lt;'Transition Plan'!$D$1,K41="In-Progress"),"TPD: Still in-Progress after Deadline",IF(AND(H41&lt;'Transition Plan'!$D$1,K41="Open"),"TPD: Still in Open after Deadline",IF(AND(G41&lt;='Transition Plan'!$D$1,K41="Open"),("RAS: "&amp;NETWORKDAYS('Transition Plan'!$D$1,H41)&amp;" days to go, and Still in Open"),IF(AND(G41&lt;='Transition Plan'!$D$1,K41="In-Progress"),("RAS: "&amp;NETWORKDAYS('Transition Plan'!$D$1,H41)&amp;" days to go, and In-Progress"),("UTK: We have "&amp;DATEDIF('Transition Plan'!$D$1,G41,"d")&amp;" more days to start"))))))</f>
        <v>TPD: Still in Open after Deadline</v>
      </c>
      <c r="Q41" s="163">
        <f ca="1">IF(O41="TPD",100%,IF(AND(O41="RAS",N41=1),75%,IF(AND(O41="RAS",N41=2),50%,IF(O41="RAS",100%-(NETWORKDAYS('Transition Plan'!$D$1,H41)/N41),"-"))))</f>
        <v>1</v>
      </c>
      <c r="R41" s="20" t="str">
        <f t="shared" si="89"/>
        <v/>
      </c>
      <c r="S41" s="20" t="str">
        <f t="shared" si="89"/>
        <v/>
      </c>
      <c r="T41" s="20" t="str">
        <f t="shared" si="89"/>
        <v/>
      </c>
      <c r="U41" s="20" t="str">
        <f t="shared" si="89"/>
        <v/>
      </c>
      <c r="V41" s="20" t="str">
        <f t="shared" si="89"/>
        <v/>
      </c>
      <c r="W41" s="20" t="str">
        <f t="shared" si="89"/>
        <v/>
      </c>
      <c r="X41" s="20" t="str">
        <f t="shared" si="89"/>
        <v/>
      </c>
      <c r="Y41" s="20" t="str">
        <f t="shared" si="89"/>
        <v/>
      </c>
      <c r="Z41" s="20" t="str">
        <f t="shared" si="89"/>
        <v/>
      </c>
      <c r="AA41" s="20" t="str">
        <f t="shared" si="89"/>
        <v/>
      </c>
      <c r="AB41" s="20" t="str">
        <f t="shared" si="89"/>
        <v/>
      </c>
      <c r="AC41" s="20" t="str">
        <f t="shared" si="89"/>
        <v/>
      </c>
      <c r="AD41" s="20" t="str">
        <f t="shared" si="89"/>
        <v/>
      </c>
      <c r="AE41" s="20" t="str">
        <f t="shared" si="89"/>
        <v/>
      </c>
      <c r="AF41" s="20" t="str">
        <f t="shared" si="89"/>
        <v/>
      </c>
      <c r="AG41" s="20" t="str">
        <f t="shared" si="89"/>
        <v/>
      </c>
      <c r="AH41" s="20" t="str">
        <f t="shared" si="89"/>
        <v/>
      </c>
      <c r="AI41" s="20" t="str">
        <f t="shared" si="89"/>
        <v/>
      </c>
      <c r="AJ41" s="20" t="str">
        <f t="shared" si="89"/>
        <v/>
      </c>
      <c r="AK41" s="20" t="str">
        <f t="shared" si="89"/>
        <v/>
      </c>
      <c r="AL41" s="20" t="str">
        <f t="shared" si="89"/>
        <v/>
      </c>
      <c r="AM41" s="20" t="str">
        <f t="shared" si="89"/>
        <v/>
      </c>
      <c r="AN41" s="20" t="str">
        <f t="shared" si="89"/>
        <v/>
      </c>
      <c r="AO41" s="20" t="str">
        <f t="shared" si="89"/>
        <v/>
      </c>
      <c r="AP41" s="20" t="str">
        <f t="shared" si="89"/>
        <v/>
      </c>
      <c r="AQ41" s="20" t="str">
        <f t="shared" si="89"/>
        <v/>
      </c>
      <c r="AR41" s="20" t="str">
        <f t="shared" si="89"/>
        <v/>
      </c>
      <c r="AS41" s="20" t="str">
        <f t="shared" si="89"/>
        <v/>
      </c>
      <c r="AT41" s="20" t="str">
        <f t="shared" si="89"/>
        <v/>
      </c>
      <c r="AU41" s="20">
        <f t="shared" si="89"/>
        <v>1</v>
      </c>
      <c r="AV41" s="20">
        <f t="shared" si="89"/>
        <v>1</v>
      </c>
      <c r="AW41" s="20">
        <f t="shared" si="89"/>
        <v>1</v>
      </c>
      <c r="AX41" s="20">
        <f t="shared" si="89"/>
        <v>1</v>
      </c>
      <c r="AY41" s="20">
        <f t="shared" si="89"/>
        <v>1</v>
      </c>
      <c r="AZ41" s="20">
        <f t="shared" si="89"/>
        <v>1</v>
      </c>
      <c r="BA41" s="20">
        <f t="shared" si="89"/>
        <v>1</v>
      </c>
      <c r="BB41" s="20">
        <f t="shared" si="89"/>
        <v>1</v>
      </c>
      <c r="BC41" s="20">
        <f t="shared" si="89"/>
        <v>1</v>
      </c>
      <c r="BD41" s="20">
        <f t="shared" si="89"/>
        <v>1</v>
      </c>
      <c r="BE41" s="20">
        <f t="shared" si="89"/>
        <v>1</v>
      </c>
      <c r="BF41" s="20">
        <f t="shared" si="89"/>
        <v>1</v>
      </c>
      <c r="BG41" s="20">
        <f t="shared" si="89"/>
        <v>1</v>
      </c>
      <c r="BH41" s="20">
        <f t="shared" si="89"/>
        <v>1</v>
      </c>
      <c r="BI41" s="20">
        <f t="shared" si="89"/>
        <v>1</v>
      </c>
      <c r="BJ41" s="20">
        <f t="shared" si="89"/>
        <v>1</v>
      </c>
      <c r="BK41" s="20">
        <f t="shared" si="89"/>
        <v>1</v>
      </c>
      <c r="BL41" s="20">
        <f t="shared" si="89"/>
        <v>1</v>
      </c>
      <c r="BM41" s="20">
        <f t="shared" si="89"/>
        <v>1</v>
      </c>
      <c r="BN41" s="20">
        <f t="shared" si="89"/>
        <v>1</v>
      </c>
      <c r="BO41" s="20">
        <f t="shared" si="89"/>
        <v>1</v>
      </c>
      <c r="BP41" s="20">
        <f t="shared" si="89"/>
        <v>1</v>
      </c>
      <c r="BQ41" s="20">
        <f t="shared" si="89"/>
        <v>1</v>
      </c>
      <c r="BR41" s="20">
        <f t="shared" si="89"/>
        <v>1</v>
      </c>
      <c r="BS41" s="20">
        <f t="shared" si="89"/>
        <v>1</v>
      </c>
      <c r="BT41" s="20">
        <f t="shared" si="89"/>
        <v>1</v>
      </c>
      <c r="BU41" s="20">
        <f t="shared" si="89"/>
        <v>1</v>
      </c>
      <c r="BV41" s="20">
        <f t="shared" si="89"/>
        <v>1</v>
      </c>
      <c r="BW41" s="20" t="str">
        <f t="shared" si="89"/>
        <v/>
      </c>
      <c r="BX41" s="20" t="str">
        <f t="shared" si="89"/>
        <v/>
      </c>
      <c r="BY41" s="20" t="str">
        <f t="shared" si="89"/>
        <v/>
      </c>
      <c r="BZ41" s="20" t="str">
        <f t="shared" si="89"/>
        <v/>
      </c>
      <c r="CA41" s="20" t="str">
        <f t="shared" si="89"/>
        <v/>
      </c>
      <c r="CB41" s="20" t="str">
        <f t="shared" si="89"/>
        <v/>
      </c>
      <c r="CC41" s="20" t="str">
        <f t="shared" si="89"/>
        <v/>
      </c>
      <c r="CD41" s="20" t="str">
        <f t="shared" si="86"/>
        <v/>
      </c>
      <c r="CE41" s="20" t="str">
        <f t="shared" si="86"/>
        <v/>
      </c>
      <c r="CF41" s="20" t="str">
        <f t="shared" si="86"/>
        <v/>
      </c>
      <c r="CG41" s="20" t="str">
        <f t="shared" si="86"/>
        <v/>
      </c>
      <c r="CH41" s="20" t="str">
        <f t="shared" si="86"/>
        <v/>
      </c>
      <c r="CI41" s="20" t="str">
        <f t="shared" si="86"/>
        <v/>
      </c>
      <c r="CJ41" s="20" t="str">
        <f t="shared" si="86"/>
        <v/>
      </c>
      <c r="CK41" s="20" t="str">
        <f t="shared" si="86"/>
        <v/>
      </c>
      <c r="CL41" s="20" t="str">
        <f t="shared" si="86"/>
        <v/>
      </c>
      <c r="CM41" s="20" t="str">
        <f t="shared" si="86"/>
        <v/>
      </c>
      <c r="CN41" s="20" t="str">
        <f t="shared" si="86"/>
        <v/>
      </c>
      <c r="CO41" s="20" t="str">
        <f t="shared" si="86"/>
        <v/>
      </c>
      <c r="CP41" s="20" t="str">
        <f t="shared" si="86"/>
        <v/>
      </c>
      <c r="CQ41" s="20" t="str">
        <f t="shared" si="86"/>
        <v/>
      </c>
      <c r="CR41" s="20" t="str">
        <f t="shared" si="86"/>
        <v/>
      </c>
      <c r="CS41" s="20" t="str">
        <f t="shared" si="86"/>
        <v/>
      </c>
      <c r="CT41" s="20" t="str">
        <f t="shared" si="86"/>
        <v/>
      </c>
      <c r="CU41" s="20" t="str">
        <f t="shared" si="86"/>
        <v/>
      </c>
      <c r="CV41" s="20" t="str">
        <f t="shared" si="86"/>
        <v/>
      </c>
      <c r="CW41" s="20" t="str">
        <f t="shared" si="86"/>
        <v/>
      </c>
      <c r="CX41" s="20" t="str">
        <f t="shared" si="86"/>
        <v/>
      </c>
      <c r="CY41" s="20" t="str">
        <f t="shared" si="86"/>
        <v/>
      </c>
      <c r="CZ41" s="20" t="str">
        <f t="shared" si="86"/>
        <v/>
      </c>
      <c r="DA41" s="20" t="str">
        <f t="shared" si="86"/>
        <v/>
      </c>
      <c r="DB41" s="20" t="str">
        <f t="shared" si="86"/>
        <v/>
      </c>
      <c r="DC41" s="20" t="str">
        <f t="shared" si="86"/>
        <v/>
      </c>
      <c r="DD41" s="20" t="str">
        <f t="shared" si="86"/>
        <v/>
      </c>
      <c r="DE41" s="20" t="str">
        <f t="shared" si="86"/>
        <v/>
      </c>
      <c r="DF41" s="20" t="str">
        <f t="shared" si="86"/>
        <v/>
      </c>
      <c r="DG41" s="20" t="str">
        <f t="shared" si="86"/>
        <v/>
      </c>
      <c r="DH41" s="20" t="str">
        <f t="shared" si="86"/>
        <v/>
      </c>
      <c r="DI41" s="20" t="str">
        <f t="shared" si="86"/>
        <v/>
      </c>
      <c r="DJ41" s="20" t="str">
        <f t="shared" si="86"/>
        <v/>
      </c>
      <c r="DK41" s="20" t="str">
        <f t="shared" si="86"/>
        <v/>
      </c>
      <c r="DL41" s="20" t="str">
        <f t="shared" si="86"/>
        <v/>
      </c>
      <c r="DM41" s="20" t="str">
        <f t="shared" si="86"/>
        <v/>
      </c>
      <c r="DN41" s="20" t="str">
        <f t="shared" si="86"/>
        <v/>
      </c>
      <c r="DO41" s="20" t="str">
        <f t="shared" si="86"/>
        <v/>
      </c>
      <c r="DP41" s="20" t="str">
        <f t="shared" si="86"/>
        <v/>
      </c>
      <c r="DQ41" s="20" t="str">
        <f t="shared" si="86"/>
        <v/>
      </c>
      <c r="DR41" s="20" t="str">
        <f t="shared" si="86"/>
        <v/>
      </c>
      <c r="DS41" s="20" t="str">
        <f t="shared" si="86"/>
        <v/>
      </c>
      <c r="DT41" s="20" t="str">
        <f t="shared" si="86"/>
        <v/>
      </c>
      <c r="DU41" s="20" t="str">
        <f t="shared" si="86"/>
        <v/>
      </c>
      <c r="DV41" s="20" t="str">
        <f t="shared" si="86"/>
        <v/>
      </c>
      <c r="DW41" s="20" t="str">
        <f t="shared" si="86"/>
        <v/>
      </c>
      <c r="DX41" s="20" t="str">
        <f t="shared" si="86"/>
        <v/>
      </c>
      <c r="DY41" s="20" t="str">
        <f t="shared" si="86"/>
        <v/>
      </c>
      <c r="DZ41" s="20" t="str">
        <f t="shared" si="86"/>
        <v/>
      </c>
      <c r="EA41" s="20" t="str">
        <f t="shared" si="86"/>
        <v/>
      </c>
      <c r="EB41" s="20" t="str">
        <f t="shared" si="86"/>
        <v/>
      </c>
      <c r="EC41" s="20" t="str">
        <f t="shared" si="86"/>
        <v/>
      </c>
      <c r="ED41" s="20" t="str">
        <f t="shared" si="86"/>
        <v/>
      </c>
      <c r="EE41" s="20" t="str">
        <f t="shared" si="86"/>
        <v/>
      </c>
      <c r="EF41" s="20" t="str">
        <f t="shared" si="86"/>
        <v/>
      </c>
      <c r="EG41" s="20" t="str">
        <f t="shared" si="86"/>
        <v/>
      </c>
      <c r="EH41" s="20" t="str">
        <f t="shared" si="86"/>
        <v/>
      </c>
      <c r="EI41" s="20" t="str">
        <f t="shared" si="86"/>
        <v/>
      </c>
      <c r="EJ41" s="20" t="str">
        <f t="shared" si="86"/>
        <v/>
      </c>
      <c r="EK41" s="20" t="str">
        <f t="shared" si="86"/>
        <v/>
      </c>
      <c r="EL41" s="20" t="str">
        <f t="shared" si="86"/>
        <v/>
      </c>
      <c r="EM41" s="20" t="str">
        <f t="shared" si="86"/>
        <v/>
      </c>
      <c r="EN41" s="20" t="str">
        <f t="shared" si="86"/>
        <v/>
      </c>
      <c r="EO41" s="20" t="str">
        <f t="shared" si="84"/>
        <v/>
      </c>
      <c r="EP41" s="20" t="str">
        <f t="shared" si="84"/>
        <v/>
      </c>
      <c r="EQ41" s="20" t="str">
        <f t="shared" si="84"/>
        <v/>
      </c>
      <c r="ER41" s="20" t="str">
        <f t="shared" si="84"/>
        <v/>
      </c>
      <c r="ES41" s="20" t="str">
        <f t="shared" si="84"/>
        <v/>
      </c>
      <c r="ET41" s="20" t="str">
        <f t="shared" si="84"/>
        <v/>
      </c>
      <c r="EU41" s="20" t="str">
        <f t="shared" si="84"/>
        <v/>
      </c>
      <c r="EV41" s="20" t="str">
        <f t="shared" si="84"/>
        <v/>
      </c>
      <c r="EW41" s="20" t="str">
        <f t="shared" si="84"/>
        <v/>
      </c>
      <c r="EX41" s="20" t="str">
        <f t="shared" si="84"/>
        <v/>
      </c>
      <c r="EY41" s="20" t="str">
        <f t="shared" si="84"/>
        <v/>
      </c>
      <c r="EZ41" s="20" t="str">
        <f t="shared" si="84"/>
        <v/>
      </c>
      <c r="FA41" s="20" t="str">
        <f t="shared" si="84"/>
        <v/>
      </c>
      <c r="FB41" s="20" t="str">
        <f t="shared" si="84"/>
        <v/>
      </c>
      <c r="FC41" s="20" t="str">
        <f t="shared" si="84"/>
        <v/>
      </c>
      <c r="FD41" s="20" t="str">
        <f t="shared" si="84"/>
        <v/>
      </c>
      <c r="FE41" s="20" t="str">
        <f t="shared" si="84"/>
        <v/>
      </c>
      <c r="FF41" s="20" t="str">
        <f t="shared" si="84"/>
        <v/>
      </c>
      <c r="FG41" s="20" t="str">
        <f t="shared" si="84"/>
        <v/>
      </c>
      <c r="FH41" s="20" t="str">
        <f t="shared" si="84"/>
        <v/>
      </c>
      <c r="FI41" s="20" t="str">
        <f t="shared" si="84"/>
        <v/>
      </c>
      <c r="FJ41" s="20" t="str">
        <f t="shared" si="84"/>
        <v/>
      </c>
      <c r="FK41" s="20" t="str">
        <f t="shared" si="84"/>
        <v/>
      </c>
      <c r="FL41" s="20" t="str">
        <f t="shared" si="84"/>
        <v/>
      </c>
      <c r="FM41" s="20" t="str">
        <f t="shared" si="84"/>
        <v/>
      </c>
      <c r="FN41" s="20" t="str">
        <f t="shared" si="84"/>
        <v/>
      </c>
      <c r="FO41" s="20" t="str">
        <f t="shared" si="84"/>
        <v/>
      </c>
      <c r="FP41" s="20" t="str">
        <f t="shared" si="84"/>
        <v/>
      </c>
      <c r="FQ41" s="20" t="str">
        <f t="shared" si="84"/>
        <v/>
      </c>
      <c r="FR41" s="20" t="str">
        <f t="shared" si="84"/>
        <v/>
      </c>
      <c r="FS41" s="20" t="str">
        <f t="shared" si="84"/>
        <v/>
      </c>
      <c r="FT41" s="20" t="str">
        <f t="shared" si="84"/>
        <v/>
      </c>
      <c r="FU41" s="20" t="str">
        <f t="shared" si="84"/>
        <v/>
      </c>
      <c r="FV41" s="20" t="str">
        <f t="shared" si="84"/>
        <v/>
      </c>
    </row>
    <row r="42" spans="1:178" s="8" customFormat="1" ht="15" hidden="1" customHeight="1" outlineLevel="2">
      <c r="A42" s="62"/>
      <c r="B42" s="104" t="s">
        <v>170</v>
      </c>
      <c r="C42" s="122" t="s">
        <v>97</v>
      </c>
      <c r="D42" s="119"/>
      <c r="E42" s="121">
        <f>SUM(E41:F41)+1</f>
        <v>40</v>
      </c>
      <c r="F42" s="121">
        <v>19</v>
      </c>
      <c r="G42" s="124">
        <f>WORKDAY($G$11,E42)</f>
        <v>42143</v>
      </c>
      <c r="H42" s="124">
        <f t="shared" ref="H42" si="90">WORKDAY(G42,F42)</f>
        <v>42170</v>
      </c>
      <c r="I42" s="124" t="str">
        <f>"Day"&amp;" "&amp;VLOOKUP(Table1[[#This Row],[Start Date ]],Datasheet!V:W,2)</f>
        <v>Day 53</v>
      </c>
      <c r="J42" s="124" t="str">
        <f>"Day"&amp;" "&amp;VLOOKUP(Table1[[#This Row],[End Date]],Datasheet!X:Y,2)</f>
        <v>Day 78</v>
      </c>
      <c r="K42" s="116" t="s">
        <v>52</v>
      </c>
      <c r="L42" s="95"/>
      <c r="M42" s="115"/>
      <c r="N42" s="116">
        <f t="shared" si="85"/>
        <v>20</v>
      </c>
      <c r="O42" s="116" t="str">
        <f ca="1">LEFT('Transition Plan'!$P42,3)</f>
        <v>TPD</v>
      </c>
      <c r="P42" s="117" t="str">
        <f ca="1">IF(K42="Completed","CPT: Completed",IF(AND(H42&lt;'Transition Plan'!$D$1,K42="In-Progress"),"TPD: Still in-Progress after Deadline",IF(AND(H42&lt;'Transition Plan'!$D$1,K42="Open"),"TPD: Still in Open after Deadline",IF(AND(G42&lt;='Transition Plan'!$D$1,K42="Open"),("RAS: "&amp;NETWORKDAYS('Transition Plan'!$D$1,H42)&amp;" days to go, and Still in Open"),IF(AND(G42&lt;='Transition Plan'!$D$1,K42="In-Progress"),("RAS: "&amp;NETWORKDAYS('Transition Plan'!$D$1,H42)&amp;" days to go, and In-Progress"),("UTK: We have "&amp;DATEDIF('Transition Plan'!$D$1,G42,"d")&amp;" more days to start"))))))</f>
        <v>TPD: Still in Open after Deadline</v>
      </c>
      <c r="Q42" s="118">
        <f ca="1">IF(O42="TPD",100%,IF(AND(O42="RAS",N42=1),75%,IF(AND(O42="RAS",N42=2),50%,IF(O42="RAS",100%-(NETWORKDAYS('Transition Plan'!$D$1,H42)/N42),"-"))))</f>
        <v>1</v>
      </c>
      <c r="R42" s="20" t="str">
        <f t="shared" si="89"/>
        <v/>
      </c>
      <c r="S42" s="20" t="str">
        <f t="shared" si="89"/>
        <v/>
      </c>
      <c r="T42" s="20" t="str">
        <f t="shared" si="89"/>
        <v/>
      </c>
      <c r="U42" s="20" t="str">
        <f t="shared" si="89"/>
        <v/>
      </c>
      <c r="V42" s="20" t="str">
        <f t="shared" si="89"/>
        <v/>
      </c>
      <c r="W42" s="20" t="str">
        <f t="shared" si="89"/>
        <v/>
      </c>
      <c r="X42" s="20" t="str">
        <f t="shared" si="89"/>
        <v/>
      </c>
      <c r="Y42" s="20" t="str">
        <f t="shared" si="89"/>
        <v/>
      </c>
      <c r="Z42" s="20" t="str">
        <f t="shared" si="89"/>
        <v/>
      </c>
      <c r="AA42" s="20" t="str">
        <f t="shared" si="89"/>
        <v/>
      </c>
      <c r="AB42" s="20" t="str">
        <f t="shared" si="89"/>
        <v/>
      </c>
      <c r="AC42" s="20" t="str">
        <f t="shared" si="89"/>
        <v/>
      </c>
      <c r="AD42" s="20" t="str">
        <f t="shared" si="89"/>
        <v/>
      </c>
      <c r="AE42" s="20" t="str">
        <f t="shared" si="89"/>
        <v/>
      </c>
      <c r="AF42" s="20" t="str">
        <f t="shared" si="89"/>
        <v/>
      </c>
      <c r="AG42" s="20" t="str">
        <f t="shared" si="89"/>
        <v/>
      </c>
      <c r="AH42" s="20" t="str">
        <f t="shared" si="89"/>
        <v/>
      </c>
      <c r="AI42" s="20" t="str">
        <f t="shared" si="89"/>
        <v/>
      </c>
      <c r="AJ42" s="20" t="str">
        <f t="shared" si="89"/>
        <v/>
      </c>
      <c r="AK42" s="20" t="str">
        <f t="shared" si="89"/>
        <v/>
      </c>
      <c r="AL42" s="20" t="str">
        <f t="shared" si="89"/>
        <v/>
      </c>
      <c r="AM42" s="20" t="str">
        <f t="shared" si="89"/>
        <v/>
      </c>
      <c r="AN42" s="20" t="str">
        <f t="shared" si="89"/>
        <v/>
      </c>
      <c r="AO42" s="20" t="str">
        <f t="shared" si="89"/>
        <v/>
      </c>
      <c r="AP42" s="20" t="str">
        <f t="shared" si="89"/>
        <v/>
      </c>
      <c r="AQ42" s="20" t="str">
        <f t="shared" si="89"/>
        <v/>
      </c>
      <c r="AR42" s="20" t="str">
        <f t="shared" si="89"/>
        <v/>
      </c>
      <c r="AS42" s="20" t="str">
        <f t="shared" si="89"/>
        <v/>
      </c>
      <c r="AT42" s="20" t="str">
        <f t="shared" si="89"/>
        <v/>
      </c>
      <c r="AU42" s="20" t="str">
        <f t="shared" si="89"/>
        <v/>
      </c>
      <c r="AV42" s="20" t="str">
        <f t="shared" si="89"/>
        <v/>
      </c>
      <c r="AW42" s="20" t="str">
        <f t="shared" si="89"/>
        <v/>
      </c>
      <c r="AX42" s="20" t="str">
        <f t="shared" si="89"/>
        <v/>
      </c>
      <c r="AY42" s="20" t="str">
        <f t="shared" si="89"/>
        <v/>
      </c>
      <c r="AZ42" s="20" t="str">
        <f t="shared" si="89"/>
        <v/>
      </c>
      <c r="BA42" s="20" t="str">
        <f t="shared" si="89"/>
        <v/>
      </c>
      <c r="BB42" s="20" t="str">
        <f t="shared" si="89"/>
        <v/>
      </c>
      <c r="BC42" s="20" t="str">
        <f t="shared" si="89"/>
        <v/>
      </c>
      <c r="BD42" s="20" t="str">
        <f t="shared" si="89"/>
        <v/>
      </c>
      <c r="BE42" s="20" t="str">
        <f t="shared" si="89"/>
        <v/>
      </c>
      <c r="BF42" s="20" t="str">
        <f t="shared" si="89"/>
        <v/>
      </c>
      <c r="BG42" s="20" t="str">
        <f t="shared" si="89"/>
        <v/>
      </c>
      <c r="BH42" s="20" t="str">
        <f t="shared" si="89"/>
        <v/>
      </c>
      <c r="BI42" s="20" t="str">
        <f t="shared" si="89"/>
        <v/>
      </c>
      <c r="BJ42" s="20" t="str">
        <f t="shared" si="89"/>
        <v/>
      </c>
      <c r="BK42" s="20" t="str">
        <f t="shared" si="89"/>
        <v/>
      </c>
      <c r="BL42" s="20" t="str">
        <f t="shared" si="89"/>
        <v/>
      </c>
      <c r="BM42" s="20" t="str">
        <f t="shared" si="89"/>
        <v/>
      </c>
      <c r="BN42" s="20" t="str">
        <f t="shared" si="89"/>
        <v/>
      </c>
      <c r="BO42" s="20" t="str">
        <f t="shared" si="89"/>
        <v/>
      </c>
      <c r="BP42" s="20" t="str">
        <f t="shared" si="89"/>
        <v/>
      </c>
      <c r="BQ42" s="20" t="str">
        <f t="shared" si="89"/>
        <v/>
      </c>
      <c r="BR42" s="20" t="str">
        <f t="shared" si="89"/>
        <v/>
      </c>
      <c r="BS42" s="20" t="str">
        <f t="shared" si="89"/>
        <v/>
      </c>
      <c r="BT42" s="20" t="str">
        <f t="shared" si="89"/>
        <v/>
      </c>
      <c r="BU42" s="20" t="str">
        <f t="shared" si="89"/>
        <v/>
      </c>
      <c r="BV42" s="20" t="str">
        <f t="shared" si="89"/>
        <v/>
      </c>
      <c r="BW42" s="20">
        <f t="shared" si="89"/>
        <v>1</v>
      </c>
      <c r="BX42" s="20">
        <f t="shared" si="89"/>
        <v>1</v>
      </c>
      <c r="BY42" s="20">
        <f t="shared" si="89"/>
        <v>1</v>
      </c>
      <c r="BZ42" s="20">
        <f t="shared" si="89"/>
        <v>1</v>
      </c>
      <c r="CA42" s="20">
        <f t="shared" si="89"/>
        <v>1</v>
      </c>
      <c r="CB42" s="20">
        <f t="shared" si="89"/>
        <v>1</v>
      </c>
      <c r="CC42" s="20">
        <f t="shared" si="89"/>
        <v>1</v>
      </c>
      <c r="CD42" s="20">
        <f t="shared" si="86"/>
        <v>1</v>
      </c>
      <c r="CE42" s="20">
        <f t="shared" si="86"/>
        <v>1</v>
      </c>
      <c r="CF42" s="20">
        <f t="shared" si="86"/>
        <v>1</v>
      </c>
      <c r="CG42" s="20">
        <f t="shared" si="86"/>
        <v>1</v>
      </c>
      <c r="CH42" s="20">
        <f t="shared" si="86"/>
        <v>1</v>
      </c>
      <c r="CI42" s="20">
        <f t="shared" si="86"/>
        <v>1</v>
      </c>
      <c r="CJ42" s="20">
        <f t="shared" si="86"/>
        <v>1</v>
      </c>
      <c r="CK42" s="20">
        <f t="shared" si="86"/>
        <v>1</v>
      </c>
      <c r="CL42" s="20">
        <f t="shared" si="86"/>
        <v>1</v>
      </c>
      <c r="CM42" s="20">
        <f t="shared" si="86"/>
        <v>1</v>
      </c>
      <c r="CN42" s="20">
        <f t="shared" si="86"/>
        <v>1</v>
      </c>
      <c r="CO42" s="20">
        <f t="shared" si="86"/>
        <v>1</v>
      </c>
      <c r="CP42" s="20">
        <f t="shared" si="86"/>
        <v>1</v>
      </c>
      <c r="CQ42" s="20">
        <f t="shared" si="86"/>
        <v>1</v>
      </c>
      <c r="CR42" s="20">
        <f t="shared" si="86"/>
        <v>1</v>
      </c>
      <c r="CS42" s="20">
        <f t="shared" si="86"/>
        <v>1</v>
      </c>
      <c r="CT42" s="20">
        <f t="shared" si="86"/>
        <v>1</v>
      </c>
      <c r="CU42" s="20">
        <f t="shared" si="86"/>
        <v>1</v>
      </c>
      <c r="CV42" s="20">
        <f t="shared" si="86"/>
        <v>1</v>
      </c>
      <c r="CW42" s="20">
        <f t="shared" si="86"/>
        <v>1</v>
      </c>
      <c r="CX42" s="20">
        <f t="shared" si="86"/>
        <v>1</v>
      </c>
      <c r="CY42" s="20" t="str">
        <f t="shared" si="86"/>
        <v/>
      </c>
      <c r="CZ42" s="20" t="str">
        <f t="shared" si="86"/>
        <v/>
      </c>
      <c r="DA42" s="20" t="str">
        <f t="shared" si="86"/>
        <v/>
      </c>
      <c r="DB42" s="20" t="str">
        <f t="shared" si="86"/>
        <v/>
      </c>
      <c r="DC42" s="20" t="str">
        <f t="shared" si="86"/>
        <v/>
      </c>
      <c r="DD42" s="20" t="str">
        <f t="shared" si="86"/>
        <v/>
      </c>
      <c r="DE42" s="20" t="str">
        <f t="shared" si="86"/>
        <v/>
      </c>
      <c r="DF42" s="20" t="str">
        <f t="shared" si="86"/>
        <v/>
      </c>
      <c r="DG42" s="20" t="str">
        <f t="shared" si="86"/>
        <v/>
      </c>
      <c r="DH42" s="20" t="str">
        <f t="shared" si="86"/>
        <v/>
      </c>
      <c r="DI42" s="20" t="str">
        <f t="shared" si="86"/>
        <v/>
      </c>
      <c r="DJ42" s="20" t="str">
        <f t="shared" si="86"/>
        <v/>
      </c>
      <c r="DK42" s="20" t="str">
        <f t="shared" si="86"/>
        <v/>
      </c>
      <c r="DL42" s="20" t="str">
        <f t="shared" si="86"/>
        <v/>
      </c>
      <c r="DM42" s="20" t="str">
        <f t="shared" si="86"/>
        <v/>
      </c>
      <c r="DN42" s="20" t="str">
        <f t="shared" si="86"/>
        <v/>
      </c>
      <c r="DO42" s="20" t="str">
        <f t="shared" si="86"/>
        <v/>
      </c>
      <c r="DP42" s="20" t="str">
        <f t="shared" si="86"/>
        <v/>
      </c>
      <c r="DQ42" s="20" t="str">
        <f t="shared" si="86"/>
        <v/>
      </c>
      <c r="DR42" s="20" t="str">
        <f t="shared" si="86"/>
        <v/>
      </c>
      <c r="DS42" s="20" t="str">
        <f t="shared" si="86"/>
        <v/>
      </c>
      <c r="DT42" s="20" t="str">
        <f t="shared" si="86"/>
        <v/>
      </c>
      <c r="DU42" s="20" t="str">
        <f t="shared" si="86"/>
        <v/>
      </c>
      <c r="DV42" s="20" t="str">
        <f t="shared" si="86"/>
        <v/>
      </c>
      <c r="DW42" s="20" t="str">
        <f t="shared" si="86"/>
        <v/>
      </c>
      <c r="DX42" s="20" t="str">
        <f t="shared" si="86"/>
        <v/>
      </c>
      <c r="DY42" s="20" t="str">
        <f t="shared" si="86"/>
        <v/>
      </c>
      <c r="DZ42" s="20" t="str">
        <f t="shared" si="86"/>
        <v/>
      </c>
      <c r="EA42" s="20" t="str">
        <f t="shared" si="86"/>
        <v/>
      </c>
      <c r="EB42" s="20" t="str">
        <f t="shared" si="86"/>
        <v/>
      </c>
      <c r="EC42" s="20" t="str">
        <f t="shared" si="86"/>
        <v/>
      </c>
      <c r="ED42" s="20" t="str">
        <f t="shared" si="86"/>
        <v/>
      </c>
      <c r="EE42" s="20" t="str">
        <f t="shared" si="86"/>
        <v/>
      </c>
      <c r="EF42" s="20" t="str">
        <f t="shared" si="86"/>
        <v/>
      </c>
      <c r="EG42" s="20" t="str">
        <f t="shared" si="86"/>
        <v/>
      </c>
      <c r="EH42" s="20" t="str">
        <f t="shared" si="86"/>
        <v/>
      </c>
      <c r="EI42" s="20" t="str">
        <f t="shared" si="86"/>
        <v/>
      </c>
      <c r="EJ42" s="20" t="str">
        <f t="shared" si="86"/>
        <v/>
      </c>
      <c r="EK42" s="20" t="str">
        <f t="shared" si="86"/>
        <v/>
      </c>
      <c r="EL42" s="20" t="str">
        <f t="shared" si="86"/>
        <v/>
      </c>
      <c r="EM42" s="20" t="str">
        <f t="shared" si="86"/>
        <v/>
      </c>
      <c r="EN42" s="20" t="str">
        <f t="shared" si="86"/>
        <v/>
      </c>
      <c r="EO42" s="20" t="str">
        <f t="shared" si="84"/>
        <v/>
      </c>
      <c r="EP42" s="20" t="str">
        <f t="shared" si="84"/>
        <v/>
      </c>
      <c r="EQ42" s="20" t="str">
        <f t="shared" si="84"/>
        <v/>
      </c>
      <c r="ER42" s="20" t="str">
        <f t="shared" si="84"/>
        <v/>
      </c>
      <c r="ES42" s="20" t="str">
        <f t="shared" si="84"/>
        <v/>
      </c>
      <c r="ET42" s="20" t="str">
        <f t="shared" si="84"/>
        <v/>
      </c>
      <c r="EU42" s="20" t="str">
        <f t="shared" si="84"/>
        <v/>
      </c>
      <c r="EV42" s="20" t="str">
        <f t="shared" si="84"/>
        <v/>
      </c>
      <c r="EW42" s="20" t="str">
        <f t="shared" si="84"/>
        <v/>
      </c>
      <c r="EX42" s="20" t="str">
        <f t="shared" si="84"/>
        <v/>
      </c>
      <c r="EY42" s="20" t="str">
        <f t="shared" si="84"/>
        <v/>
      </c>
      <c r="EZ42" s="20" t="str">
        <f t="shared" si="84"/>
        <v/>
      </c>
      <c r="FA42" s="20" t="str">
        <f t="shared" si="84"/>
        <v/>
      </c>
      <c r="FB42" s="20" t="str">
        <f t="shared" si="84"/>
        <v/>
      </c>
      <c r="FC42" s="20" t="str">
        <f t="shared" si="84"/>
        <v/>
      </c>
      <c r="FD42" s="20" t="str">
        <f t="shared" si="84"/>
        <v/>
      </c>
      <c r="FE42" s="20" t="str">
        <f t="shared" si="84"/>
        <v/>
      </c>
      <c r="FF42" s="20" t="str">
        <f t="shared" si="84"/>
        <v/>
      </c>
      <c r="FG42" s="20" t="str">
        <f t="shared" si="84"/>
        <v/>
      </c>
      <c r="FH42" s="20" t="str">
        <f t="shared" si="84"/>
        <v/>
      </c>
      <c r="FI42" s="20" t="str">
        <f t="shared" si="84"/>
        <v/>
      </c>
      <c r="FJ42" s="20" t="str">
        <f t="shared" si="84"/>
        <v/>
      </c>
      <c r="FK42" s="20" t="str">
        <f t="shared" si="84"/>
        <v/>
      </c>
      <c r="FL42" s="20" t="str">
        <f t="shared" si="84"/>
        <v/>
      </c>
      <c r="FM42" s="20" t="str">
        <f t="shared" si="84"/>
        <v/>
      </c>
      <c r="FN42" s="20" t="str">
        <f t="shared" si="84"/>
        <v/>
      </c>
      <c r="FO42" s="20" t="str">
        <f t="shared" si="84"/>
        <v/>
      </c>
      <c r="FP42" s="20" t="str">
        <f t="shared" si="84"/>
        <v/>
      </c>
      <c r="FQ42" s="20" t="str">
        <f t="shared" si="84"/>
        <v/>
      </c>
      <c r="FR42" s="20" t="str">
        <f t="shared" si="84"/>
        <v/>
      </c>
      <c r="FS42" s="20" t="str">
        <f t="shared" si="84"/>
        <v/>
      </c>
      <c r="FT42" s="20" t="str">
        <f t="shared" si="84"/>
        <v/>
      </c>
      <c r="FU42" s="20" t="str">
        <f t="shared" si="84"/>
        <v/>
      </c>
      <c r="FV42" s="20" t="str">
        <f t="shared" si="84"/>
        <v/>
      </c>
    </row>
    <row r="43" spans="1:178" s="8" customFormat="1" ht="15" hidden="1" customHeight="1" outlineLevel="1">
      <c r="A43" s="62"/>
      <c r="B43" s="106" t="s">
        <v>3</v>
      </c>
      <c r="C43" s="122" t="s">
        <v>98</v>
      </c>
      <c r="D43" s="119"/>
      <c r="E43" s="121"/>
      <c r="F43" s="121"/>
      <c r="G43" s="127">
        <f>MIN(G44:G46)</f>
        <v>42164</v>
      </c>
      <c r="H43" s="127">
        <f>MAX(H44:H46)</f>
        <v>42167</v>
      </c>
      <c r="I43" s="127" t="str">
        <f>"Day"&amp;" "&amp;VLOOKUP(Table1[[#This Row],[Start Date ]],Datasheet!V:W,2)</f>
        <v>Day 78</v>
      </c>
      <c r="J43" s="127" t="str">
        <f>"Day"&amp;" "&amp;VLOOKUP(Table1[[#This Row],[End Date]],Datasheet!X:Y,2)</f>
        <v>Day 78</v>
      </c>
      <c r="K43" s="116" t="s">
        <v>52</v>
      </c>
      <c r="L43" s="95"/>
      <c r="M43" s="115"/>
      <c r="N43" s="116">
        <f t="shared" ref="N43:N46" si="91">NETWORKDAYS(G43,H43)</f>
        <v>4</v>
      </c>
      <c r="O43" s="116" t="str">
        <f ca="1">LEFT('Transition Plan'!$P43,3)</f>
        <v>TPD</v>
      </c>
      <c r="P43" s="117" t="str">
        <f ca="1">IF(K43="Completed","CPT: Completed",IF(AND(H43&lt;'Transition Plan'!$D$1,K43="In-Progress"),"TPD: Still in-Progress after Deadline",IF(AND(H43&lt;'Transition Plan'!$D$1,K43="Open"),"TPD: Still in Open after Deadline",IF(AND(G43&lt;='Transition Plan'!$D$1,K43="Open"),("RAS: "&amp;NETWORKDAYS('Transition Plan'!$D$1,H43)&amp;" days to go, and Still in Open"),IF(AND(G43&lt;='Transition Plan'!$D$1,K43="In-Progress"),("RAS: "&amp;NETWORKDAYS('Transition Plan'!$D$1,H43)&amp;" days to go, and In-Progress"),("UTK: We have "&amp;DATEDIF('Transition Plan'!$D$1,G43,"d")&amp;" more days to start"))))))</f>
        <v>TPD: Still in Open after Deadline</v>
      </c>
      <c r="Q43" s="118">
        <f ca="1">IF(O43="TPD",100%,IF(AND(O43="RAS",N43=1),75%,IF(AND(O43="RAS",N43=2),50%,IF(O43="RAS",100%-(NETWORKDAYS('Transition Plan'!$D$1,H43)/N43),"-"))))</f>
        <v>1</v>
      </c>
      <c r="R43" s="20" t="str">
        <f t="shared" si="89"/>
        <v/>
      </c>
      <c r="S43" s="20" t="str">
        <f t="shared" si="89"/>
        <v/>
      </c>
      <c r="T43" s="20" t="str">
        <f t="shared" si="89"/>
        <v/>
      </c>
      <c r="U43" s="20" t="str">
        <f t="shared" si="89"/>
        <v/>
      </c>
      <c r="V43" s="20" t="str">
        <f t="shared" si="89"/>
        <v/>
      </c>
      <c r="W43" s="20" t="str">
        <f t="shared" si="89"/>
        <v/>
      </c>
      <c r="X43" s="20" t="str">
        <f t="shared" si="89"/>
        <v/>
      </c>
      <c r="Y43" s="20" t="str">
        <f t="shared" si="89"/>
        <v/>
      </c>
      <c r="Z43" s="20" t="str">
        <f t="shared" si="89"/>
        <v/>
      </c>
      <c r="AA43" s="20" t="str">
        <f t="shared" si="89"/>
        <v/>
      </c>
      <c r="AB43" s="20" t="str">
        <f t="shared" si="89"/>
        <v/>
      </c>
      <c r="AC43" s="20" t="str">
        <f t="shared" si="89"/>
        <v/>
      </c>
      <c r="AD43" s="20" t="str">
        <f t="shared" si="89"/>
        <v/>
      </c>
      <c r="AE43" s="20" t="str">
        <f t="shared" si="89"/>
        <v/>
      </c>
      <c r="AF43" s="20" t="str">
        <f t="shared" si="89"/>
        <v/>
      </c>
      <c r="AG43" s="20" t="str">
        <f t="shared" si="89"/>
        <v/>
      </c>
      <c r="AH43" s="20" t="str">
        <f t="shared" si="89"/>
        <v/>
      </c>
      <c r="AI43" s="20" t="str">
        <f t="shared" si="89"/>
        <v/>
      </c>
      <c r="AJ43" s="20" t="str">
        <f t="shared" si="89"/>
        <v/>
      </c>
      <c r="AK43" s="20" t="str">
        <f t="shared" si="89"/>
        <v/>
      </c>
      <c r="AL43" s="20" t="str">
        <f t="shared" si="89"/>
        <v/>
      </c>
      <c r="AM43" s="20" t="str">
        <f t="shared" si="89"/>
        <v/>
      </c>
      <c r="AN43" s="20" t="str">
        <f t="shared" si="89"/>
        <v/>
      </c>
      <c r="AO43" s="20" t="str">
        <f t="shared" si="89"/>
        <v/>
      </c>
      <c r="AP43" s="20" t="str">
        <f t="shared" si="89"/>
        <v/>
      </c>
      <c r="AQ43" s="20" t="str">
        <f t="shared" si="89"/>
        <v/>
      </c>
      <c r="AR43" s="20" t="str">
        <f t="shared" si="89"/>
        <v/>
      </c>
      <c r="AS43" s="20" t="str">
        <f t="shared" si="89"/>
        <v/>
      </c>
      <c r="AT43" s="20" t="str">
        <f t="shared" si="89"/>
        <v/>
      </c>
      <c r="AU43" s="20" t="str">
        <f t="shared" si="89"/>
        <v/>
      </c>
      <c r="AV43" s="20" t="str">
        <f t="shared" si="89"/>
        <v/>
      </c>
      <c r="AW43" s="20" t="str">
        <f t="shared" si="89"/>
        <v/>
      </c>
      <c r="AX43" s="20" t="str">
        <f t="shared" si="89"/>
        <v/>
      </c>
      <c r="AY43" s="20" t="str">
        <f t="shared" si="89"/>
        <v/>
      </c>
      <c r="AZ43" s="20" t="str">
        <f t="shared" si="89"/>
        <v/>
      </c>
      <c r="BA43" s="20" t="str">
        <f t="shared" si="89"/>
        <v/>
      </c>
      <c r="BB43" s="20" t="str">
        <f t="shared" si="89"/>
        <v/>
      </c>
      <c r="BC43" s="20" t="str">
        <f t="shared" si="89"/>
        <v/>
      </c>
      <c r="BD43" s="20" t="str">
        <f t="shared" si="89"/>
        <v/>
      </c>
      <c r="BE43" s="20" t="str">
        <f t="shared" si="89"/>
        <v/>
      </c>
      <c r="BF43" s="20" t="str">
        <f t="shared" si="89"/>
        <v/>
      </c>
      <c r="BG43" s="20" t="str">
        <f t="shared" si="89"/>
        <v/>
      </c>
      <c r="BH43" s="20" t="str">
        <f t="shared" si="89"/>
        <v/>
      </c>
      <c r="BI43" s="20" t="str">
        <f t="shared" si="89"/>
        <v/>
      </c>
      <c r="BJ43" s="20" t="str">
        <f t="shared" si="89"/>
        <v/>
      </c>
      <c r="BK43" s="20" t="str">
        <f t="shared" si="89"/>
        <v/>
      </c>
      <c r="BL43" s="20" t="str">
        <f t="shared" si="89"/>
        <v/>
      </c>
      <c r="BM43" s="20" t="str">
        <f t="shared" si="89"/>
        <v/>
      </c>
      <c r="BN43" s="20" t="str">
        <f t="shared" si="89"/>
        <v/>
      </c>
      <c r="BO43" s="20" t="str">
        <f t="shared" si="89"/>
        <v/>
      </c>
      <c r="BP43" s="20" t="str">
        <f t="shared" si="89"/>
        <v/>
      </c>
      <c r="BQ43" s="20" t="str">
        <f t="shared" si="89"/>
        <v/>
      </c>
      <c r="BR43" s="20" t="str">
        <f t="shared" si="89"/>
        <v/>
      </c>
      <c r="BS43" s="20" t="str">
        <f t="shared" si="89"/>
        <v/>
      </c>
      <c r="BT43" s="20" t="str">
        <f t="shared" si="89"/>
        <v/>
      </c>
      <c r="BU43" s="20" t="str">
        <f t="shared" si="89"/>
        <v/>
      </c>
      <c r="BV43" s="20" t="str">
        <f t="shared" si="89"/>
        <v/>
      </c>
      <c r="BW43" s="20" t="str">
        <f t="shared" si="89"/>
        <v/>
      </c>
      <c r="BX43" s="20" t="str">
        <f t="shared" si="89"/>
        <v/>
      </c>
      <c r="BY43" s="20" t="str">
        <f t="shared" si="89"/>
        <v/>
      </c>
      <c r="BZ43" s="20" t="str">
        <f t="shared" si="89"/>
        <v/>
      </c>
      <c r="CA43" s="20" t="str">
        <f t="shared" si="89"/>
        <v/>
      </c>
      <c r="CB43" s="20" t="str">
        <f t="shared" si="89"/>
        <v/>
      </c>
      <c r="CC43" s="20" t="str">
        <f t="shared" ref="CC43:EN46" si="92">IF(CC$10&lt;$G43,"",IF(CC$10&gt;$H43,"",IF(CC$10&gt;=$G43,1,IF(CC$10&lt;=$H43,1))))</f>
        <v/>
      </c>
      <c r="CD43" s="20" t="str">
        <f t="shared" si="92"/>
        <v/>
      </c>
      <c r="CE43" s="20" t="str">
        <f t="shared" si="92"/>
        <v/>
      </c>
      <c r="CF43" s="20" t="str">
        <f t="shared" si="92"/>
        <v/>
      </c>
      <c r="CG43" s="20" t="str">
        <f t="shared" si="92"/>
        <v/>
      </c>
      <c r="CH43" s="20" t="str">
        <f t="shared" si="92"/>
        <v/>
      </c>
      <c r="CI43" s="20" t="str">
        <f t="shared" si="92"/>
        <v/>
      </c>
      <c r="CJ43" s="20" t="str">
        <f t="shared" si="92"/>
        <v/>
      </c>
      <c r="CK43" s="20" t="str">
        <f t="shared" si="92"/>
        <v/>
      </c>
      <c r="CL43" s="20" t="str">
        <f t="shared" si="92"/>
        <v/>
      </c>
      <c r="CM43" s="20" t="str">
        <f t="shared" si="92"/>
        <v/>
      </c>
      <c r="CN43" s="20" t="str">
        <f t="shared" si="92"/>
        <v/>
      </c>
      <c r="CO43" s="20" t="str">
        <f t="shared" si="92"/>
        <v/>
      </c>
      <c r="CP43" s="20" t="str">
        <f t="shared" si="92"/>
        <v/>
      </c>
      <c r="CQ43" s="20" t="str">
        <f t="shared" si="92"/>
        <v/>
      </c>
      <c r="CR43" s="20">
        <f t="shared" si="92"/>
        <v>1</v>
      </c>
      <c r="CS43" s="20">
        <f t="shared" si="92"/>
        <v>1</v>
      </c>
      <c r="CT43" s="20">
        <f t="shared" si="92"/>
        <v>1</v>
      </c>
      <c r="CU43" s="20">
        <f t="shared" si="92"/>
        <v>1</v>
      </c>
      <c r="CV43" s="20" t="str">
        <f t="shared" si="92"/>
        <v/>
      </c>
      <c r="CW43" s="20" t="str">
        <f t="shared" si="92"/>
        <v/>
      </c>
      <c r="CX43" s="20" t="str">
        <f t="shared" si="92"/>
        <v/>
      </c>
      <c r="CY43" s="20" t="str">
        <f t="shared" si="92"/>
        <v/>
      </c>
      <c r="CZ43" s="20" t="str">
        <f t="shared" si="92"/>
        <v/>
      </c>
      <c r="DA43" s="20" t="str">
        <f t="shared" si="92"/>
        <v/>
      </c>
      <c r="DB43" s="20" t="str">
        <f t="shared" si="92"/>
        <v/>
      </c>
      <c r="DC43" s="20" t="str">
        <f t="shared" si="92"/>
        <v/>
      </c>
      <c r="DD43" s="20" t="str">
        <f t="shared" si="92"/>
        <v/>
      </c>
      <c r="DE43" s="20" t="str">
        <f t="shared" si="92"/>
        <v/>
      </c>
      <c r="DF43" s="20" t="str">
        <f t="shared" si="92"/>
        <v/>
      </c>
      <c r="DG43" s="20" t="str">
        <f t="shared" si="92"/>
        <v/>
      </c>
      <c r="DH43" s="20" t="str">
        <f t="shared" si="92"/>
        <v/>
      </c>
      <c r="DI43" s="20" t="str">
        <f t="shared" si="92"/>
        <v/>
      </c>
      <c r="DJ43" s="20" t="str">
        <f t="shared" si="92"/>
        <v/>
      </c>
      <c r="DK43" s="20" t="str">
        <f t="shared" si="92"/>
        <v/>
      </c>
      <c r="DL43" s="20" t="str">
        <f t="shared" si="92"/>
        <v/>
      </c>
      <c r="DM43" s="20" t="str">
        <f t="shared" si="92"/>
        <v/>
      </c>
      <c r="DN43" s="20" t="str">
        <f t="shared" si="92"/>
        <v/>
      </c>
      <c r="DO43" s="20" t="str">
        <f t="shared" si="92"/>
        <v/>
      </c>
      <c r="DP43" s="20" t="str">
        <f t="shared" si="92"/>
        <v/>
      </c>
      <c r="DQ43" s="20" t="str">
        <f t="shared" si="92"/>
        <v/>
      </c>
      <c r="DR43" s="20" t="str">
        <f t="shared" si="92"/>
        <v/>
      </c>
      <c r="DS43" s="20" t="str">
        <f t="shared" si="92"/>
        <v/>
      </c>
      <c r="DT43" s="20" t="str">
        <f t="shared" si="92"/>
        <v/>
      </c>
      <c r="DU43" s="20" t="str">
        <f t="shared" si="92"/>
        <v/>
      </c>
      <c r="DV43" s="20" t="str">
        <f t="shared" si="92"/>
        <v/>
      </c>
      <c r="DW43" s="20" t="str">
        <f t="shared" si="92"/>
        <v/>
      </c>
      <c r="DX43" s="20" t="str">
        <f t="shared" si="92"/>
        <v/>
      </c>
      <c r="DY43" s="20" t="str">
        <f t="shared" si="92"/>
        <v/>
      </c>
      <c r="DZ43" s="20" t="str">
        <f t="shared" si="92"/>
        <v/>
      </c>
      <c r="EA43" s="20" t="str">
        <f t="shared" si="92"/>
        <v/>
      </c>
      <c r="EB43" s="20" t="str">
        <f t="shared" si="92"/>
        <v/>
      </c>
      <c r="EC43" s="20" t="str">
        <f t="shared" si="92"/>
        <v/>
      </c>
      <c r="ED43" s="20" t="str">
        <f t="shared" si="92"/>
        <v/>
      </c>
      <c r="EE43" s="20" t="str">
        <f t="shared" si="92"/>
        <v/>
      </c>
      <c r="EF43" s="20" t="str">
        <f t="shared" si="92"/>
        <v/>
      </c>
      <c r="EG43" s="20" t="str">
        <f t="shared" si="92"/>
        <v/>
      </c>
      <c r="EH43" s="20" t="str">
        <f t="shared" si="92"/>
        <v/>
      </c>
      <c r="EI43" s="20" t="str">
        <f t="shared" si="92"/>
        <v/>
      </c>
      <c r="EJ43" s="20" t="str">
        <f t="shared" si="92"/>
        <v/>
      </c>
      <c r="EK43" s="20" t="str">
        <f t="shared" si="92"/>
        <v/>
      </c>
      <c r="EL43" s="20" t="str">
        <f t="shared" si="92"/>
        <v/>
      </c>
      <c r="EM43" s="20" t="str">
        <f t="shared" si="92"/>
        <v/>
      </c>
      <c r="EN43" s="20" t="str">
        <f t="shared" si="92"/>
        <v/>
      </c>
      <c r="EO43" s="20" t="str">
        <f t="shared" si="84"/>
        <v/>
      </c>
      <c r="EP43" s="20" t="str">
        <f t="shared" si="84"/>
        <v/>
      </c>
      <c r="EQ43" s="20" t="str">
        <f t="shared" si="84"/>
        <v/>
      </c>
      <c r="ER43" s="20" t="str">
        <f t="shared" si="84"/>
        <v/>
      </c>
      <c r="ES43" s="20" t="str">
        <f t="shared" si="84"/>
        <v/>
      </c>
      <c r="ET43" s="20" t="str">
        <f t="shared" si="84"/>
        <v/>
      </c>
      <c r="EU43" s="20" t="str">
        <f t="shared" si="84"/>
        <v/>
      </c>
      <c r="EV43" s="20" t="str">
        <f t="shared" si="84"/>
        <v/>
      </c>
      <c r="EW43" s="20" t="str">
        <f t="shared" si="84"/>
        <v/>
      </c>
      <c r="EX43" s="20" t="str">
        <f t="shared" si="84"/>
        <v/>
      </c>
      <c r="EY43" s="20" t="str">
        <f t="shared" si="84"/>
        <v/>
      </c>
      <c r="EZ43" s="20" t="str">
        <f t="shared" si="84"/>
        <v/>
      </c>
      <c r="FA43" s="20" t="str">
        <f t="shared" si="84"/>
        <v/>
      </c>
      <c r="FB43" s="20" t="str">
        <f t="shared" si="84"/>
        <v/>
      </c>
      <c r="FC43" s="20" t="str">
        <f t="shared" si="84"/>
        <v/>
      </c>
      <c r="FD43" s="20" t="str">
        <f t="shared" si="84"/>
        <v/>
      </c>
      <c r="FE43" s="20" t="str">
        <f t="shared" si="84"/>
        <v/>
      </c>
      <c r="FF43" s="20" t="str">
        <f t="shared" si="84"/>
        <v/>
      </c>
      <c r="FG43" s="20" t="str">
        <f t="shared" si="84"/>
        <v/>
      </c>
      <c r="FH43" s="20" t="str">
        <f t="shared" si="84"/>
        <v/>
      </c>
      <c r="FI43" s="20" t="str">
        <f t="shared" si="84"/>
        <v/>
      </c>
      <c r="FJ43" s="20" t="str">
        <f t="shared" si="84"/>
        <v/>
      </c>
      <c r="FK43" s="20" t="str">
        <f t="shared" si="84"/>
        <v/>
      </c>
      <c r="FL43" s="20" t="str">
        <f t="shared" si="84"/>
        <v/>
      </c>
      <c r="FM43" s="20" t="str">
        <f t="shared" si="84"/>
        <v/>
      </c>
      <c r="FN43" s="20" t="str">
        <f t="shared" si="84"/>
        <v/>
      </c>
      <c r="FO43" s="20" t="str">
        <f t="shared" si="84"/>
        <v/>
      </c>
      <c r="FP43" s="20" t="str">
        <f t="shared" si="84"/>
        <v/>
      </c>
      <c r="FQ43" s="20" t="str">
        <f t="shared" si="84"/>
        <v/>
      </c>
      <c r="FR43" s="20" t="str">
        <f t="shared" si="84"/>
        <v/>
      </c>
      <c r="FS43" s="20" t="str">
        <f t="shared" si="84"/>
        <v/>
      </c>
      <c r="FT43" s="20" t="str">
        <f t="shared" si="84"/>
        <v/>
      </c>
      <c r="FU43" s="20" t="str">
        <f t="shared" si="84"/>
        <v/>
      </c>
      <c r="FV43" s="20" t="str">
        <f t="shared" si="84"/>
        <v/>
      </c>
    </row>
    <row r="44" spans="1:178" s="8" customFormat="1" ht="15" hidden="1" customHeight="1" outlineLevel="2">
      <c r="A44" s="62"/>
      <c r="B44" s="104" t="s">
        <v>131</v>
      </c>
      <c r="C44" s="122" t="s">
        <v>98</v>
      </c>
      <c r="D44" s="119"/>
      <c r="E44" s="131">
        <f>E59-5</f>
        <v>55</v>
      </c>
      <c r="F44" s="121">
        <v>3</v>
      </c>
      <c r="G44" s="124">
        <f>WORKDAY($G$11,E44)</f>
        <v>42164</v>
      </c>
      <c r="H44" s="124">
        <f t="shared" ref="H44:H55" si="93">WORKDAY(G44,F44)</f>
        <v>42167</v>
      </c>
      <c r="I44" s="124" t="str">
        <f>"Day"&amp;" "&amp;VLOOKUP(Table1[[#This Row],[Start Date ]],Datasheet!V:W,2)</f>
        <v>Day 78</v>
      </c>
      <c r="J44" s="124" t="str">
        <f>"Day"&amp;" "&amp;VLOOKUP(Table1[[#This Row],[End Date]],Datasheet!X:Y,2)</f>
        <v>Day 78</v>
      </c>
      <c r="K44" s="116" t="s">
        <v>52</v>
      </c>
      <c r="L44" s="95"/>
      <c r="M44" s="115"/>
      <c r="N44" s="116">
        <f t="shared" si="91"/>
        <v>4</v>
      </c>
      <c r="O44" s="116" t="str">
        <f ca="1">LEFT('Transition Plan'!$P44,3)</f>
        <v>TPD</v>
      </c>
      <c r="P44" s="117" t="str">
        <f ca="1">IF(K44="Completed","CPT: Completed",IF(AND(H44&lt;'Transition Plan'!$D$1,K44="In-Progress"),"TPD: Still in-Progress after Deadline",IF(AND(H44&lt;'Transition Plan'!$D$1,K44="Open"),"TPD: Still in Open after Deadline",IF(AND(G44&lt;='Transition Plan'!$D$1,K44="Open"),("RAS: "&amp;NETWORKDAYS('Transition Plan'!$D$1,H44)&amp;" days to go, and Still in Open"),IF(AND(G44&lt;='Transition Plan'!$D$1,K44="In-Progress"),("RAS: "&amp;NETWORKDAYS('Transition Plan'!$D$1,H44)&amp;" days to go, and In-Progress"),("UTK: We have "&amp;DATEDIF('Transition Plan'!$D$1,G44,"d")&amp;" more days to start"))))))</f>
        <v>TPD: Still in Open after Deadline</v>
      </c>
      <c r="Q44" s="118">
        <f ca="1">IF(O44="TPD",100%,IF(AND(O44="RAS",N44=1),75%,IF(AND(O44="RAS",N44=2),50%,IF(O44="RAS",100%-(NETWORKDAYS('Transition Plan'!$D$1,H44)/N44),"-"))))</f>
        <v>1</v>
      </c>
      <c r="R44" s="20" t="str">
        <f t="shared" ref="R44:CC47" si="94">IF(R$10&lt;$G44,"",IF(R$10&gt;$H44,"",IF(R$10&gt;=$G44,1,IF(R$10&lt;=$H44,1))))</f>
        <v/>
      </c>
      <c r="S44" s="20" t="str">
        <f t="shared" si="94"/>
        <v/>
      </c>
      <c r="T44" s="20" t="str">
        <f t="shared" si="94"/>
        <v/>
      </c>
      <c r="U44" s="20" t="str">
        <f t="shared" si="94"/>
        <v/>
      </c>
      <c r="V44" s="20" t="str">
        <f t="shared" si="94"/>
        <v/>
      </c>
      <c r="W44" s="20" t="str">
        <f t="shared" si="94"/>
        <v/>
      </c>
      <c r="X44" s="20" t="str">
        <f t="shared" si="94"/>
        <v/>
      </c>
      <c r="Y44" s="20" t="str">
        <f t="shared" si="94"/>
        <v/>
      </c>
      <c r="Z44" s="20" t="str">
        <f t="shared" si="94"/>
        <v/>
      </c>
      <c r="AA44" s="20" t="str">
        <f t="shared" si="94"/>
        <v/>
      </c>
      <c r="AB44" s="20" t="str">
        <f t="shared" si="94"/>
        <v/>
      </c>
      <c r="AC44" s="20" t="str">
        <f t="shared" si="94"/>
        <v/>
      </c>
      <c r="AD44" s="20" t="str">
        <f t="shared" si="94"/>
        <v/>
      </c>
      <c r="AE44" s="20" t="str">
        <f t="shared" si="94"/>
        <v/>
      </c>
      <c r="AF44" s="20" t="str">
        <f t="shared" si="94"/>
        <v/>
      </c>
      <c r="AG44" s="20" t="str">
        <f t="shared" si="94"/>
        <v/>
      </c>
      <c r="AH44" s="20" t="str">
        <f t="shared" si="94"/>
        <v/>
      </c>
      <c r="AI44" s="20" t="str">
        <f t="shared" si="94"/>
        <v/>
      </c>
      <c r="AJ44" s="20" t="str">
        <f t="shared" si="94"/>
        <v/>
      </c>
      <c r="AK44" s="20" t="str">
        <f t="shared" si="94"/>
        <v/>
      </c>
      <c r="AL44" s="20" t="str">
        <f t="shared" si="94"/>
        <v/>
      </c>
      <c r="AM44" s="20" t="str">
        <f t="shared" si="94"/>
        <v/>
      </c>
      <c r="AN44" s="20" t="str">
        <f t="shared" si="94"/>
        <v/>
      </c>
      <c r="AO44" s="20" t="str">
        <f t="shared" si="94"/>
        <v/>
      </c>
      <c r="AP44" s="20" t="str">
        <f t="shared" si="94"/>
        <v/>
      </c>
      <c r="AQ44" s="20" t="str">
        <f t="shared" si="94"/>
        <v/>
      </c>
      <c r="AR44" s="20" t="str">
        <f t="shared" si="94"/>
        <v/>
      </c>
      <c r="AS44" s="20" t="str">
        <f t="shared" si="94"/>
        <v/>
      </c>
      <c r="AT44" s="20" t="str">
        <f t="shared" si="94"/>
        <v/>
      </c>
      <c r="AU44" s="20" t="str">
        <f t="shared" si="94"/>
        <v/>
      </c>
      <c r="AV44" s="20" t="str">
        <f t="shared" si="94"/>
        <v/>
      </c>
      <c r="AW44" s="20" t="str">
        <f t="shared" si="94"/>
        <v/>
      </c>
      <c r="AX44" s="20" t="str">
        <f t="shared" si="94"/>
        <v/>
      </c>
      <c r="AY44" s="20" t="str">
        <f t="shared" si="94"/>
        <v/>
      </c>
      <c r="AZ44" s="20" t="str">
        <f t="shared" si="94"/>
        <v/>
      </c>
      <c r="BA44" s="20" t="str">
        <f t="shared" si="94"/>
        <v/>
      </c>
      <c r="BB44" s="20" t="str">
        <f t="shared" si="94"/>
        <v/>
      </c>
      <c r="BC44" s="20" t="str">
        <f t="shared" si="94"/>
        <v/>
      </c>
      <c r="BD44" s="20" t="str">
        <f t="shared" si="94"/>
        <v/>
      </c>
      <c r="BE44" s="20" t="str">
        <f t="shared" si="94"/>
        <v/>
      </c>
      <c r="BF44" s="20" t="str">
        <f t="shared" si="94"/>
        <v/>
      </c>
      <c r="BG44" s="20" t="str">
        <f t="shared" si="94"/>
        <v/>
      </c>
      <c r="BH44" s="20" t="str">
        <f t="shared" si="94"/>
        <v/>
      </c>
      <c r="BI44" s="20" t="str">
        <f t="shared" si="94"/>
        <v/>
      </c>
      <c r="BJ44" s="20" t="str">
        <f t="shared" si="94"/>
        <v/>
      </c>
      <c r="BK44" s="20" t="str">
        <f t="shared" si="94"/>
        <v/>
      </c>
      <c r="BL44" s="20" t="str">
        <f t="shared" si="94"/>
        <v/>
      </c>
      <c r="BM44" s="20" t="str">
        <f t="shared" si="94"/>
        <v/>
      </c>
      <c r="BN44" s="20" t="str">
        <f t="shared" si="94"/>
        <v/>
      </c>
      <c r="BO44" s="20" t="str">
        <f t="shared" si="94"/>
        <v/>
      </c>
      <c r="BP44" s="20" t="str">
        <f t="shared" si="94"/>
        <v/>
      </c>
      <c r="BQ44" s="20" t="str">
        <f t="shared" si="94"/>
        <v/>
      </c>
      <c r="BR44" s="20" t="str">
        <f t="shared" si="94"/>
        <v/>
      </c>
      <c r="BS44" s="20" t="str">
        <f t="shared" si="94"/>
        <v/>
      </c>
      <c r="BT44" s="20" t="str">
        <f t="shared" si="94"/>
        <v/>
      </c>
      <c r="BU44" s="20" t="str">
        <f t="shared" si="94"/>
        <v/>
      </c>
      <c r="BV44" s="20" t="str">
        <f t="shared" si="94"/>
        <v/>
      </c>
      <c r="BW44" s="20" t="str">
        <f t="shared" si="94"/>
        <v/>
      </c>
      <c r="BX44" s="20" t="str">
        <f t="shared" si="94"/>
        <v/>
      </c>
      <c r="BY44" s="20" t="str">
        <f t="shared" si="94"/>
        <v/>
      </c>
      <c r="BZ44" s="20" t="str">
        <f t="shared" si="94"/>
        <v/>
      </c>
      <c r="CA44" s="20" t="str">
        <f t="shared" si="94"/>
        <v/>
      </c>
      <c r="CB44" s="20" t="str">
        <f t="shared" si="94"/>
        <v/>
      </c>
      <c r="CC44" s="20" t="str">
        <f t="shared" si="94"/>
        <v/>
      </c>
      <c r="CD44" s="20" t="str">
        <f t="shared" si="92"/>
        <v/>
      </c>
      <c r="CE44" s="20" t="str">
        <f t="shared" si="92"/>
        <v/>
      </c>
      <c r="CF44" s="20" t="str">
        <f t="shared" si="92"/>
        <v/>
      </c>
      <c r="CG44" s="20" t="str">
        <f t="shared" si="92"/>
        <v/>
      </c>
      <c r="CH44" s="20" t="str">
        <f t="shared" si="92"/>
        <v/>
      </c>
      <c r="CI44" s="20" t="str">
        <f t="shared" si="92"/>
        <v/>
      </c>
      <c r="CJ44" s="20" t="str">
        <f t="shared" si="92"/>
        <v/>
      </c>
      <c r="CK44" s="20" t="str">
        <f t="shared" si="92"/>
        <v/>
      </c>
      <c r="CL44" s="20" t="str">
        <f t="shared" si="92"/>
        <v/>
      </c>
      <c r="CM44" s="20" t="str">
        <f t="shared" si="92"/>
        <v/>
      </c>
      <c r="CN44" s="20" t="str">
        <f t="shared" si="92"/>
        <v/>
      </c>
      <c r="CO44" s="20" t="str">
        <f t="shared" si="92"/>
        <v/>
      </c>
      <c r="CP44" s="20" t="str">
        <f t="shared" si="92"/>
        <v/>
      </c>
      <c r="CQ44" s="20" t="str">
        <f t="shared" si="92"/>
        <v/>
      </c>
      <c r="CR44" s="20">
        <f t="shared" si="92"/>
        <v>1</v>
      </c>
      <c r="CS44" s="20">
        <f t="shared" si="92"/>
        <v>1</v>
      </c>
      <c r="CT44" s="20">
        <f t="shared" si="92"/>
        <v>1</v>
      </c>
      <c r="CU44" s="20">
        <f t="shared" si="92"/>
        <v>1</v>
      </c>
      <c r="CV44" s="20" t="str">
        <f t="shared" si="92"/>
        <v/>
      </c>
      <c r="CW44" s="20" t="str">
        <f t="shared" si="92"/>
        <v/>
      </c>
      <c r="CX44" s="20" t="str">
        <f t="shared" si="92"/>
        <v/>
      </c>
      <c r="CY44" s="20" t="str">
        <f t="shared" si="92"/>
        <v/>
      </c>
      <c r="CZ44" s="20" t="str">
        <f t="shared" si="92"/>
        <v/>
      </c>
      <c r="DA44" s="20" t="str">
        <f t="shared" si="92"/>
        <v/>
      </c>
      <c r="DB44" s="20" t="str">
        <f t="shared" si="92"/>
        <v/>
      </c>
      <c r="DC44" s="20" t="str">
        <f t="shared" si="92"/>
        <v/>
      </c>
      <c r="DD44" s="20" t="str">
        <f t="shared" si="92"/>
        <v/>
      </c>
      <c r="DE44" s="20" t="str">
        <f t="shared" si="92"/>
        <v/>
      </c>
      <c r="DF44" s="20" t="str">
        <f t="shared" si="92"/>
        <v/>
      </c>
      <c r="DG44" s="20" t="str">
        <f t="shared" si="92"/>
        <v/>
      </c>
      <c r="DH44" s="20" t="str">
        <f t="shared" si="92"/>
        <v/>
      </c>
      <c r="DI44" s="20" t="str">
        <f t="shared" si="92"/>
        <v/>
      </c>
      <c r="DJ44" s="20" t="str">
        <f t="shared" si="92"/>
        <v/>
      </c>
      <c r="DK44" s="20" t="str">
        <f t="shared" si="92"/>
        <v/>
      </c>
      <c r="DL44" s="20" t="str">
        <f t="shared" si="92"/>
        <v/>
      </c>
      <c r="DM44" s="20" t="str">
        <f t="shared" si="92"/>
        <v/>
      </c>
      <c r="DN44" s="20" t="str">
        <f t="shared" si="92"/>
        <v/>
      </c>
      <c r="DO44" s="20" t="str">
        <f t="shared" si="92"/>
        <v/>
      </c>
      <c r="DP44" s="20" t="str">
        <f t="shared" si="92"/>
        <v/>
      </c>
      <c r="DQ44" s="20" t="str">
        <f t="shared" si="92"/>
        <v/>
      </c>
      <c r="DR44" s="20" t="str">
        <f t="shared" si="92"/>
        <v/>
      </c>
      <c r="DS44" s="20" t="str">
        <f t="shared" si="92"/>
        <v/>
      </c>
      <c r="DT44" s="20" t="str">
        <f t="shared" si="92"/>
        <v/>
      </c>
      <c r="DU44" s="20" t="str">
        <f t="shared" si="92"/>
        <v/>
      </c>
      <c r="DV44" s="20" t="str">
        <f t="shared" si="92"/>
        <v/>
      </c>
      <c r="DW44" s="20" t="str">
        <f t="shared" si="92"/>
        <v/>
      </c>
      <c r="DX44" s="20" t="str">
        <f t="shared" si="92"/>
        <v/>
      </c>
      <c r="DY44" s="20" t="str">
        <f t="shared" si="92"/>
        <v/>
      </c>
      <c r="DZ44" s="20" t="str">
        <f t="shared" si="92"/>
        <v/>
      </c>
      <c r="EA44" s="20" t="str">
        <f t="shared" si="92"/>
        <v/>
      </c>
      <c r="EB44" s="20" t="str">
        <f t="shared" si="92"/>
        <v/>
      </c>
      <c r="EC44" s="20" t="str">
        <f t="shared" si="92"/>
        <v/>
      </c>
      <c r="ED44" s="20" t="str">
        <f t="shared" si="92"/>
        <v/>
      </c>
      <c r="EE44" s="20" t="str">
        <f t="shared" si="92"/>
        <v/>
      </c>
      <c r="EF44" s="20" t="str">
        <f t="shared" si="92"/>
        <v/>
      </c>
      <c r="EG44" s="20" t="str">
        <f t="shared" si="92"/>
        <v/>
      </c>
      <c r="EH44" s="20" t="str">
        <f t="shared" si="92"/>
        <v/>
      </c>
      <c r="EI44" s="20" t="str">
        <f t="shared" si="92"/>
        <v/>
      </c>
      <c r="EJ44" s="20" t="str">
        <f t="shared" si="92"/>
        <v/>
      </c>
      <c r="EK44" s="20" t="str">
        <f t="shared" si="92"/>
        <v/>
      </c>
      <c r="EL44" s="20" t="str">
        <f t="shared" si="92"/>
        <v/>
      </c>
      <c r="EM44" s="20" t="str">
        <f t="shared" si="92"/>
        <v/>
      </c>
      <c r="EN44" s="20" t="str">
        <f t="shared" si="92"/>
        <v/>
      </c>
      <c r="EO44" s="20" t="str">
        <f t="shared" si="84"/>
        <v/>
      </c>
      <c r="EP44" s="20" t="str">
        <f t="shared" si="84"/>
        <v/>
      </c>
      <c r="EQ44" s="20" t="str">
        <f t="shared" si="84"/>
        <v/>
      </c>
      <c r="ER44" s="20" t="str">
        <f t="shared" si="84"/>
        <v/>
      </c>
      <c r="ES44" s="20" t="str">
        <f t="shared" si="84"/>
        <v/>
      </c>
      <c r="ET44" s="20" t="str">
        <f t="shared" si="84"/>
        <v/>
      </c>
      <c r="EU44" s="20" t="str">
        <f t="shared" si="84"/>
        <v/>
      </c>
      <c r="EV44" s="20" t="str">
        <f t="shared" si="84"/>
        <v/>
      </c>
      <c r="EW44" s="20" t="str">
        <f t="shared" si="84"/>
        <v/>
      </c>
      <c r="EX44" s="20" t="str">
        <f t="shared" si="84"/>
        <v/>
      </c>
      <c r="EY44" s="20" t="str">
        <f t="shared" si="84"/>
        <v/>
      </c>
      <c r="EZ44" s="20" t="str">
        <f t="shared" si="84"/>
        <v/>
      </c>
      <c r="FA44" s="20" t="str">
        <f t="shared" si="84"/>
        <v/>
      </c>
      <c r="FB44" s="20" t="str">
        <f t="shared" si="84"/>
        <v/>
      </c>
      <c r="FC44" s="20" t="str">
        <f t="shared" si="84"/>
        <v/>
      </c>
      <c r="FD44" s="20" t="str">
        <f t="shared" si="84"/>
        <v/>
      </c>
      <c r="FE44" s="20" t="str">
        <f t="shared" si="84"/>
        <v/>
      </c>
      <c r="FF44" s="20" t="str">
        <f t="shared" si="84"/>
        <v/>
      </c>
      <c r="FG44" s="20" t="str">
        <f t="shared" si="84"/>
        <v/>
      </c>
      <c r="FH44" s="20" t="str">
        <f t="shared" si="84"/>
        <v/>
      </c>
      <c r="FI44" s="20" t="str">
        <f t="shared" si="84"/>
        <v/>
      </c>
      <c r="FJ44" s="20" t="str">
        <f t="shared" si="84"/>
        <v/>
      </c>
      <c r="FK44" s="20" t="str">
        <f t="shared" si="84"/>
        <v/>
      </c>
      <c r="FL44" s="20" t="str">
        <f t="shared" si="84"/>
        <v/>
      </c>
      <c r="FM44" s="20" t="str">
        <f t="shared" si="84"/>
        <v/>
      </c>
      <c r="FN44" s="20" t="str">
        <f t="shared" si="84"/>
        <v/>
      </c>
      <c r="FO44" s="20" t="str">
        <f t="shared" si="84"/>
        <v/>
      </c>
      <c r="FP44" s="20" t="str">
        <f t="shared" si="84"/>
        <v/>
      </c>
      <c r="FQ44" s="20" t="str">
        <f t="shared" si="84"/>
        <v/>
      </c>
      <c r="FR44" s="20" t="str">
        <f t="shared" si="84"/>
        <v/>
      </c>
      <c r="FS44" s="20" t="str">
        <f t="shared" si="84"/>
        <v/>
      </c>
      <c r="FT44" s="20" t="str">
        <f t="shared" si="84"/>
        <v/>
      </c>
      <c r="FU44" s="20" t="str">
        <f t="shared" si="84"/>
        <v/>
      </c>
      <c r="FV44" s="20" t="str">
        <f t="shared" si="84"/>
        <v/>
      </c>
    </row>
    <row r="45" spans="1:178" s="8" customFormat="1" ht="15" hidden="1" customHeight="1" outlineLevel="2">
      <c r="A45" s="62"/>
      <c r="B45" s="104" t="s">
        <v>132</v>
      </c>
      <c r="C45" s="122" t="s">
        <v>98</v>
      </c>
      <c r="D45" s="119"/>
      <c r="E45" s="131">
        <f>E44</f>
        <v>55</v>
      </c>
      <c r="F45" s="121">
        <v>3</v>
      </c>
      <c r="G45" s="95">
        <f>WORKDAY($G$11,E45)</f>
        <v>42164</v>
      </c>
      <c r="H45" s="124">
        <f t="shared" si="93"/>
        <v>42167</v>
      </c>
      <c r="I45" s="124" t="str">
        <f>"Day"&amp;" "&amp;VLOOKUP(Table1[[#This Row],[Start Date ]],Datasheet!V:W,2)</f>
        <v>Day 78</v>
      </c>
      <c r="J45" s="124" t="str">
        <f>"Day"&amp;" "&amp;VLOOKUP(Table1[[#This Row],[End Date]],Datasheet!X:Y,2)</f>
        <v>Day 78</v>
      </c>
      <c r="K45" s="116" t="s">
        <v>52</v>
      </c>
      <c r="L45" s="95"/>
      <c r="M45" s="115"/>
      <c r="N45" s="116">
        <f t="shared" si="91"/>
        <v>4</v>
      </c>
      <c r="O45" s="116" t="str">
        <f ca="1">LEFT('Transition Plan'!$P45,3)</f>
        <v>TPD</v>
      </c>
      <c r="P45" s="117" t="str">
        <f ca="1">IF(K45="Completed","CPT: Completed",IF(AND(H45&lt;'Transition Plan'!$D$1,K45="In-Progress"),"TPD: Still in-Progress after Deadline",IF(AND(H45&lt;'Transition Plan'!$D$1,K45="Open"),"TPD: Still in Open after Deadline",IF(AND(G45&lt;='Transition Plan'!$D$1,K45="Open"),("RAS: "&amp;NETWORKDAYS('Transition Plan'!$D$1,H45)&amp;" days to go, and Still in Open"),IF(AND(G45&lt;='Transition Plan'!$D$1,K45="In-Progress"),("RAS: "&amp;NETWORKDAYS('Transition Plan'!$D$1,H45)&amp;" days to go, and In-Progress"),("UTK: We have "&amp;DATEDIF('Transition Plan'!$D$1,G45,"d")&amp;" more days to start"))))))</f>
        <v>TPD: Still in Open after Deadline</v>
      </c>
      <c r="Q45" s="118">
        <f ca="1">IF(O45="TPD",100%,IF(AND(O45="RAS",N45=1),75%,IF(AND(O45="RAS",N45=2),50%,IF(O45="RAS",100%-(NETWORKDAYS('Transition Plan'!$D$1,H45)/N45),"-"))))</f>
        <v>1</v>
      </c>
      <c r="R45" s="20" t="str">
        <f t="shared" si="94"/>
        <v/>
      </c>
      <c r="S45" s="20" t="str">
        <f t="shared" si="94"/>
        <v/>
      </c>
      <c r="T45" s="20" t="str">
        <f t="shared" si="94"/>
        <v/>
      </c>
      <c r="U45" s="20" t="str">
        <f t="shared" si="94"/>
        <v/>
      </c>
      <c r="V45" s="20" t="str">
        <f t="shared" si="94"/>
        <v/>
      </c>
      <c r="W45" s="20" t="str">
        <f t="shared" si="94"/>
        <v/>
      </c>
      <c r="X45" s="20" t="str">
        <f t="shared" si="94"/>
        <v/>
      </c>
      <c r="Y45" s="20" t="str">
        <f t="shared" si="94"/>
        <v/>
      </c>
      <c r="Z45" s="20" t="str">
        <f t="shared" si="94"/>
        <v/>
      </c>
      <c r="AA45" s="20" t="str">
        <f t="shared" si="94"/>
        <v/>
      </c>
      <c r="AB45" s="20" t="str">
        <f t="shared" si="94"/>
        <v/>
      </c>
      <c r="AC45" s="20" t="str">
        <f t="shared" si="94"/>
        <v/>
      </c>
      <c r="AD45" s="20" t="str">
        <f t="shared" si="94"/>
        <v/>
      </c>
      <c r="AE45" s="20" t="str">
        <f t="shared" si="94"/>
        <v/>
      </c>
      <c r="AF45" s="20" t="str">
        <f t="shared" si="94"/>
        <v/>
      </c>
      <c r="AG45" s="20" t="str">
        <f t="shared" si="94"/>
        <v/>
      </c>
      <c r="AH45" s="20" t="str">
        <f t="shared" si="94"/>
        <v/>
      </c>
      <c r="AI45" s="20" t="str">
        <f t="shared" si="94"/>
        <v/>
      </c>
      <c r="AJ45" s="20" t="str">
        <f t="shared" si="94"/>
        <v/>
      </c>
      <c r="AK45" s="20" t="str">
        <f t="shared" si="94"/>
        <v/>
      </c>
      <c r="AL45" s="20" t="str">
        <f t="shared" si="94"/>
        <v/>
      </c>
      <c r="AM45" s="20" t="str">
        <f t="shared" si="94"/>
        <v/>
      </c>
      <c r="AN45" s="20" t="str">
        <f t="shared" si="94"/>
        <v/>
      </c>
      <c r="AO45" s="20" t="str">
        <f t="shared" si="94"/>
        <v/>
      </c>
      <c r="AP45" s="20" t="str">
        <f t="shared" si="94"/>
        <v/>
      </c>
      <c r="AQ45" s="20" t="str">
        <f t="shared" si="94"/>
        <v/>
      </c>
      <c r="AR45" s="20" t="str">
        <f t="shared" si="94"/>
        <v/>
      </c>
      <c r="AS45" s="20" t="str">
        <f t="shared" si="94"/>
        <v/>
      </c>
      <c r="AT45" s="20" t="str">
        <f t="shared" si="94"/>
        <v/>
      </c>
      <c r="AU45" s="20" t="str">
        <f t="shared" si="94"/>
        <v/>
      </c>
      <c r="AV45" s="20" t="str">
        <f t="shared" si="94"/>
        <v/>
      </c>
      <c r="AW45" s="20" t="str">
        <f t="shared" si="94"/>
        <v/>
      </c>
      <c r="AX45" s="20" t="str">
        <f t="shared" si="94"/>
        <v/>
      </c>
      <c r="AY45" s="20" t="str">
        <f t="shared" si="94"/>
        <v/>
      </c>
      <c r="AZ45" s="20" t="str">
        <f t="shared" si="94"/>
        <v/>
      </c>
      <c r="BA45" s="20" t="str">
        <f t="shared" si="94"/>
        <v/>
      </c>
      <c r="BB45" s="20" t="str">
        <f t="shared" si="94"/>
        <v/>
      </c>
      <c r="BC45" s="20" t="str">
        <f t="shared" si="94"/>
        <v/>
      </c>
      <c r="BD45" s="20" t="str">
        <f t="shared" si="94"/>
        <v/>
      </c>
      <c r="BE45" s="20" t="str">
        <f t="shared" si="94"/>
        <v/>
      </c>
      <c r="BF45" s="20" t="str">
        <f t="shared" si="94"/>
        <v/>
      </c>
      <c r="BG45" s="20" t="str">
        <f t="shared" si="94"/>
        <v/>
      </c>
      <c r="BH45" s="20" t="str">
        <f t="shared" si="94"/>
        <v/>
      </c>
      <c r="BI45" s="20" t="str">
        <f t="shared" si="94"/>
        <v/>
      </c>
      <c r="BJ45" s="20" t="str">
        <f t="shared" si="94"/>
        <v/>
      </c>
      <c r="BK45" s="20" t="str">
        <f t="shared" si="94"/>
        <v/>
      </c>
      <c r="BL45" s="20" t="str">
        <f t="shared" si="94"/>
        <v/>
      </c>
      <c r="BM45" s="20" t="str">
        <f t="shared" si="94"/>
        <v/>
      </c>
      <c r="BN45" s="20" t="str">
        <f t="shared" si="94"/>
        <v/>
      </c>
      <c r="BO45" s="20" t="str">
        <f t="shared" si="94"/>
        <v/>
      </c>
      <c r="BP45" s="20" t="str">
        <f t="shared" si="94"/>
        <v/>
      </c>
      <c r="BQ45" s="20" t="str">
        <f t="shared" si="94"/>
        <v/>
      </c>
      <c r="BR45" s="20" t="str">
        <f t="shared" si="94"/>
        <v/>
      </c>
      <c r="BS45" s="20" t="str">
        <f t="shared" si="94"/>
        <v/>
      </c>
      <c r="BT45" s="20" t="str">
        <f t="shared" si="94"/>
        <v/>
      </c>
      <c r="BU45" s="20" t="str">
        <f t="shared" si="94"/>
        <v/>
      </c>
      <c r="BV45" s="20" t="str">
        <f t="shared" si="94"/>
        <v/>
      </c>
      <c r="BW45" s="20" t="str">
        <f t="shared" si="94"/>
        <v/>
      </c>
      <c r="BX45" s="20" t="str">
        <f t="shared" si="94"/>
        <v/>
      </c>
      <c r="BY45" s="20" t="str">
        <f t="shared" si="94"/>
        <v/>
      </c>
      <c r="BZ45" s="20" t="str">
        <f t="shared" si="94"/>
        <v/>
      </c>
      <c r="CA45" s="20" t="str">
        <f t="shared" si="94"/>
        <v/>
      </c>
      <c r="CB45" s="20" t="str">
        <f t="shared" si="94"/>
        <v/>
      </c>
      <c r="CC45" s="20" t="str">
        <f t="shared" si="94"/>
        <v/>
      </c>
      <c r="CD45" s="20" t="str">
        <f t="shared" si="92"/>
        <v/>
      </c>
      <c r="CE45" s="20" t="str">
        <f t="shared" si="92"/>
        <v/>
      </c>
      <c r="CF45" s="20" t="str">
        <f t="shared" si="92"/>
        <v/>
      </c>
      <c r="CG45" s="20" t="str">
        <f t="shared" si="92"/>
        <v/>
      </c>
      <c r="CH45" s="20" t="str">
        <f t="shared" si="92"/>
        <v/>
      </c>
      <c r="CI45" s="20" t="str">
        <f t="shared" si="92"/>
        <v/>
      </c>
      <c r="CJ45" s="20" t="str">
        <f t="shared" si="92"/>
        <v/>
      </c>
      <c r="CK45" s="20" t="str">
        <f t="shared" si="92"/>
        <v/>
      </c>
      <c r="CL45" s="20" t="str">
        <f t="shared" si="92"/>
        <v/>
      </c>
      <c r="CM45" s="20" t="str">
        <f t="shared" si="92"/>
        <v/>
      </c>
      <c r="CN45" s="20" t="str">
        <f t="shared" si="92"/>
        <v/>
      </c>
      <c r="CO45" s="20" t="str">
        <f t="shared" si="92"/>
        <v/>
      </c>
      <c r="CP45" s="20" t="str">
        <f t="shared" si="92"/>
        <v/>
      </c>
      <c r="CQ45" s="20" t="str">
        <f t="shared" si="92"/>
        <v/>
      </c>
      <c r="CR45" s="20">
        <f t="shared" si="92"/>
        <v>1</v>
      </c>
      <c r="CS45" s="20">
        <f t="shared" si="92"/>
        <v>1</v>
      </c>
      <c r="CT45" s="20">
        <f t="shared" si="92"/>
        <v>1</v>
      </c>
      <c r="CU45" s="20">
        <f t="shared" si="92"/>
        <v>1</v>
      </c>
      <c r="CV45" s="20" t="str">
        <f t="shared" si="92"/>
        <v/>
      </c>
      <c r="CW45" s="20" t="str">
        <f t="shared" si="92"/>
        <v/>
      </c>
      <c r="CX45" s="20" t="str">
        <f t="shared" si="92"/>
        <v/>
      </c>
      <c r="CY45" s="20" t="str">
        <f t="shared" si="92"/>
        <v/>
      </c>
      <c r="CZ45" s="20" t="str">
        <f t="shared" si="92"/>
        <v/>
      </c>
      <c r="DA45" s="20" t="str">
        <f t="shared" si="92"/>
        <v/>
      </c>
      <c r="DB45" s="20" t="str">
        <f t="shared" si="92"/>
        <v/>
      </c>
      <c r="DC45" s="20" t="str">
        <f t="shared" si="92"/>
        <v/>
      </c>
      <c r="DD45" s="20" t="str">
        <f t="shared" si="92"/>
        <v/>
      </c>
      <c r="DE45" s="20" t="str">
        <f t="shared" si="92"/>
        <v/>
      </c>
      <c r="DF45" s="20" t="str">
        <f t="shared" si="92"/>
        <v/>
      </c>
      <c r="DG45" s="20" t="str">
        <f t="shared" si="92"/>
        <v/>
      </c>
      <c r="DH45" s="20" t="str">
        <f t="shared" si="92"/>
        <v/>
      </c>
      <c r="DI45" s="20" t="str">
        <f t="shared" si="92"/>
        <v/>
      </c>
      <c r="DJ45" s="20" t="str">
        <f t="shared" si="92"/>
        <v/>
      </c>
      <c r="DK45" s="20" t="str">
        <f t="shared" si="92"/>
        <v/>
      </c>
      <c r="DL45" s="20" t="str">
        <f t="shared" si="92"/>
        <v/>
      </c>
      <c r="DM45" s="20" t="str">
        <f t="shared" si="92"/>
        <v/>
      </c>
      <c r="DN45" s="20" t="str">
        <f t="shared" si="92"/>
        <v/>
      </c>
      <c r="DO45" s="20" t="str">
        <f t="shared" si="92"/>
        <v/>
      </c>
      <c r="DP45" s="20" t="str">
        <f t="shared" si="92"/>
        <v/>
      </c>
      <c r="DQ45" s="20" t="str">
        <f t="shared" si="92"/>
        <v/>
      </c>
      <c r="DR45" s="20" t="str">
        <f t="shared" si="92"/>
        <v/>
      </c>
      <c r="DS45" s="20" t="str">
        <f t="shared" si="92"/>
        <v/>
      </c>
      <c r="DT45" s="20" t="str">
        <f t="shared" si="92"/>
        <v/>
      </c>
      <c r="DU45" s="20" t="str">
        <f t="shared" si="92"/>
        <v/>
      </c>
      <c r="DV45" s="20" t="str">
        <f t="shared" si="92"/>
        <v/>
      </c>
      <c r="DW45" s="20" t="str">
        <f t="shared" si="92"/>
        <v/>
      </c>
      <c r="DX45" s="20" t="str">
        <f t="shared" si="92"/>
        <v/>
      </c>
      <c r="DY45" s="20" t="str">
        <f t="shared" si="92"/>
        <v/>
      </c>
      <c r="DZ45" s="20" t="str">
        <f t="shared" si="92"/>
        <v/>
      </c>
      <c r="EA45" s="20" t="str">
        <f t="shared" si="92"/>
        <v/>
      </c>
      <c r="EB45" s="20" t="str">
        <f t="shared" si="92"/>
        <v/>
      </c>
      <c r="EC45" s="20" t="str">
        <f t="shared" si="92"/>
        <v/>
      </c>
      <c r="ED45" s="20" t="str">
        <f t="shared" si="92"/>
        <v/>
      </c>
      <c r="EE45" s="20" t="str">
        <f t="shared" si="92"/>
        <v/>
      </c>
      <c r="EF45" s="20" t="str">
        <f t="shared" si="92"/>
        <v/>
      </c>
      <c r="EG45" s="20" t="str">
        <f t="shared" si="92"/>
        <v/>
      </c>
      <c r="EH45" s="20" t="str">
        <f t="shared" si="92"/>
        <v/>
      </c>
      <c r="EI45" s="20" t="str">
        <f t="shared" si="92"/>
        <v/>
      </c>
      <c r="EJ45" s="20" t="str">
        <f t="shared" si="92"/>
        <v/>
      </c>
      <c r="EK45" s="20" t="str">
        <f t="shared" si="92"/>
        <v/>
      </c>
      <c r="EL45" s="20" t="str">
        <f t="shared" si="92"/>
        <v/>
      </c>
      <c r="EM45" s="20" t="str">
        <f t="shared" si="92"/>
        <v/>
      </c>
      <c r="EN45" s="20" t="str">
        <f t="shared" si="92"/>
        <v/>
      </c>
      <c r="EO45" s="20" t="str">
        <f t="shared" si="84"/>
        <v/>
      </c>
      <c r="EP45" s="20" t="str">
        <f t="shared" si="84"/>
        <v/>
      </c>
      <c r="EQ45" s="20" t="str">
        <f t="shared" si="84"/>
        <v/>
      </c>
      <c r="ER45" s="20" t="str">
        <f t="shared" si="84"/>
        <v/>
      </c>
      <c r="ES45" s="20" t="str">
        <f t="shared" si="84"/>
        <v/>
      </c>
      <c r="ET45" s="20" t="str">
        <f t="shared" si="84"/>
        <v/>
      </c>
      <c r="EU45" s="20" t="str">
        <f t="shared" si="84"/>
        <v/>
      </c>
      <c r="EV45" s="20" t="str">
        <f t="shared" si="84"/>
        <v/>
      </c>
      <c r="EW45" s="20" t="str">
        <f t="shared" si="84"/>
        <v/>
      </c>
      <c r="EX45" s="20" t="str">
        <f t="shared" si="84"/>
        <v/>
      </c>
      <c r="EY45" s="20" t="str">
        <f t="shared" si="84"/>
        <v/>
      </c>
      <c r="EZ45" s="20" t="str">
        <f t="shared" si="84"/>
        <v/>
      </c>
      <c r="FA45" s="20" t="str">
        <f t="shared" si="84"/>
        <v/>
      </c>
      <c r="FB45" s="20" t="str">
        <f t="shared" si="84"/>
        <v/>
      </c>
      <c r="FC45" s="20" t="str">
        <f t="shared" si="84"/>
        <v/>
      </c>
      <c r="FD45" s="20" t="str">
        <f t="shared" si="84"/>
        <v/>
      </c>
      <c r="FE45" s="20" t="str">
        <f t="shared" si="84"/>
        <v/>
      </c>
      <c r="FF45" s="20" t="str">
        <f t="shared" ref="FF45:FV45" si="95">IF(FF$10&lt;$G45,"",IF(FF$10&gt;$H45,"",IF(FF$10&gt;=$G45,1,IF(FF$10&lt;=$H45,1))))</f>
        <v/>
      </c>
      <c r="FG45" s="20" t="str">
        <f t="shared" si="95"/>
        <v/>
      </c>
      <c r="FH45" s="20" t="str">
        <f t="shared" si="95"/>
        <v/>
      </c>
      <c r="FI45" s="20" t="str">
        <f t="shared" si="95"/>
        <v/>
      </c>
      <c r="FJ45" s="20" t="str">
        <f t="shared" si="95"/>
        <v/>
      </c>
      <c r="FK45" s="20" t="str">
        <f t="shared" si="95"/>
        <v/>
      </c>
      <c r="FL45" s="20" t="str">
        <f t="shared" si="95"/>
        <v/>
      </c>
      <c r="FM45" s="20" t="str">
        <f t="shared" si="95"/>
        <v/>
      </c>
      <c r="FN45" s="20" t="str">
        <f t="shared" si="95"/>
        <v/>
      </c>
      <c r="FO45" s="20" t="str">
        <f t="shared" si="95"/>
        <v/>
      </c>
      <c r="FP45" s="20" t="str">
        <f t="shared" si="95"/>
        <v/>
      </c>
      <c r="FQ45" s="20" t="str">
        <f t="shared" si="95"/>
        <v/>
      </c>
      <c r="FR45" s="20" t="str">
        <f t="shared" si="95"/>
        <v/>
      </c>
      <c r="FS45" s="20" t="str">
        <f t="shared" si="95"/>
        <v/>
      </c>
      <c r="FT45" s="20" t="str">
        <f t="shared" si="95"/>
        <v/>
      </c>
      <c r="FU45" s="20" t="str">
        <f t="shared" si="95"/>
        <v/>
      </c>
      <c r="FV45" s="20" t="str">
        <f t="shared" si="95"/>
        <v/>
      </c>
    </row>
    <row r="46" spans="1:178" s="8" customFormat="1" ht="15" hidden="1" customHeight="1" outlineLevel="2">
      <c r="A46" s="62"/>
      <c r="B46" s="104" t="s">
        <v>133</v>
      </c>
      <c r="C46" s="122" t="s">
        <v>98</v>
      </c>
      <c r="D46" s="119"/>
      <c r="E46" s="131">
        <f>E44</f>
        <v>55</v>
      </c>
      <c r="F46" s="121">
        <v>1</v>
      </c>
      <c r="G46" s="124">
        <f>WORKDAY($G$11,E46)</f>
        <v>42164</v>
      </c>
      <c r="H46" s="124">
        <f t="shared" si="93"/>
        <v>42165</v>
      </c>
      <c r="I46" s="124" t="str">
        <f>"Day"&amp;" "&amp;VLOOKUP(Table1[[#This Row],[Start Date ]],Datasheet!V:W,2)</f>
        <v>Day 78</v>
      </c>
      <c r="J46" s="124" t="str">
        <f>"Day"&amp;" "&amp;VLOOKUP(Table1[[#This Row],[End Date]],Datasheet!X:Y,2)</f>
        <v>Day 78</v>
      </c>
      <c r="K46" s="116" t="s">
        <v>52</v>
      </c>
      <c r="L46" s="95"/>
      <c r="M46" s="115"/>
      <c r="N46" s="116">
        <f t="shared" si="91"/>
        <v>2</v>
      </c>
      <c r="O46" s="116" t="str">
        <f ca="1">LEFT('Transition Plan'!$P46,3)</f>
        <v>TPD</v>
      </c>
      <c r="P46" s="117" t="str">
        <f ca="1">IF(K46="Completed","CPT: Completed",IF(AND(H46&lt;'Transition Plan'!$D$1,K46="In-Progress"),"TPD: Still in-Progress after Deadline",IF(AND(H46&lt;'Transition Plan'!$D$1,K46="Open"),"TPD: Still in Open after Deadline",IF(AND(G46&lt;='Transition Plan'!$D$1,K46="Open"),("RAS: "&amp;NETWORKDAYS('Transition Plan'!$D$1,H46)&amp;" days to go, and Still in Open"),IF(AND(G46&lt;='Transition Plan'!$D$1,K46="In-Progress"),("RAS: "&amp;NETWORKDAYS('Transition Plan'!$D$1,H46)&amp;" days to go, and In-Progress"),("UTK: We have "&amp;DATEDIF('Transition Plan'!$D$1,G46,"d")&amp;" more days to start"))))))</f>
        <v>TPD: Still in Open after Deadline</v>
      </c>
      <c r="Q46" s="118">
        <f ca="1">IF(O46="TPD",100%,IF(AND(O46="RAS",N46=1),75%,IF(AND(O46="RAS",N46=2),50%,IF(O46="RAS",100%-(NETWORKDAYS('Transition Plan'!$D$1,H46)/N46),"-"))))</f>
        <v>1</v>
      </c>
      <c r="R46" s="20" t="str">
        <f t="shared" si="94"/>
        <v/>
      </c>
      <c r="S46" s="20" t="str">
        <f t="shared" si="94"/>
        <v/>
      </c>
      <c r="T46" s="20" t="str">
        <f t="shared" si="94"/>
        <v/>
      </c>
      <c r="U46" s="20" t="str">
        <f t="shared" si="94"/>
        <v/>
      </c>
      <c r="V46" s="20" t="str">
        <f t="shared" si="94"/>
        <v/>
      </c>
      <c r="W46" s="20" t="str">
        <f t="shared" si="94"/>
        <v/>
      </c>
      <c r="X46" s="20" t="str">
        <f t="shared" si="94"/>
        <v/>
      </c>
      <c r="Y46" s="20" t="str">
        <f t="shared" si="94"/>
        <v/>
      </c>
      <c r="Z46" s="20" t="str">
        <f t="shared" si="94"/>
        <v/>
      </c>
      <c r="AA46" s="20" t="str">
        <f t="shared" si="94"/>
        <v/>
      </c>
      <c r="AB46" s="20" t="str">
        <f t="shared" si="94"/>
        <v/>
      </c>
      <c r="AC46" s="20" t="str">
        <f t="shared" si="94"/>
        <v/>
      </c>
      <c r="AD46" s="20" t="str">
        <f t="shared" si="94"/>
        <v/>
      </c>
      <c r="AE46" s="20" t="str">
        <f t="shared" si="94"/>
        <v/>
      </c>
      <c r="AF46" s="20" t="str">
        <f t="shared" si="94"/>
        <v/>
      </c>
      <c r="AG46" s="20" t="str">
        <f t="shared" si="94"/>
        <v/>
      </c>
      <c r="AH46" s="20" t="str">
        <f t="shared" si="94"/>
        <v/>
      </c>
      <c r="AI46" s="20" t="str">
        <f t="shared" si="94"/>
        <v/>
      </c>
      <c r="AJ46" s="20" t="str">
        <f t="shared" si="94"/>
        <v/>
      </c>
      <c r="AK46" s="20" t="str">
        <f t="shared" si="94"/>
        <v/>
      </c>
      <c r="AL46" s="20" t="str">
        <f t="shared" si="94"/>
        <v/>
      </c>
      <c r="AM46" s="20" t="str">
        <f t="shared" si="94"/>
        <v/>
      </c>
      <c r="AN46" s="20" t="str">
        <f t="shared" si="94"/>
        <v/>
      </c>
      <c r="AO46" s="20" t="str">
        <f t="shared" si="94"/>
        <v/>
      </c>
      <c r="AP46" s="20" t="str">
        <f t="shared" si="94"/>
        <v/>
      </c>
      <c r="AQ46" s="20" t="str">
        <f t="shared" si="94"/>
        <v/>
      </c>
      <c r="AR46" s="20" t="str">
        <f t="shared" si="94"/>
        <v/>
      </c>
      <c r="AS46" s="20" t="str">
        <f t="shared" si="94"/>
        <v/>
      </c>
      <c r="AT46" s="20" t="str">
        <f t="shared" si="94"/>
        <v/>
      </c>
      <c r="AU46" s="20" t="str">
        <f t="shared" si="94"/>
        <v/>
      </c>
      <c r="AV46" s="20" t="str">
        <f t="shared" si="94"/>
        <v/>
      </c>
      <c r="AW46" s="20" t="str">
        <f t="shared" si="94"/>
        <v/>
      </c>
      <c r="AX46" s="20" t="str">
        <f t="shared" si="94"/>
        <v/>
      </c>
      <c r="AY46" s="20" t="str">
        <f t="shared" si="94"/>
        <v/>
      </c>
      <c r="AZ46" s="20" t="str">
        <f t="shared" si="94"/>
        <v/>
      </c>
      <c r="BA46" s="20" t="str">
        <f t="shared" si="94"/>
        <v/>
      </c>
      <c r="BB46" s="20" t="str">
        <f t="shared" si="94"/>
        <v/>
      </c>
      <c r="BC46" s="20" t="str">
        <f t="shared" si="94"/>
        <v/>
      </c>
      <c r="BD46" s="20" t="str">
        <f t="shared" si="94"/>
        <v/>
      </c>
      <c r="BE46" s="20" t="str">
        <f t="shared" si="94"/>
        <v/>
      </c>
      <c r="BF46" s="20" t="str">
        <f t="shared" si="94"/>
        <v/>
      </c>
      <c r="BG46" s="20" t="str">
        <f t="shared" si="94"/>
        <v/>
      </c>
      <c r="BH46" s="20" t="str">
        <f t="shared" si="94"/>
        <v/>
      </c>
      <c r="BI46" s="20" t="str">
        <f t="shared" si="94"/>
        <v/>
      </c>
      <c r="BJ46" s="20" t="str">
        <f t="shared" si="94"/>
        <v/>
      </c>
      <c r="BK46" s="20" t="str">
        <f t="shared" si="94"/>
        <v/>
      </c>
      <c r="BL46" s="20" t="str">
        <f t="shared" si="94"/>
        <v/>
      </c>
      <c r="BM46" s="20" t="str">
        <f t="shared" si="94"/>
        <v/>
      </c>
      <c r="BN46" s="20" t="str">
        <f t="shared" si="94"/>
        <v/>
      </c>
      <c r="BO46" s="20" t="str">
        <f t="shared" si="94"/>
        <v/>
      </c>
      <c r="BP46" s="20" t="str">
        <f t="shared" si="94"/>
        <v/>
      </c>
      <c r="BQ46" s="20" t="str">
        <f t="shared" si="94"/>
        <v/>
      </c>
      <c r="BR46" s="20" t="str">
        <f t="shared" si="94"/>
        <v/>
      </c>
      <c r="BS46" s="20" t="str">
        <f t="shared" si="94"/>
        <v/>
      </c>
      <c r="BT46" s="20" t="str">
        <f t="shared" si="94"/>
        <v/>
      </c>
      <c r="BU46" s="20" t="str">
        <f t="shared" si="94"/>
        <v/>
      </c>
      <c r="BV46" s="20" t="str">
        <f t="shared" si="94"/>
        <v/>
      </c>
      <c r="BW46" s="20" t="str">
        <f t="shared" si="94"/>
        <v/>
      </c>
      <c r="BX46" s="20" t="str">
        <f t="shared" si="94"/>
        <v/>
      </c>
      <c r="BY46" s="20" t="str">
        <f t="shared" si="94"/>
        <v/>
      </c>
      <c r="BZ46" s="20" t="str">
        <f t="shared" si="94"/>
        <v/>
      </c>
      <c r="CA46" s="20" t="str">
        <f t="shared" si="94"/>
        <v/>
      </c>
      <c r="CB46" s="20" t="str">
        <f t="shared" si="94"/>
        <v/>
      </c>
      <c r="CC46" s="20" t="str">
        <f t="shared" si="94"/>
        <v/>
      </c>
      <c r="CD46" s="20" t="str">
        <f t="shared" si="92"/>
        <v/>
      </c>
      <c r="CE46" s="20" t="str">
        <f t="shared" si="92"/>
        <v/>
      </c>
      <c r="CF46" s="20" t="str">
        <f t="shared" si="92"/>
        <v/>
      </c>
      <c r="CG46" s="20" t="str">
        <f t="shared" si="92"/>
        <v/>
      </c>
      <c r="CH46" s="20" t="str">
        <f t="shared" si="92"/>
        <v/>
      </c>
      <c r="CI46" s="20" t="str">
        <f t="shared" si="92"/>
        <v/>
      </c>
      <c r="CJ46" s="20" t="str">
        <f t="shared" si="92"/>
        <v/>
      </c>
      <c r="CK46" s="20" t="str">
        <f t="shared" si="92"/>
        <v/>
      </c>
      <c r="CL46" s="20" t="str">
        <f t="shared" si="92"/>
        <v/>
      </c>
      <c r="CM46" s="20" t="str">
        <f t="shared" si="92"/>
        <v/>
      </c>
      <c r="CN46" s="20" t="str">
        <f t="shared" si="92"/>
        <v/>
      </c>
      <c r="CO46" s="20" t="str">
        <f t="shared" si="92"/>
        <v/>
      </c>
      <c r="CP46" s="20" t="str">
        <f t="shared" si="92"/>
        <v/>
      </c>
      <c r="CQ46" s="20" t="str">
        <f t="shared" si="92"/>
        <v/>
      </c>
      <c r="CR46" s="20">
        <f t="shared" si="92"/>
        <v>1</v>
      </c>
      <c r="CS46" s="20">
        <f t="shared" si="92"/>
        <v>1</v>
      </c>
      <c r="CT46" s="20" t="str">
        <f t="shared" si="92"/>
        <v/>
      </c>
      <c r="CU46" s="20" t="str">
        <f t="shared" si="92"/>
        <v/>
      </c>
      <c r="CV46" s="20" t="str">
        <f t="shared" si="92"/>
        <v/>
      </c>
      <c r="CW46" s="20" t="str">
        <f t="shared" si="92"/>
        <v/>
      </c>
      <c r="CX46" s="20" t="str">
        <f t="shared" si="92"/>
        <v/>
      </c>
      <c r="CY46" s="20" t="str">
        <f t="shared" si="92"/>
        <v/>
      </c>
      <c r="CZ46" s="20" t="str">
        <f t="shared" si="92"/>
        <v/>
      </c>
      <c r="DA46" s="20" t="str">
        <f t="shared" si="92"/>
        <v/>
      </c>
      <c r="DB46" s="20" t="str">
        <f t="shared" si="92"/>
        <v/>
      </c>
      <c r="DC46" s="20" t="str">
        <f t="shared" si="92"/>
        <v/>
      </c>
      <c r="DD46" s="20" t="str">
        <f t="shared" si="92"/>
        <v/>
      </c>
      <c r="DE46" s="20" t="str">
        <f t="shared" si="92"/>
        <v/>
      </c>
      <c r="DF46" s="20" t="str">
        <f t="shared" si="92"/>
        <v/>
      </c>
      <c r="DG46" s="20" t="str">
        <f t="shared" si="92"/>
        <v/>
      </c>
      <c r="DH46" s="20" t="str">
        <f t="shared" si="92"/>
        <v/>
      </c>
      <c r="DI46" s="20" t="str">
        <f t="shared" si="92"/>
        <v/>
      </c>
      <c r="DJ46" s="20" t="str">
        <f t="shared" si="92"/>
        <v/>
      </c>
      <c r="DK46" s="20" t="str">
        <f t="shared" si="92"/>
        <v/>
      </c>
      <c r="DL46" s="20" t="str">
        <f t="shared" si="92"/>
        <v/>
      </c>
      <c r="DM46" s="20" t="str">
        <f t="shared" si="92"/>
        <v/>
      </c>
      <c r="DN46" s="20" t="str">
        <f t="shared" si="92"/>
        <v/>
      </c>
      <c r="DO46" s="20" t="str">
        <f t="shared" si="92"/>
        <v/>
      </c>
      <c r="DP46" s="20" t="str">
        <f t="shared" si="92"/>
        <v/>
      </c>
      <c r="DQ46" s="20" t="str">
        <f t="shared" si="92"/>
        <v/>
      </c>
      <c r="DR46" s="20" t="str">
        <f t="shared" si="92"/>
        <v/>
      </c>
      <c r="DS46" s="20" t="str">
        <f t="shared" si="92"/>
        <v/>
      </c>
      <c r="DT46" s="20" t="str">
        <f t="shared" si="92"/>
        <v/>
      </c>
      <c r="DU46" s="20" t="str">
        <f t="shared" si="92"/>
        <v/>
      </c>
      <c r="DV46" s="20" t="str">
        <f t="shared" si="92"/>
        <v/>
      </c>
      <c r="DW46" s="20" t="str">
        <f t="shared" si="92"/>
        <v/>
      </c>
      <c r="DX46" s="20" t="str">
        <f t="shared" si="92"/>
        <v/>
      </c>
      <c r="DY46" s="20" t="str">
        <f t="shared" si="92"/>
        <v/>
      </c>
      <c r="DZ46" s="20" t="str">
        <f t="shared" si="92"/>
        <v/>
      </c>
      <c r="EA46" s="20" t="str">
        <f t="shared" si="92"/>
        <v/>
      </c>
      <c r="EB46" s="20" t="str">
        <f t="shared" si="92"/>
        <v/>
      </c>
      <c r="EC46" s="20" t="str">
        <f t="shared" si="92"/>
        <v/>
      </c>
      <c r="ED46" s="20" t="str">
        <f t="shared" si="92"/>
        <v/>
      </c>
      <c r="EE46" s="20" t="str">
        <f t="shared" si="92"/>
        <v/>
      </c>
      <c r="EF46" s="20" t="str">
        <f t="shared" si="92"/>
        <v/>
      </c>
      <c r="EG46" s="20" t="str">
        <f t="shared" si="92"/>
        <v/>
      </c>
      <c r="EH46" s="20" t="str">
        <f t="shared" si="92"/>
        <v/>
      </c>
      <c r="EI46" s="20" t="str">
        <f t="shared" si="92"/>
        <v/>
      </c>
      <c r="EJ46" s="20" t="str">
        <f t="shared" si="92"/>
        <v/>
      </c>
      <c r="EK46" s="20" t="str">
        <f t="shared" si="92"/>
        <v/>
      </c>
      <c r="EL46" s="20" t="str">
        <f t="shared" si="92"/>
        <v/>
      </c>
      <c r="EM46" s="20" t="str">
        <f t="shared" si="92"/>
        <v/>
      </c>
      <c r="EN46" s="20" t="str">
        <f t="shared" si="92"/>
        <v/>
      </c>
      <c r="EO46" s="20" t="str">
        <f t="shared" ref="EO46:FV53" si="96">IF(EO$10&lt;$G46,"",IF(EO$10&gt;$H46,"",IF(EO$10&gt;=$G46,1,IF(EO$10&lt;=$H46,1))))</f>
        <v/>
      </c>
      <c r="EP46" s="20" t="str">
        <f t="shared" si="96"/>
        <v/>
      </c>
      <c r="EQ46" s="20" t="str">
        <f t="shared" si="96"/>
        <v/>
      </c>
      <c r="ER46" s="20" t="str">
        <f t="shared" si="96"/>
        <v/>
      </c>
      <c r="ES46" s="20" t="str">
        <f t="shared" si="96"/>
        <v/>
      </c>
      <c r="ET46" s="20" t="str">
        <f t="shared" si="96"/>
        <v/>
      </c>
      <c r="EU46" s="20" t="str">
        <f t="shared" si="96"/>
        <v/>
      </c>
      <c r="EV46" s="20" t="str">
        <f t="shared" si="96"/>
        <v/>
      </c>
      <c r="EW46" s="20" t="str">
        <f t="shared" si="96"/>
        <v/>
      </c>
      <c r="EX46" s="20" t="str">
        <f t="shared" si="96"/>
        <v/>
      </c>
      <c r="EY46" s="20" t="str">
        <f t="shared" si="96"/>
        <v/>
      </c>
      <c r="EZ46" s="20" t="str">
        <f t="shared" si="96"/>
        <v/>
      </c>
      <c r="FA46" s="20" t="str">
        <f t="shared" si="96"/>
        <v/>
      </c>
      <c r="FB46" s="20" t="str">
        <f t="shared" si="96"/>
        <v/>
      </c>
      <c r="FC46" s="20" t="str">
        <f t="shared" si="96"/>
        <v/>
      </c>
      <c r="FD46" s="20" t="str">
        <f t="shared" si="96"/>
        <v/>
      </c>
      <c r="FE46" s="20" t="str">
        <f t="shared" si="96"/>
        <v/>
      </c>
      <c r="FF46" s="20" t="str">
        <f t="shared" si="96"/>
        <v/>
      </c>
      <c r="FG46" s="20" t="str">
        <f t="shared" si="96"/>
        <v/>
      </c>
      <c r="FH46" s="20" t="str">
        <f t="shared" si="96"/>
        <v/>
      </c>
      <c r="FI46" s="20" t="str">
        <f t="shared" si="96"/>
        <v/>
      </c>
      <c r="FJ46" s="20" t="str">
        <f t="shared" si="96"/>
        <v/>
      </c>
      <c r="FK46" s="20" t="str">
        <f t="shared" si="96"/>
        <v/>
      </c>
      <c r="FL46" s="20" t="str">
        <f t="shared" si="96"/>
        <v/>
      </c>
      <c r="FM46" s="20" t="str">
        <f t="shared" si="96"/>
        <v/>
      </c>
      <c r="FN46" s="20" t="str">
        <f t="shared" si="96"/>
        <v/>
      </c>
      <c r="FO46" s="20" t="str">
        <f t="shared" si="96"/>
        <v/>
      </c>
      <c r="FP46" s="20" t="str">
        <f t="shared" si="96"/>
        <v/>
      </c>
      <c r="FQ46" s="20" t="str">
        <f t="shared" si="96"/>
        <v/>
      </c>
      <c r="FR46" s="20" t="str">
        <f t="shared" si="96"/>
        <v/>
      </c>
      <c r="FS46" s="20" t="str">
        <f t="shared" si="96"/>
        <v/>
      </c>
      <c r="FT46" s="20" t="str">
        <f t="shared" si="96"/>
        <v/>
      </c>
      <c r="FU46" s="20" t="str">
        <f t="shared" si="96"/>
        <v/>
      </c>
      <c r="FV46" s="20" t="str">
        <f t="shared" si="96"/>
        <v/>
      </c>
    </row>
    <row r="47" spans="1:178" s="8" customFormat="1" ht="15" hidden="1" customHeight="1" outlineLevel="1">
      <c r="A47" s="62"/>
      <c r="B47" s="98" t="s">
        <v>134</v>
      </c>
      <c r="C47" s="119"/>
      <c r="D47" s="113"/>
      <c r="E47" s="128"/>
      <c r="F47" s="128"/>
      <c r="G47" s="127">
        <f>MIN(G48:G55)</f>
        <v>42104</v>
      </c>
      <c r="H47" s="115">
        <f>MAX(H48:H55)</f>
        <v>42116</v>
      </c>
      <c r="I47" s="115" t="str">
        <f>"Day"&amp;" "&amp;VLOOKUP(Table1[[#This Row],[Start Date ]],Datasheet!V:W,2)</f>
        <v>Day 18</v>
      </c>
      <c r="J47" s="115" t="str">
        <f>"Day"&amp;" "&amp;VLOOKUP(Table1[[#This Row],[End Date]],Datasheet!X:Y,2)</f>
        <v>Day 30</v>
      </c>
      <c r="K47" s="116" t="s">
        <v>52</v>
      </c>
      <c r="L47" s="95"/>
      <c r="M47" s="115"/>
      <c r="N47" s="129">
        <f t="shared" ref="N47:N56" si="97">NETWORKDAYS(G47,H47)</f>
        <v>9</v>
      </c>
      <c r="O47" s="129" t="str">
        <f ca="1">LEFT('Transition Plan'!$P47,3)</f>
        <v>TPD</v>
      </c>
      <c r="P47" s="130" t="str">
        <f ca="1">IF(K47="Completed","CPT: Completed",IF(AND(H47&lt;'Transition Plan'!$D$1,K47="In-Progress"),"TPD: Still in-Progress after Deadline",IF(AND(H47&lt;'Transition Plan'!$D$1,K47="Open"),"TPD: Still in Open after Deadline",IF(AND(G47&lt;='Transition Plan'!$D$1,K47="Open"),("RAS: "&amp;NETWORKDAYS('Transition Plan'!$D$1,H47)&amp;" days to go, and Still in Open"),IF(AND(G47&lt;='Transition Plan'!$D$1,K47="In-Progress"),("RAS: "&amp;NETWORKDAYS('Transition Plan'!$D$1,H47)&amp;" days to go, and In-Progress"),("UTK: We have "&amp;DATEDIF('Transition Plan'!$D$1,G47,"d")&amp;" more days to start"))))))</f>
        <v>TPD: Still in Open after Deadline</v>
      </c>
      <c r="Q47" s="118">
        <f ca="1">IF(O47="TPD",100%,IF(AND(O47="RAS",N47=1),75%,IF(AND(O47="RAS",N47=2),50%,IF(O47="RAS",100%-(NETWORKDAYS('Transition Plan'!$D$1,H47)/N47),"-"))))</f>
        <v>1</v>
      </c>
      <c r="R47" s="20" t="str">
        <f t="shared" si="94"/>
        <v/>
      </c>
      <c r="S47" s="20" t="str">
        <f t="shared" si="94"/>
        <v/>
      </c>
      <c r="T47" s="20" t="str">
        <f t="shared" si="94"/>
        <v/>
      </c>
      <c r="U47" s="20" t="str">
        <f t="shared" si="94"/>
        <v/>
      </c>
      <c r="V47" s="20" t="str">
        <f t="shared" si="94"/>
        <v/>
      </c>
      <c r="W47" s="20" t="str">
        <f t="shared" si="94"/>
        <v/>
      </c>
      <c r="X47" s="20" t="str">
        <f t="shared" si="94"/>
        <v/>
      </c>
      <c r="Y47" s="20" t="str">
        <f t="shared" si="94"/>
        <v/>
      </c>
      <c r="Z47" s="20" t="str">
        <f t="shared" si="94"/>
        <v/>
      </c>
      <c r="AA47" s="20" t="str">
        <f t="shared" si="94"/>
        <v/>
      </c>
      <c r="AB47" s="20" t="str">
        <f t="shared" si="94"/>
        <v/>
      </c>
      <c r="AC47" s="20" t="str">
        <f t="shared" si="94"/>
        <v/>
      </c>
      <c r="AD47" s="20" t="str">
        <f t="shared" si="94"/>
        <v/>
      </c>
      <c r="AE47" s="20" t="str">
        <f t="shared" si="94"/>
        <v/>
      </c>
      <c r="AF47" s="20" t="str">
        <f t="shared" si="94"/>
        <v/>
      </c>
      <c r="AG47" s="20" t="str">
        <f t="shared" si="94"/>
        <v/>
      </c>
      <c r="AH47" s="20" t="str">
        <f t="shared" si="94"/>
        <v/>
      </c>
      <c r="AI47" s="20" t="str">
        <f t="shared" si="94"/>
        <v/>
      </c>
      <c r="AJ47" s="20">
        <f t="shared" si="94"/>
        <v>1</v>
      </c>
      <c r="AK47" s="20">
        <f t="shared" si="94"/>
        <v>1</v>
      </c>
      <c r="AL47" s="20">
        <f t="shared" si="94"/>
        <v>1</v>
      </c>
      <c r="AM47" s="20">
        <f t="shared" si="94"/>
        <v>1</v>
      </c>
      <c r="AN47" s="20">
        <f t="shared" si="94"/>
        <v>1</v>
      </c>
      <c r="AO47" s="20">
        <f t="shared" si="94"/>
        <v>1</v>
      </c>
      <c r="AP47" s="20">
        <f t="shared" si="94"/>
        <v>1</v>
      </c>
      <c r="AQ47" s="20">
        <f t="shared" si="94"/>
        <v>1</v>
      </c>
      <c r="AR47" s="20">
        <f t="shared" si="94"/>
        <v>1</v>
      </c>
      <c r="AS47" s="20">
        <f t="shared" si="94"/>
        <v>1</v>
      </c>
      <c r="AT47" s="20">
        <f t="shared" si="94"/>
        <v>1</v>
      </c>
      <c r="AU47" s="20">
        <f t="shared" si="94"/>
        <v>1</v>
      </c>
      <c r="AV47" s="20">
        <f t="shared" si="94"/>
        <v>1</v>
      </c>
      <c r="AW47" s="20" t="str">
        <f t="shared" si="94"/>
        <v/>
      </c>
      <c r="AX47" s="20" t="str">
        <f t="shared" si="94"/>
        <v/>
      </c>
      <c r="AY47" s="20" t="str">
        <f t="shared" si="94"/>
        <v/>
      </c>
      <c r="AZ47" s="20" t="str">
        <f t="shared" si="94"/>
        <v/>
      </c>
      <c r="BA47" s="20" t="str">
        <f t="shared" si="94"/>
        <v/>
      </c>
      <c r="BB47" s="20" t="str">
        <f t="shared" si="94"/>
        <v/>
      </c>
      <c r="BC47" s="20" t="str">
        <f t="shared" si="94"/>
        <v/>
      </c>
      <c r="BD47" s="20" t="str">
        <f t="shared" si="94"/>
        <v/>
      </c>
      <c r="BE47" s="20" t="str">
        <f t="shared" si="94"/>
        <v/>
      </c>
      <c r="BF47" s="20" t="str">
        <f t="shared" si="94"/>
        <v/>
      </c>
      <c r="BG47" s="20" t="str">
        <f t="shared" si="94"/>
        <v/>
      </c>
      <c r="BH47" s="20" t="str">
        <f t="shared" si="94"/>
        <v/>
      </c>
      <c r="BI47" s="20" t="str">
        <f t="shared" si="94"/>
        <v/>
      </c>
      <c r="BJ47" s="20" t="str">
        <f t="shared" si="94"/>
        <v/>
      </c>
      <c r="BK47" s="20" t="str">
        <f t="shared" si="94"/>
        <v/>
      </c>
      <c r="BL47" s="20" t="str">
        <f t="shared" si="94"/>
        <v/>
      </c>
      <c r="BM47" s="20" t="str">
        <f t="shared" si="94"/>
        <v/>
      </c>
      <c r="BN47" s="20" t="str">
        <f t="shared" si="94"/>
        <v/>
      </c>
      <c r="BO47" s="20" t="str">
        <f t="shared" si="94"/>
        <v/>
      </c>
      <c r="BP47" s="20" t="str">
        <f t="shared" si="94"/>
        <v/>
      </c>
      <c r="BQ47" s="20" t="str">
        <f t="shared" si="94"/>
        <v/>
      </c>
      <c r="BR47" s="20" t="str">
        <f t="shared" si="94"/>
        <v/>
      </c>
      <c r="BS47" s="20" t="str">
        <f t="shared" si="94"/>
        <v/>
      </c>
      <c r="BT47" s="20" t="str">
        <f t="shared" si="94"/>
        <v/>
      </c>
      <c r="BU47" s="20" t="str">
        <f t="shared" si="94"/>
        <v/>
      </c>
      <c r="BV47" s="20" t="str">
        <f t="shared" si="94"/>
        <v/>
      </c>
      <c r="BW47" s="20" t="str">
        <f t="shared" si="94"/>
        <v/>
      </c>
      <c r="BX47" s="20" t="str">
        <f t="shared" si="94"/>
        <v/>
      </c>
      <c r="BY47" s="20" t="str">
        <f t="shared" si="94"/>
        <v/>
      </c>
      <c r="BZ47" s="20" t="str">
        <f t="shared" si="94"/>
        <v/>
      </c>
      <c r="CA47" s="20" t="str">
        <f t="shared" si="94"/>
        <v/>
      </c>
      <c r="CB47" s="20" t="str">
        <f t="shared" si="94"/>
        <v/>
      </c>
      <c r="CC47" s="20" t="str">
        <f t="shared" ref="CC47:EN50" si="98">IF(CC$10&lt;$G47,"",IF(CC$10&gt;$H47,"",IF(CC$10&gt;=$G47,1,IF(CC$10&lt;=$H47,1))))</f>
        <v/>
      </c>
      <c r="CD47" s="20" t="str">
        <f t="shared" si="98"/>
        <v/>
      </c>
      <c r="CE47" s="20" t="str">
        <f t="shared" si="98"/>
        <v/>
      </c>
      <c r="CF47" s="20" t="str">
        <f t="shared" si="98"/>
        <v/>
      </c>
      <c r="CG47" s="20" t="str">
        <f t="shared" si="98"/>
        <v/>
      </c>
      <c r="CH47" s="20" t="str">
        <f t="shared" si="98"/>
        <v/>
      </c>
      <c r="CI47" s="20" t="str">
        <f t="shared" si="98"/>
        <v/>
      </c>
      <c r="CJ47" s="20" t="str">
        <f t="shared" si="98"/>
        <v/>
      </c>
      <c r="CK47" s="20" t="str">
        <f t="shared" si="98"/>
        <v/>
      </c>
      <c r="CL47" s="20" t="str">
        <f t="shared" si="98"/>
        <v/>
      </c>
      <c r="CM47" s="20" t="str">
        <f t="shared" si="98"/>
        <v/>
      </c>
      <c r="CN47" s="20" t="str">
        <f t="shared" si="98"/>
        <v/>
      </c>
      <c r="CO47" s="20" t="str">
        <f t="shared" si="98"/>
        <v/>
      </c>
      <c r="CP47" s="20" t="str">
        <f t="shared" si="98"/>
        <v/>
      </c>
      <c r="CQ47" s="20" t="str">
        <f t="shared" si="98"/>
        <v/>
      </c>
      <c r="CR47" s="20" t="str">
        <f t="shared" si="98"/>
        <v/>
      </c>
      <c r="CS47" s="20" t="str">
        <f t="shared" si="98"/>
        <v/>
      </c>
      <c r="CT47" s="20" t="str">
        <f t="shared" si="98"/>
        <v/>
      </c>
      <c r="CU47" s="20" t="str">
        <f t="shared" si="98"/>
        <v/>
      </c>
      <c r="CV47" s="20" t="str">
        <f t="shared" si="98"/>
        <v/>
      </c>
      <c r="CW47" s="20" t="str">
        <f t="shared" si="98"/>
        <v/>
      </c>
      <c r="CX47" s="20" t="str">
        <f t="shared" si="98"/>
        <v/>
      </c>
      <c r="CY47" s="20" t="str">
        <f t="shared" si="98"/>
        <v/>
      </c>
      <c r="CZ47" s="20" t="str">
        <f t="shared" si="98"/>
        <v/>
      </c>
      <c r="DA47" s="20" t="str">
        <f t="shared" si="98"/>
        <v/>
      </c>
      <c r="DB47" s="20" t="str">
        <f t="shared" si="98"/>
        <v/>
      </c>
      <c r="DC47" s="20" t="str">
        <f t="shared" si="98"/>
        <v/>
      </c>
      <c r="DD47" s="20" t="str">
        <f t="shared" si="98"/>
        <v/>
      </c>
      <c r="DE47" s="20" t="str">
        <f t="shared" si="98"/>
        <v/>
      </c>
      <c r="DF47" s="20" t="str">
        <f t="shared" si="98"/>
        <v/>
      </c>
      <c r="DG47" s="20" t="str">
        <f t="shared" si="98"/>
        <v/>
      </c>
      <c r="DH47" s="20" t="str">
        <f t="shared" si="98"/>
        <v/>
      </c>
      <c r="DI47" s="20" t="str">
        <f t="shared" si="98"/>
        <v/>
      </c>
      <c r="DJ47" s="20" t="str">
        <f t="shared" si="98"/>
        <v/>
      </c>
      <c r="DK47" s="20" t="str">
        <f t="shared" si="98"/>
        <v/>
      </c>
      <c r="DL47" s="20" t="str">
        <f t="shared" si="98"/>
        <v/>
      </c>
      <c r="DM47" s="20" t="str">
        <f t="shared" si="98"/>
        <v/>
      </c>
      <c r="DN47" s="20" t="str">
        <f t="shared" si="98"/>
        <v/>
      </c>
      <c r="DO47" s="20" t="str">
        <f t="shared" si="98"/>
        <v/>
      </c>
      <c r="DP47" s="20" t="str">
        <f t="shared" si="98"/>
        <v/>
      </c>
      <c r="DQ47" s="20" t="str">
        <f t="shared" si="98"/>
        <v/>
      </c>
      <c r="DR47" s="20" t="str">
        <f t="shared" si="98"/>
        <v/>
      </c>
      <c r="DS47" s="20" t="str">
        <f t="shared" si="98"/>
        <v/>
      </c>
      <c r="DT47" s="20" t="str">
        <f t="shared" si="98"/>
        <v/>
      </c>
      <c r="DU47" s="20" t="str">
        <f t="shared" si="98"/>
        <v/>
      </c>
      <c r="DV47" s="20" t="str">
        <f t="shared" si="98"/>
        <v/>
      </c>
      <c r="DW47" s="20" t="str">
        <f t="shared" si="98"/>
        <v/>
      </c>
      <c r="DX47" s="20" t="str">
        <f t="shared" si="98"/>
        <v/>
      </c>
      <c r="DY47" s="20" t="str">
        <f t="shared" si="98"/>
        <v/>
      </c>
      <c r="DZ47" s="20" t="str">
        <f t="shared" si="98"/>
        <v/>
      </c>
      <c r="EA47" s="20" t="str">
        <f t="shared" si="98"/>
        <v/>
      </c>
      <c r="EB47" s="20" t="str">
        <f t="shared" si="98"/>
        <v/>
      </c>
      <c r="EC47" s="20" t="str">
        <f t="shared" si="98"/>
        <v/>
      </c>
      <c r="ED47" s="20" t="str">
        <f t="shared" si="98"/>
        <v/>
      </c>
      <c r="EE47" s="20" t="str">
        <f t="shared" si="98"/>
        <v/>
      </c>
      <c r="EF47" s="20" t="str">
        <f t="shared" si="98"/>
        <v/>
      </c>
      <c r="EG47" s="20" t="str">
        <f t="shared" si="98"/>
        <v/>
      </c>
      <c r="EH47" s="20" t="str">
        <f t="shared" si="98"/>
        <v/>
      </c>
      <c r="EI47" s="20" t="str">
        <f t="shared" si="98"/>
        <v/>
      </c>
      <c r="EJ47" s="20" t="str">
        <f t="shared" si="98"/>
        <v/>
      </c>
      <c r="EK47" s="20" t="str">
        <f t="shared" si="98"/>
        <v/>
      </c>
      <c r="EL47" s="20" t="str">
        <f t="shared" si="98"/>
        <v/>
      </c>
      <c r="EM47" s="20" t="str">
        <f t="shared" si="98"/>
        <v/>
      </c>
      <c r="EN47" s="20" t="str">
        <f t="shared" si="98"/>
        <v/>
      </c>
      <c r="EO47" s="20" t="str">
        <f t="shared" si="96"/>
        <v/>
      </c>
      <c r="EP47" s="20" t="str">
        <f t="shared" si="96"/>
        <v/>
      </c>
      <c r="EQ47" s="20" t="str">
        <f t="shared" si="96"/>
        <v/>
      </c>
      <c r="ER47" s="20" t="str">
        <f t="shared" si="96"/>
        <v/>
      </c>
      <c r="ES47" s="20" t="str">
        <f t="shared" si="96"/>
        <v/>
      </c>
      <c r="ET47" s="20" t="str">
        <f t="shared" si="96"/>
        <v/>
      </c>
      <c r="EU47" s="20" t="str">
        <f t="shared" si="96"/>
        <v/>
      </c>
      <c r="EV47" s="20" t="str">
        <f t="shared" si="96"/>
        <v/>
      </c>
      <c r="EW47" s="20" t="str">
        <f t="shared" si="96"/>
        <v/>
      </c>
      <c r="EX47" s="20" t="str">
        <f t="shared" si="96"/>
        <v/>
      </c>
      <c r="EY47" s="20" t="str">
        <f t="shared" si="96"/>
        <v/>
      </c>
      <c r="EZ47" s="20" t="str">
        <f t="shared" si="96"/>
        <v/>
      </c>
      <c r="FA47" s="20" t="str">
        <f t="shared" si="96"/>
        <v/>
      </c>
      <c r="FB47" s="20" t="str">
        <f t="shared" si="96"/>
        <v/>
      </c>
      <c r="FC47" s="20" t="str">
        <f t="shared" si="96"/>
        <v/>
      </c>
      <c r="FD47" s="20" t="str">
        <f t="shared" si="96"/>
        <v/>
      </c>
      <c r="FE47" s="20" t="str">
        <f t="shared" si="96"/>
        <v/>
      </c>
      <c r="FF47" s="20" t="str">
        <f t="shared" si="96"/>
        <v/>
      </c>
      <c r="FG47" s="20" t="str">
        <f t="shared" si="96"/>
        <v/>
      </c>
      <c r="FH47" s="20" t="str">
        <f t="shared" si="96"/>
        <v/>
      </c>
      <c r="FI47" s="20" t="str">
        <f t="shared" si="96"/>
        <v/>
      </c>
      <c r="FJ47" s="20" t="str">
        <f t="shared" si="96"/>
        <v/>
      </c>
      <c r="FK47" s="20" t="str">
        <f t="shared" si="96"/>
        <v/>
      </c>
      <c r="FL47" s="20" t="str">
        <f t="shared" si="96"/>
        <v/>
      </c>
      <c r="FM47" s="20" t="str">
        <f t="shared" si="96"/>
        <v/>
      </c>
      <c r="FN47" s="20" t="str">
        <f t="shared" si="96"/>
        <v/>
      </c>
      <c r="FO47" s="20" t="str">
        <f t="shared" si="96"/>
        <v/>
      </c>
      <c r="FP47" s="20" t="str">
        <f t="shared" si="96"/>
        <v/>
      </c>
      <c r="FQ47" s="20" t="str">
        <f t="shared" si="96"/>
        <v/>
      </c>
      <c r="FR47" s="20" t="str">
        <f t="shared" si="96"/>
        <v/>
      </c>
      <c r="FS47" s="20" t="str">
        <f t="shared" si="96"/>
        <v/>
      </c>
      <c r="FT47" s="20" t="str">
        <f t="shared" si="96"/>
        <v/>
      </c>
      <c r="FU47" s="20" t="str">
        <f t="shared" si="96"/>
        <v/>
      </c>
      <c r="FV47" s="20" t="str">
        <f t="shared" si="96"/>
        <v/>
      </c>
    </row>
    <row r="48" spans="1:178" s="8" customFormat="1" ht="15" hidden="1" customHeight="1" outlineLevel="2">
      <c r="A48" s="62"/>
      <c r="B48" s="99" t="s">
        <v>155</v>
      </c>
      <c r="C48" s="119" t="s">
        <v>99</v>
      </c>
      <c r="D48" s="113"/>
      <c r="E48" s="121">
        <f>SUM(E15:F15)+1</f>
        <v>13</v>
      </c>
      <c r="F48" s="121">
        <v>4</v>
      </c>
      <c r="G48" s="124">
        <f t="shared" ref="G48:G55" si="99">WORKDAY($G$11,E48)</f>
        <v>42104</v>
      </c>
      <c r="H48" s="95">
        <f t="shared" si="93"/>
        <v>42110</v>
      </c>
      <c r="I48" s="95" t="str">
        <f>"Day"&amp;" "&amp;VLOOKUP(Table1[[#This Row],[Start Date ]],Datasheet!V:W,2)</f>
        <v>Day 18</v>
      </c>
      <c r="J48" s="95" t="str">
        <f>"Day"&amp;" "&amp;VLOOKUP(Table1[[#This Row],[End Date]],Datasheet!X:Y,2)</f>
        <v>Day 24</v>
      </c>
      <c r="K48" s="116" t="s">
        <v>52</v>
      </c>
      <c r="L48" s="95"/>
      <c r="M48" s="115"/>
      <c r="N48" s="129">
        <f t="shared" si="97"/>
        <v>5</v>
      </c>
      <c r="O48" s="129" t="str">
        <f ca="1">LEFT('Transition Plan'!$P48,3)</f>
        <v>TPD</v>
      </c>
      <c r="P48" s="130" t="str">
        <f ca="1">IF(K48="Completed","CPT: Completed",IF(AND(H48&lt;'Transition Plan'!$D$1,K48="In-Progress"),"TPD: Still in-Progress after Deadline",IF(AND(H48&lt;'Transition Plan'!$D$1,K48="Open"),"TPD: Still in Open after Deadline",IF(AND(G48&lt;='Transition Plan'!$D$1,K48="Open"),("RAS: "&amp;NETWORKDAYS('Transition Plan'!$D$1,H48)&amp;" days to go, and Still in Open"),IF(AND(G48&lt;='Transition Plan'!$D$1,K48="In-Progress"),("RAS: "&amp;NETWORKDAYS('Transition Plan'!$D$1,H48)&amp;" days to go, and In-Progress"),("UTK: We have "&amp;DATEDIF('Transition Plan'!$D$1,G48,"d")&amp;" more days to start"))))))</f>
        <v>TPD: Still in Open after Deadline</v>
      </c>
      <c r="Q48" s="118">
        <f ca="1">IF(O48="TPD",100%,IF(AND(O48="RAS",N48=1),75%,IF(AND(O48="RAS",N48=2),50%,IF(O48="RAS",100%-(NETWORKDAYS('Transition Plan'!$D$1,H48)/N48),"-"))))</f>
        <v>1</v>
      </c>
      <c r="R48" s="20" t="str">
        <f t="shared" ref="R48:CC51" si="100">IF(R$10&lt;$G48,"",IF(R$10&gt;$H48,"",IF(R$10&gt;=$G48,1,IF(R$10&lt;=$H48,1))))</f>
        <v/>
      </c>
      <c r="S48" s="20" t="str">
        <f t="shared" si="100"/>
        <v/>
      </c>
      <c r="T48" s="20" t="str">
        <f t="shared" si="100"/>
        <v/>
      </c>
      <c r="U48" s="20" t="str">
        <f t="shared" si="100"/>
        <v/>
      </c>
      <c r="V48" s="20" t="str">
        <f t="shared" si="100"/>
        <v/>
      </c>
      <c r="W48" s="20" t="str">
        <f t="shared" si="100"/>
        <v/>
      </c>
      <c r="X48" s="20" t="str">
        <f t="shared" si="100"/>
        <v/>
      </c>
      <c r="Y48" s="20" t="str">
        <f t="shared" si="100"/>
        <v/>
      </c>
      <c r="Z48" s="20" t="str">
        <f t="shared" si="100"/>
        <v/>
      </c>
      <c r="AA48" s="20" t="str">
        <f t="shared" si="100"/>
        <v/>
      </c>
      <c r="AB48" s="20" t="str">
        <f t="shared" si="100"/>
        <v/>
      </c>
      <c r="AC48" s="20" t="str">
        <f t="shared" si="100"/>
        <v/>
      </c>
      <c r="AD48" s="20" t="str">
        <f t="shared" si="100"/>
        <v/>
      </c>
      <c r="AE48" s="20" t="str">
        <f t="shared" si="100"/>
        <v/>
      </c>
      <c r="AF48" s="20" t="str">
        <f t="shared" si="100"/>
        <v/>
      </c>
      <c r="AG48" s="20" t="str">
        <f t="shared" si="100"/>
        <v/>
      </c>
      <c r="AH48" s="20" t="str">
        <f t="shared" si="100"/>
        <v/>
      </c>
      <c r="AI48" s="20" t="str">
        <f t="shared" si="100"/>
        <v/>
      </c>
      <c r="AJ48" s="20">
        <f t="shared" si="100"/>
        <v>1</v>
      </c>
      <c r="AK48" s="20">
        <f t="shared" si="100"/>
        <v>1</v>
      </c>
      <c r="AL48" s="20">
        <f t="shared" si="100"/>
        <v>1</v>
      </c>
      <c r="AM48" s="20">
        <f t="shared" si="100"/>
        <v>1</v>
      </c>
      <c r="AN48" s="20">
        <f t="shared" si="100"/>
        <v>1</v>
      </c>
      <c r="AO48" s="20">
        <f t="shared" si="100"/>
        <v>1</v>
      </c>
      <c r="AP48" s="20">
        <f t="shared" si="100"/>
        <v>1</v>
      </c>
      <c r="AQ48" s="20" t="str">
        <f t="shared" si="100"/>
        <v/>
      </c>
      <c r="AR48" s="20" t="str">
        <f t="shared" si="100"/>
        <v/>
      </c>
      <c r="AS48" s="20" t="str">
        <f t="shared" si="100"/>
        <v/>
      </c>
      <c r="AT48" s="20" t="str">
        <f t="shared" si="100"/>
        <v/>
      </c>
      <c r="AU48" s="20" t="str">
        <f t="shared" si="100"/>
        <v/>
      </c>
      <c r="AV48" s="20" t="str">
        <f t="shared" si="100"/>
        <v/>
      </c>
      <c r="AW48" s="20" t="str">
        <f t="shared" si="100"/>
        <v/>
      </c>
      <c r="AX48" s="20" t="str">
        <f t="shared" si="100"/>
        <v/>
      </c>
      <c r="AY48" s="20" t="str">
        <f t="shared" si="100"/>
        <v/>
      </c>
      <c r="AZ48" s="20" t="str">
        <f t="shared" si="100"/>
        <v/>
      </c>
      <c r="BA48" s="20" t="str">
        <f t="shared" si="100"/>
        <v/>
      </c>
      <c r="BB48" s="20" t="str">
        <f t="shared" si="100"/>
        <v/>
      </c>
      <c r="BC48" s="20" t="str">
        <f t="shared" si="100"/>
        <v/>
      </c>
      <c r="BD48" s="20" t="str">
        <f t="shared" si="100"/>
        <v/>
      </c>
      <c r="BE48" s="20" t="str">
        <f t="shared" si="100"/>
        <v/>
      </c>
      <c r="BF48" s="20" t="str">
        <f t="shared" si="100"/>
        <v/>
      </c>
      <c r="BG48" s="20" t="str">
        <f t="shared" si="100"/>
        <v/>
      </c>
      <c r="BH48" s="20" t="str">
        <f t="shared" si="100"/>
        <v/>
      </c>
      <c r="BI48" s="20" t="str">
        <f t="shared" si="100"/>
        <v/>
      </c>
      <c r="BJ48" s="20" t="str">
        <f t="shared" si="100"/>
        <v/>
      </c>
      <c r="BK48" s="20" t="str">
        <f t="shared" si="100"/>
        <v/>
      </c>
      <c r="BL48" s="20" t="str">
        <f t="shared" si="100"/>
        <v/>
      </c>
      <c r="BM48" s="20" t="str">
        <f t="shared" si="100"/>
        <v/>
      </c>
      <c r="BN48" s="20" t="str">
        <f t="shared" si="100"/>
        <v/>
      </c>
      <c r="BO48" s="20" t="str">
        <f t="shared" si="100"/>
        <v/>
      </c>
      <c r="BP48" s="20" t="str">
        <f t="shared" si="100"/>
        <v/>
      </c>
      <c r="BQ48" s="20" t="str">
        <f t="shared" si="100"/>
        <v/>
      </c>
      <c r="BR48" s="20" t="str">
        <f t="shared" si="100"/>
        <v/>
      </c>
      <c r="BS48" s="20" t="str">
        <f t="shared" si="100"/>
        <v/>
      </c>
      <c r="BT48" s="20" t="str">
        <f t="shared" si="100"/>
        <v/>
      </c>
      <c r="BU48" s="20" t="str">
        <f t="shared" si="100"/>
        <v/>
      </c>
      <c r="BV48" s="20" t="str">
        <f t="shared" si="100"/>
        <v/>
      </c>
      <c r="BW48" s="20" t="str">
        <f t="shared" si="100"/>
        <v/>
      </c>
      <c r="BX48" s="20" t="str">
        <f t="shared" si="100"/>
        <v/>
      </c>
      <c r="BY48" s="20" t="str">
        <f t="shared" si="100"/>
        <v/>
      </c>
      <c r="BZ48" s="20" t="str">
        <f t="shared" si="100"/>
        <v/>
      </c>
      <c r="CA48" s="20" t="str">
        <f t="shared" si="100"/>
        <v/>
      </c>
      <c r="CB48" s="20" t="str">
        <f t="shared" si="100"/>
        <v/>
      </c>
      <c r="CC48" s="20" t="str">
        <f t="shared" si="100"/>
        <v/>
      </c>
      <c r="CD48" s="20" t="str">
        <f t="shared" si="98"/>
        <v/>
      </c>
      <c r="CE48" s="20" t="str">
        <f t="shared" si="98"/>
        <v/>
      </c>
      <c r="CF48" s="20" t="str">
        <f t="shared" si="98"/>
        <v/>
      </c>
      <c r="CG48" s="20" t="str">
        <f t="shared" si="98"/>
        <v/>
      </c>
      <c r="CH48" s="20" t="str">
        <f t="shared" si="98"/>
        <v/>
      </c>
      <c r="CI48" s="20" t="str">
        <f t="shared" si="98"/>
        <v/>
      </c>
      <c r="CJ48" s="20" t="str">
        <f t="shared" si="98"/>
        <v/>
      </c>
      <c r="CK48" s="20" t="str">
        <f t="shared" si="98"/>
        <v/>
      </c>
      <c r="CL48" s="20" t="str">
        <f t="shared" si="98"/>
        <v/>
      </c>
      <c r="CM48" s="20" t="str">
        <f t="shared" si="98"/>
        <v/>
      </c>
      <c r="CN48" s="20" t="str">
        <f t="shared" si="98"/>
        <v/>
      </c>
      <c r="CO48" s="20" t="str">
        <f t="shared" si="98"/>
        <v/>
      </c>
      <c r="CP48" s="20" t="str">
        <f t="shared" si="98"/>
        <v/>
      </c>
      <c r="CQ48" s="20" t="str">
        <f t="shared" si="98"/>
        <v/>
      </c>
      <c r="CR48" s="20" t="str">
        <f t="shared" si="98"/>
        <v/>
      </c>
      <c r="CS48" s="20" t="str">
        <f t="shared" si="98"/>
        <v/>
      </c>
      <c r="CT48" s="20" t="str">
        <f t="shared" si="98"/>
        <v/>
      </c>
      <c r="CU48" s="20" t="str">
        <f t="shared" si="98"/>
        <v/>
      </c>
      <c r="CV48" s="20" t="str">
        <f t="shared" si="98"/>
        <v/>
      </c>
      <c r="CW48" s="20" t="str">
        <f t="shared" si="98"/>
        <v/>
      </c>
      <c r="CX48" s="20" t="str">
        <f t="shared" si="98"/>
        <v/>
      </c>
      <c r="CY48" s="20" t="str">
        <f t="shared" si="98"/>
        <v/>
      </c>
      <c r="CZ48" s="20" t="str">
        <f t="shared" si="98"/>
        <v/>
      </c>
      <c r="DA48" s="20" t="str">
        <f t="shared" si="98"/>
        <v/>
      </c>
      <c r="DB48" s="20" t="str">
        <f t="shared" si="98"/>
        <v/>
      </c>
      <c r="DC48" s="20" t="str">
        <f t="shared" si="98"/>
        <v/>
      </c>
      <c r="DD48" s="20" t="str">
        <f t="shared" si="98"/>
        <v/>
      </c>
      <c r="DE48" s="20" t="str">
        <f t="shared" si="98"/>
        <v/>
      </c>
      <c r="DF48" s="20" t="str">
        <f t="shared" si="98"/>
        <v/>
      </c>
      <c r="DG48" s="20" t="str">
        <f t="shared" si="98"/>
        <v/>
      </c>
      <c r="DH48" s="20" t="str">
        <f t="shared" si="98"/>
        <v/>
      </c>
      <c r="DI48" s="20" t="str">
        <f t="shared" si="98"/>
        <v/>
      </c>
      <c r="DJ48" s="20" t="str">
        <f t="shared" si="98"/>
        <v/>
      </c>
      <c r="DK48" s="20" t="str">
        <f t="shared" si="98"/>
        <v/>
      </c>
      <c r="DL48" s="20" t="str">
        <f t="shared" si="98"/>
        <v/>
      </c>
      <c r="DM48" s="20" t="str">
        <f t="shared" si="98"/>
        <v/>
      </c>
      <c r="DN48" s="20" t="str">
        <f t="shared" si="98"/>
        <v/>
      </c>
      <c r="DO48" s="20" t="str">
        <f t="shared" si="98"/>
        <v/>
      </c>
      <c r="DP48" s="20" t="str">
        <f t="shared" si="98"/>
        <v/>
      </c>
      <c r="DQ48" s="20" t="str">
        <f t="shared" si="98"/>
        <v/>
      </c>
      <c r="DR48" s="20" t="str">
        <f t="shared" si="98"/>
        <v/>
      </c>
      <c r="DS48" s="20" t="str">
        <f t="shared" si="98"/>
        <v/>
      </c>
      <c r="DT48" s="20" t="str">
        <f t="shared" si="98"/>
        <v/>
      </c>
      <c r="DU48" s="20" t="str">
        <f t="shared" si="98"/>
        <v/>
      </c>
      <c r="DV48" s="20" t="str">
        <f t="shared" si="98"/>
        <v/>
      </c>
      <c r="DW48" s="20" t="str">
        <f t="shared" si="98"/>
        <v/>
      </c>
      <c r="DX48" s="20" t="str">
        <f t="shared" si="98"/>
        <v/>
      </c>
      <c r="DY48" s="20" t="str">
        <f t="shared" si="98"/>
        <v/>
      </c>
      <c r="DZ48" s="20" t="str">
        <f t="shared" si="98"/>
        <v/>
      </c>
      <c r="EA48" s="20" t="str">
        <f t="shared" si="98"/>
        <v/>
      </c>
      <c r="EB48" s="20" t="str">
        <f t="shared" si="98"/>
        <v/>
      </c>
      <c r="EC48" s="20" t="str">
        <f t="shared" si="98"/>
        <v/>
      </c>
      <c r="ED48" s="20" t="str">
        <f t="shared" si="98"/>
        <v/>
      </c>
      <c r="EE48" s="20" t="str">
        <f t="shared" si="98"/>
        <v/>
      </c>
      <c r="EF48" s="20" t="str">
        <f t="shared" si="98"/>
        <v/>
      </c>
      <c r="EG48" s="20" t="str">
        <f t="shared" si="98"/>
        <v/>
      </c>
      <c r="EH48" s="20" t="str">
        <f t="shared" si="98"/>
        <v/>
      </c>
      <c r="EI48" s="20" t="str">
        <f t="shared" si="98"/>
        <v/>
      </c>
      <c r="EJ48" s="20" t="str">
        <f t="shared" si="98"/>
        <v/>
      </c>
      <c r="EK48" s="20" t="str">
        <f t="shared" si="98"/>
        <v/>
      </c>
      <c r="EL48" s="20" t="str">
        <f t="shared" si="98"/>
        <v/>
      </c>
      <c r="EM48" s="20" t="str">
        <f t="shared" si="98"/>
        <v/>
      </c>
      <c r="EN48" s="20" t="str">
        <f t="shared" si="98"/>
        <v/>
      </c>
      <c r="EO48" s="20" t="str">
        <f t="shared" si="96"/>
        <v/>
      </c>
      <c r="EP48" s="20" t="str">
        <f t="shared" si="96"/>
        <v/>
      </c>
      <c r="EQ48" s="20" t="str">
        <f t="shared" si="96"/>
        <v/>
      </c>
      <c r="ER48" s="20" t="str">
        <f t="shared" si="96"/>
        <v/>
      </c>
      <c r="ES48" s="20" t="str">
        <f t="shared" si="96"/>
        <v/>
      </c>
      <c r="ET48" s="20" t="str">
        <f t="shared" si="96"/>
        <v/>
      </c>
      <c r="EU48" s="20" t="str">
        <f t="shared" si="96"/>
        <v/>
      </c>
      <c r="EV48" s="20" t="str">
        <f t="shared" si="96"/>
        <v/>
      </c>
      <c r="EW48" s="20" t="str">
        <f t="shared" si="96"/>
        <v/>
      </c>
      <c r="EX48" s="20" t="str">
        <f t="shared" si="96"/>
        <v/>
      </c>
      <c r="EY48" s="20" t="str">
        <f t="shared" si="96"/>
        <v/>
      </c>
      <c r="EZ48" s="20" t="str">
        <f t="shared" si="96"/>
        <v/>
      </c>
      <c r="FA48" s="20" t="str">
        <f t="shared" si="96"/>
        <v/>
      </c>
      <c r="FB48" s="20" t="str">
        <f t="shared" si="96"/>
        <v/>
      </c>
      <c r="FC48" s="20" t="str">
        <f t="shared" si="96"/>
        <v/>
      </c>
      <c r="FD48" s="20" t="str">
        <f t="shared" si="96"/>
        <v/>
      </c>
      <c r="FE48" s="20" t="str">
        <f t="shared" si="96"/>
        <v/>
      </c>
      <c r="FF48" s="20" t="str">
        <f t="shared" si="96"/>
        <v/>
      </c>
      <c r="FG48" s="20" t="str">
        <f t="shared" si="96"/>
        <v/>
      </c>
      <c r="FH48" s="20" t="str">
        <f t="shared" si="96"/>
        <v/>
      </c>
      <c r="FI48" s="20" t="str">
        <f t="shared" si="96"/>
        <v/>
      </c>
      <c r="FJ48" s="20" t="str">
        <f t="shared" si="96"/>
        <v/>
      </c>
      <c r="FK48" s="20" t="str">
        <f t="shared" si="96"/>
        <v/>
      </c>
      <c r="FL48" s="20" t="str">
        <f t="shared" si="96"/>
        <v/>
      </c>
      <c r="FM48" s="20" t="str">
        <f t="shared" si="96"/>
        <v/>
      </c>
      <c r="FN48" s="20" t="str">
        <f t="shared" si="96"/>
        <v/>
      </c>
      <c r="FO48" s="20" t="str">
        <f t="shared" si="96"/>
        <v/>
      </c>
      <c r="FP48" s="20" t="str">
        <f t="shared" si="96"/>
        <v/>
      </c>
      <c r="FQ48" s="20" t="str">
        <f t="shared" si="96"/>
        <v/>
      </c>
      <c r="FR48" s="20" t="str">
        <f t="shared" si="96"/>
        <v/>
      </c>
      <c r="FS48" s="20" t="str">
        <f t="shared" si="96"/>
        <v/>
      </c>
      <c r="FT48" s="20" t="str">
        <f t="shared" si="96"/>
        <v/>
      </c>
      <c r="FU48" s="20" t="str">
        <f t="shared" si="96"/>
        <v/>
      </c>
      <c r="FV48" s="20" t="str">
        <f t="shared" si="96"/>
        <v/>
      </c>
    </row>
    <row r="49" spans="1:178" s="8" customFormat="1" ht="15" hidden="1" customHeight="1" outlineLevel="2">
      <c r="A49" s="62"/>
      <c r="B49" s="99" t="s">
        <v>156</v>
      </c>
      <c r="C49" s="119" t="s">
        <v>99</v>
      </c>
      <c r="D49" s="113"/>
      <c r="E49" s="121">
        <f>SUM(E33:F33)+1</f>
        <v>17</v>
      </c>
      <c r="F49" s="121">
        <v>4</v>
      </c>
      <c r="G49" s="124">
        <f t="shared" si="99"/>
        <v>42110</v>
      </c>
      <c r="H49" s="95">
        <f t="shared" si="93"/>
        <v>42116</v>
      </c>
      <c r="I49" s="95" t="str">
        <f>"Day"&amp;" "&amp;VLOOKUP(Table1[[#This Row],[Start Date ]],Datasheet!V:W,2)</f>
        <v>Day 24</v>
      </c>
      <c r="J49" s="95" t="str">
        <f>"Day"&amp;" "&amp;VLOOKUP(Table1[[#This Row],[End Date]],Datasheet!X:Y,2)</f>
        <v>Day 30</v>
      </c>
      <c r="K49" s="116" t="s">
        <v>52</v>
      </c>
      <c r="L49" s="95"/>
      <c r="M49" s="115"/>
      <c r="N49" s="129">
        <f t="shared" si="97"/>
        <v>5</v>
      </c>
      <c r="O49" s="129" t="str">
        <f ca="1">LEFT('Transition Plan'!$P49,3)</f>
        <v>TPD</v>
      </c>
      <c r="P49" s="130" t="str">
        <f ca="1">IF(K49="Completed","CPT: Completed",IF(AND(H49&lt;'Transition Plan'!$D$1,K49="In-Progress"),"TPD: Still in-Progress after Deadline",IF(AND(H49&lt;'Transition Plan'!$D$1,K49="Open"),"TPD: Still in Open after Deadline",IF(AND(G49&lt;='Transition Plan'!$D$1,K49="Open"),("RAS: "&amp;NETWORKDAYS('Transition Plan'!$D$1,H49)&amp;" days to go, and Still in Open"),IF(AND(G49&lt;='Transition Plan'!$D$1,K49="In-Progress"),("RAS: "&amp;NETWORKDAYS('Transition Plan'!$D$1,H49)&amp;" days to go, and In-Progress"),("UTK: We have "&amp;DATEDIF('Transition Plan'!$D$1,G49,"d")&amp;" more days to start"))))))</f>
        <v>TPD: Still in Open after Deadline</v>
      </c>
      <c r="Q49" s="118">
        <f ca="1">IF(O49="TPD",100%,IF(AND(O49="RAS",N49=1),75%,IF(AND(O49="RAS",N49=2),50%,IF(O49="RAS",100%-(NETWORKDAYS('Transition Plan'!$D$1,H49)/N49),"-"))))</f>
        <v>1</v>
      </c>
      <c r="R49" s="20" t="str">
        <f t="shared" si="100"/>
        <v/>
      </c>
      <c r="S49" s="20" t="str">
        <f t="shared" si="100"/>
        <v/>
      </c>
      <c r="T49" s="20" t="str">
        <f t="shared" si="100"/>
        <v/>
      </c>
      <c r="U49" s="20" t="str">
        <f t="shared" si="100"/>
        <v/>
      </c>
      <c r="V49" s="20" t="str">
        <f t="shared" si="100"/>
        <v/>
      </c>
      <c r="W49" s="20" t="str">
        <f t="shared" si="100"/>
        <v/>
      </c>
      <c r="X49" s="20" t="str">
        <f t="shared" si="100"/>
        <v/>
      </c>
      <c r="Y49" s="20" t="str">
        <f t="shared" si="100"/>
        <v/>
      </c>
      <c r="Z49" s="20" t="str">
        <f t="shared" si="100"/>
        <v/>
      </c>
      <c r="AA49" s="20" t="str">
        <f t="shared" si="100"/>
        <v/>
      </c>
      <c r="AB49" s="20" t="str">
        <f t="shared" si="100"/>
        <v/>
      </c>
      <c r="AC49" s="20" t="str">
        <f t="shared" si="100"/>
        <v/>
      </c>
      <c r="AD49" s="20" t="str">
        <f t="shared" si="100"/>
        <v/>
      </c>
      <c r="AE49" s="20" t="str">
        <f t="shared" si="100"/>
        <v/>
      </c>
      <c r="AF49" s="20" t="str">
        <f t="shared" si="100"/>
        <v/>
      </c>
      <c r="AG49" s="20" t="str">
        <f t="shared" si="100"/>
        <v/>
      </c>
      <c r="AH49" s="20" t="str">
        <f t="shared" si="100"/>
        <v/>
      </c>
      <c r="AI49" s="20" t="str">
        <f t="shared" si="100"/>
        <v/>
      </c>
      <c r="AJ49" s="20" t="str">
        <f t="shared" si="100"/>
        <v/>
      </c>
      <c r="AK49" s="20" t="str">
        <f t="shared" si="100"/>
        <v/>
      </c>
      <c r="AL49" s="20" t="str">
        <f t="shared" si="100"/>
        <v/>
      </c>
      <c r="AM49" s="20" t="str">
        <f t="shared" si="100"/>
        <v/>
      </c>
      <c r="AN49" s="20" t="str">
        <f t="shared" si="100"/>
        <v/>
      </c>
      <c r="AO49" s="20" t="str">
        <f t="shared" si="100"/>
        <v/>
      </c>
      <c r="AP49" s="20">
        <f t="shared" si="100"/>
        <v>1</v>
      </c>
      <c r="AQ49" s="20">
        <f t="shared" si="100"/>
        <v>1</v>
      </c>
      <c r="AR49" s="20">
        <f t="shared" si="100"/>
        <v>1</v>
      </c>
      <c r="AS49" s="20">
        <f t="shared" si="100"/>
        <v>1</v>
      </c>
      <c r="AT49" s="20">
        <f t="shared" si="100"/>
        <v>1</v>
      </c>
      <c r="AU49" s="20">
        <f t="shared" si="100"/>
        <v>1</v>
      </c>
      <c r="AV49" s="20">
        <f t="shared" si="100"/>
        <v>1</v>
      </c>
      <c r="AW49" s="20" t="str">
        <f t="shared" si="100"/>
        <v/>
      </c>
      <c r="AX49" s="20" t="str">
        <f t="shared" si="100"/>
        <v/>
      </c>
      <c r="AY49" s="20" t="str">
        <f t="shared" si="100"/>
        <v/>
      </c>
      <c r="AZ49" s="20" t="str">
        <f t="shared" si="100"/>
        <v/>
      </c>
      <c r="BA49" s="20" t="str">
        <f t="shared" si="100"/>
        <v/>
      </c>
      <c r="BB49" s="20" t="str">
        <f t="shared" si="100"/>
        <v/>
      </c>
      <c r="BC49" s="20" t="str">
        <f t="shared" si="100"/>
        <v/>
      </c>
      <c r="BD49" s="20" t="str">
        <f t="shared" si="100"/>
        <v/>
      </c>
      <c r="BE49" s="20" t="str">
        <f t="shared" si="100"/>
        <v/>
      </c>
      <c r="BF49" s="20" t="str">
        <f t="shared" si="100"/>
        <v/>
      </c>
      <c r="BG49" s="20" t="str">
        <f t="shared" si="100"/>
        <v/>
      </c>
      <c r="BH49" s="20" t="str">
        <f t="shared" si="100"/>
        <v/>
      </c>
      <c r="BI49" s="20" t="str">
        <f t="shared" si="100"/>
        <v/>
      </c>
      <c r="BJ49" s="20" t="str">
        <f t="shared" si="100"/>
        <v/>
      </c>
      <c r="BK49" s="20" t="str">
        <f t="shared" si="100"/>
        <v/>
      </c>
      <c r="BL49" s="20" t="str">
        <f t="shared" si="100"/>
        <v/>
      </c>
      <c r="BM49" s="20" t="str">
        <f t="shared" si="100"/>
        <v/>
      </c>
      <c r="BN49" s="20" t="str">
        <f t="shared" si="100"/>
        <v/>
      </c>
      <c r="BO49" s="20" t="str">
        <f t="shared" si="100"/>
        <v/>
      </c>
      <c r="BP49" s="20" t="str">
        <f t="shared" si="100"/>
        <v/>
      </c>
      <c r="BQ49" s="20" t="str">
        <f t="shared" si="100"/>
        <v/>
      </c>
      <c r="BR49" s="20" t="str">
        <f t="shared" si="100"/>
        <v/>
      </c>
      <c r="BS49" s="20" t="str">
        <f t="shared" si="100"/>
        <v/>
      </c>
      <c r="BT49" s="20" t="str">
        <f t="shared" si="100"/>
        <v/>
      </c>
      <c r="BU49" s="20" t="str">
        <f t="shared" si="100"/>
        <v/>
      </c>
      <c r="BV49" s="20" t="str">
        <f t="shared" si="100"/>
        <v/>
      </c>
      <c r="BW49" s="20" t="str">
        <f t="shared" si="100"/>
        <v/>
      </c>
      <c r="BX49" s="20" t="str">
        <f t="shared" si="100"/>
        <v/>
      </c>
      <c r="BY49" s="20" t="str">
        <f t="shared" si="100"/>
        <v/>
      </c>
      <c r="BZ49" s="20" t="str">
        <f t="shared" si="100"/>
        <v/>
      </c>
      <c r="CA49" s="20" t="str">
        <f t="shared" si="100"/>
        <v/>
      </c>
      <c r="CB49" s="20" t="str">
        <f t="shared" si="100"/>
        <v/>
      </c>
      <c r="CC49" s="20" t="str">
        <f t="shared" si="100"/>
        <v/>
      </c>
      <c r="CD49" s="20" t="str">
        <f t="shared" si="98"/>
        <v/>
      </c>
      <c r="CE49" s="20" t="str">
        <f t="shared" si="98"/>
        <v/>
      </c>
      <c r="CF49" s="20" t="str">
        <f t="shared" si="98"/>
        <v/>
      </c>
      <c r="CG49" s="20" t="str">
        <f t="shared" si="98"/>
        <v/>
      </c>
      <c r="CH49" s="20" t="str">
        <f t="shared" si="98"/>
        <v/>
      </c>
      <c r="CI49" s="20" t="str">
        <f t="shared" si="98"/>
        <v/>
      </c>
      <c r="CJ49" s="20" t="str">
        <f t="shared" si="98"/>
        <v/>
      </c>
      <c r="CK49" s="20" t="str">
        <f t="shared" si="98"/>
        <v/>
      </c>
      <c r="CL49" s="20" t="str">
        <f t="shared" si="98"/>
        <v/>
      </c>
      <c r="CM49" s="20" t="str">
        <f t="shared" si="98"/>
        <v/>
      </c>
      <c r="CN49" s="20" t="str">
        <f t="shared" si="98"/>
        <v/>
      </c>
      <c r="CO49" s="20" t="str">
        <f t="shared" si="98"/>
        <v/>
      </c>
      <c r="CP49" s="20" t="str">
        <f t="shared" si="98"/>
        <v/>
      </c>
      <c r="CQ49" s="20" t="str">
        <f t="shared" si="98"/>
        <v/>
      </c>
      <c r="CR49" s="20" t="str">
        <f t="shared" si="98"/>
        <v/>
      </c>
      <c r="CS49" s="20" t="str">
        <f t="shared" si="98"/>
        <v/>
      </c>
      <c r="CT49" s="20" t="str">
        <f t="shared" si="98"/>
        <v/>
      </c>
      <c r="CU49" s="20" t="str">
        <f t="shared" si="98"/>
        <v/>
      </c>
      <c r="CV49" s="20" t="str">
        <f t="shared" si="98"/>
        <v/>
      </c>
      <c r="CW49" s="20" t="str">
        <f t="shared" si="98"/>
        <v/>
      </c>
      <c r="CX49" s="20" t="str">
        <f t="shared" si="98"/>
        <v/>
      </c>
      <c r="CY49" s="20" t="str">
        <f t="shared" si="98"/>
        <v/>
      </c>
      <c r="CZ49" s="20" t="str">
        <f t="shared" si="98"/>
        <v/>
      </c>
      <c r="DA49" s="20" t="str">
        <f t="shared" si="98"/>
        <v/>
      </c>
      <c r="DB49" s="20" t="str">
        <f t="shared" si="98"/>
        <v/>
      </c>
      <c r="DC49" s="20" t="str">
        <f t="shared" si="98"/>
        <v/>
      </c>
      <c r="DD49" s="20" t="str">
        <f t="shared" si="98"/>
        <v/>
      </c>
      <c r="DE49" s="20" t="str">
        <f t="shared" si="98"/>
        <v/>
      </c>
      <c r="DF49" s="20" t="str">
        <f t="shared" si="98"/>
        <v/>
      </c>
      <c r="DG49" s="20" t="str">
        <f t="shared" si="98"/>
        <v/>
      </c>
      <c r="DH49" s="20" t="str">
        <f t="shared" si="98"/>
        <v/>
      </c>
      <c r="DI49" s="20" t="str">
        <f t="shared" si="98"/>
        <v/>
      </c>
      <c r="DJ49" s="20" t="str">
        <f t="shared" si="98"/>
        <v/>
      </c>
      <c r="DK49" s="20" t="str">
        <f t="shared" si="98"/>
        <v/>
      </c>
      <c r="DL49" s="20" t="str">
        <f t="shared" si="98"/>
        <v/>
      </c>
      <c r="DM49" s="20" t="str">
        <f t="shared" si="98"/>
        <v/>
      </c>
      <c r="DN49" s="20" t="str">
        <f t="shared" si="98"/>
        <v/>
      </c>
      <c r="DO49" s="20" t="str">
        <f t="shared" si="98"/>
        <v/>
      </c>
      <c r="DP49" s="20" t="str">
        <f t="shared" si="98"/>
        <v/>
      </c>
      <c r="DQ49" s="20" t="str">
        <f t="shared" si="98"/>
        <v/>
      </c>
      <c r="DR49" s="20" t="str">
        <f t="shared" si="98"/>
        <v/>
      </c>
      <c r="DS49" s="20" t="str">
        <f t="shared" si="98"/>
        <v/>
      </c>
      <c r="DT49" s="20" t="str">
        <f t="shared" si="98"/>
        <v/>
      </c>
      <c r="DU49" s="20" t="str">
        <f t="shared" si="98"/>
        <v/>
      </c>
      <c r="DV49" s="20" t="str">
        <f t="shared" si="98"/>
        <v/>
      </c>
      <c r="DW49" s="20" t="str">
        <f t="shared" si="98"/>
        <v/>
      </c>
      <c r="DX49" s="20" t="str">
        <f t="shared" si="98"/>
        <v/>
      </c>
      <c r="DY49" s="20" t="str">
        <f t="shared" si="98"/>
        <v/>
      </c>
      <c r="DZ49" s="20" t="str">
        <f t="shared" si="98"/>
        <v/>
      </c>
      <c r="EA49" s="20" t="str">
        <f t="shared" si="98"/>
        <v/>
      </c>
      <c r="EB49" s="20" t="str">
        <f t="shared" si="98"/>
        <v/>
      </c>
      <c r="EC49" s="20" t="str">
        <f t="shared" si="98"/>
        <v/>
      </c>
      <c r="ED49" s="20" t="str">
        <f t="shared" si="98"/>
        <v/>
      </c>
      <c r="EE49" s="20" t="str">
        <f t="shared" si="98"/>
        <v/>
      </c>
      <c r="EF49" s="20" t="str">
        <f t="shared" si="98"/>
        <v/>
      </c>
      <c r="EG49" s="20" t="str">
        <f t="shared" si="98"/>
        <v/>
      </c>
      <c r="EH49" s="20" t="str">
        <f t="shared" si="98"/>
        <v/>
      </c>
      <c r="EI49" s="20" t="str">
        <f t="shared" si="98"/>
        <v/>
      </c>
      <c r="EJ49" s="20" t="str">
        <f t="shared" si="98"/>
        <v/>
      </c>
      <c r="EK49" s="20" t="str">
        <f t="shared" si="98"/>
        <v/>
      </c>
      <c r="EL49" s="20" t="str">
        <f t="shared" si="98"/>
        <v/>
      </c>
      <c r="EM49" s="20" t="str">
        <f t="shared" si="98"/>
        <v/>
      </c>
      <c r="EN49" s="20" t="str">
        <f t="shared" si="98"/>
        <v/>
      </c>
      <c r="EO49" s="20" t="str">
        <f t="shared" si="96"/>
        <v/>
      </c>
      <c r="EP49" s="20" t="str">
        <f t="shared" si="96"/>
        <v/>
      </c>
      <c r="EQ49" s="20" t="str">
        <f t="shared" si="96"/>
        <v/>
      </c>
      <c r="ER49" s="20" t="str">
        <f t="shared" si="96"/>
        <v/>
      </c>
      <c r="ES49" s="20" t="str">
        <f t="shared" si="96"/>
        <v/>
      </c>
      <c r="ET49" s="20" t="str">
        <f t="shared" si="96"/>
        <v/>
      </c>
      <c r="EU49" s="20" t="str">
        <f t="shared" si="96"/>
        <v/>
      </c>
      <c r="EV49" s="20" t="str">
        <f t="shared" si="96"/>
        <v/>
      </c>
      <c r="EW49" s="20" t="str">
        <f t="shared" si="96"/>
        <v/>
      </c>
      <c r="EX49" s="20" t="str">
        <f t="shared" si="96"/>
        <v/>
      </c>
      <c r="EY49" s="20" t="str">
        <f t="shared" si="96"/>
        <v/>
      </c>
      <c r="EZ49" s="20" t="str">
        <f t="shared" si="96"/>
        <v/>
      </c>
      <c r="FA49" s="20" t="str">
        <f t="shared" si="96"/>
        <v/>
      </c>
      <c r="FB49" s="20" t="str">
        <f t="shared" si="96"/>
        <v/>
      </c>
      <c r="FC49" s="20" t="str">
        <f t="shared" si="96"/>
        <v/>
      </c>
      <c r="FD49" s="20" t="str">
        <f t="shared" si="96"/>
        <v/>
      </c>
      <c r="FE49" s="20" t="str">
        <f t="shared" si="96"/>
        <v/>
      </c>
      <c r="FF49" s="20" t="str">
        <f t="shared" si="96"/>
        <v/>
      </c>
      <c r="FG49" s="20" t="str">
        <f t="shared" si="96"/>
        <v/>
      </c>
      <c r="FH49" s="20" t="str">
        <f t="shared" si="96"/>
        <v/>
      </c>
      <c r="FI49" s="20" t="str">
        <f t="shared" si="96"/>
        <v/>
      </c>
      <c r="FJ49" s="20" t="str">
        <f t="shared" si="96"/>
        <v/>
      </c>
      <c r="FK49" s="20" t="str">
        <f t="shared" si="96"/>
        <v/>
      </c>
      <c r="FL49" s="20" t="str">
        <f t="shared" si="96"/>
        <v/>
      </c>
      <c r="FM49" s="20" t="str">
        <f t="shared" si="96"/>
        <v/>
      </c>
      <c r="FN49" s="20" t="str">
        <f t="shared" si="96"/>
        <v/>
      </c>
      <c r="FO49" s="20" t="str">
        <f t="shared" si="96"/>
        <v/>
      </c>
      <c r="FP49" s="20" t="str">
        <f t="shared" si="96"/>
        <v/>
      </c>
      <c r="FQ49" s="20" t="str">
        <f t="shared" si="96"/>
        <v/>
      </c>
      <c r="FR49" s="20" t="str">
        <f t="shared" si="96"/>
        <v/>
      </c>
      <c r="FS49" s="20" t="str">
        <f t="shared" si="96"/>
        <v/>
      </c>
      <c r="FT49" s="20" t="str">
        <f t="shared" si="96"/>
        <v/>
      </c>
      <c r="FU49" s="20" t="str">
        <f t="shared" si="96"/>
        <v/>
      </c>
      <c r="FV49" s="20" t="str">
        <f t="shared" si="96"/>
        <v/>
      </c>
    </row>
    <row r="50" spans="1:178" s="8" customFormat="1" ht="15" hidden="1" customHeight="1" outlineLevel="2">
      <c r="A50" s="62"/>
      <c r="B50" s="99" t="s">
        <v>136</v>
      </c>
      <c r="C50" s="119" t="s">
        <v>99</v>
      </c>
      <c r="D50" s="113"/>
      <c r="E50" s="121">
        <f>SUM(E33:F33)+1</f>
        <v>17</v>
      </c>
      <c r="F50" s="121">
        <v>4</v>
      </c>
      <c r="G50" s="124">
        <f t="shared" si="99"/>
        <v>42110</v>
      </c>
      <c r="H50" s="95">
        <f t="shared" si="93"/>
        <v>42116</v>
      </c>
      <c r="I50" s="95" t="str">
        <f>"Day"&amp;" "&amp;VLOOKUP(Table1[[#This Row],[Start Date ]],Datasheet!V:W,2)</f>
        <v>Day 24</v>
      </c>
      <c r="J50" s="95" t="str">
        <f>"Day"&amp;" "&amp;VLOOKUP(Table1[[#This Row],[End Date]],Datasheet!X:Y,2)</f>
        <v>Day 30</v>
      </c>
      <c r="K50" s="116" t="s">
        <v>52</v>
      </c>
      <c r="L50" s="95"/>
      <c r="M50" s="115"/>
      <c r="N50" s="129">
        <f t="shared" si="97"/>
        <v>5</v>
      </c>
      <c r="O50" s="129" t="str">
        <f ca="1">LEFT('Transition Plan'!$P50,3)</f>
        <v>TPD</v>
      </c>
      <c r="P50" s="130" t="str">
        <f ca="1">IF(K50="Completed","CPT: Completed",IF(AND(H50&lt;'Transition Plan'!$D$1,K50="In-Progress"),"TPD: Still in-Progress after Deadline",IF(AND(H50&lt;'Transition Plan'!$D$1,K50="Open"),"TPD: Still in Open after Deadline",IF(AND(G50&lt;='Transition Plan'!$D$1,K50="Open"),("RAS: "&amp;NETWORKDAYS('Transition Plan'!$D$1,H50)&amp;" days to go, and Still in Open"),IF(AND(G50&lt;='Transition Plan'!$D$1,K50="In-Progress"),("RAS: "&amp;NETWORKDAYS('Transition Plan'!$D$1,H50)&amp;" days to go, and In-Progress"),("UTK: We have "&amp;DATEDIF('Transition Plan'!$D$1,G50,"d")&amp;" more days to start"))))))</f>
        <v>TPD: Still in Open after Deadline</v>
      </c>
      <c r="Q50" s="118">
        <f ca="1">IF(O50="TPD",100%,IF(AND(O50="RAS",N50=1),75%,IF(AND(O50="RAS",N50=2),50%,IF(O50="RAS",100%-(NETWORKDAYS('Transition Plan'!$D$1,H50)/N50),"-"))))</f>
        <v>1</v>
      </c>
      <c r="R50" s="20" t="str">
        <f t="shared" si="100"/>
        <v/>
      </c>
      <c r="S50" s="20" t="str">
        <f t="shared" si="100"/>
        <v/>
      </c>
      <c r="T50" s="20" t="str">
        <f t="shared" si="100"/>
        <v/>
      </c>
      <c r="U50" s="20" t="str">
        <f t="shared" si="100"/>
        <v/>
      </c>
      <c r="V50" s="20" t="str">
        <f t="shared" si="100"/>
        <v/>
      </c>
      <c r="W50" s="20" t="str">
        <f t="shared" si="100"/>
        <v/>
      </c>
      <c r="X50" s="20" t="str">
        <f t="shared" si="100"/>
        <v/>
      </c>
      <c r="Y50" s="20" t="str">
        <f t="shared" si="100"/>
        <v/>
      </c>
      <c r="Z50" s="20" t="str">
        <f t="shared" si="100"/>
        <v/>
      </c>
      <c r="AA50" s="20" t="str">
        <f t="shared" si="100"/>
        <v/>
      </c>
      <c r="AB50" s="20" t="str">
        <f t="shared" si="100"/>
        <v/>
      </c>
      <c r="AC50" s="20" t="str">
        <f t="shared" si="100"/>
        <v/>
      </c>
      <c r="AD50" s="20" t="str">
        <f t="shared" si="100"/>
        <v/>
      </c>
      <c r="AE50" s="20" t="str">
        <f t="shared" si="100"/>
        <v/>
      </c>
      <c r="AF50" s="20" t="str">
        <f t="shared" si="100"/>
        <v/>
      </c>
      <c r="AG50" s="20" t="str">
        <f t="shared" si="100"/>
        <v/>
      </c>
      <c r="AH50" s="20" t="str">
        <f t="shared" si="100"/>
        <v/>
      </c>
      <c r="AI50" s="20" t="str">
        <f t="shared" si="100"/>
        <v/>
      </c>
      <c r="AJ50" s="20" t="str">
        <f t="shared" si="100"/>
        <v/>
      </c>
      <c r="AK50" s="20" t="str">
        <f t="shared" si="100"/>
        <v/>
      </c>
      <c r="AL50" s="20" t="str">
        <f t="shared" si="100"/>
        <v/>
      </c>
      <c r="AM50" s="20" t="str">
        <f t="shared" si="100"/>
        <v/>
      </c>
      <c r="AN50" s="20" t="str">
        <f t="shared" si="100"/>
        <v/>
      </c>
      <c r="AO50" s="20" t="str">
        <f t="shared" si="100"/>
        <v/>
      </c>
      <c r="AP50" s="20">
        <f t="shared" si="100"/>
        <v>1</v>
      </c>
      <c r="AQ50" s="20">
        <f t="shared" si="100"/>
        <v>1</v>
      </c>
      <c r="AR50" s="20">
        <f t="shared" si="100"/>
        <v>1</v>
      </c>
      <c r="AS50" s="20">
        <f t="shared" si="100"/>
        <v>1</v>
      </c>
      <c r="AT50" s="20">
        <f t="shared" si="100"/>
        <v>1</v>
      </c>
      <c r="AU50" s="20">
        <f t="shared" si="100"/>
        <v>1</v>
      </c>
      <c r="AV50" s="20">
        <f t="shared" si="100"/>
        <v>1</v>
      </c>
      <c r="AW50" s="20" t="str">
        <f t="shared" si="100"/>
        <v/>
      </c>
      <c r="AX50" s="20" t="str">
        <f t="shared" si="100"/>
        <v/>
      </c>
      <c r="AY50" s="20" t="str">
        <f t="shared" si="100"/>
        <v/>
      </c>
      <c r="AZ50" s="20" t="str">
        <f t="shared" si="100"/>
        <v/>
      </c>
      <c r="BA50" s="20" t="str">
        <f t="shared" si="100"/>
        <v/>
      </c>
      <c r="BB50" s="20" t="str">
        <f t="shared" si="100"/>
        <v/>
      </c>
      <c r="BC50" s="20" t="str">
        <f t="shared" si="100"/>
        <v/>
      </c>
      <c r="BD50" s="20" t="str">
        <f t="shared" si="100"/>
        <v/>
      </c>
      <c r="BE50" s="20" t="str">
        <f t="shared" si="100"/>
        <v/>
      </c>
      <c r="BF50" s="20" t="str">
        <f t="shared" si="100"/>
        <v/>
      </c>
      <c r="BG50" s="20" t="str">
        <f t="shared" si="100"/>
        <v/>
      </c>
      <c r="BH50" s="20" t="str">
        <f t="shared" si="100"/>
        <v/>
      </c>
      <c r="BI50" s="20" t="str">
        <f t="shared" si="100"/>
        <v/>
      </c>
      <c r="BJ50" s="20" t="str">
        <f t="shared" si="100"/>
        <v/>
      </c>
      <c r="BK50" s="20" t="str">
        <f t="shared" si="100"/>
        <v/>
      </c>
      <c r="BL50" s="20" t="str">
        <f t="shared" si="100"/>
        <v/>
      </c>
      <c r="BM50" s="20" t="str">
        <f t="shared" si="100"/>
        <v/>
      </c>
      <c r="BN50" s="20" t="str">
        <f t="shared" si="100"/>
        <v/>
      </c>
      <c r="BO50" s="20" t="str">
        <f t="shared" si="100"/>
        <v/>
      </c>
      <c r="BP50" s="20" t="str">
        <f t="shared" si="100"/>
        <v/>
      </c>
      <c r="BQ50" s="20" t="str">
        <f t="shared" si="100"/>
        <v/>
      </c>
      <c r="BR50" s="20" t="str">
        <f t="shared" si="100"/>
        <v/>
      </c>
      <c r="BS50" s="20" t="str">
        <f t="shared" si="100"/>
        <v/>
      </c>
      <c r="BT50" s="20" t="str">
        <f t="shared" si="100"/>
        <v/>
      </c>
      <c r="BU50" s="20" t="str">
        <f t="shared" si="100"/>
        <v/>
      </c>
      <c r="BV50" s="20" t="str">
        <f t="shared" si="100"/>
        <v/>
      </c>
      <c r="BW50" s="20" t="str">
        <f t="shared" si="100"/>
        <v/>
      </c>
      <c r="BX50" s="20" t="str">
        <f t="shared" si="100"/>
        <v/>
      </c>
      <c r="BY50" s="20" t="str">
        <f t="shared" si="100"/>
        <v/>
      </c>
      <c r="BZ50" s="20" t="str">
        <f t="shared" si="100"/>
        <v/>
      </c>
      <c r="CA50" s="20" t="str">
        <f t="shared" si="100"/>
        <v/>
      </c>
      <c r="CB50" s="20" t="str">
        <f t="shared" si="100"/>
        <v/>
      </c>
      <c r="CC50" s="20" t="str">
        <f t="shared" si="100"/>
        <v/>
      </c>
      <c r="CD50" s="20" t="str">
        <f t="shared" si="98"/>
        <v/>
      </c>
      <c r="CE50" s="20" t="str">
        <f t="shared" si="98"/>
        <v/>
      </c>
      <c r="CF50" s="20" t="str">
        <f t="shared" si="98"/>
        <v/>
      </c>
      <c r="CG50" s="20" t="str">
        <f t="shared" si="98"/>
        <v/>
      </c>
      <c r="CH50" s="20" t="str">
        <f t="shared" si="98"/>
        <v/>
      </c>
      <c r="CI50" s="20" t="str">
        <f t="shared" si="98"/>
        <v/>
      </c>
      <c r="CJ50" s="20" t="str">
        <f t="shared" si="98"/>
        <v/>
      </c>
      <c r="CK50" s="20" t="str">
        <f t="shared" si="98"/>
        <v/>
      </c>
      <c r="CL50" s="20" t="str">
        <f t="shared" si="98"/>
        <v/>
      </c>
      <c r="CM50" s="20" t="str">
        <f t="shared" si="98"/>
        <v/>
      </c>
      <c r="CN50" s="20" t="str">
        <f t="shared" si="98"/>
        <v/>
      </c>
      <c r="CO50" s="20" t="str">
        <f t="shared" si="98"/>
        <v/>
      </c>
      <c r="CP50" s="20" t="str">
        <f t="shared" si="98"/>
        <v/>
      </c>
      <c r="CQ50" s="20" t="str">
        <f t="shared" si="98"/>
        <v/>
      </c>
      <c r="CR50" s="20" t="str">
        <f t="shared" si="98"/>
        <v/>
      </c>
      <c r="CS50" s="20" t="str">
        <f t="shared" si="98"/>
        <v/>
      </c>
      <c r="CT50" s="20" t="str">
        <f t="shared" si="98"/>
        <v/>
      </c>
      <c r="CU50" s="20" t="str">
        <f t="shared" si="98"/>
        <v/>
      </c>
      <c r="CV50" s="20" t="str">
        <f t="shared" si="98"/>
        <v/>
      </c>
      <c r="CW50" s="20" t="str">
        <f t="shared" si="98"/>
        <v/>
      </c>
      <c r="CX50" s="20" t="str">
        <f t="shared" si="98"/>
        <v/>
      </c>
      <c r="CY50" s="20" t="str">
        <f t="shared" si="98"/>
        <v/>
      </c>
      <c r="CZ50" s="20" t="str">
        <f t="shared" si="98"/>
        <v/>
      </c>
      <c r="DA50" s="20" t="str">
        <f t="shared" si="98"/>
        <v/>
      </c>
      <c r="DB50" s="20" t="str">
        <f t="shared" si="98"/>
        <v/>
      </c>
      <c r="DC50" s="20" t="str">
        <f t="shared" si="98"/>
        <v/>
      </c>
      <c r="DD50" s="20" t="str">
        <f t="shared" si="98"/>
        <v/>
      </c>
      <c r="DE50" s="20" t="str">
        <f t="shared" si="98"/>
        <v/>
      </c>
      <c r="DF50" s="20" t="str">
        <f t="shared" si="98"/>
        <v/>
      </c>
      <c r="DG50" s="20" t="str">
        <f t="shared" si="98"/>
        <v/>
      </c>
      <c r="DH50" s="20" t="str">
        <f t="shared" si="98"/>
        <v/>
      </c>
      <c r="DI50" s="20" t="str">
        <f t="shared" si="98"/>
        <v/>
      </c>
      <c r="DJ50" s="20" t="str">
        <f t="shared" si="98"/>
        <v/>
      </c>
      <c r="DK50" s="20" t="str">
        <f t="shared" si="98"/>
        <v/>
      </c>
      <c r="DL50" s="20" t="str">
        <f t="shared" si="98"/>
        <v/>
      </c>
      <c r="DM50" s="20" t="str">
        <f t="shared" si="98"/>
        <v/>
      </c>
      <c r="DN50" s="20" t="str">
        <f t="shared" si="98"/>
        <v/>
      </c>
      <c r="DO50" s="20" t="str">
        <f t="shared" si="98"/>
        <v/>
      </c>
      <c r="DP50" s="20" t="str">
        <f t="shared" si="98"/>
        <v/>
      </c>
      <c r="DQ50" s="20" t="str">
        <f t="shared" si="98"/>
        <v/>
      </c>
      <c r="DR50" s="20" t="str">
        <f t="shared" si="98"/>
        <v/>
      </c>
      <c r="DS50" s="20" t="str">
        <f t="shared" si="98"/>
        <v/>
      </c>
      <c r="DT50" s="20" t="str">
        <f t="shared" si="98"/>
        <v/>
      </c>
      <c r="DU50" s="20" t="str">
        <f t="shared" si="98"/>
        <v/>
      </c>
      <c r="DV50" s="20" t="str">
        <f t="shared" si="98"/>
        <v/>
      </c>
      <c r="DW50" s="20" t="str">
        <f t="shared" si="98"/>
        <v/>
      </c>
      <c r="DX50" s="20" t="str">
        <f t="shared" si="98"/>
        <v/>
      </c>
      <c r="DY50" s="20" t="str">
        <f t="shared" si="98"/>
        <v/>
      </c>
      <c r="DZ50" s="20" t="str">
        <f t="shared" si="98"/>
        <v/>
      </c>
      <c r="EA50" s="20" t="str">
        <f t="shared" si="98"/>
        <v/>
      </c>
      <c r="EB50" s="20" t="str">
        <f t="shared" si="98"/>
        <v/>
      </c>
      <c r="EC50" s="20" t="str">
        <f t="shared" si="98"/>
        <v/>
      </c>
      <c r="ED50" s="20" t="str">
        <f t="shared" si="98"/>
        <v/>
      </c>
      <c r="EE50" s="20" t="str">
        <f t="shared" si="98"/>
        <v/>
      </c>
      <c r="EF50" s="20" t="str">
        <f t="shared" si="98"/>
        <v/>
      </c>
      <c r="EG50" s="20" t="str">
        <f t="shared" si="98"/>
        <v/>
      </c>
      <c r="EH50" s="20" t="str">
        <f t="shared" si="98"/>
        <v/>
      </c>
      <c r="EI50" s="20" t="str">
        <f t="shared" si="98"/>
        <v/>
      </c>
      <c r="EJ50" s="20" t="str">
        <f t="shared" si="98"/>
        <v/>
      </c>
      <c r="EK50" s="20" t="str">
        <f t="shared" si="98"/>
        <v/>
      </c>
      <c r="EL50" s="20" t="str">
        <f t="shared" si="98"/>
        <v/>
      </c>
      <c r="EM50" s="20" t="str">
        <f t="shared" si="98"/>
        <v/>
      </c>
      <c r="EN50" s="20" t="str">
        <f t="shared" si="98"/>
        <v/>
      </c>
      <c r="EO50" s="20" t="str">
        <f t="shared" si="96"/>
        <v/>
      </c>
      <c r="EP50" s="20" t="str">
        <f t="shared" si="96"/>
        <v/>
      </c>
      <c r="EQ50" s="20" t="str">
        <f t="shared" si="96"/>
        <v/>
      </c>
      <c r="ER50" s="20" t="str">
        <f t="shared" si="96"/>
        <v/>
      </c>
      <c r="ES50" s="20" t="str">
        <f t="shared" si="96"/>
        <v/>
      </c>
      <c r="ET50" s="20" t="str">
        <f t="shared" si="96"/>
        <v/>
      </c>
      <c r="EU50" s="20" t="str">
        <f t="shared" si="96"/>
        <v/>
      </c>
      <c r="EV50" s="20" t="str">
        <f t="shared" si="96"/>
        <v/>
      </c>
      <c r="EW50" s="20" t="str">
        <f t="shared" si="96"/>
        <v/>
      </c>
      <c r="EX50" s="20" t="str">
        <f t="shared" si="96"/>
        <v/>
      </c>
      <c r="EY50" s="20" t="str">
        <f t="shared" si="96"/>
        <v/>
      </c>
      <c r="EZ50" s="20" t="str">
        <f t="shared" si="96"/>
        <v/>
      </c>
      <c r="FA50" s="20" t="str">
        <f t="shared" si="96"/>
        <v/>
      </c>
      <c r="FB50" s="20" t="str">
        <f t="shared" si="96"/>
        <v/>
      </c>
      <c r="FC50" s="20" t="str">
        <f t="shared" si="96"/>
        <v/>
      </c>
      <c r="FD50" s="20" t="str">
        <f t="shared" si="96"/>
        <v/>
      </c>
      <c r="FE50" s="20" t="str">
        <f t="shared" si="96"/>
        <v/>
      </c>
      <c r="FF50" s="20" t="str">
        <f t="shared" si="96"/>
        <v/>
      </c>
      <c r="FG50" s="20" t="str">
        <f t="shared" si="96"/>
        <v/>
      </c>
      <c r="FH50" s="20" t="str">
        <f t="shared" si="96"/>
        <v/>
      </c>
      <c r="FI50" s="20" t="str">
        <f t="shared" si="96"/>
        <v/>
      </c>
      <c r="FJ50" s="20" t="str">
        <f t="shared" si="96"/>
        <v/>
      </c>
      <c r="FK50" s="20" t="str">
        <f t="shared" si="96"/>
        <v/>
      </c>
      <c r="FL50" s="20" t="str">
        <f t="shared" si="96"/>
        <v/>
      </c>
      <c r="FM50" s="20" t="str">
        <f t="shared" si="96"/>
        <v/>
      </c>
      <c r="FN50" s="20" t="str">
        <f t="shared" si="96"/>
        <v/>
      </c>
      <c r="FO50" s="20" t="str">
        <f t="shared" si="96"/>
        <v/>
      </c>
      <c r="FP50" s="20" t="str">
        <f t="shared" si="96"/>
        <v/>
      </c>
      <c r="FQ50" s="20" t="str">
        <f t="shared" si="96"/>
        <v/>
      </c>
      <c r="FR50" s="20" t="str">
        <f t="shared" si="96"/>
        <v/>
      </c>
      <c r="FS50" s="20" t="str">
        <f t="shared" si="96"/>
        <v/>
      </c>
      <c r="FT50" s="20" t="str">
        <f t="shared" si="96"/>
        <v/>
      </c>
      <c r="FU50" s="20" t="str">
        <f t="shared" si="96"/>
        <v/>
      </c>
      <c r="FV50" s="20" t="str">
        <f t="shared" si="96"/>
        <v/>
      </c>
    </row>
    <row r="51" spans="1:178" s="8" customFormat="1" ht="15" hidden="1" customHeight="1" outlineLevel="2">
      <c r="A51" s="62"/>
      <c r="B51" s="99" t="s">
        <v>135</v>
      </c>
      <c r="C51" s="119" t="s">
        <v>99</v>
      </c>
      <c r="D51" s="113"/>
      <c r="E51" s="121">
        <f>SUM(E33:F33)+1</f>
        <v>17</v>
      </c>
      <c r="F51" s="121">
        <v>4</v>
      </c>
      <c r="G51" s="124">
        <f t="shared" si="99"/>
        <v>42110</v>
      </c>
      <c r="H51" s="95">
        <f t="shared" si="93"/>
        <v>42116</v>
      </c>
      <c r="I51" s="95" t="str">
        <f>"Day"&amp;" "&amp;VLOOKUP(Table1[[#This Row],[Start Date ]],Datasheet!V:W,2)</f>
        <v>Day 24</v>
      </c>
      <c r="J51" s="95" t="str">
        <f>"Day"&amp;" "&amp;VLOOKUP(Table1[[#This Row],[End Date]],Datasheet!X:Y,2)</f>
        <v>Day 30</v>
      </c>
      <c r="K51" s="116" t="s">
        <v>52</v>
      </c>
      <c r="L51" s="95"/>
      <c r="M51" s="115"/>
      <c r="N51" s="129">
        <f t="shared" si="97"/>
        <v>5</v>
      </c>
      <c r="O51" s="129" t="str">
        <f ca="1">LEFT('Transition Plan'!$P51,3)</f>
        <v>TPD</v>
      </c>
      <c r="P51" s="130" t="str">
        <f ca="1">IF(K51="Completed","CPT: Completed",IF(AND(H51&lt;'Transition Plan'!$D$1,K51="In-Progress"),"TPD: Still in-Progress after Deadline",IF(AND(H51&lt;'Transition Plan'!$D$1,K51="Open"),"TPD: Still in Open after Deadline",IF(AND(G51&lt;='Transition Plan'!$D$1,K51="Open"),("RAS: "&amp;NETWORKDAYS('Transition Plan'!$D$1,H51)&amp;" days to go, and Still in Open"),IF(AND(G51&lt;='Transition Plan'!$D$1,K51="In-Progress"),("RAS: "&amp;NETWORKDAYS('Transition Plan'!$D$1,H51)&amp;" days to go, and In-Progress"),("UTK: We have "&amp;DATEDIF('Transition Plan'!$D$1,G51,"d")&amp;" more days to start"))))))</f>
        <v>TPD: Still in Open after Deadline</v>
      </c>
      <c r="Q51" s="118">
        <f ca="1">IF(O51="TPD",100%,IF(AND(O51="RAS",N51=1),75%,IF(AND(O51="RAS",N51=2),50%,IF(O51="RAS",100%-(NETWORKDAYS('Transition Plan'!$D$1,H51)/N51),"-"))))</f>
        <v>1</v>
      </c>
      <c r="R51" s="20" t="str">
        <f t="shared" si="100"/>
        <v/>
      </c>
      <c r="S51" s="20" t="str">
        <f t="shared" si="100"/>
        <v/>
      </c>
      <c r="T51" s="20" t="str">
        <f t="shared" si="100"/>
        <v/>
      </c>
      <c r="U51" s="20" t="str">
        <f t="shared" si="100"/>
        <v/>
      </c>
      <c r="V51" s="20" t="str">
        <f t="shared" si="100"/>
        <v/>
      </c>
      <c r="W51" s="20" t="str">
        <f t="shared" si="100"/>
        <v/>
      </c>
      <c r="X51" s="20" t="str">
        <f t="shared" si="100"/>
        <v/>
      </c>
      <c r="Y51" s="20" t="str">
        <f t="shared" si="100"/>
        <v/>
      </c>
      <c r="Z51" s="20" t="str">
        <f t="shared" si="100"/>
        <v/>
      </c>
      <c r="AA51" s="20" t="str">
        <f t="shared" si="100"/>
        <v/>
      </c>
      <c r="AB51" s="20" t="str">
        <f t="shared" si="100"/>
        <v/>
      </c>
      <c r="AC51" s="20" t="str">
        <f t="shared" si="100"/>
        <v/>
      </c>
      <c r="AD51" s="20" t="str">
        <f t="shared" si="100"/>
        <v/>
      </c>
      <c r="AE51" s="20" t="str">
        <f t="shared" si="100"/>
        <v/>
      </c>
      <c r="AF51" s="20" t="str">
        <f t="shared" si="100"/>
        <v/>
      </c>
      <c r="AG51" s="20" t="str">
        <f t="shared" si="100"/>
        <v/>
      </c>
      <c r="AH51" s="20" t="str">
        <f t="shared" si="100"/>
        <v/>
      </c>
      <c r="AI51" s="20" t="str">
        <f t="shared" si="100"/>
        <v/>
      </c>
      <c r="AJ51" s="20" t="str">
        <f t="shared" si="100"/>
        <v/>
      </c>
      <c r="AK51" s="20" t="str">
        <f t="shared" si="100"/>
        <v/>
      </c>
      <c r="AL51" s="20" t="str">
        <f t="shared" si="100"/>
        <v/>
      </c>
      <c r="AM51" s="20" t="str">
        <f t="shared" si="100"/>
        <v/>
      </c>
      <c r="AN51" s="20" t="str">
        <f t="shared" si="100"/>
        <v/>
      </c>
      <c r="AO51" s="20" t="str">
        <f t="shared" si="100"/>
        <v/>
      </c>
      <c r="AP51" s="20">
        <f t="shared" si="100"/>
        <v>1</v>
      </c>
      <c r="AQ51" s="20">
        <f t="shared" si="100"/>
        <v>1</v>
      </c>
      <c r="AR51" s="20">
        <f t="shared" si="100"/>
        <v>1</v>
      </c>
      <c r="AS51" s="20">
        <f t="shared" si="100"/>
        <v>1</v>
      </c>
      <c r="AT51" s="20">
        <f t="shared" si="100"/>
        <v>1</v>
      </c>
      <c r="AU51" s="20">
        <f t="shared" si="100"/>
        <v>1</v>
      </c>
      <c r="AV51" s="20">
        <f t="shared" si="100"/>
        <v>1</v>
      </c>
      <c r="AW51" s="20" t="str">
        <f t="shared" si="100"/>
        <v/>
      </c>
      <c r="AX51" s="20" t="str">
        <f t="shared" si="100"/>
        <v/>
      </c>
      <c r="AY51" s="20" t="str">
        <f t="shared" si="100"/>
        <v/>
      </c>
      <c r="AZ51" s="20" t="str">
        <f t="shared" si="100"/>
        <v/>
      </c>
      <c r="BA51" s="20" t="str">
        <f t="shared" si="100"/>
        <v/>
      </c>
      <c r="BB51" s="20" t="str">
        <f t="shared" si="100"/>
        <v/>
      </c>
      <c r="BC51" s="20" t="str">
        <f t="shared" si="100"/>
        <v/>
      </c>
      <c r="BD51" s="20" t="str">
        <f t="shared" si="100"/>
        <v/>
      </c>
      <c r="BE51" s="20" t="str">
        <f t="shared" si="100"/>
        <v/>
      </c>
      <c r="BF51" s="20" t="str">
        <f t="shared" si="100"/>
        <v/>
      </c>
      <c r="BG51" s="20" t="str">
        <f t="shared" si="100"/>
        <v/>
      </c>
      <c r="BH51" s="20" t="str">
        <f t="shared" si="100"/>
        <v/>
      </c>
      <c r="BI51" s="20" t="str">
        <f t="shared" si="100"/>
        <v/>
      </c>
      <c r="BJ51" s="20" t="str">
        <f t="shared" si="100"/>
        <v/>
      </c>
      <c r="BK51" s="20" t="str">
        <f t="shared" si="100"/>
        <v/>
      </c>
      <c r="BL51" s="20" t="str">
        <f t="shared" si="100"/>
        <v/>
      </c>
      <c r="BM51" s="20" t="str">
        <f t="shared" si="100"/>
        <v/>
      </c>
      <c r="BN51" s="20" t="str">
        <f t="shared" si="100"/>
        <v/>
      </c>
      <c r="BO51" s="20" t="str">
        <f t="shared" si="100"/>
        <v/>
      </c>
      <c r="BP51" s="20" t="str">
        <f t="shared" si="100"/>
        <v/>
      </c>
      <c r="BQ51" s="20" t="str">
        <f t="shared" si="100"/>
        <v/>
      </c>
      <c r="BR51" s="20" t="str">
        <f t="shared" si="100"/>
        <v/>
      </c>
      <c r="BS51" s="20" t="str">
        <f t="shared" si="100"/>
        <v/>
      </c>
      <c r="BT51" s="20" t="str">
        <f t="shared" si="100"/>
        <v/>
      </c>
      <c r="BU51" s="20" t="str">
        <f t="shared" si="100"/>
        <v/>
      </c>
      <c r="BV51" s="20" t="str">
        <f t="shared" si="100"/>
        <v/>
      </c>
      <c r="BW51" s="20" t="str">
        <f t="shared" si="100"/>
        <v/>
      </c>
      <c r="BX51" s="20" t="str">
        <f t="shared" si="100"/>
        <v/>
      </c>
      <c r="BY51" s="20" t="str">
        <f t="shared" si="100"/>
        <v/>
      </c>
      <c r="BZ51" s="20" t="str">
        <f t="shared" si="100"/>
        <v/>
      </c>
      <c r="CA51" s="20" t="str">
        <f t="shared" si="100"/>
        <v/>
      </c>
      <c r="CB51" s="20" t="str">
        <f t="shared" si="100"/>
        <v/>
      </c>
      <c r="CC51" s="20" t="str">
        <f t="shared" ref="CC51:EN54" si="101">IF(CC$10&lt;$G51,"",IF(CC$10&gt;$H51,"",IF(CC$10&gt;=$G51,1,IF(CC$10&lt;=$H51,1))))</f>
        <v/>
      </c>
      <c r="CD51" s="20" t="str">
        <f t="shared" si="101"/>
        <v/>
      </c>
      <c r="CE51" s="20" t="str">
        <f t="shared" si="101"/>
        <v/>
      </c>
      <c r="CF51" s="20" t="str">
        <f t="shared" si="101"/>
        <v/>
      </c>
      <c r="CG51" s="20" t="str">
        <f t="shared" si="101"/>
        <v/>
      </c>
      <c r="CH51" s="20" t="str">
        <f t="shared" si="101"/>
        <v/>
      </c>
      <c r="CI51" s="20" t="str">
        <f t="shared" si="101"/>
        <v/>
      </c>
      <c r="CJ51" s="20" t="str">
        <f t="shared" si="101"/>
        <v/>
      </c>
      <c r="CK51" s="20" t="str">
        <f t="shared" si="101"/>
        <v/>
      </c>
      <c r="CL51" s="20" t="str">
        <f t="shared" si="101"/>
        <v/>
      </c>
      <c r="CM51" s="20" t="str">
        <f t="shared" si="101"/>
        <v/>
      </c>
      <c r="CN51" s="20" t="str">
        <f t="shared" si="101"/>
        <v/>
      </c>
      <c r="CO51" s="20" t="str">
        <f t="shared" si="101"/>
        <v/>
      </c>
      <c r="CP51" s="20" t="str">
        <f t="shared" si="101"/>
        <v/>
      </c>
      <c r="CQ51" s="20" t="str">
        <f t="shared" si="101"/>
        <v/>
      </c>
      <c r="CR51" s="20" t="str">
        <f t="shared" si="101"/>
        <v/>
      </c>
      <c r="CS51" s="20" t="str">
        <f t="shared" si="101"/>
        <v/>
      </c>
      <c r="CT51" s="20" t="str">
        <f t="shared" si="101"/>
        <v/>
      </c>
      <c r="CU51" s="20" t="str">
        <f t="shared" si="101"/>
        <v/>
      </c>
      <c r="CV51" s="20" t="str">
        <f t="shared" si="101"/>
        <v/>
      </c>
      <c r="CW51" s="20" t="str">
        <f t="shared" si="101"/>
        <v/>
      </c>
      <c r="CX51" s="20" t="str">
        <f t="shared" si="101"/>
        <v/>
      </c>
      <c r="CY51" s="20" t="str">
        <f t="shared" si="101"/>
        <v/>
      </c>
      <c r="CZ51" s="20" t="str">
        <f t="shared" si="101"/>
        <v/>
      </c>
      <c r="DA51" s="20" t="str">
        <f t="shared" si="101"/>
        <v/>
      </c>
      <c r="DB51" s="20" t="str">
        <f t="shared" si="101"/>
        <v/>
      </c>
      <c r="DC51" s="20" t="str">
        <f t="shared" si="101"/>
        <v/>
      </c>
      <c r="DD51" s="20" t="str">
        <f t="shared" si="101"/>
        <v/>
      </c>
      <c r="DE51" s="20" t="str">
        <f t="shared" si="101"/>
        <v/>
      </c>
      <c r="DF51" s="20" t="str">
        <f t="shared" si="101"/>
        <v/>
      </c>
      <c r="DG51" s="20" t="str">
        <f t="shared" si="101"/>
        <v/>
      </c>
      <c r="DH51" s="20" t="str">
        <f t="shared" si="101"/>
        <v/>
      </c>
      <c r="DI51" s="20" t="str">
        <f t="shared" si="101"/>
        <v/>
      </c>
      <c r="DJ51" s="20" t="str">
        <f t="shared" si="101"/>
        <v/>
      </c>
      <c r="DK51" s="20" t="str">
        <f t="shared" si="101"/>
        <v/>
      </c>
      <c r="DL51" s="20" t="str">
        <f t="shared" si="101"/>
        <v/>
      </c>
      <c r="DM51" s="20" t="str">
        <f t="shared" si="101"/>
        <v/>
      </c>
      <c r="DN51" s="20" t="str">
        <f t="shared" si="101"/>
        <v/>
      </c>
      <c r="DO51" s="20" t="str">
        <f t="shared" si="101"/>
        <v/>
      </c>
      <c r="DP51" s="20" t="str">
        <f t="shared" si="101"/>
        <v/>
      </c>
      <c r="DQ51" s="20" t="str">
        <f t="shared" si="101"/>
        <v/>
      </c>
      <c r="DR51" s="20" t="str">
        <f t="shared" si="101"/>
        <v/>
      </c>
      <c r="DS51" s="20" t="str">
        <f t="shared" si="101"/>
        <v/>
      </c>
      <c r="DT51" s="20" t="str">
        <f t="shared" si="101"/>
        <v/>
      </c>
      <c r="DU51" s="20" t="str">
        <f t="shared" si="101"/>
        <v/>
      </c>
      <c r="DV51" s="20" t="str">
        <f t="shared" si="101"/>
        <v/>
      </c>
      <c r="DW51" s="20" t="str">
        <f t="shared" si="101"/>
        <v/>
      </c>
      <c r="DX51" s="20" t="str">
        <f t="shared" si="101"/>
        <v/>
      </c>
      <c r="DY51" s="20" t="str">
        <f t="shared" si="101"/>
        <v/>
      </c>
      <c r="DZ51" s="20" t="str">
        <f t="shared" si="101"/>
        <v/>
      </c>
      <c r="EA51" s="20" t="str">
        <f t="shared" si="101"/>
        <v/>
      </c>
      <c r="EB51" s="20" t="str">
        <f t="shared" si="101"/>
        <v/>
      </c>
      <c r="EC51" s="20" t="str">
        <f t="shared" si="101"/>
        <v/>
      </c>
      <c r="ED51" s="20" t="str">
        <f t="shared" si="101"/>
        <v/>
      </c>
      <c r="EE51" s="20" t="str">
        <f t="shared" si="101"/>
        <v/>
      </c>
      <c r="EF51" s="20" t="str">
        <f t="shared" si="101"/>
        <v/>
      </c>
      <c r="EG51" s="20" t="str">
        <f t="shared" si="101"/>
        <v/>
      </c>
      <c r="EH51" s="20" t="str">
        <f t="shared" si="101"/>
        <v/>
      </c>
      <c r="EI51" s="20" t="str">
        <f t="shared" si="101"/>
        <v/>
      </c>
      <c r="EJ51" s="20" t="str">
        <f t="shared" si="101"/>
        <v/>
      </c>
      <c r="EK51" s="20" t="str">
        <f t="shared" si="101"/>
        <v/>
      </c>
      <c r="EL51" s="20" t="str">
        <f t="shared" si="101"/>
        <v/>
      </c>
      <c r="EM51" s="20" t="str">
        <f t="shared" si="101"/>
        <v/>
      </c>
      <c r="EN51" s="20" t="str">
        <f t="shared" si="101"/>
        <v/>
      </c>
      <c r="EO51" s="20" t="str">
        <f t="shared" si="96"/>
        <v/>
      </c>
      <c r="EP51" s="20" t="str">
        <f t="shared" si="96"/>
        <v/>
      </c>
      <c r="EQ51" s="20" t="str">
        <f t="shared" si="96"/>
        <v/>
      </c>
      <c r="ER51" s="20" t="str">
        <f t="shared" si="96"/>
        <v/>
      </c>
      <c r="ES51" s="20" t="str">
        <f t="shared" si="96"/>
        <v/>
      </c>
      <c r="ET51" s="20" t="str">
        <f t="shared" si="96"/>
        <v/>
      </c>
      <c r="EU51" s="20" t="str">
        <f t="shared" si="96"/>
        <v/>
      </c>
      <c r="EV51" s="20" t="str">
        <f t="shared" si="96"/>
        <v/>
      </c>
      <c r="EW51" s="20" t="str">
        <f t="shared" si="96"/>
        <v/>
      </c>
      <c r="EX51" s="20" t="str">
        <f t="shared" si="96"/>
        <v/>
      </c>
      <c r="EY51" s="20" t="str">
        <f t="shared" si="96"/>
        <v/>
      </c>
      <c r="EZ51" s="20" t="str">
        <f t="shared" si="96"/>
        <v/>
      </c>
      <c r="FA51" s="20" t="str">
        <f t="shared" si="96"/>
        <v/>
      </c>
      <c r="FB51" s="20" t="str">
        <f t="shared" si="96"/>
        <v/>
      </c>
      <c r="FC51" s="20" t="str">
        <f t="shared" si="96"/>
        <v/>
      </c>
      <c r="FD51" s="20" t="str">
        <f t="shared" si="96"/>
        <v/>
      </c>
      <c r="FE51" s="20" t="str">
        <f t="shared" si="96"/>
        <v/>
      </c>
      <c r="FF51" s="20" t="str">
        <f t="shared" si="96"/>
        <v/>
      </c>
      <c r="FG51" s="20" t="str">
        <f t="shared" si="96"/>
        <v/>
      </c>
      <c r="FH51" s="20" t="str">
        <f t="shared" si="96"/>
        <v/>
      </c>
      <c r="FI51" s="20" t="str">
        <f t="shared" si="96"/>
        <v/>
      </c>
      <c r="FJ51" s="20" t="str">
        <f t="shared" si="96"/>
        <v/>
      </c>
      <c r="FK51" s="20" t="str">
        <f t="shared" si="96"/>
        <v/>
      </c>
      <c r="FL51" s="20" t="str">
        <f t="shared" si="96"/>
        <v/>
      </c>
      <c r="FM51" s="20" t="str">
        <f t="shared" si="96"/>
        <v/>
      </c>
      <c r="FN51" s="20" t="str">
        <f t="shared" si="96"/>
        <v/>
      </c>
      <c r="FO51" s="20" t="str">
        <f t="shared" si="96"/>
        <v/>
      </c>
      <c r="FP51" s="20" t="str">
        <f t="shared" si="96"/>
        <v/>
      </c>
      <c r="FQ51" s="20" t="str">
        <f t="shared" si="96"/>
        <v/>
      </c>
      <c r="FR51" s="20" t="str">
        <f t="shared" si="96"/>
        <v/>
      </c>
      <c r="FS51" s="20" t="str">
        <f t="shared" si="96"/>
        <v/>
      </c>
      <c r="FT51" s="20" t="str">
        <f t="shared" si="96"/>
        <v/>
      </c>
      <c r="FU51" s="20" t="str">
        <f t="shared" si="96"/>
        <v/>
      </c>
      <c r="FV51" s="20" t="str">
        <f t="shared" si="96"/>
        <v/>
      </c>
    </row>
    <row r="52" spans="1:178" s="8" customFormat="1" ht="15" hidden="1" customHeight="1" outlineLevel="2">
      <c r="A52" s="62"/>
      <c r="B52" s="99" t="s">
        <v>137</v>
      </c>
      <c r="C52" s="119" t="s">
        <v>99</v>
      </c>
      <c r="D52" s="113"/>
      <c r="E52" s="121">
        <f>SUM(E33:F33)+1</f>
        <v>17</v>
      </c>
      <c r="F52" s="121">
        <v>4</v>
      </c>
      <c r="G52" s="124">
        <f t="shared" si="99"/>
        <v>42110</v>
      </c>
      <c r="H52" s="95">
        <f t="shared" si="93"/>
        <v>42116</v>
      </c>
      <c r="I52" s="95" t="str">
        <f>"Day"&amp;" "&amp;VLOOKUP(Table1[[#This Row],[Start Date ]],Datasheet!V:W,2)</f>
        <v>Day 24</v>
      </c>
      <c r="J52" s="95" t="str">
        <f>"Day"&amp;" "&amp;VLOOKUP(Table1[[#This Row],[End Date]],Datasheet!X:Y,2)</f>
        <v>Day 30</v>
      </c>
      <c r="K52" s="116" t="s">
        <v>52</v>
      </c>
      <c r="L52" s="95"/>
      <c r="M52" s="115"/>
      <c r="N52" s="129">
        <f t="shared" si="97"/>
        <v>5</v>
      </c>
      <c r="O52" s="129" t="str">
        <f ca="1">LEFT('Transition Plan'!$P52,3)</f>
        <v>TPD</v>
      </c>
      <c r="P52" s="130" t="str">
        <f ca="1">IF(K52="Completed","CPT: Completed",IF(AND(H52&lt;'Transition Plan'!$D$1,K52="In-Progress"),"TPD: Still in-Progress after Deadline",IF(AND(H52&lt;'Transition Plan'!$D$1,K52="Open"),"TPD: Still in Open after Deadline",IF(AND(G52&lt;='Transition Plan'!$D$1,K52="Open"),("RAS: "&amp;NETWORKDAYS('Transition Plan'!$D$1,H52)&amp;" days to go, and Still in Open"),IF(AND(G52&lt;='Transition Plan'!$D$1,K52="In-Progress"),("RAS: "&amp;NETWORKDAYS('Transition Plan'!$D$1,H52)&amp;" days to go, and In-Progress"),("UTK: We have "&amp;DATEDIF('Transition Plan'!$D$1,G52,"d")&amp;" more days to start"))))))</f>
        <v>TPD: Still in Open after Deadline</v>
      </c>
      <c r="Q52" s="118">
        <f ca="1">IF(O52="TPD",100%,IF(AND(O52="RAS",N52=1),75%,IF(AND(O52="RAS",N52=2),50%,IF(O52="RAS",100%-(NETWORKDAYS('Transition Plan'!$D$1,H52)/N52),"-"))))</f>
        <v>1</v>
      </c>
      <c r="R52" s="20" t="str">
        <f t="shared" ref="R52:CC55" si="102">IF(R$10&lt;$G52,"",IF(R$10&gt;$H52,"",IF(R$10&gt;=$G52,1,IF(R$10&lt;=$H52,1))))</f>
        <v/>
      </c>
      <c r="S52" s="20" t="str">
        <f t="shared" si="102"/>
        <v/>
      </c>
      <c r="T52" s="20" t="str">
        <f t="shared" si="102"/>
        <v/>
      </c>
      <c r="U52" s="20" t="str">
        <f t="shared" si="102"/>
        <v/>
      </c>
      <c r="V52" s="20" t="str">
        <f t="shared" si="102"/>
        <v/>
      </c>
      <c r="W52" s="20" t="str">
        <f t="shared" si="102"/>
        <v/>
      </c>
      <c r="X52" s="20" t="str">
        <f t="shared" si="102"/>
        <v/>
      </c>
      <c r="Y52" s="20" t="str">
        <f t="shared" si="102"/>
        <v/>
      </c>
      <c r="Z52" s="20" t="str">
        <f t="shared" si="102"/>
        <v/>
      </c>
      <c r="AA52" s="20" t="str">
        <f t="shared" si="102"/>
        <v/>
      </c>
      <c r="AB52" s="20" t="str">
        <f t="shared" si="102"/>
        <v/>
      </c>
      <c r="AC52" s="20" t="str">
        <f t="shared" si="102"/>
        <v/>
      </c>
      <c r="AD52" s="20" t="str">
        <f t="shared" si="102"/>
        <v/>
      </c>
      <c r="AE52" s="20" t="str">
        <f t="shared" si="102"/>
        <v/>
      </c>
      <c r="AF52" s="20" t="str">
        <f t="shared" si="102"/>
        <v/>
      </c>
      <c r="AG52" s="20" t="str">
        <f t="shared" si="102"/>
        <v/>
      </c>
      <c r="AH52" s="20" t="str">
        <f t="shared" si="102"/>
        <v/>
      </c>
      <c r="AI52" s="20" t="str">
        <f t="shared" si="102"/>
        <v/>
      </c>
      <c r="AJ52" s="20" t="str">
        <f t="shared" si="102"/>
        <v/>
      </c>
      <c r="AK52" s="20" t="str">
        <f t="shared" si="102"/>
        <v/>
      </c>
      <c r="AL52" s="20" t="str">
        <f t="shared" si="102"/>
        <v/>
      </c>
      <c r="AM52" s="20" t="str">
        <f t="shared" si="102"/>
        <v/>
      </c>
      <c r="AN52" s="20" t="str">
        <f t="shared" si="102"/>
        <v/>
      </c>
      <c r="AO52" s="20" t="str">
        <f t="shared" si="102"/>
        <v/>
      </c>
      <c r="AP52" s="20">
        <f t="shared" si="102"/>
        <v>1</v>
      </c>
      <c r="AQ52" s="20">
        <f t="shared" si="102"/>
        <v>1</v>
      </c>
      <c r="AR52" s="20">
        <f t="shared" si="102"/>
        <v>1</v>
      </c>
      <c r="AS52" s="20">
        <f t="shared" si="102"/>
        <v>1</v>
      </c>
      <c r="AT52" s="20">
        <f t="shared" si="102"/>
        <v>1</v>
      </c>
      <c r="AU52" s="20">
        <f t="shared" si="102"/>
        <v>1</v>
      </c>
      <c r="AV52" s="20">
        <f t="shared" si="102"/>
        <v>1</v>
      </c>
      <c r="AW52" s="20" t="str">
        <f t="shared" si="102"/>
        <v/>
      </c>
      <c r="AX52" s="20" t="str">
        <f t="shared" si="102"/>
        <v/>
      </c>
      <c r="AY52" s="20" t="str">
        <f t="shared" si="102"/>
        <v/>
      </c>
      <c r="AZ52" s="20" t="str">
        <f t="shared" si="102"/>
        <v/>
      </c>
      <c r="BA52" s="20" t="str">
        <f t="shared" si="102"/>
        <v/>
      </c>
      <c r="BB52" s="20" t="str">
        <f t="shared" si="102"/>
        <v/>
      </c>
      <c r="BC52" s="20" t="str">
        <f t="shared" si="102"/>
        <v/>
      </c>
      <c r="BD52" s="20" t="str">
        <f t="shared" si="102"/>
        <v/>
      </c>
      <c r="BE52" s="20" t="str">
        <f t="shared" si="102"/>
        <v/>
      </c>
      <c r="BF52" s="20" t="str">
        <f t="shared" si="102"/>
        <v/>
      </c>
      <c r="BG52" s="20" t="str">
        <f t="shared" si="102"/>
        <v/>
      </c>
      <c r="BH52" s="20" t="str">
        <f t="shared" si="102"/>
        <v/>
      </c>
      <c r="BI52" s="20" t="str">
        <f t="shared" si="102"/>
        <v/>
      </c>
      <c r="BJ52" s="20" t="str">
        <f t="shared" si="102"/>
        <v/>
      </c>
      <c r="BK52" s="20" t="str">
        <f t="shared" si="102"/>
        <v/>
      </c>
      <c r="BL52" s="20" t="str">
        <f t="shared" si="102"/>
        <v/>
      </c>
      <c r="BM52" s="20" t="str">
        <f t="shared" si="102"/>
        <v/>
      </c>
      <c r="BN52" s="20" t="str">
        <f t="shared" si="102"/>
        <v/>
      </c>
      <c r="BO52" s="20" t="str">
        <f t="shared" si="102"/>
        <v/>
      </c>
      <c r="BP52" s="20" t="str">
        <f t="shared" si="102"/>
        <v/>
      </c>
      <c r="BQ52" s="20" t="str">
        <f t="shared" si="102"/>
        <v/>
      </c>
      <c r="BR52" s="20" t="str">
        <f t="shared" si="102"/>
        <v/>
      </c>
      <c r="BS52" s="20" t="str">
        <f t="shared" si="102"/>
        <v/>
      </c>
      <c r="BT52" s="20" t="str">
        <f t="shared" si="102"/>
        <v/>
      </c>
      <c r="BU52" s="20" t="str">
        <f t="shared" si="102"/>
        <v/>
      </c>
      <c r="BV52" s="20" t="str">
        <f t="shared" si="102"/>
        <v/>
      </c>
      <c r="BW52" s="20" t="str">
        <f t="shared" si="102"/>
        <v/>
      </c>
      <c r="BX52" s="20" t="str">
        <f t="shared" si="102"/>
        <v/>
      </c>
      <c r="BY52" s="20" t="str">
        <f t="shared" si="102"/>
        <v/>
      </c>
      <c r="BZ52" s="20" t="str">
        <f t="shared" si="102"/>
        <v/>
      </c>
      <c r="CA52" s="20" t="str">
        <f t="shared" si="102"/>
        <v/>
      </c>
      <c r="CB52" s="20" t="str">
        <f t="shared" si="102"/>
        <v/>
      </c>
      <c r="CC52" s="20" t="str">
        <f t="shared" si="102"/>
        <v/>
      </c>
      <c r="CD52" s="20" t="str">
        <f t="shared" si="101"/>
        <v/>
      </c>
      <c r="CE52" s="20" t="str">
        <f t="shared" si="101"/>
        <v/>
      </c>
      <c r="CF52" s="20" t="str">
        <f t="shared" si="101"/>
        <v/>
      </c>
      <c r="CG52" s="20" t="str">
        <f t="shared" si="101"/>
        <v/>
      </c>
      <c r="CH52" s="20" t="str">
        <f t="shared" si="101"/>
        <v/>
      </c>
      <c r="CI52" s="20" t="str">
        <f t="shared" si="101"/>
        <v/>
      </c>
      <c r="CJ52" s="20" t="str">
        <f t="shared" si="101"/>
        <v/>
      </c>
      <c r="CK52" s="20" t="str">
        <f t="shared" si="101"/>
        <v/>
      </c>
      <c r="CL52" s="20" t="str">
        <f t="shared" si="101"/>
        <v/>
      </c>
      <c r="CM52" s="20" t="str">
        <f t="shared" si="101"/>
        <v/>
      </c>
      <c r="CN52" s="20" t="str">
        <f t="shared" si="101"/>
        <v/>
      </c>
      <c r="CO52" s="20" t="str">
        <f t="shared" si="101"/>
        <v/>
      </c>
      <c r="CP52" s="20" t="str">
        <f t="shared" si="101"/>
        <v/>
      </c>
      <c r="CQ52" s="20" t="str">
        <f t="shared" si="101"/>
        <v/>
      </c>
      <c r="CR52" s="20" t="str">
        <f t="shared" si="101"/>
        <v/>
      </c>
      <c r="CS52" s="20" t="str">
        <f t="shared" si="101"/>
        <v/>
      </c>
      <c r="CT52" s="20" t="str">
        <f t="shared" si="101"/>
        <v/>
      </c>
      <c r="CU52" s="20" t="str">
        <f t="shared" si="101"/>
        <v/>
      </c>
      <c r="CV52" s="20" t="str">
        <f t="shared" si="101"/>
        <v/>
      </c>
      <c r="CW52" s="20" t="str">
        <f t="shared" si="101"/>
        <v/>
      </c>
      <c r="CX52" s="20" t="str">
        <f t="shared" si="101"/>
        <v/>
      </c>
      <c r="CY52" s="20" t="str">
        <f t="shared" si="101"/>
        <v/>
      </c>
      <c r="CZ52" s="20" t="str">
        <f t="shared" si="101"/>
        <v/>
      </c>
      <c r="DA52" s="20" t="str">
        <f t="shared" si="101"/>
        <v/>
      </c>
      <c r="DB52" s="20" t="str">
        <f t="shared" si="101"/>
        <v/>
      </c>
      <c r="DC52" s="20" t="str">
        <f t="shared" si="101"/>
        <v/>
      </c>
      <c r="DD52" s="20" t="str">
        <f t="shared" si="101"/>
        <v/>
      </c>
      <c r="DE52" s="20" t="str">
        <f t="shared" si="101"/>
        <v/>
      </c>
      <c r="DF52" s="20" t="str">
        <f t="shared" si="101"/>
        <v/>
      </c>
      <c r="DG52" s="20" t="str">
        <f t="shared" si="101"/>
        <v/>
      </c>
      <c r="DH52" s="20" t="str">
        <f t="shared" si="101"/>
        <v/>
      </c>
      <c r="DI52" s="20" t="str">
        <f t="shared" si="101"/>
        <v/>
      </c>
      <c r="DJ52" s="20" t="str">
        <f t="shared" si="101"/>
        <v/>
      </c>
      <c r="DK52" s="20" t="str">
        <f t="shared" si="101"/>
        <v/>
      </c>
      <c r="DL52" s="20" t="str">
        <f t="shared" si="101"/>
        <v/>
      </c>
      <c r="DM52" s="20" t="str">
        <f t="shared" si="101"/>
        <v/>
      </c>
      <c r="DN52" s="20" t="str">
        <f t="shared" si="101"/>
        <v/>
      </c>
      <c r="DO52" s="20" t="str">
        <f t="shared" si="101"/>
        <v/>
      </c>
      <c r="DP52" s="20" t="str">
        <f t="shared" si="101"/>
        <v/>
      </c>
      <c r="DQ52" s="20" t="str">
        <f t="shared" si="101"/>
        <v/>
      </c>
      <c r="DR52" s="20" t="str">
        <f t="shared" si="101"/>
        <v/>
      </c>
      <c r="DS52" s="20" t="str">
        <f t="shared" si="101"/>
        <v/>
      </c>
      <c r="DT52" s="20" t="str">
        <f t="shared" si="101"/>
        <v/>
      </c>
      <c r="DU52" s="20" t="str">
        <f t="shared" si="101"/>
        <v/>
      </c>
      <c r="DV52" s="20" t="str">
        <f t="shared" si="101"/>
        <v/>
      </c>
      <c r="DW52" s="20" t="str">
        <f t="shared" si="101"/>
        <v/>
      </c>
      <c r="DX52" s="20" t="str">
        <f t="shared" si="101"/>
        <v/>
      </c>
      <c r="DY52" s="20" t="str">
        <f t="shared" si="101"/>
        <v/>
      </c>
      <c r="DZ52" s="20" t="str">
        <f t="shared" si="101"/>
        <v/>
      </c>
      <c r="EA52" s="20" t="str">
        <f t="shared" si="101"/>
        <v/>
      </c>
      <c r="EB52" s="20" t="str">
        <f t="shared" si="101"/>
        <v/>
      </c>
      <c r="EC52" s="20" t="str">
        <f t="shared" si="101"/>
        <v/>
      </c>
      <c r="ED52" s="20" t="str">
        <f t="shared" si="101"/>
        <v/>
      </c>
      <c r="EE52" s="20" t="str">
        <f t="shared" si="101"/>
        <v/>
      </c>
      <c r="EF52" s="20" t="str">
        <f t="shared" si="101"/>
        <v/>
      </c>
      <c r="EG52" s="20" t="str">
        <f t="shared" si="101"/>
        <v/>
      </c>
      <c r="EH52" s="20" t="str">
        <f t="shared" si="101"/>
        <v/>
      </c>
      <c r="EI52" s="20" t="str">
        <f t="shared" si="101"/>
        <v/>
      </c>
      <c r="EJ52" s="20" t="str">
        <f t="shared" si="101"/>
        <v/>
      </c>
      <c r="EK52" s="20" t="str">
        <f t="shared" si="101"/>
        <v/>
      </c>
      <c r="EL52" s="20" t="str">
        <f t="shared" si="101"/>
        <v/>
      </c>
      <c r="EM52" s="20" t="str">
        <f t="shared" si="101"/>
        <v/>
      </c>
      <c r="EN52" s="20" t="str">
        <f t="shared" si="101"/>
        <v/>
      </c>
      <c r="EO52" s="20" t="str">
        <f t="shared" si="96"/>
        <v/>
      </c>
      <c r="EP52" s="20" t="str">
        <f t="shared" si="96"/>
        <v/>
      </c>
      <c r="EQ52" s="20" t="str">
        <f t="shared" si="96"/>
        <v/>
      </c>
      <c r="ER52" s="20" t="str">
        <f t="shared" si="96"/>
        <v/>
      </c>
      <c r="ES52" s="20" t="str">
        <f t="shared" si="96"/>
        <v/>
      </c>
      <c r="ET52" s="20" t="str">
        <f t="shared" si="96"/>
        <v/>
      </c>
      <c r="EU52" s="20" t="str">
        <f t="shared" si="96"/>
        <v/>
      </c>
      <c r="EV52" s="20" t="str">
        <f t="shared" si="96"/>
        <v/>
      </c>
      <c r="EW52" s="20" t="str">
        <f t="shared" si="96"/>
        <v/>
      </c>
      <c r="EX52" s="20" t="str">
        <f t="shared" si="96"/>
        <v/>
      </c>
      <c r="EY52" s="20" t="str">
        <f t="shared" si="96"/>
        <v/>
      </c>
      <c r="EZ52" s="20" t="str">
        <f t="shared" si="96"/>
        <v/>
      </c>
      <c r="FA52" s="20" t="str">
        <f t="shared" si="96"/>
        <v/>
      </c>
      <c r="FB52" s="20" t="str">
        <f t="shared" si="96"/>
        <v/>
      </c>
      <c r="FC52" s="20" t="str">
        <f t="shared" si="96"/>
        <v/>
      </c>
      <c r="FD52" s="20" t="str">
        <f t="shared" si="96"/>
        <v/>
      </c>
      <c r="FE52" s="20" t="str">
        <f t="shared" si="96"/>
        <v/>
      </c>
      <c r="FF52" s="20" t="str">
        <f t="shared" si="96"/>
        <v/>
      </c>
      <c r="FG52" s="20" t="str">
        <f t="shared" si="96"/>
        <v/>
      </c>
      <c r="FH52" s="20" t="str">
        <f t="shared" si="96"/>
        <v/>
      </c>
      <c r="FI52" s="20" t="str">
        <f t="shared" si="96"/>
        <v/>
      </c>
      <c r="FJ52" s="20" t="str">
        <f t="shared" si="96"/>
        <v/>
      </c>
      <c r="FK52" s="20" t="str">
        <f t="shared" si="96"/>
        <v/>
      </c>
      <c r="FL52" s="20" t="str">
        <f t="shared" si="96"/>
        <v/>
      </c>
      <c r="FM52" s="20" t="str">
        <f t="shared" si="96"/>
        <v/>
      </c>
      <c r="FN52" s="20" t="str">
        <f t="shared" si="96"/>
        <v/>
      </c>
      <c r="FO52" s="20" t="str">
        <f t="shared" si="96"/>
        <v/>
      </c>
      <c r="FP52" s="20" t="str">
        <f t="shared" si="96"/>
        <v/>
      </c>
      <c r="FQ52" s="20" t="str">
        <f t="shared" si="96"/>
        <v/>
      </c>
      <c r="FR52" s="20" t="str">
        <f t="shared" si="96"/>
        <v/>
      </c>
      <c r="FS52" s="20" t="str">
        <f t="shared" si="96"/>
        <v/>
      </c>
      <c r="FT52" s="20" t="str">
        <f t="shared" si="96"/>
        <v/>
      </c>
      <c r="FU52" s="20" t="str">
        <f t="shared" si="96"/>
        <v/>
      </c>
      <c r="FV52" s="20" t="str">
        <f t="shared" si="96"/>
        <v/>
      </c>
    </row>
    <row r="53" spans="1:178" s="8" customFormat="1" ht="15" hidden="1" customHeight="1" outlineLevel="2">
      <c r="A53" s="62"/>
      <c r="B53" s="99" t="s">
        <v>140</v>
      </c>
      <c r="C53" s="119" t="s">
        <v>99</v>
      </c>
      <c r="D53" s="113"/>
      <c r="E53" s="121">
        <f>SUM(E33:F33)+1</f>
        <v>17</v>
      </c>
      <c r="F53" s="121">
        <v>4</v>
      </c>
      <c r="G53" s="124">
        <f t="shared" si="99"/>
        <v>42110</v>
      </c>
      <c r="H53" s="95">
        <f t="shared" si="93"/>
        <v>42116</v>
      </c>
      <c r="I53" s="95" t="str">
        <f>"Day"&amp;" "&amp;VLOOKUP(Table1[[#This Row],[Start Date ]],Datasheet!V:W,2)</f>
        <v>Day 24</v>
      </c>
      <c r="J53" s="95" t="str">
        <f>"Day"&amp;" "&amp;VLOOKUP(Table1[[#This Row],[End Date]],Datasheet!X:Y,2)</f>
        <v>Day 30</v>
      </c>
      <c r="K53" s="116" t="s">
        <v>52</v>
      </c>
      <c r="L53" s="95"/>
      <c r="M53" s="115"/>
      <c r="N53" s="129">
        <f t="shared" si="97"/>
        <v>5</v>
      </c>
      <c r="O53" s="129" t="str">
        <f ca="1">LEFT('Transition Plan'!$P53,3)</f>
        <v>TPD</v>
      </c>
      <c r="P53" s="130" t="str">
        <f ca="1">IF(K53="Completed","CPT: Completed",IF(AND(H53&lt;'Transition Plan'!$D$1,K53="In-Progress"),"TPD: Still in-Progress after Deadline",IF(AND(H53&lt;'Transition Plan'!$D$1,K53="Open"),"TPD: Still in Open after Deadline",IF(AND(G53&lt;='Transition Plan'!$D$1,K53="Open"),("RAS: "&amp;NETWORKDAYS('Transition Plan'!$D$1,H53)&amp;" days to go, and Still in Open"),IF(AND(G53&lt;='Transition Plan'!$D$1,K53="In-Progress"),("RAS: "&amp;NETWORKDAYS('Transition Plan'!$D$1,H53)&amp;" days to go, and In-Progress"),("UTK: We have "&amp;DATEDIF('Transition Plan'!$D$1,G53,"d")&amp;" more days to start"))))))</f>
        <v>TPD: Still in Open after Deadline</v>
      </c>
      <c r="Q53" s="118">
        <f ca="1">IF(O53="TPD",100%,IF(AND(O53="RAS",N53=1),75%,IF(AND(O53="RAS",N53=2),50%,IF(O53="RAS",100%-(NETWORKDAYS('Transition Plan'!$D$1,H53)/N53),"-"))))</f>
        <v>1</v>
      </c>
      <c r="R53" s="20" t="str">
        <f t="shared" si="102"/>
        <v/>
      </c>
      <c r="S53" s="20" t="str">
        <f t="shared" si="102"/>
        <v/>
      </c>
      <c r="T53" s="20" t="str">
        <f t="shared" si="102"/>
        <v/>
      </c>
      <c r="U53" s="20" t="str">
        <f t="shared" si="102"/>
        <v/>
      </c>
      <c r="V53" s="20" t="str">
        <f t="shared" si="102"/>
        <v/>
      </c>
      <c r="W53" s="20" t="str">
        <f t="shared" si="102"/>
        <v/>
      </c>
      <c r="X53" s="20" t="str">
        <f t="shared" si="102"/>
        <v/>
      </c>
      <c r="Y53" s="20" t="str">
        <f t="shared" si="102"/>
        <v/>
      </c>
      <c r="Z53" s="20" t="str">
        <f t="shared" si="102"/>
        <v/>
      </c>
      <c r="AA53" s="20" t="str">
        <f t="shared" si="102"/>
        <v/>
      </c>
      <c r="AB53" s="20" t="str">
        <f t="shared" si="102"/>
        <v/>
      </c>
      <c r="AC53" s="20" t="str">
        <f t="shared" si="102"/>
        <v/>
      </c>
      <c r="AD53" s="20" t="str">
        <f t="shared" si="102"/>
        <v/>
      </c>
      <c r="AE53" s="20" t="str">
        <f t="shared" si="102"/>
        <v/>
      </c>
      <c r="AF53" s="20" t="str">
        <f t="shared" si="102"/>
        <v/>
      </c>
      <c r="AG53" s="20" t="str">
        <f t="shared" si="102"/>
        <v/>
      </c>
      <c r="AH53" s="20" t="str">
        <f t="shared" si="102"/>
        <v/>
      </c>
      <c r="AI53" s="20" t="str">
        <f t="shared" si="102"/>
        <v/>
      </c>
      <c r="AJ53" s="20" t="str">
        <f t="shared" si="102"/>
        <v/>
      </c>
      <c r="AK53" s="20" t="str">
        <f t="shared" si="102"/>
        <v/>
      </c>
      <c r="AL53" s="20" t="str">
        <f t="shared" si="102"/>
        <v/>
      </c>
      <c r="AM53" s="20" t="str">
        <f t="shared" si="102"/>
        <v/>
      </c>
      <c r="AN53" s="20" t="str">
        <f t="shared" si="102"/>
        <v/>
      </c>
      <c r="AO53" s="20" t="str">
        <f t="shared" si="102"/>
        <v/>
      </c>
      <c r="AP53" s="20">
        <f t="shared" si="102"/>
        <v>1</v>
      </c>
      <c r="AQ53" s="20">
        <f t="shared" si="102"/>
        <v>1</v>
      </c>
      <c r="AR53" s="20">
        <f t="shared" si="102"/>
        <v>1</v>
      </c>
      <c r="AS53" s="20">
        <f t="shared" si="102"/>
        <v>1</v>
      </c>
      <c r="AT53" s="20">
        <f t="shared" si="102"/>
        <v>1</v>
      </c>
      <c r="AU53" s="20">
        <f t="shared" si="102"/>
        <v>1</v>
      </c>
      <c r="AV53" s="20">
        <f t="shared" si="102"/>
        <v>1</v>
      </c>
      <c r="AW53" s="20" t="str">
        <f t="shared" si="102"/>
        <v/>
      </c>
      <c r="AX53" s="20" t="str">
        <f t="shared" si="102"/>
        <v/>
      </c>
      <c r="AY53" s="20" t="str">
        <f t="shared" si="102"/>
        <v/>
      </c>
      <c r="AZ53" s="20" t="str">
        <f t="shared" si="102"/>
        <v/>
      </c>
      <c r="BA53" s="20" t="str">
        <f t="shared" si="102"/>
        <v/>
      </c>
      <c r="BB53" s="20" t="str">
        <f t="shared" si="102"/>
        <v/>
      </c>
      <c r="BC53" s="20" t="str">
        <f t="shared" si="102"/>
        <v/>
      </c>
      <c r="BD53" s="20" t="str">
        <f t="shared" si="102"/>
        <v/>
      </c>
      <c r="BE53" s="20" t="str">
        <f t="shared" si="102"/>
        <v/>
      </c>
      <c r="BF53" s="20" t="str">
        <f t="shared" si="102"/>
        <v/>
      </c>
      <c r="BG53" s="20" t="str">
        <f t="shared" si="102"/>
        <v/>
      </c>
      <c r="BH53" s="20" t="str">
        <f t="shared" si="102"/>
        <v/>
      </c>
      <c r="BI53" s="20" t="str">
        <f t="shared" si="102"/>
        <v/>
      </c>
      <c r="BJ53" s="20" t="str">
        <f t="shared" si="102"/>
        <v/>
      </c>
      <c r="BK53" s="20" t="str">
        <f t="shared" si="102"/>
        <v/>
      </c>
      <c r="BL53" s="20" t="str">
        <f t="shared" si="102"/>
        <v/>
      </c>
      <c r="BM53" s="20" t="str">
        <f t="shared" si="102"/>
        <v/>
      </c>
      <c r="BN53" s="20" t="str">
        <f t="shared" si="102"/>
        <v/>
      </c>
      <c r="BO53" s="20" t="str">
        <f t="shared" si="102"/>
        <v/>
      </c>
      <c r="BP53" s="20" t="str">
        <f t="shared" si="102"/>
        <v/>
      </c>
      <c r="BQ53" s="20" t="str">
        <f t="shared" si="102"/>
        <v/>
      </c>
      <c r="BR53" s="20" t="str">
        <f t="shared" si="102"/>
        <v/>
      </c>
      <c r="BS53" s="20" t="str">
        <f t="shared" si="102"/>
        <v/>
      </c>
      <c r="BT53" s="20" t="str">
        <f t="shared" si="102"/>
        <v/>
      </c>
      <c r="BU53" s="20" t="str">
        <f t="shared" si="102"/>
        <v/>
      </c>
      <c r="BV53" s="20" t="str">
        <f t="shared" si="102"/>
        <v/>
      </c>
      <c r="BW53" s="20" t="str">
        <f t="shared" si="102"/>
        <v/>
      </c>
      <c r="BX53" s="20" t="str">
        <f t="shared" si="102"/>
        <v/>
      </c>
      <c r="BY53" s="20" t="str">
        <f t="shared" si="102"/>
        <v/>
      </c>
      <c r="BZ53" s="20" t="str">
        <f t="shared" si="102"/>
        <v/>
      </c>
      <c r="CA53" s="20" t="str">
        <f t="shared" si="102"/>
        <v/>
      </c>
      <c r="CB53" s="20" t="str">
        <f t="shared" si="102"/>
        <v/>
      </c>
      <c r="CC53" s="20" t="str">
        <f t="shared" si="102"/>
        <v/>
      </c>
      <c r="CD53" s="20" t="str">
        <f t="shared" si="101"/>
        <v/>
      </c>
      <c r="CE53" s="20" t="str">
        <f t="shared" si="101"/>
        <v/>
      </c>
      <c r="CF53" s="20" t="str">
        <f t="shared" si="101"/>
        <v/>
      </c>
      <c r="CG53" s="20" t="str">
        <f t="shared" si="101"/>
        <v/>
      </c>
      <c r="CH53" s="20" t="str">
        <f t="shared" si="101"/>
        <v/>
      </c>
      <c r="CI53" s="20" t="str">
        <f t="shared" si="101"/>
        <v/>
      </c>
      <c r="CJ53" s="20" t="str">
        <f t="shared" si="101"/>
        <v/>
      </c>
      <c r="CK53" s="20" t="str">
        <f t="shared" si="101"/>
        <v/>
      </c>
      <c r="CL53" s="20" t="str">
        <f t="shared" si="101"/>
        <v/>
      </c>
      <c r="CM53" s="20" t="str">
        <f t="shared" si="101"/>
        <v/>
      </c>
      <c r="CN53" s="20" t="str">
        <f t="shared" si="101"/>
        <v/>
      </c>
      <c r="CO53" s="20" t="str">
        <f t="shared" si="101"/>
        <v/>
      </c>
      <c r="CP53" s="20" t="str">
        <f t="shared" si="101"/>
        <v/>
      </c>
      <c r="CQ53" s="20" t="str">
        <f t="shared" si="101"/>
        <v/>
      </c>
      <c r="CR53" s="20" t="str">
        <f t="shared" si="101"/>
        <v/>
      </c>
      <c r="CS53" s="20" t="str">
        <f t="shared" si="101"/>
        <v/>
      </c>
      <c r="CT53" s="20" t="str">
        <f t="shared" si="101"/>
        <v/>
      </c>
      <c r="CU53" s="20" t="str">
        <f t="shared" si="101"/>
        <v/>
      </c>
      <c r="CV53" s="20" t="str">
        <f t="shared" si="101"/>
        <v/>
      </c>
      <c r="CW53" s="20" t="str">
        <f t="shared" si="101"/>
        <v/>
      </c>
      <c r="CX53" s="20" t="str">
        <f t="shared" si="101"/>
        <v/>
      </c>
      <c r="CY53" s="20" t="str">
        <f t="shared" si="101"/>
        <v/>
      </c>
      <c r="CZ53" s="20" t="str">
        <f t="shared" si="101"/>
        <v/>
      </c>
      <c r="DA53" s="20" t="str">
        <f t="shared" si="101"/>
        <v/>
      </c>
      <c r="DB53" s="20" t="str">
        <f t="shared" si="101"/>
        <v/>
      </c>
      <c r="DC53" s="20" t="str">
        <f t="shared" si="101"/>
        <v/>
      </c>
      <c r="DD53" s="20" t="str">
        <f t="shared" si="101"/>
        <v/>
      </c>
      <c r="DE53" s="20" t="str">
        <f t="shared" si="101"/>
        <v/>
      </c>
      <c r="DF53" s="20" t="str">
        <f t="shared" si="101"/>
        <v/>
      </c>
      <c r="DG53" s="20" t="str">
        <f t="shared" si="101"/>
        <v/>
      </c>
      <c r="DH53" s="20" t="str">
        <f t="shared" si="101"/>
        <v/>
      </c>
      <c r="DI53" s="20" t="str">
        <f t="shared" si="101"/>
        <v/>
      </c>
      <c r="DJ53" s="20" t="str">
        <f t="shared" si="101"/>
        <v/>
      </c>
      <c r="DK53" s="20" t="str">
        <f t="shared" si="101"/>
        <v/>
      </c>
      <c r="DL53" s="20" t="str">
        <f t="shared" si="101"/>
        <v/>
      </c>
      <c r="DM53" s="20" t="str">
        <f t="shared" si="101"/>
        <v/>
      </c>
      <c r="DN53" s="20" t="str">
        <f t="shared" si="101"/>
        <v/>
      </c>
      <c r="DO53" s="20" t="str">
        <f t="shared" si="101"/>
        <v/>
      </c>
      <c r="DP53" s="20" t="str">
        <f t="shared" si="101"/>
        <v/>
      </c>
      <c r="DQ53" s="20" t="str">
        <f t="shared" si="101"/>
        <v/>
      </c>
      <c r="DR53" s="20" t="str">
        <f t="shared" si="101"/>
        <v/>
      </c>
      <c r="DS53" s="20" t="str">
        <f t="shared" si="101"/>
        <v/>
      </c>
      <c r="DT53" s="20" t="str">
        <f t="shared" si="101"/>
        <v/>
      </c>
      <c r="DU53" s="20" t="str">
        <f t="shared" si="101"/>
        <v/>
      </c>
      <c r="DV53" s="20" t="str">
        <f t="shared" si="101"/>
        <v/>
      </c>
      <c r="DW53" s="20" t="str">
        <f t="shared" si="101"/>
        <v/>
      </c>
      <c r="DX53" s="20" t="str">
        <f t="shared" si="101"/>
        <v/>
      </c>
      <c r="DY53" s="20" t="str">
        <f t="shared" si="101"/>
        <v/>
      </c>
      <c r="DZ53" s="20" t="str">
        <f t="shared" si="101"/>
        <v/>
      </c>
      <c r="EA53" s="20" t="str">
        <f t="shared" si="101"/>
        <v/>
      </c>
      <c r="EB53" s="20" t="str">
        <f t="shared" si="101"/>
        <v/>
      </c>
      <c r="EC53" s="20" t="str">
        <f t="shared" si="101"/>
        <v/>
      </c>
      <c r="ED53" s="20" t="str">
        <f t="shared" si="101"/>
        <v/>
      </c>
      <c r="EE53" s="20" t="str">
        <f t="shared" si="101"/>
        <v/>
      </c>
      <c r="EF53" s="20" t="str">
        <f t="shared" si="101"/>
        <v/>
      </c>
      <c r="EG53" s="20" t="str">
        <f t="shared" si="101"/>
        <v/>
      </c>
      <c r="EH53" s="20" t="str">
        <f t="shared" si="101"/>
        <v/>
      </c>
      <c r="EI53" s="20" t="str">
        <f t="shared" si="101"/>
        <v/>
      </c>
      <c r="EJ53" s="20" t="str">
        <f t="shared" si="101"/>
        <v/>
      </c>
      <c r="EK53" s="20" t="str">
        <f t="shared" si="101"/>
        <v/>
      </c>
      <c r="EL53" s="20" t="str">
        <f t="shared" si="101"/>
        <v/>
      </c>
      <c r="EM53" s="20" t="str">
        <f t="shared" si="101"/>
        <v/>
      </c>
      <c r="EN53" s="20" t="str">
        <f t="shared" si="101"/>
        <v/>
      </c>
      <c r="EO53" s="20" t="str">
        <f t="shared" si="96"/>
        <v/>
      </c>
      <c r="EP53" s="20" t="str">
        <f t="shared" si="96"/>
        <v/>
      </c>
      <c r="EQ53" s="20" t="str">
        <f t="shared" si="96"/>
        <v/>
      </c>
      <c r="ER53" s="20" t="str">
        <f t="shared" si="96"/>
        <v/>
      </c>
      <c r="ES53" s="20" t="str">
        <f t="shared" si="96"/>
        <v/>
      </c>
      <c r="ET53" s="20" t="str">
        <f t="shared" si="96"/>
        <v/>
      </c>
      <c r="EU53" s="20" t="str">
        <f t="shared" si="96"/>
        <v/>
      </c>
      <c r="EV53" s="20" t="str">
        <f t="shared" si="96"/>
        <v/>
      </c>
      <c r="EW53" s="20" t="str">
        <f t="shared" si="96"/>
        <v/>
      </c>
      <c r="EX53" s="20" t="str">
        <f t="shared" si="96"/>
        <v/>
      </c>
      <c r="EY53" s="20" t="str">
        <f t="shared" si="96"/>
        <v/>
      </c>
      <c r="EZ53" s="20" t="str">
        <f t="shared" si="96"/>
        <v/>
      </c>
      <c r="FA53" s="20" t="str">
        <f t="shared" si="96"/>
        <v/>
      </c>
      <c r="FB53" s="20" t="str">
        <f t="shared" si="96"/>
        <v/>
      </c>
      <c r="FC53" s="20" t="str">
        <f t="shared" si="96"/>
        <v/>
      </c>
      <c r="FD53" s="20" t="str">
        <f t="shared" si="96"/>
        <v/>
      </c>
      <c r="FE53" s="20" t="str">
        <f t="shared" si="96"/>
        <v/>
      </c>
      <c r="FF53" s="20" t="str">
        <f t="shared" ref="FF53:FV53" si="103">IF(FF$10&lt;$G53,"",IF(FF$10&gt;$H53,"",IF(FF$10&gt;=$G53,1,IF(FF$10&lt;=$H53,1))))</f>
        <v/>
      </c>
      <c r="FG53" s="20" t="str">
        <f t="shared" si="103"/>
        <v/>
      </c>
      <c r="FH53" s="20" t="str">
        <f t="shared" si="103"/>
        <v/>
      </c>
      <c r="FI53" s="20" t="str">
        <f t="shared" si="103"/>
        <v/>
      </c>
      <c r="FJ53" s="20" t="str">
        <f t="shared" si="103"/>
        <v/>
      </c>
      <c r="FK53" s="20" t="str">
        <f t="shared" si="103"/>
        <v/>
      </c>
      <c r="FL53" s="20" t="str">
        <f t="shared" si="103"/>
        <v/>
      </c>
      <c r="FM53" s="20" t="str">
        <f t="shared" si="103"/>
        <v/>
      </c>
      <c r="FN53" s="20" t="str">
        <f t="shared" si="103"/>
        <v/>
      </c>
      <c r="FO53" s="20" t="str">
        <f t="shared" si="103"/>
        <v/>
      </c>
      <c r="FP53" s="20" t="str">
        <f t="shared" si="103"/>
        <v/>
      </c>
      <c r="FQ53" s="20" t="str">
        <f t="shared" si="103"/>
        <v/>
      </c>
      <c r="FR53" s="20" t="str">
        <f t="shared" si="103"/>
        <v/>
      </c>
      <c r="FS53" s="20" t="str">
        <f t="shared" si="103"/>
        <v/>
      </c>
      <c r="FT53" s="20" t="str">
        <f t="shared" si="103"/>
        <v/>
      </c>
      <c r="FU53" s="20" t="str">
        <f t="shared" si="103"/>
        <v/>
      </c>
      <c r="FV53" s="20" t="str">
        <f t="shared" si="103"/>
        <v/>
      </c>
    </row>
    <row r="54" spans="1:178" s="8" customFormat="1" ht="15" hidden="1" customHeight="1" outlineLevel="2">
      <c r="A54" s="62"/>
      <c r="B54" s="107" t="s">
        <v>138</v>
      </c>
      <c r="C54" s="119" t="s">
        <v>99</v>
      </c>
      <c r="D54" s="119"/>
      <c r="E54" s="121">
        <f>SUM(E33:F33)+1</f>
        <v>17</v>
      </c>
      <c r="F54" s="121">
        <v>0</v>
      </c>
      <c r="G54" s="124">
        <f t="shared" si="99"/>
        <v>42110</v>
      </c>
      <c r="H54" s="95">
        <f t="shared" ref="H54" si="104">WORKDAY(G54,F54)</f>
        <v>42110</v>
      </c>
      <c r="I54" s="126" t="str">
        <f>"Day"&amp;" "&amp;VLOOKUP(Table1[[#This Row],[Start Date ]],Datasheet!V:W,2)</f>
        <v>Day 24</v>
      </c>
      <c r="J54" s="126" t="str">
        <f>"Day"&amp;" "&amp;VLOOKUP(Table1[[#This Row],[End Date]],Datasheet!X:Y,2)</f>
        <v>Day 24</v>
      </c>
      <c r="K54" s="116" t="s">
        <v>52</v>
      </c>
      <c r="L54" s="144"/>
      <c r="M54" s="145"/>
      <c r="N54" s="143">
        <f>NETWORKDAYS(G54,H54)</f>
        <v>1</v>
      </c>
      <c r="O54" s="143" t="str">
        <f ca="1">LEFT('Transition Plan'!$P54,3)</f>
        <v>TPD</v>
      </c>
      <c r="P54" s="146" t="str">
        <f ca="1">IF(K54="Completed","CPT: Completed",IF(AND(H54&lt;'Transition Plan'!$D$1,K54="In-Progress"),"TPD: Still in-Progress after Deadline",IF(AND(H54&lt;'Transition Plan'!$D$1,K54="Open"),"TPD: Still in Open after Deadline",IF(AND(G54&lt;='Transition Plan'!$D$1,K54="Open"),("RAS: "&amp;NETWORKDAYS('Transition Plan'!$D$1,H54)&amp;" days to go, and Still in Open"),IF(AND(G54&lt;='Transition Plan'!$D$1,K54="In-Progress"),("RAS: "&amp;NETWORKDAYS('Transition Plan'!$D$1,H54)&amp;" days to go, and In-Progress"),("UTK: We have "&amp;DATEDIF('Transition Plan'!$D$1,G54,"d")&amp;" more days to start"))))))</f>
        <v>TPD: Still in Open after Deadline</v>
      </c>
      <c r="Q54" s="147">
        <f ca="1">IF(O54="TPD",100%,IF(AND(O54="RAS",N54=1),75%,IF(AND(O54="RAS",N54=2),50%,IF(O54="RAS",100%-(NETWORKDAYS('Transition Plan'!$D$1,H54)/N54),"-"))))</f>
        <v>1</v>
      </c>
      <c r="R54" s="20" t="str">
        <f t="shared" si="102"/>
        <v/>
      </c>
      <c r="S54" s="20" t="str">
        <f t="shared" si="102"/>
        <v/>
      </c>
      <c r="T54" s="20" t="str">
        <f t="shared" si="102"/>
        <v/>
      </c>
      <c r="U54" s="20" t="str">
        <f t="shared" si="102"/>
        <v/>
      </c>
      <c r="V54" s="20" t="str">
        <f t="shared" si="102"/>
        <v/>
      </c>
      <c r="W54" s="20" t="str">
        <f t="shared" si="102"/>
        <v/>
      </c>
      <c r="X54" s="20" t="str">
        <f t="shared" si="102"/>
        <v/>
      </c>
      <c r="Y54" s="20" t="str">
        <f t="shared" si="102"/>
        <v/>
      </c>
      <c r="Z54" s="20" t="str">
        <f t="shared" si="102"/>
        <v/>
      </c>
      <c r="AA54" s="20" t="str">
        <f t="shared" si="102"/>
        <v/>
      </c>
      <c r="AB54" s="20" t="str">
        <f t="shared" si="102"/>
        <v/>
      </c>
      <c r="AC54" s="20" t="str">
        <f t="shared" si="102"/>
        <v/>
      </c>
      <c r="AD54" s="20" t="str">
        <f t="shared" si="102"/>
        <v/>
      </c>
      <c r="AE54" s="20" t="str">
        <f t="shared" si="102"/>
        <v/>
      </c>
      <c r="AF54" s="20" t="str">
        <f t="shared" si="102"/>
        <v/>
      </c>
      <c r="AG54" s="20" t="str">
        <f t="shared" si="102"/>
        <v/>
      </c>
      <c r="AH54" s="20" t="str">
        <f t="shared" si="102"/>
        <v/>
      </c>
      <c r="AI54" s="20" t="str">
        <f t="shared" si="102"/>
        <v/>
      </c>
      <c r="AJ54" s="20" t="str">
        <f t="shared" si="102"/>
        <v/>
      </c>
      <c r="AK54" s="20" t="str">
        <f t="shared" si="102"/>
        <v/>
      </c>
      <c r="AL54" s="20" t="str">
        <f t="shared" si="102"/>
        <v/>
      </c>
      <c r="AM54" s="20" t="str">
        <f t="shared" si="102"/>
        <v/>
      </c>
      <c r="AN54" s="20" t="str">
        <f t="shared" si="102"/>
        <v/>
      </c>
      <c r="AO54" s="20" t="str">
        <f t="shared" si="102"/>
        <v/>
      </c>
      <c r="AP54" s="20">
        <f t="shared" si="102"/>
        <v>1</v>
      </c>
      <c r="AQ54" s="20" t="str">
        <f t="shared" si="102"/>
        <v/>
      </c>
      <c r="AR54" s="20" t="str">
        <f t="shared" si="102"/>
        <v/>
      </c>
      <c r="AS54" s="20" t="str">
        <f t="shared" si="102"/>
        <v/>
      </c>
      <c r="AT54" s="20" t="str">
        <f t="shared" si="102"/>
        <v/>
      </c>
      <c r="AU54" s="20" t="str">
        <f t="shared" si="102"/>
        <v/>
      </c>
      <c r="AV54" s="20" t="str">
        <f t="shared" si="102"/>
        <v/>
      </c>
      <c r="AW54" s="20" t="str">
        <f t="shared" si="102"/>
        <v/>
      </c>
      <c r="AX54" s="20" t="str">
        <f t="shared" si="102"/>
        <v/>
      </c>
      <c r="AY54" s="20" t="str">
        <f t="shared" si="102"/>
        <v/>
      </c>
      <c r="AZ54" s="20" t="str">
        <f t="shared" si="102"/>
        <v/>
      </c>
      <c r="BA54" s="20" t="str">
        <f t="shared" si="102"/>
        <v/>
      </c>
      <c r="BB54" s="20" t="str">
        <f t="shared" si="102"/>
        <v/>
      </c>
      <c r="BC54" s="20" t="str">
        <f t="shared" si="102"/>
        <v/>
      </c>
      <c r="BD54" s="20" t="str">
        <f t="shared" si="102"/>
        <v/>
      </c>
      <c r="BE54" s="20" t="str">
        <f t="shared" si="102"/>
        <v/>
      </c>
      <c r="BF54" s="20" t="str">
        <f t="shared" si="102"/>
        <v/>
      </c>
      <c r="BG54" s="20" t="str">
        <f t="shared" si="102"/>
        <v/>
      </c>
      <c r="BH54" s="20" t="str">
        <f t="shared" si="102"/>
        <v/>
      </c>
      <c r="BI54" s="20" t="str">
        <f t="shared" si="102"/>
        <v/>
      </c>
      <c r="BJ54" s="20" t="str">
        <f t="shared" si="102"/>
        <v/>
      </c>
      <c r="BK54" s="20" t="str">
        <f t="shared" si="102"/>
        <v/>
      </c>
      <c r="BL54" s="20" t="str">
        <f t="shared" si="102"/>
        <v/>
      </c>
      <c r="BM54" s="20" t="str">
        <f t="shared" si="102"/>
        <v/>
      </c>
      <c r="BN54" s="20" t="str">
        <f t="shared" si="102"/>
        <v/>
      </c>
      <c r="BO54" s="20" t="str">
        <f t="shared" si="102"/>
        <v/>
      </c>
      <c r="BP54" s="20" t="str">
        <f t="shared" si="102"/>
        <v/>
      </c>
      <c r="BQ54" s="20" t="str">
        <f t="shared" si="102"/>
        <v/>
      </c>
      <c r="BR54" s="20" t="str">
        <f t="shared" si="102"/>
        <v/>
      </c>
      <c r="BS54" s="20" t="str">
        <f t="shared" si="102"/>
        <v/>
      </c>
      <c r="BT54" s="20" t="str">
        <f t="shared" si="102"/>
        <v/>
      </c>
      <c r="BU54" s="20" t="str">
        <f t="shared" si="102"/>
        <v/>
      </c>
      <c r="BV54" s="20" t="str">
        <f t="shared" si="102"/>
        <v/>
      </c>
      <c r="BW54" s="20" t="str">
        <f t="shared" si="102"/>
        <v/>
      </c>
      <c r="BX54" s="20" t="str">
        <f t="shared" si="102"/>
        <v/>
      </c>
      <c r="BY54" s="20" t="str">
        <f t="shared" si="102"/>
        <v/>
      </c>
      <c r="BZ54" s="20" t="str">
        <f t="shared" si="102"/>
        <v/>
      </c>
      <c r="CA54" s="20" t="str">
        <f t="shared" si="102"/>
        <v/>
      </c>
      <c r="CB54" s="20" t="str">
        <f t="shared" si="102"/>
        <v/>
      </c>
      <c r="CC54" s="20" t="str">
        <f t="shared" si="102"/>
        <v/>
      </c>
      <c r="CD54" s="20" t="str">
        <f t="shared" si="101"/>
        <v/>
      </c>
      <c r="CE54" s="20" t="str">
        <f t="shared" si="101"/>
        <v/>
      </c>
      <c r="CF54" s="20" t="str">
        <f t="shared" si="101"/>
        <v/>
      </c>
      <c r="CG54" s="20" t="str">
        <f t="shared" si="101"/>
        <v/>
      </c>
      <c r="CH54" s="20" t="str">
        <f t="shared" si="101"/>
        <v/>
      </c>
      <c r="CI54" s="20" t="str">
        <f t="shared" si="101"/>
        <v/>
      </c>
      <c r="CJ54" s="20" t="str">
        <f t="shared" si="101"/>
        <v/>
      </c>
      <c r="CK54" s="20" t="str">
        <f t="shared" si="101"/>
        <v/>
      </c>
      <c r="CL54" s="20" t="str">
        <f t="shared" si="101"/>
        <v/>
      </c>
      <c r="CM54" s="20" t="str">
        <f t="shared" si="101"/>
        <v/>
      </c>
      <c r="CN54" s="20" t="str">
        <f t="shared" si="101"/>
        <v/>
      </c>
      <c r="CO54" s="20" t="str">
        <f t="shared" si="101"/>
        <v/>
      </c>
      <c r="CP54" s="20" t="str">
        <f t="shared" si="101"/>
        <v/>
      </c>
      <c r="CQ54" s="20" t="str">
        <f t="shared" si="101"/>
        <v/>
      </c>
      <c r="CR54" s="20" t="str">
        <f t="shared" si="101"/>
        <v/>
      </c>
      <c r="CS54" s="20" t="str">
        <f t="shared" si="101"/>
        <v/>
      </c>
      <c r="CT54" s="20" t="str">
        <f t="shared" si="101"/>
        <v/>
      </c>
      <c r="CU54" s="20" t="str">
        <f t="shared" si="101"/>
        <v/>
      </c>
      <c r="CV54" s="20" t="str">
        <f t="shared" si="101"/>
        <v/>
      </c>
      <c r="CW54" s="20" t="str">
        <f t="shared" si="101"/>
        <v/>
      </c>
      <c r="CX54" s="20" t="str">
        <f t="shared" si="101"/>
        <v/>
      </c>
      <c r="CY54" s="20" t="str">
        <f t="shared" si="101"/>
        <v/>
      </c>
      <c r="CZ54" s="20" t="str">
        <f t="shared" si="101"/>
        <v/>
      </c>
      <c r="DA54" s="20" t="str">
        <f t="shared" si="101"/>
        <v/>
      </c>
      <c r="DB54" s="20" t="str">
        <f t="shared" si="101"/>
        <v/>
      </c>
      <c r="DC54" s="20" t="str">
        <f t="shared" si="101"/>
        <v/>
      </c>
      <c r="DD54" s="20" t="str">
        <f t="shared" si="101"/>
        <v/>
      </c>
      <c r="DE54" s="20" t="str">
        <f t="shared" si="101"/>
        <v/>
      </c>
      <c r="DF54" s="20" t="str">
        <f t="shared" si="101"/>
        <v/>
      </c>
      <c r="DG54" s="20" t="str">
        <f t="shared" si="101"/>
        <v/>
      </c>
      <c r="DH54" s="20" t="str">
        <f t="shared" si="101"/>
        <v/>
      </c>
      <c r="DI54" s="20" t="str">
        <f t="shared" si="101"/>
        <v/>
      </c>
      <c r="DJ54" s="20" t="str">
        <f t="shared" si="101"/>
        <v/>
      </c>
      <c r="DK54" s="20" t="str">
        <f t="shared" si="101"/>
        <v/>
      </c>
      <c r="DL54" s="20" t="str">
        <f t="shared" si="101"/>
        <v/>
      </c>
      <c r="DM54" s="20" t="str">
        <f t="shared" si="101"/>
        <v/>
      </c>
      <c r="DN54" s="20" t="str">
        <f t="shared" si="101"/>
        <v/>
      </c>
      <c r="DO54" s="20" t="str">
        <f t="shared" si="101"/>
        <v/>
      </c>
      <c r="DP54" s="20" t="str">
        <f t="shared" si="101"/>
        <v/>
      </c>
      <c r="DQ54" s="20" t="str">
        <f t="shared" si="101"/>
        <v/>
      </c>
      <c r="DR54" s="20" t="str">
        <f t="shared" si="101"/>
        <v/>
      </c>
      <c r="DS54" s="20" t="str">
        <f t="shared" si="101"/>
        <v/>
      </c>
      <c r="DT54" s="20" t="str">
        <f t="shared" si="101"/>
        <v/>
      </c>
      <c r="DU54" s="20" t="str">
        <f t="shared" si="101"/>
        <v/>
      </c>
      <c r="DV54" s="20" t="str">
        <f t="shared" si="101"/>
        <v/>
      </c>
      <c r="DW54" s="20" t="str">
        <f t="shared" si="101"/>
        <v/>
      </c>
      <c r="DX54" s="20" t="str">
        <f t="shared" si="101"/>
        <v/>
      </c>
      <c r="DY54" s="20" t="str">
        <f t="shared" si="101"/>
        <v/>
      </c>
      <c r="DZ54" s="20" t="str">
        <f t="shared" si="101"/>
        <v/>
      </c>
      <c r="EA54" s="20" t="str">
        <f t="shared" si="101"/>
        <v/>
      </c>
      <c r="EB54" s="20" t="str">
        <f t="shared" si="101"/>
        <v/>
      </c>
      <c r="EC54" s="20" t="str">
        <f t="shared" si="101"/>
        <v/>
      </c>
      <c r="ED54" s="20" t="str">
        <f t="shared" si="101"/>
        <v/>
      </c>
      <c r="EE54" s="20" t="str">
        <f t="shared" si="101"/>
        <v/>
      </c>
      <c r="EF54" s="20" t="str">
        <f t="shared" si="101"/>
        <v/>
      </c>
      <c r="EG54" s="20" t="str">
        <f t="shared" si="101"/>
        <v/>
      </c>
      <c r="EH54" s="20" t="str">
        <f t="shared" si="101"/>
        <v/>
      </c>
      <c r="EI54" s="20" t="str">
        <f t="shared" si="101"/>
        <v/>
      </c>
      <c r="EJ54" s="20" t="str">
        <f t="shared" si="101"/>
        <v/>
      </c>
      <c r="EK54" s="20" t="str">
        <f t="shared" si="101"/>
        <v/>
      </c>
      <c r="EL54" s="20" t="str">
        <f t="shared" si="101"/>
        <v/>
      </c>
      <c r="EM54" s="20" t="str">
        <f t="shared" si="101"/>
        <v/>
      </c>
      <c r="EN54" s="20" t="str">
        <f t="shared" si="101"/>
        <v/>
      </c>
      <c r="EO54" s="20" t="str">
        <f t="shared" ref="EO54:FV61" si="105">IF(EO$10&lt;$G54,"",IF(EO$10&gt;$H54,"",IF(EO$10&gt;=$G54,1,IF(EO$10&lt;=$H54,1))))</f>
        <v/>
      </c>
      <c r="EP54" s="20" t="str">
        <f t="shared" si="105"/>
        <v/>
      </c>
      <c r="EQ54" s="20" t="str">
        <f t="shared" si="105"/>
        <v/>
      </c>
      <c r="ER54" s="20" t="str">
        <f t="shared" si="105"/>
        <v/>
      </c>
      <c r="ES54" s="20" t="str">
        <f t="shared" si="105"/>
        <v/>
      </c>
      <c r="ET54" s="20" t="str">
        <f t="shared" si="105"/>
        <v/>
      </c>
      <c r="EU54" s="20" t="str">
        <f t="shared" si="105"/>
        <v/>
      </c>
      <c r="EV54" s="20" t="str">
        <f t="shared" si="105"/>
        <v/>
      </c>
      <c r="EW54" s="20" t="str">
        <f t="shared" si="105"/>
        <v/>
      </c>
      <c r="EX54" s="20" t="str">
        <f t="shared" si="105"/>
        <v/>
      </c>
      <c r="EY54" s="20" t="str">
        <f t="shared" si="105"/>
        <v/>
      </c>
      <c r="EZ54" s="20" t="str">
        <f t="shared" si="105"/>
        <v/>
      </c>
      <c r="FA54" s="20" t="str">
        <f t="shared" si="105"/>
        <v/>
      </c>
      <c r="FB54" s="20" t="str">
        <f t="shared" si="105"/>
        <v/>
      </c>
      <c r="FC54" s="20" t="str">
        <f t="shared" si="105"/>
        <v/>
      </c>
      <c r="FD54" s="20" t="str">
        <f t="shared" si="105"/>
        <v/>
      </c>
      <c r="FE54" s="20" t="str">
        <f t="shared" si="105"/>
        <v/>
      </c>
      <c r="FF54" s="20" t="str">
        <f t="shared" si="105"/>
        <v/>
      </c>
      <c r="FG54" s="20" t="str">
        <f t="shared" si="105"/>
        <v/>
      </c>
      <c r="FH54" s="20" t="str">
        <f t="shared" si="105"/>
        <v/>
      </c>
      <c r="FI54" s="20" t="str">
        <f t="shared" si="105"/>
        <v/>
      </c>
      <c r="FJ54" s="20" t="str">
        <f t="shared" si="105"/>
        <v/>
      </c>
      <c r="FK54" s="20" t="str">
        <f t="shared" si="105"/>
        <v/>
      </c>
      <c r="FL54" s="20" t="str">
        <f t="shared" si="105"/>
        <v/>
      </c>
      <c r="FM54" s="20" t="str">
        <f t="shared" si="105"/>
        <v/>
      </c>
      <c r="FN54" s="20" t="str">
        <f t="shared" si="105"/>
        <v/>
      </c>
      <c r="FO54" s="20" t="str">
        <f t="shared" si="105"/>
        <v/>
      </c>
      <c r="FP54" s="20" t="str">
        <f t="shared" si="105"/>
        <v/>
      </c>
      <c r="FQ54" s="20" t="str">
        <f t="shared" si="105"/>
        <v/>
      </c>
      <c r="FR54" s="20" t="str">
        <f t="shared" si="105"/>
        <v/>
      </c>
      <c r="FS54" s="20" t="str">
        <f t="shared" si="105"/>
        <v/>
      </c>
      <c r="FT54" s="20" t="str">
        <f t="shared" si="105"/>
        <v/>
      </c>
      <c r="FU54" s="20" t="str">
        <f t="shared" si="105"/>
        <v/>
      </c>
      <c r="FV54" s="20" t="str">
        <f t="shared" si="105"/>
        <v/>
      </c>
    </row>
    <row r="55" spans="1:178" s="8" customFormat="1" ht="15" hidden="1" customHeight="1" outlineLevel="2">
      <c r="A55" s="62"/>
      <c r="B55" s="107" t="s">
        <v>139</v>
      </c>
      <c r="C55" s="119" t="s">
        <v>129</v>
      </c>
      <c r="D55" s="119" t="s">
        <v>99</v>
      </c>
      <c r="E55" s="121">
        <f>SUM(E54:F54)+1</f>
        <v>18</v>
      </c>
      <c r="F55" s="121">
        <v>0</v>
      </c>
      <c r="G55" s="124">
        <f t="shared" si="99"/>
        <v>42111</v>
      </c>
      <c r="H55" s="95">
        <f t="shared" si="93"/>
        <v>42111</v>
      </c>
      <c r="I55" s="95" t="str">
        <f>"Day"&amp;" "&amp;VLOOKUP(Table1[[#This Row],[Start Date ]],Datasheet!V:W,2)</f>
        <v>Day 25</v>
      </c>
      <c r="J55" s="95" t="str">
        <f>"Day"&amp;" "&amp;VLOOKUP(Table1[[#This Row],[End Date]],Datasheet!X:Y,2)</f>
        <v>Day 25</v>
      </c>
      <c r="K55" s="116" t="s">
        <v>52</v>
      </c>
      <c r="L55" s="95"/>
      <c r="M55" s="115"/>
      <c r="N55" s="129">
        <f t="shared" si="97"/>
        <v>1</v>
      </c>
      <c r="O55" s="129" t="str">
        <f ca="1">LEFT('Transition Plan'!$P55,3)</f>
        <v>TPD</v>
      </c>
      <c r="P55" s="130" t="str">
        <f ca="1">IF(K55="Completed","CPT: Completed",IF(AND(H55&lt;'Transition Plan'!$D$1,K55="In-Progress"),"TPD: Still in-Progress after Deadline",IF(AND(H55&lt;'Transition Plan'!$D$1,K55="Open"),"TPD: Still in Open after Deadline",IF(AND(G55&lt;='Transition Plan'!$D$1,K55="Open"),("RAS: "&amp;NETWORKDAYS('Transition Plan'!$D$1,H55)&amp;" days to go, and Still in Open"),IF(AND(G55&lt;='Transition Plan'!$D$1,K55="In-Progress"),("RAS: "&amp;NETWORKDAYS('Transition Plan'!$D$1,H55)&amp;" days to go, and In-Progress"),("UTK: We have "&amp;DATEDIF('Transition Plan'!$D$1,G55,"d")&amp;" more days to start"))))))</f>
        <v>TPD: Still in Open after Deadline</v>
      </c>
      <c r="Q55" s="118">
        <f ca="1">IF(O55="TPD",100%,IF(AND(O55="RAS",N55=1),75%,IF(AND(O55="RAS",N55=2),50%,IF(O55="RAS",100%-(NETWORKDAYS('Transition Plan'!$D$1,H55)/N55),"-"))))</f>
        <v>1</v>
      </c>
      <c r="R55" s="20" t="str">
        <f t="shared" si="102"/>
        <v/>
      </c>
      <c r="S55" s="20" t="str">
        <f t="shared" si="102"/>
        <v/>
      </c>
      <c r="T55" s="20" t="str">
        <f t="shared" si="102"/>
        <v/>
      </c>
      <c r="U55" s="20" t="str">
        <f t="shared" si="102"/>
        <v/>
      </c>
      <c r="V55" s="20" t="str">
        <f t="shared" si="102"/>
        <v/>
      </c>
      <c r="W55" s="20" t="str">
        <f t="shared" si="102"/>
        <v/>
      </c>
      <c r="X55" s="20" t="str">
        <f t="shared" si="102"/>
        <v/>
      </c>
      <c r="Y55" s="20" t="str">
        <f t="shared" si="102"/>
        <v/>
      </c>
      <c r="Z55" s="20" t="str">
        <f t="shared" si="102"/>
        <v/>
      </c>
      <c r="AA55" s="20" t="str">
        <f t="shared" si="102"/>
        <v/>
      </c>
      <c r="AB55" s="20" t="str">
        <f t="shared" si="102"/>
        <v/>
      </c>
      <c r="AC55" s="20" t="str">
        <f t="shared" si="102"/>
        <v/>
      </c>
      <c r="AD55" s="20" t="str">
        <f t="shared" si="102"/>
        <v/>
      </c>
      <c r="AE55" s="20" t="str">
        <f t="shared" si="102"/>
        <v/>
      </c>
      <c r="AF55" s="20" t="str">
        <f t="shared" si="102"/>
        <v/>
      </c>
      <c r="AG55" s="20" t="str">
        <f t="shared" si="102"/>
        <v/>
      </c>
      <c r="AH55" s="20" t="str">
        <f t="shared" si="102"/>
        <v/>
      </c>
      <c r="AI55" s="20" t="str">
        <f t="shared" si="102"/>
        <v/>
      </c>
      <c r="AJ55" s="20" t="str">
        <f t="shared" si="102"/>
        <v/>
      </c>
      <c r="AK55" s="20" t="str">
        <f t="shared" si="102"/>
        <v/>
      </c>
      <c r="AL55" s="20" t="str">
        <f t="shared" si="102"/>
        <v/>
      </c>
      <c r="AM55" s="20" t="str">
        <f t="shared" si="102"/>
        <v/>
      </c>
      <c r="AN55" s="20" t="str">
        <f t="shared" si="102"/>
        <v/>
      </c>
      <c r="AO55" s="20" t="str">
        <f t="shared" si="102"/>
        <v/>
      </c>
      <c r="AP55" s="20" t="str">
        <f t="shared" si="102"/>
        <v/>
      </c>
      <c r="AQ55" s="20">
        <f t="shared" si="102"/>
        <v>1</v>
      </c>
      <c r="AR55" s="20" t="str">
        <f t="shared" si="102"/>
        <v/>
      </c>
      <c r="AS55" s="20" t="str">
        <f t="shared" si="102"/>
        <v/>
      </c>
      <c r="AT55" s="20" t="str">
        <f t="shared" si="102"/>
        <v/>
      </c>
      <c r="AU55" s="20" t="str">
        <f t="shared" si="102"/>
        <v/>
      </c>
      <c r="AV55" s="20" t="str">
        <f t="shared" si="102"/>
        <v/>
      </c>
      <c r="AW55" s="20" t="str">
        <f t="shared" si="102"/>
        <v/>
      </c>
      <c r="AX55" s="20" t="str">
        <f t="shared" si="102"/>
        <v/>
      </c>
      <c r="AY55" s="20" t="str">
        <f t="shared" si="102"/>
        <v/>
      </c>
      <c r="AZ55" s="20" t="str">
        <f t="shared" si="102"/>
        <v/>
      </c>
      <c r="BA55" s="20" t="str">
        <f t="shared" si="102"/>
        <v/>
      </c>
      <c r="BB55" s="20" t="str">
        <f t="shared" si="102"/>
        <v/>
      </c>
      <c r="BC55" s="20" t="str">
        <f t="shared" si="102"/>
        <v/>
      </c>
      <c r="BD55" s="20" t="str">
        <f t="shared" si="102"/>
        <v/>
      </c>
      <c r="BE55" s="20" t="str">
        <f t="shared" si="102"/>
        <v/>
      </c>
      <c r="BF55" s="20" t="str">
        <f t="shared" si="102"/>
        <v/>
      </c>
      <c r="BG55" s="20" t="str">
        <f t="shared" si="102"/>
        <v/>
      </c>
      <c r="BH55" s="20" t="str">
        <f t="shared" si="102"/>
        <v/>
      </c>
      <c r="BI55" s="20" t="str">
        <f t="shared" si="102"/>
        <v/>
      </c>
      <c r="BJ55" s="20" t="str">
        <f t="shared" si="102"/>
        <v/>
      </c>
      <c r="BK55" s="20" t="str">
        <f t="shared" si="102"/>
        <v/>
      </c>
      <c r="BL55" s="20" t="str">
        <f t="shared" si="102"/>
        <v/>
      </c>
      <c r="BM55" s="20" t="str">
        <f t="shared" si="102"/>
        <v/>
      </c>
      <c r="BN55" s="20" t="str">
        <f t="shared" si="102"/>
        <v/>
      </c>
      <c r="BO55" s="20" t="str">
        <f t="shared" si="102"/>
        <v/>
      </c>
      <c r="BP55" s="20" t="str">
        <f t="shared" si="102"/>
        <v/>
      </c>
      <c r="BQ55" s="20" t="str">
        <f t="shared" si="102"/>
        <v/>
      </c>
      <c r="BR55" s="20" t="str">
        <f t="shared" si="102"/>
        <v/>
      </c>
      <c r="BS55" s="20" t="str">
        <f t="shared" si="102"/>
        <v/>
      </c>
      <c r="BT55" s="20" t="str">
        <f t="shared" si="102"/>
        <v/>
      </c>
      <c r="BU55" s="20" t="str">
        <f t="shared" si="102"/>
        <v/>
      </c>
      <c r="BV55" s="20" t="str">
        <f t="shared" si="102"/>
        <v/>
      </c>
      <c r="BW55" s="20" t="str">
        <f t="shared" si="102"/>
        <v/>
      </c>
      <c r="BX55" s="20" t="str">
        <f t="shared" si="102"/>
        <v/>
      </c>
      <c r="BY55" s="20" t="str">
        <f t="shared" si="102"/>
        <v/>
      </c>
      <c r="BZ55" s="20" t="str">
        <f t="shared" si="102"/>
        <v/>
      </c>
      <c r="CA55" s="20" t="str">
        <f t="shared" si="102"/>
        <v/>
      </c>
      <c r="CB55" s="20" t="str">
        <f t="shared" si="102"/>
        <v/>
      </c>
      <c r="CC55" s="20" t="str">
        <f t="shared" ref="CC55:EN58" si="106">IF(CC$10&lt;$G55,"",IF(CC$10&gt;$H55,"",IF(CC$10&gt;=$G55,1,IF(CC$10&lt;=$H55,1))))</f>
        <v/>
      </c>
      <c r="CD55" s="20" t="str">
        <f t="shared" si="106"/>
        <v/>
      </c>
      <c r="CE55" s="20" t="str">
        <f t="shared" si="106"/>
        <v/>
      </c>
      <c r="CF55" s="20" t="str">
        <f t="shared" si="106"/>
        <v/>
      </c>
      <c r="CG55" s="20" t="str">
        <f t="shared" si="106"/>
        <v/>
      </c>
      <c r="CH55" s="20" t="str">
        <f t="shared" si="106"/>
        <v/>
      </c>
      <c r="CI55" s="20" t="str">
        <f t="shared" si="106"/>
        <v/>
      </c>
      <c r="CJ55" s="20" t="str">
        <f t="shared" si="106"/>
        <v/>
      </c>
      <c r="CK55" s="20" t="str">
        <f t="shared" si="106"/>
        <v/>
      </c>
      <c r="CL55" s="20" t="str">
        <f t="shared" si="106"/>
        <v/>
      </c>
      <c r="CM55" s="20" t="str">
        <f t="shared" si="106"/>
        <v/>
      </c>
      <c r="CN55" s="20" t="str">
        <f t="shared" si="106"/>
        <v/>
      </c>
      <c r="CO55" s="20" t="str">
        <f t="shared" si="106"/>
        <v/>
      </c>
      <c r="CP55" s="20" t="str">
        <f t="shared" si="106"/>
        <v/>
      </c>
      <c r="CQ55" s="20" t="str">
        <f t="shared" si="106"/>
        <v/>
      </c>
      <c r="CR55" s="20" t="str">
        <f t="shared" si="106"/>
        <v/>
      </c>
      <c r="CS55" s="20" t="str">
        <f t="shared" si="106"/>
        <v/>
      </c>
      <c r="CT55" s="20" t="str">
        <f t="shared" si="106"/>
        <v/>
      </c>
      <c r="CU55" s="20" t="str">
        <f t="shared" si="106"/>
        <v/>
      </c>
      <c r="CV55" s="20" t="str">
        <f t="shared" si="106"/>
        <v/>
      </c>
      <c r="CW55" s="20" t="str">
        <f t="shared" si="106"/>
        <v/>
      </c>
      <c r="CX55" s="20" t="str">
        <f t="shared" si="106"/>
        <v/>
      </c>
      <c r="CY55" s="20" t="str">
        <f t="shared" si="106"/>
        <v/>
      </c>
      <c r="CZ55" s="20" t="str">
        <f t="shared" si="106"/>
        <v/>
      </c>
      <c r="DA55" s="20" t="str">
        <f t="shared" si="106"/>
        <v/>
      </c>
      <c r="DB55" s="20" t="str">
        <f t="shared" si="106"/>
        <v/>
      </c>
      <c r="DC55" s="20" t="str">
        <f t="shared" si="106"/>
        <v/>
      </c>
      <c r="DD55" s="20" t="str">
        <f t="shared" si="106"/>
        <v/>
      </c>
      <c r="DE55" s="20" t="str">
        <f t="shared" si="106"/>
        <v/>
      </c>
      <c r="DF55" s="20" t="str">
        <f t="shared" si="106"/>
        <v/>
      </c>
      <c r="DG55" s="20" t="str">
        <f t="shared" si="106"/>
        <v/>
      </c>
      <c r="DH55" s="20" t="str">
        <f t="shared" si="106"/>
        <v/>
      </c>
      <c r="DI55" s="20" t="str">
        <f t="shared" si="106"/>
        <v/>
      </c>
      <c r="DJ55" s="20" t="str">
        <f t="shared" si="106"/>
        <v/>
      </c>
      <c r="DK55" s="20" t="str">
        <f t="shared" si="106"/>
        <v/>
      </c>
      <c r="DL55" s="20" t="str">
        <f t="shared" si="106"/>
        <v/>
      </c>
      <c r="DM55" s="20" t="str">
        <f t="shared" si="106"/>
        <v/>
      </c>
      <c r="DN55" s="20" t="str">
        <f t="shared" si="106"/>
        <v/>
      </c>
      <c r="DO55" s="20" t="str">
        <f t="shared" si="106"/>
        <v/>
      </c>
      <c r="DP55" s="20" t="str">
        <f t="shared" si="106"/>
        <v/>
      </c>
      <c r="DQ55" s="20" t="str">
        <f t="shared" si="106"/>
        <v/>
      </c>
      <c r="DR55" s="20" t="str">
        <f t="shared" si="106"/>
        <v/>
      </c>
      <c r="DS55" s="20" t="str">
        <f t="shared" si="106"/>
        <v/>
      </c>
      <c r="DT55" s="20" t="str">
        <f t="shared" si="106"/>
        <v/>
      </c>
      <c r="DU55" s="20" t="str">
        <f t="shared" si="106"/>
        <v/>
      </c>
      <c r="DV55" s="20" t="str">
        <f t="shared" si="106"/>
        <v/>
      </c>
      <c r="DW55" s="20" t="str">
        <f t="shared" si="106"/>
        <v/>
      </c>
      <c r="DX55" s="20" t="str">
        <f t="shared" si="106"/>
        <v/>
      </c>
      <c r="DY55" s="20" t="str">
        <f t="shared" si="106"/>
        <v/>
      </c>
      <c r="DZ55" s="20" t="str">
        <f t="shared" si="106"/>
        <v/>
      </c>
      <c r="EA55" s="20" t="str">
        <f t="shared" si="106"/>
        <v/>
      </c>
      <c r="EB55" s="20" t="str">
        <f t="shared" si="106"/>
        <v/>
      </c>
      <c r="EC55" s="20" t="str">
        <f t="shared" si="106"/>
        <v/>
      </c>
      <c r="ED55" s="20" t="str">
        <f t="shared" si="106"/>
        <v/>
      </c>
      <c r="EE55" s="20" t="str">
        <f t="shared" si="106"/>
        <v/>
      </c>
      <c r="EF55" s="20" t="str">
        <f t="shared" si="106"/>
        <v/>
      </c>
      <c r="EG55" s="20" t="str">
        <f t="shared" si="106"/>
        <v/>
      </c>
      <c r="EH55" s="20" t="str">
        <f t="shared" si="106"/>
        <v/>
      </c>
      <c r="EI55" s="20" t="str">
        <f t="shared" si="106"/>
        <v/>
      </c>
      <c r="EJ55" s="20" t="str">
        <f t="shared" si="106"/>
        <v/>
      </c>
      <c r="EK55" s="20" t="str">
        <f t="shared" si="106"/>
        <v/>
      </c>
      <c r="EL55" s="20" t="str">
        <f t="shared" si="106"/>
        <v/>
      </c>
      <c r="EM55" s="20" t="str">
        <f t="shared" si="106"/>
        <v/>
      </c>
      <c r="EN55" s="20" t="str">
        <f t="shared" si="106"/>
        <v/>
      </c>
      <c r="EO55" s="20" t="str">
        <f t="shared" si="105"/>
        <v/>
      </c>
      <c r="EP55" s="20" t="str">
        <f t="shared" si="105"/>
        <v/>
      </c>
      <c r="EQ55" s="20" t="str">
        <f t="shared" si="105"/>
        <v/>
      </c>
      <c r="ER55" s="20" t="str">
        <f t="shared" si="105"/>
        <v/>
      </c>
      <c r="ES55" s="20" t="str">
        <f t="shared" si="105"/>
        <v/>
      </c>
      <c r="ET55" s="20" t="str">
        <f t="shared" si="105"/>
        <v/>
      </c>
      <c r="EU55" s="20" t="str">
        <f t="shared" si="105"/>
        <v/>
      </c>
      <c r="EV55" s="20" t="str">
        <f t="shared" si="105"/>
        <v/>
      </c>
      <c r="EW55" s="20" t="str">
        <f t="shared" si="105"/>
        <v/>
      </c>
      <c r="EX55" s="20" t="str">
        <f t="shared" si="105"/>
        <v/>
      </c>
      <c r="EY55" s="20" t="str">
        <f t="shared" si="105"/>
        <v/>
      </c>
      <c r="EZ55" s="20" t="str">
        <f t="shared" si="105"/>
        <v/>
      </c>
      <c r="FA55" s="20" t="str">
        <f t="shared" si="105"/>
        <v/>
      </c>
      <c r="FB55" s="20" t="str">
        <f t="shared" si="105"/>
        <v/>
      </c>
      <c r="FC55" s="20" t="str">
        <f t="shared" si="105"/>
        <v/>
      </c>
      <c r="FD55" s="20" t="str">
        <f t="shared" si="105"/>
        <v/>
      </c>
      <c r="FE55" s="20" t="str">
        <f t="shared" si="105"/>
        <v/>
      </c>
      <c r="FF55" s="20" t="str">
        <f t="shared" si="105"/>
        <v/>
      </c>
      <c r="FG55" s="20" t="str">
        <f t="shared" si="105"/>
        <v/>
      </c>
      <c r="FH55" s="20" t="str">
        <f t="shared" si="105"/>
        <v/>
      </c>
      <c r="FI55" s="20" t="str">
        <f t="shared" si="105"/>
        <v/>
      </c>
      <c r="FJ55" s="20" t="str">
        <f t="shared" si="105"/>
        <v/>
      </c>
      <c r="FK55" s="20" t="str">
        <f t="shared" si="105"/>
        <v/>
      </c>
      <c r="FL55" s="20" t="str">
        <f t="shared" si="105"/>
        <v/>
      </c>
      <c r="FM55" s="20" t="str">
        <f t="shared" si="105"/>
        <v/>
      </c>
      <c r="FN55" s="20" t="str">
        <f t="shared" si="105"/>
        <v/>
      </c>
      <c r="FO55" s="20" t="str">
        <f t="shared" si="105"/>
        <v/>
      </c>
      <c r="FP55" s="20" t="str">
        <f t="shared" si="105"/>
        <v/>
      </c>
      <c r="FQ55" s="20" t="str">
        <f t="shared" si="105"/>
        <v/>
      </c>
      <c r="FR55" s="20" t="str">
        <f t="shared" si="105"/>
        <v/>
      </c>
      <c r="FS55" s="20" t="str">
        <f t="shared" si="105"/>
        <v/>
      </c>
      <c r="FT55" s="20" t="str">
        <f t="shared" si="105"/>
        <v/>
      </c>
      <c r="FU55" s="20" t="str">
        <f t="shared" si="105"/>
        <v/>
      </c>
      <c r="FV55" s="20" t="str">
        <f t="shared" si="105"/>
        <v/>
      </c>
    </row>
    <row r="56" spans="1:178" s="8" customFormat="1" ht="15" customHeight="1" collapsed="1">
      <c r="A56" s="62"/>
      <c r="B56" s="100" t="s">
        <v>8</v>
      </c>
      <c r="C56" s="119"/>
      <c r="D56" s="119"/>
      <c r="E56" s="121"/>
      <c r="F56" s="121"/>
      <c r="G56" s="127">
        <f>MIN(G57:G96)</f>
        <v>42101</v>
      </c>
      <c r="H56" s="115">
        <f>MAX(H57:H96)</f>
        <v>42275</v>
      </c>
      <c r="I56" s="115" t="str">
        <f>"Day"&amp;" "&amp;VLOOKUP(Table1[[#This Row],[Start Date ]],Datasheet!V:W,2)</f>
        <v>Day 15</v>
      </c>
      <c r="J56" s="115" t="str">
        <f>"Day"&amp;" "&amp;VLOOKUP(Table1[[#This Row],[End Date]],Datasheet!X:Y,2)</f>
        <v>Day 171</v>
      </c>
      <c r="K56" s="116" t="s">
        <v>52</v>
      </c>
      <c r="L56" s="95"/>
      <c r="M56" s="115"/>
      <c r="N56" s="116">
        <f t="shared" si="97"/>
        <v>125</v>
      </c>
      <c r="O56" s="116" t="str">
        <f ca="1">LEFT('Transition Plan'!$P56,3)</f>
        <v>TPD</v>
      </c>
      <c r="P56" s="117" t="str">
        <f ca="1">IF(K56="Completed","CPT: Completed",IF(AND(H56&lt;'Transition Plan'!$D$1,K56="In-Progress"),"TPD: Still in-Progress after Deadline",IF(AND(H56&lt;'Transition Plan'!$D$1,K56="Open"),"TPD: Still in Open after Deadline",IF(AND(G56&lt;='Transition Plan'!$D$1,K56="Open"),("RAS: "&amp;NETWORKDAYS('Transition Plan'!$D$1,H56)&amp;" days to go, and Still in Open"),IF(AND(G56&lt;='Transition Plan'!$D$1,K56="In-Progress"),("RAS: "&amp;NETWORKDAYS('Transition Plan'!$D$1,H56)&amp;" days to go, and In-Progress"),("UTK: We have "&amp;DATEDIF('Transition Plan'!$D$1,G56,"d")&amp;" more days to start"))))))</f>
        <v>TPD: Still in Open after Deadline</v>
      </c>
      <c r="Q56" s="118">
        <f ca="1">IF(O56="TPD",100%,IF(AND(O56="RAS",N56=1),75%,IF(AND(O56="RAS",N56=2),50%,IF(O56="RAS",100%-(NETWORKDAYS('Transition Plan'!$D$1,H56)/N56),"-"))))</f>
        <v>1</v>
      </c>
      <c r="R56" s="20" t="str">
        <f t="shared" ref="R56:CC59" si="107">IF(R$10&lt;$G56,"",IF(R$10&gt;$H56,"",IF(R$10&gt;=$G56,1,IF(R$10&lt;=$H56,1))))</f>
        <v/>
      </c>
      <c r="S56" s="20" t="str">
        <f t="shared" si="107"/>
        <v/>
      </c>
      <c r="T56" s="20" t="str">
        <f t="shared" si="107"/>
        <v/>
      </c>
      <c r="U56" s="20" t="str">
        <f t="shared" si="107"/>
        <v/>
      </c>
      <c r="V56" s="20" t="str">
        <f t="shared" si="107"/>
        <v/>
      </c>
      <c r="W56" s="20" t="str">
        <f t="shared" si="107"/>
        <v/>
      </c>
      <c r="X56" s="20" t="str">
        <f t="shared" si="107"/>
        <v/>
      </c>
      <c r="Y56" s="20" t="str">
        <f t="shared" si="107"/>
        <v/>
      </c>
      <c r="Z56" s="20" t="str">
        <f t="shared" si="107"/>
        <v/>
      </c>
      <c r="AA56" s="20" t="str">
        <f t="shared" si="107"/>
        <v/>
      </c>
      <c r="AB56" s="20" t="str">
        <f t="shared" si="107"/>
        <v/>
      </c>
      <c r="AC56" s="20" t="str">
        <f t="shared" si="107"/>
        <v/>
      </c>
      <c r="AD56" s="20" t="str">
        <f t="shared" si="107"/>
        <v/>
      </c>
      <c r="AE56" s="20" t="str">
        <f t="shared" si="107"/>
        <v/>
      </c>
      <c r="AF56" s="20" t="str">
        <f t="shared" si="107"/>
        <v/>
      </c>
      <c r="AG56" s="20">
        <f t="shared" si="107"/>
        <v>1</v>
      </c>
      <c r="AH56" s="20">
        <f t="shared" si="107"/>
        <v>1</v>
      </c>
      <c r="AI56" s="20">
        <f t="shared" si="107"/>
        <v>1</v>
      </c>
      <c r="AJ56" s="20">
        <f t="shared" si="107"/>
        <v>1</v>
      </c>
      <c r="AK56" s="20">
        <f t="shared" si="107"/>
        <v>1</v>
      </c>
      <c r="AL56" s="20">
        <f t="shared" si="107"/>
        <v>1</v>
      </c>
      <c r="AM56" s="20">
        <f t="shared" si="107"/>
        <v>1</v>
      </c>
      <c r="AN56" s="20">
        <f t="shared" si="107"/>
        <v>1</v>
      </c>
      <c r="AO56" s="20">
        <f t="shared" si="107"/>
        <v>1</v>
      </c>
      <c r="AP56" s="20">
        <f t="shared" si="107"/>
        <v>1</v>
      </c>
      <c r="AQ56" s="20">
        <f t="shared" si="107"/>
        <v>1</v>
      </c>
      <c r="AR56" s="20">
        <f t="shared" si="107"/>
        <v>1</v>
      </c>
      <c r="AS56" s="20">
        <f t="shared" si="107"/>
        <v>1</v>
      </c>
      <c r="AT56" s="20">
        <f t="shared" si="107"/>
        <v>1</v>
      </c>
      <c r="AU56" s="20">
        <f t="shared" si="107"/>
        <v>1</v>
      </c>
      <c r="AV56" s="20">
        <f t="shared" si="107"/>
        <v>1</v>
      </c>
      <c r="AW56" s="20">
        <f t="shared" si="107"/>
        <v>1</v>
      </c>
      <c r="AX56" s="20">
        <f t="shared" si="107"/>
        <v>1</v>
      </c>
      <c r="AY56" s="20">
        <f t="shared" si="107"/>
        <v>1</v>
      </c>
      <c r="AZ56" s="20">
        <f t="shared" si="107"/>
        <v>1</v>
      </c>
      <c r="BA56" s="20">
        <f t="shared" si="107"/>
        <v>1</v>
      </c>
      <c r="BB56" s="20">
        <f t="shared" si="107"/>
        <v>1</v>
      </c>
      <c r="BC56" s="20">
        <f t="shared" si="107"/>
        <v>1</v>
      </c>
      <c r="BD56" s="20">
        <f t="shared" si="107"/>
        <v>1</v>
      </c>
      <c r="BE56" s="20">
        <f t="shared" si="107"/>
        <v>1</v>
      </c>
      <c r="BF56" s="20">
        <f t="shared" si="107"/>
        <v>1</v>
      </c>
      <c r="BG56" s="20">
        <f t="shared" si="107"/>
        <v>1</v>
      </c>
      <c r="BH56" s="20">
        <f t="shared" si="107"/>
        <v>1</v>
      </c>
      <c r="BI56" s="20">
        <f t="shared" si="107"/>
        <v>1</v>
      </c>
      <c r="BJ56" s="20">
        <f t="shared" si="107"/>
        <v>1</v>
      </c>
      <c r="BK56" s="20">
        <f t="shared" si="107"/>
        <v>1</v>
      </c>
      <c r="BL56" s="20">
        <f t="shared" si="107"/>
        <v>1</v>
      </c>
      <c r="BM56" s="20">
        <f t="shared" si="107"/>
        <v>1</v>
      </c>
      <c r="BN56" s="20">
        <f t="shared" si="107"/>
        <v>1</v>
      </c>
      <c r="BO56" s="20">
        <f t="shared" si="107"/>
        <v>1</v>
      </c>
      <c r="BP56" s="20">
        <f t="shared" si="107"/>
        <v>1</v>
      </c>
      <c r="BQ56" s="20">
        <f t="shared" si="107"/>
        <v>1</v>
      </c>
      <c r="BR56" s="20">
        <f t="shared" si="107"/>
        <v>1</v>
      </c>
      <c r="BS56" s="20">
        <f t="shared" si="107"/>
        <v>1</v>
      </c>
      <c r="BT56" s="20">
        <f t="shared" si="107"/>
        <v>1</v>
      </c>
      <c r="BU56" s="20">
        <f t="shared" si="107"/>
        <v>1</v>
      </c>
      <c r="BV56" s="20">
        <f t="shared" si="107"/>
        <v>1</v>
      </c>
      <c r="BW56" s="20">
        <f t="shared" si="107"/>
        <v>1</v>
      </c>
      <c r="BX56" s="20">
        <f t="shared" si="107"/>
        <v>1</v>
      </c>
      <c r="BY56" s="20">
        <f t="shared" si="107"/>
        <v>1</v>
      </c>
      <c r="BZ56" s="20">
        <f t="shared" si="107"/>
        <v>1</v>
      </c>
      <c r="CA56" s="20">
        <f t="shared" si="107"/>
        <v>1</v>
      </c>
      <c r="CB56" s="20">
        <f t="shared" si="107"/>
        <v>1</v>
      </c>
      <c r="CC56" s="20">
        <f t="shared" si="107"/>
        <v>1</v>
      </c>
      <c r="CD56" s="20">
        <f t="shared" si="106"/>
        <v>1</v>
      </c>
      <c r="CE56" s="20">
        <f t="shared" si="106"/>
        <v>1</v>
      </c>
      <c r="CF56" s="20">
        <f t="shared" si="106"/>
        <v>1</v>
      </c>
      <c r="CG56" s="20">
        <f t="shared" si="106"/>
        <v>1</v>
      </c>
      <c r="CH56" s="20">
        <f t="shared" si="106"/>
        <v>1</v>
      </c>
      <c r="CI56" s="20">
        <f t="shared" si="106"/>
        <v>1</v>
      </c>
      <c r="CJ56" s="20">
        <f t="shared" si="106"/>
        <v>1</v>
      </c>
      <c r="CK56" s="20">
        <f t="shared" si="106"/>
        <v>1</v>
      </c>
      <c r="CL56" s="20">
        <f t="shared" si="106"/>
        <v>1</v>
      </c>
      <c r="CM56" s="20">
        <f t="shared" si="106"/>
        <v>1</v>
      </c>
      <c r="CN56" s="20">
        <f t="shared" si="106"/>
        <v>1</v>
      </c>
      <c r="CO56" s="20">
        <f t="shared" si="106"/>
        <v>1</v>
      </c>
      <c r="CP56" s="20">
        <f t="shared" si="106"/>
        <v>1</v>
      </c>
      <c r="CQ56" s="20">
        <f t="shared" si="106"/>
        <v>1</v>
      </c>
      <c r="CR56" s="20">
        <f t="shared" si="106"/>
        <v>1</v>
      </c>
      <c r="CS56" s="20">
        <f t="shared" si="106"/>
        <v>1</v>
      </c>
      <c r="CT56" s="20">
        <f t="shared" si="106"/>
        <v>1</v>
      </c>
      <c r="CU56" s="20">
        <f t="shared" si="106"/>
        <v>1</v>
      </c>
      <c r="CV56" s="20">
        <f t="shared" si="106"/>
        <v>1</v>
      </c>
      <c r="CW56" s="20">
        <f t="shared" si="106"/>
        <v>1</v>
      </c>
      <c r="CX56" s="20">
        <f t="shared" si="106"/>
        <v>1</v>
      </c>
      <c r="CY56" s="20">
        <f t="shared" si="106"/>
        <v>1</v>
      </c>
      <c r="CZ56" s="20">
        <f t="shared" si="106"/>
        <v>1</v>
      </c>
      <c r="DA56" s="20">
        <f t="shared" si="106"/>
        <v>1</v>
      </c>
      <c r="DB56" s="20">
        <f t="shared" si="106"/>
        <v>1</v>
      </c>
      <c r="DC56" s="20">
        <f t="shared" si="106"/>
        <v>1</v>
      </c>
      <c r="DD56" s="20">
        <f t="shared" si="106"/>
        <v>1</v>
      </c>
      <c r="DE56" s="20">
        <f t="shared" si="106"/>
        <v>1</v>
      </c>
      <c r="DF56" s="20">
        <f t="shared" si="106"/>
        <v>1</v>
      </c>
      <c r="DG56" s="20">
        <f t="shared" si="106"/>
        <v>1</v>
      </c>
      <c r="DH56" s="20">
        <f t="shared" si="106"/>
        <v>1</v>
      </c>
      <c r="DI56" s="20">
        <f t="shared" si="106"/>
        <v>1</v>
      </c>
      <c r="DJ56" s="20">
        <f t="shared" si="106"/>
        <v>1</v>
      </c>
      <c r="DK56" s="20">
        <f t="shared" si="106"/>
        <v>1</v>
      </c>
      <c r="DL56" s="20">
        <f t="shared" si="106"/>
        <v>1</v>
      </c>
      <c r="DM56" s="20">
        <f t="shared" si="106"/>
        <v>1</v>
      </c>
      <c r="DN56" s="20">
        <f t="shared" si="106"/>
        <v>1</v>
      </c>
      <c r="DO56" s="20">
        <f t="shared" si="106"/>
        <v>1</v>
      </c>
      <c r="DP56" s="20">
        <f t="shared" si="106"/>
        <v>1</v>
      </c>
      <c r="DQ56" s="20">
        <f t="shared" si="106"/>
        <v>1</v>
      </c>
      <c r="DR56" s="20">
        <f t="shared" si="106"/>
        <v>1</v>
      </c>
      <c r="DS56" s="20">
        <f t="shared" si="106"/>
        <v>1</v>
      </c>
      <c r="DT56" s="20">
        <f t="shared" si="106"/>
        <v>1</v>
      </c>
      <c r="DU56" s="20">
        <f t="shared" si="106"/>
        <v>1</v>
      </c>
      <c r="DV56" s="20">
        <f t="shared" si="106"/>
        <v>1</v>
      </c>
      <c r="DW56" s="20">
        <f t="shared" si="106"/>
        <v>1</v>
      </c>
      <c r="DX56" s="20">
        <f t="shared" si="106"/>
        <v>1</v>
      </c>
      <c r="DY56" s="20">
        <f t="shared" si="106"/>
        <v>1</v>
      </c>
      <c r="DZ56" s="20">
        <f t="shared" si="106"/>
        <v>1</v>
      </c>
      <c r="EA56" s="20">
        <f t="shared" si="106"/>
        <v>1</v>
      </c>
      <c r="EB56" s="20">
        <f t="shared" si="106"/>
        <v>1</v>
      </c>
      <c r="EC56" s="20">
        <f t="shared" si="106"/>
        <v>1</v>
      </c>
      <c r="ED56" s="20">
        <f t="shared" si="106"/>
        <v>1</v>
      </c>
      <c r="EE56" s="20">
        <f t="shared" si="106"/>
        <v>1</v>
      </c>
      <c r="EF56" s="20">
        <f t="shared" si="106"/>
        <v>1</v>
      </c>
      <c r="EG56" s="20">
        <f t="shared" si="106"/>
        <v>1</v>
      </c>
      <c r="EH56" s="20">
        <f t="shared" si="106"/>
        <v>1</v>
      </c>
      <c r="EI56" s="20">
        <f t="shared" si="106"/>
        <v>1</v>
      </c>
      <c r="EJ56" s="20">
        <f t="shared" si="106"/>
        <v>1</v>
      </c>
      <c r="EK56" s="20">
        <f t="shared" si="106"/>
        <v>1</v>
      </c>
      <c r="EL56" s="20">
        <f t="shared" si="106"/>
        <v>1</v>
      </c>
      <c r="EM56" s="20">
        <f t="shared" si="106"/>
        <v>1</v>
      </c>
      <c r="EN56" s="20">
        <f t="shared" si="106"/>
        <v>1</v>
      </c>
      <c r="EO56" s="20">
        <f t="shared" si="105"/>
        <v>1</v>
      </c>
      <c r="EP56" s="20">
        <f t="shared" si="105"/>
        <v>1</v>
      </c>
      <c r="EQ56" s="20">
        <f t="shared" si="105"/>
        <v>1</v>
      </c>
      <c r="ER56" s="20">
        <f t="shared" si="105"/>
        <v>1</v>
      </c>
      <c r="ES56" s="20">
        <f t="shared" si="105"/>
        <v>1</v>
      </c>
      <c r="ET56" s="20">
        <f t="shared" si="105"/>
        <v>1</v>
      </c>
      <c r="EU56" s="20">
        <f t="shared" si="105"/>
        <v>1</v>
      </c>
      <c r="EV56" s="20">
        <f t="shared" si="105"/>
        <v>1</v>
      </c>
      <c r="EW56" s="20">
        <f t="shared" si="105"/>
        <v>1</v>
      </c>
      <c r="EX56" s="20">
        <f t="shared" si="105"/>
        <v>1</v>
      </c>
      <c r="EY56" s="20">
        <f t="shared" si="105"/>
        <v>1</v>
      </c>
      <c r="EZ56" s="20">
        <f t="shared" si="105"/>
        <v>1</v>
      </c>
      <c r="FA56" s="20">
        <f t="shared" si="105"/>
        <v>1</v>
      </c>
      <c r="FB56" s="20">
        <f t="shared" si="105"/>
        <v>1</v>
      </c>
      <c r="FC56" s="20">
        <f t="shared" si="105"/>
        <v>1</v>
      </c>
      <c r="FD56" s="20">
        <f t="shared" si="105"/>
        <v>1</v>
      </c>
      <c r="FE56" s="20">
        <f t="shared" si="105"/>
        <v>1</v>
      </c>
      <c r="FF56" s="20">
        <f t="shared" si="105"/>
        <v>1</v>
      </c>
      <c r="FG56" s="20">
        <f t="shared" si="105"/>
        <v>1</v>
      </c>
      <c r="FH56" s="20">
        <f t="shared" si="105"/>
        <v>1</v>
      </c>
      <c r="FI56" s="20">
        <f t="shared" si="105"/>
        <v>1</v>
      </c>
      <c r="FJ56" s="20">
        <f t="shared" si="105"/>
        <v>1</v>
      </c>
      <c r="FK56" s="20">
        <f t="shared" si="105"/>
        <v>1</v>
      </c>
      <c r="FL56" s="20">
        <f t="shared" si="105"/>
        <v>1</v>
      </c>
      <c r="FM56" s="20">
        <f t="shared" si="105"/>
        <v>1</v>
      </c>
      <c r="FN56" s="20">
        <f t="shared" si="105"/>
        <v>1</v>
      </c>
      <c r="FO56" s="20">
        <f t="shared" si="105"/>
        <v>1</v>
      </c>
      <c r="FP56" s="20">
        <f t="shared" si="105"/>
        <v>1</v>
      </c>
      <c r="FQ56" s="20">
        <f t="shared" si="105"/>
        <v>1</v>
      </c>
      <c r="FR56" s="20">
        <f t="shared" si="105"/>
        <v>1</v>
      </c>
      <c r="FS56" s="20">
        <f t="shared" si="105"/>
        <v>1</v>
      </c>
      <c r="FT56" s="20">
        <f t="shared" si="105"/>
        <v>1</v>
      </c>
      <c r="FU56" s="20">
        <f t="shared" si="105"/>
        <v>1</v>
      </c>
      <c r="FV56" s="20">
        <f t="shared" si="105"/>
        <v>1</v>
      </c>
    </row>
    <row r="57" spans="1:178" s="8" customFormat="1" ht="15" hidden="1" customHeight="1" outlineLevel="1">
      <c r="A57" s="62"/>
      <c r="B57" s="101" t="s">
        <v>154</v>
      </c>
      <c r="C57" s="119" t="s">
        <v>117</v>
      </c>
      <c r="D57" s="119" t="s">
        <v>98</v>
      </c>
      <c r="E57" s="131">
        <f>E59-3</f>
        <v>57</v>
      </c>
      <c r="F57" s="121"/>
      <c r="G57" s="124">
        <f>WORKDAY($G$11,E57)</f>
        <v>42166</v>
      </c>
      <c r="H57" s="124">
        <f>MAX(G59:H59)</f>
        <v>42177</v>
      </c>
      <c r="I57" s="124" t="str">
        <f>"Day"&amp;" "&amp;VLOOKUP(Table1[[#This Row],[Start Date ]],Datasheet!V:W,2)</f>
        <v>Day 78</v>
      </c>
      <c r="J57" s="124" t="str">
        <f>"Day"&amp;" "&amp;VLOOKUP(Table1[[#This Row],[End Date]],Datasheet!X:Y,2)</f>
        <v>Day 78</v>
      </c>
      <c r="K57" s="116" t="s">
        <v>52</v>
      </c>
      <c r="L57" s="95"/>
      <c r="M57" s="115"/>
      <c r="N57" s="116">
        <f t="shared" ref="N57:N58" si="108">NETWORKDAYS(G57,H57)</f>
        <v>8</v>
      </c>
      <c r="O57" s="116" t="str">
        <f ca="1">LEFT('Transition Plan'!$P57,3)</f>
        <v>TPD</v>
      </c>
      <c r="P57" s="117" t="str">
        <f ca="1">IF(K57="Completed","CPT: Completed",IF(AND(H57&lt;'Transition Plan'!$D$1,K57="In-Progress"),"TPD: Still in-Progress after Deadline",IF(AND(H57&lt;'Transition Plan'!$D$1,K57="Open"),"TPD: Still in Open after Deadline",IF(AND(G57&lt;='Transition Plan'!$D$1,K57="Open"),("RAS: "&amp;NETWORKDAYS('Transition Plan'!$D$1,H57)&amp;" days to go, and Still in Open"),IF(AND(G57&lt;='Transition Plan'!$D$1,K57="In-Progress"),("RAS: "&amp;NETWORKDAYS('Transition Plan'!$D$1,H57)&amp;" days to go, and In-Progress"),("UTK: We have "&amp;DATEDIF('Transition Plan'!$D$1,G57,"d")&amp;" more days to start"))))))</f>
        <v>TPD: Still in Open after Deadline</v>
      </c>
      <c r="Q57" s="118">
        <f ca="1">IF(O57="TPD",100%,IF(AND(O57="RAS",N57=1),75%,IF(AND(O57="RAS",N57=2),50%,IF(O57="RAS",100%-(NETWORKDAYS('Transition Plan'!$D$1,H57)/N57),"-"))))</f>
        <v>1</v>
      </c>
      <c r="R57" s="20" t="str">
        <f t="shared" si="107"/>
        <v/>
      </c>
      <c r="S57" s="20" t="str">
        <f t="shared" si="107"/>
        <v/>
      </c>
      <c r="T57" s="20" t="str">
        <f t="shared" si="107"/>
        <v/>
      </c>
      <c r="U57" s="20" t="str">
        <f t="shared" si="107"/>
        <v/>
      </c>
      <c r="V57" s="20" t="str">
        <f t="shared" si="107"/>
        <v/>
      </c>
      <c r="W57" s="20" t="str">
        <f t="shared" si="107"/>
        <v/>
      </c>
      <c r="X57" s="20" t="str">
        <f t="shared" si="107"/>
        <v/>
      </c>
      <c r="Y57" s="20" t="str">
        <f t="shared" si="107"/>
        <v/>
      </c>
      <c r="Z57" s="20" t="str">
        <f t="shared" si="107"/>
        <v/>
      </c>
      <c r="AA57" s="20" t="str">
        <f t="shared" si="107"/>
        <v/>
      </c>
      <c r="AB57" s="20" t="str">
        <f t="shared" si="107"/>
        <v/>
      </c>
      <c r="AC57" s="20" t="str">
        <f t="shared" si="107"/>
        <v/>
      </c>
      <c r="AD57" s="20" t="str">
        <f t="shared" si="107"/>
        <v/>
      </c>
      <c r="AE57" s="20" t="str">
        <f t="shared" si="107"/>
        <v/>
      </c>
      <c r="AF57" s="20" t="str">
        <f t="shared" si="107"/>
        <v/>
      </c>
      <c r="AG57" s="20" t="str">
        <f t="shared" si="107"/>
        <v/>
      </c>
      <c r="AH57" s="20" t="str">
        <f t="shared" si="107"/>
        <v/>
      </c>
      <c r="AI57" s="20" t="str">
        <f t="shared" si="107"/>
        <v/>
      </c>
      <c r="AJ57" s="20" t="str">
        <f t="shared" si="107"/>
        <v/>
      </c>
      <c r="AK57" s="20" t="str">
        <f t="shared" si="107"/>
        <v/>
      </c>
      <c r="AL57" s="20" t="str">
        <f t="shared" si="107"/>
        <v/>
      </c>
      <c r="AM57" s="20" t="str">
        <f t="shared" si="107"/>
        <v/>
      </c>
      <c r="AN57" s="20" t="str">
        <f t="shared" si="107"/>
        <v/>
      </c>
      <c r="AO57" s="20" t="str">
        <f t="shared" si="107"/>
        <v/>
      </c>
      <c r="AP57" s="20" t="str">
        <f t="shared" si="107"/>
        <v/>
      </c>
      <c r="AQ57" s="20" t="str">
        <f t="shared" si="107"/>
        <v/>
      </c>
      <c r="AR57" s="20" t="str">
        <f t="shared" si="107"/>
        <v/>
      </c>
      <c r="AS57" s="20" t="str">
        <f t="shared" si="107"/>
        <v/>
      </c>
      <c r="AT57" s="20" t="str">
        <f t="shared" si="107"/>
        <v/>
      </c>
      <c r="AU57" s="20" t="str">
        <f t="shared" si="107"/>
        <v/>
      </c>
      <c r="AV57" s="20" t="str">
        <f t="shared" si="107"/>
        <v/>
      </c>
      <c r="AW57" s="20" t="str">
        <f t="shared" si="107"/>
        <v/>
      </c>
      <c r="AX57" s="20" t="str">
        <f t="shared" si="107"/>
        <v/>
      </c>
      <c r="AY57" s="20" t="str">
        <f t="shared" si="107"/>
        <v/>
      </c>
      <c r="AZ57" s="20" t="str">
        <f t="shared" si="107"/>
        <v/>
      </c>
      <c r="BA57" s="20" t="str">
        <f t="shared" si="107"/>
        <v/>
      </c>
      <c r="BB57" s="20" t="str">
        <f t="shared" si="107"/>
        <v/>
      </c>
      <c r="BC57" s="20" t="str">
        <f t="shared" si="107"/>
        <v/>
      </c>
      <c r="BD57" s="20" t="str">
        <f t="shared" si="107"/>
        <v/>
      </c>
      <c r="BE57" s="20" t="str">
        <f t="shared" si="107"/>
        <v/>
      </c>
      <c r="BF57" s="20" t="str">
        <f t="shared" si="107"/>
        <v/>
      </c>
      <c r="BG57" s="20" t="str">
        <f t="shared" si="107"/>
        <v/>
      </c>
      <c r="BH57" s="20" t="str">
        <f t="shared" si="107"/>
        <v/>
      </c>
      <c r="BI57" s="20" t="str">
        <f t="shared" si="107"/>
        <v/>
      </c>
      <c r="BJ57" s="20" t="str">
        <f t="shared" si="107"/>
        <v/>
      </c>
      <c r="BK57" s="20" t="str">
        <f t="shared" si="107"/>
        <v/>
      </c>
      <c r="BL57" s="20" t="str">
        <f t="shared" si="107"/>
        <v/>
      </c>
      <c r="BM57" s="20" t="str">
        <f t="shared" si="107"/>
        <v/>
      </c>
      <c r="BN57" s="20" t="str">
        <f t="shared" si="107"/>
        <v/>
      </c>
      <c r="BO57" s="20" t="str">
        <f t="shared" si="107"/>
        <v/>
      </c>
      <c r="BP57" s="20" t="str">
        <f t="shared" si="107"/>
        <v/>
      </c>
      <c r="BQ57" s="20" t="str">
        <f t="shared" si="107"/>
        <v/>
      </c>
      <c r="BR57" s="20" t="str">
        <f t="shared" si="107"/>
        <v/>
      </c>
      <c r="BS57" s="20" t="str">
        <f t="shared" si="107"/>
        <v/>
      </c>
      <c r="BT57" s="20" t="str">
        <f t="shared" si="107"/>
        <v/>
      </c>
      <c r="BU57" s="20" t="str">
        <f t="shared" si="107"/>
        <v/>
      </c>
      <c r="BV57" s="20" t="str">
        <f t="shared" si="107"/>
        <v/>
      </c>
      <c r="BW57" s="20" t="str">
        <f t="shared" si="107"/>
        <v/>
      </c>
      <c r="BX57" s="20" t="str">
        <f t="shared" si="107"/>
        <v/>
      </c>
      <c r="BY57" s="20" t="str">
        <f t="shared" si="107"/>
        <v/>
      </c>
      <c r="BZ57" s="20" t="str">
        <f t="shared" si="107"/>
        <v/>
      </c>
      <c r="CA57" s="20" t="str">
        <f t="shared" si="107"/>
        <v/>
      </c>
      <c r="CB57" s="20" t="str">
        <f t="shared" si="107"/>
        <v/>
      </c>
      <c r="CC57" s="20" t="str">
        <f t="shared" si="107"/>
        <v/>
      </c>
      <c r="CD57" s="20" t="str">
        <f t="shared" si="106"/>
        <v/>
      </c>
      <c r="CE57" s="20" t="str">
        <f t="shared" si="106"/>
        <v/>
      </c>
      <c r="CF57" s="20" t="str">
        <f t="shared" si="106"/>
        <v/>
      </c>
      <c r="CG57" s="20" t="str">
        <f t="shared" si="106"/>
        <v/>
      </c>
      <c r="CH57" s="20" t="str">
        <f t="shared" si="106"/>
        <v/>
      </c>
      <c r="CI57" s="20" t="str">
        <f t="shared" si="106"/>
        <v/>
      </c>
      <c r="CJ57" s="20" t="str">
        <f t="shared" si="106"/>
        <v/>
      </c>
      <c r="CK57" s="20" t="str">
        <f t="shared" si="106"/>
        <v/>
      </c>
      <c r="CL57" s="20" t="str">
        <f t="shared" si="106"/>
        <v/>
      </c>
      <c r="CM57" s="20" t="str">
        <f t="shared" si="106"/>
        <v/>
      </c>
      <c r="CN57" s="20" t="str">
        <f t="shared" si="106"/>
        <v/>
      </c>
      <c r="CO57" s="20" t="str">
        <f t="shared" si="106"/>
        <v/>
      </c>
      <c r="CP57" s="20" t="str">
        <f t="shared" si="106"/>
        <v/>
      </c>
      <c r="CQ57" s="20" t="str">
        <f t="shared" si="106"/>
        <v/>
      </c>
      <c r="CR57" s="20" t="str">
        <f t="shared" si="106"/>
        <v/>
      </c>
      <c r="CS57" s="20" t="str">
        <f t="shared" si="106"/>
        <v/>
      </c>
      <c r="CT57" s="20">
        <f t="shared" si="106"/>
        <v>1</v>
      </c>
      <c r="CU57" s="20">
        <f t="shared" si="106"/>
        <v>1</v>
      </c>
      <c r="CV57" s="20">
        <f t="shared" si="106"/>
        <v>1</v>
      </c>
      <c r="CW57" s="20">
        <f t="shared" si="106"/>
        <v>1</v>
      </c>
      <c r="CX57" s="20">
        <f t="shared" si="106"/>
        <v>1</v>
      </c>
      <c r="CY57" s="20">
        <f t="shared" si="106"/>
        <v>1</v>
      </c>
      <c r="CZ57" s="20">
        <f t="shared" si="106"/>
        <v>1</v>
      </c>
      <c r="DA57" s="20">
        <f t="shared" si="106"/>
        <v>1</v>
      </c>
      <c r="DB57" s="20">
        <f t="shared" si="106"/>
        <v>1</v>
      </c>
      <c r="DC57" s="20">
        <f t="shared" si="106"/>
        <v>1</v>
      </c>
      <c r="DD57" s="20">
        <f t="shared" si="106"/>
        <v>1</v>
      </c>
      <c r="DE57" s="20">
        <f t="shared" si="106"/>
        <v>1</v>
      </c>
      <c r="DF57" s="20" t="str">
        <f t="shared" si="106"/>
        <v/>
      </c>
      <c r="DG57" s="20" t="str">
        <f t="shared" si="106"/>
        <v/>
      </c>
      <c r="DH57" s="20" t="str">
        <f t="shared" si="106"/>
        <v/>
      </c>
      <c r="DI57" s="20" t="str">
        <f t="shared" si="106"/>
        <v/>
      </c>
      <c r="DJ57" s="20" t="str">
        <f t="shared" si="106"/>
        <v/>
      </c>
      <c r="DK57" s="20" t="str">
        <f t="shared" si="106"/>
        <v/>
      </c>
      <c r="DL57" s="20" t="str">
        <f t="shared" si="106"/>
        <v/>
      </c>
      <c r="DM57" s="20" t="str">
        <f t="shared" si="106"/>
        <v/>
      </c>
      <c r="DN57" s="20" t="str">
        <f t="shared" si="106"/>
        <v/>
      </c>
      <c r="DO57" s="20" t="str">
        <f t="shared" si="106"/>
        <v/>
      </c>
      <c r="DP57" s="20" t="str">
        <f t="shared" si="106"/>
        <v/>
      </c>
      <c r="DQ57" s="20" t="str">
        <f t="shared" si="106"/>
        <v/>
      </c>
      <c r="DR57" s="20" t="str">
        <f t="shared" si="106"/>
        <v/>
      </c>
      <c r="DS57" s="20" t="str">
        <f t="shared" si="106"/>
        <v/>
      </c>
      <c r="DT57" s="20" t="str">
        <f t="shared" si="106"/>
        <v/>
      </c>
      <c r="DU57" s="20" t="str">
        <f t="shared" si="106"/>
        <v/>
      </c>
      <c r="DV57" s="20" t="str">
        <f t="shared" si="106"/>
        <v/>
      </c>
      <c r="DW57" s="20" t="str">
        <f t="shared" si="106"/>
        <v/>
      </c>
      <c r="DX57" s="20" t="str">
        <f t="shared" si="106"/>
        <v/>
      </c>
      <c r="DY57" s="20" t="str">
        <f t="shared" si="106"/>
        <v/>
      </c>
      <c r="DZ57" s="20" t="str">
        <f t="shared" si="106"/>
        <v/>
      </c>
      <c r="EA57" s="20" t="str">
        <f t="shared" si="106"/>
        <v/>
      </c>
      <c r="EB57" s="20" t="str">
        <f t="shared" si="106"/>
        <v/>
      </c>
      <c r="EC57" s="20" t="str">
        <f t="shared" si="106"/>
        <v/>
      </c>
      <c r="ED57" s="20" t="str">
        <f t="shared" si="106"/>
        <v/>
      </c>
      <c r="EE57" s="20" t="str">
        <f t="shared" si="106"/>
        <v/>
      </c>
      <c r="EF57" s="20" t="str">
        <f t="shared" si="106"/>
        <v/>
      </c>
      <c r="EG57" s="20" t="str">
        <f t="shared" si="106"/>
        <v/>
      </c>
      <c r="EH57" s="20" t="str">
        <f t="shared" si="106"/>
        <v/>
      </c>
      <c r="EI57" s="20" t="str">
        <f t="shared" si="106"/>
        <v/>
      </c>
      <c r="EJ57" s="20" t="str">
        <f t="shared" si="106"/>
        <v/>
      </c>
      <c r="EK57" s="20" t="str">
        <f t="shared" si="106"/>
        <v/>
      </c>
      <c r="EL57" s="20" t="str">
        <f t="shared" si="106"/>
        <v/>
      </c>
      <c r="EM57" s="20" t="str">
        <f t="shared" si="106"/>
        <v/>
      </c>
      <c r="EN57" s="20" t="str">
        <f t="shared" si="106"/>
        <v/>
      </c>
      <c r="EO57" s="20" t="str">
        <f t="shared" si="105"/>
        <v/>
      </c>
      <c r="EP57" s="20" t="str">
        <f t="shared" si="105"/>
        <v/>
      </c>
      <c r="EQ57" s="20" t="str">
        <f t="shared" si="105"/>
        <v/>
      </c>
      <c r="ER57" s="20" t="str">
        <f t="shared" si="105"/>
        <v/>
      </c>
      <c r="ES57" s="20" t="str">
        <f t="shared" si="105"/>
        <v/>
      </c>
      <c r="ET57" s="20" t="str">
        <f t="shared" si="105"/>
        <v/>
      </c>
      <c r="EU57" s="20" t="str">
        <f t="shared" si="105"/>
        <v/>
      </c>
      <c r="EV57" s="20" t="str">
        <f t="shared" si="105"/>
        <v/>
      </c>
      <c r="EW57" s="20" t="str">
        <f t="shared" si="105"/>
        <v/>
      </c>
      <c r="EX57" s="20" t="str">
        <f t="shared" si="105"/>
        <v/>
      </c>
      <c r="EY57" s="20" t="str">
        <f t="shared" si="105"/>
        <v/>
      </c>
      <c r="EZ57" s="20" t="str">
        <f t="shared" si="105"/>
        <v/>
      </c>
      <c r="FA57" s="20" t="str">
        <f t="shared" si="105"/>
        <v/>
      </c>
      <c r="FB57" s="20" t="str">
        <f t="shared" si="105"/>
        <v/>
      </c>
      <c r="FC57" s="20" t="str">
        <f t="shared" si="105"/>
        <v/>
      </c>
      <c r="FD57" s="20" t="str">
        <f t="shared" si="105"/>
        <v/>
      </c>
      <c r="FE57" s="20" t="str">
        <f t="shared" si="105"/>
        <v/>
      </c>
      <c r="FF57" s="20" t="str">
        <f t="shared" si="105"/>
        <v/>
      </c>
      <c r="FG57" s="20" t="str">
        <f t="shared" si="105"/>
        <v/>
      </c>
      <c r="FH57" s="20" t="str">
        <f t="shared" si="105"/>
        <v/>
      </c>
      <c r="FI57" s="20" t="str">
        <f t="shared" si="105"/>
        <v/>
      </c>
      <c r="FJ57" s="20" t="str">
        <f t="shared" si="105"/>
        <v/>
      </c>
      <c r="FK57" s="20" t="str">
        <f t="shared" si="105"/>
        <v/>
      </c>
      <c r="FL57" s="20" t="str">
        <f t="shared" si="105"/>
        <v/>
      </c>
      <c r="FM57" s="20" t="str">
        <f t="shared" si="105"/>
        <v/>
      </c>
      <c r="FN57" s="20" t="str">
        <f t="shared" si="105"/>
        <v/>
      </c>
      <c r="FO57" s="20" t="str">
        <f t="shared" si="105"/>
        <v/>
      </c>
      <c r="FP57" s="20" t="str">
        <f t="shared" si="105"/>
        <v/>
      </c>
      <c r="FQ57" s="20" t="str">
        <f t="shared" si="105"/>
        <v/>
      </c>
      <c r="FR57" s="20" t="str">
        <f t="shared" si="105"/>
        <v/>
      </c>
      <c r="FS57" s="20" t="str">
        <f t="shared" si="105"/>
        <v/>
      </c>
      <c r="FT57" s="20" t="str">
        <f t="shared" si="105"/>
        <v/>
      </c>
      <c r="FU57" s="20" t="str">
        <f t="shared" si="105"/>
        <v/>
      </c>
      <c r="FV57" s="20" t="str">
        <f t="shared" si="105"/>
        <v/>
      </c>
    </row>
    <row r="58" spans="1:178" s="8" customFormat="1" ht="15" hidden="1" customHeight="1" outlineLevel="1">
      <c r="A58" s="62"/>
      <c r="B58" s="108" t="s">
        <v>141</v>
      </c>
      <c r="C58" s="119"/>
      <c r="D58" s="119"/>
      <c r="E58" s="131"/>
      <c r="F58" s="121"/>
      <c r="G58" s="127">
        <f>MIN(G59:G64)</f>
        <v>42171</v>
      </c>
      <c r="H58" s="127">
        <f>MAX(H59:H64)</f>
        <v>42275</v>
      </c>
      <c r="I58" s="127" t="str">
        <f>"Day"&amp;" "&amp;VLOOKUP(Table1[[#This Row],[Start Date ]],Datasheet!V:W,2)</f>
        <v>Day 78</v>
      </c>
      <c r="J58" s="127" t="str">
        <f>"Day"&amp;" "&amp;VLOOKUP(Table1[[#This Row],[End Date]],Datasheet!X:Y,2)</f>
        <v>Day 171</v>
      </c>
      <c r="K58" s="116" t="s">
        <v>52</v>
      </c>
      <c r="L58" s="95"/>
      <c r="M58" s="115"/>
      <c r="N58" s="116">
        <f t="shared" si="108"/>
        <v>75</v>
      </c>
      <c r="O58" s="116" t="str">
        <f ca="1">LEFT('Transition Plan'!$P58,3)</f>
        <v>TPD</v>
      </c>
      <c r="P58" s="117" t="str">
        <f ca="1">IF(K58="Completed","CPT: Completed",IF(AND(H58&lt;'Transition Plan'!$D$1,K58="In-Progress"),"TPD: Still in-Progress after Deadline",IF(AND(H58&lt;'Transition Plan'!$D$1,K58="Open"),"TPD: Still in Open after Deadline",IF(AND(G58&lt;='Transition Plan'!$D$1,K58="Open"),("RAS: "&amp;NETWORKDAYS('Transition Plan'!$D$1,H58)&amp;" days to go, and Still in Open"),IF(AND(G58&lt;='Transition Plan'!$D$1,K58="In-Progress"),("RAS: "&amp;NETWORKDAYS('Transition Plan'!$D$1,H58)&amp;" days to go, and In-Progress"),("UTK: We have "&amp;DATEDIF('Transition Plan'!$D$1,G58,"d")&amp;" more days to start"))))))</f>
        <v>TPD: Still in Open after Deadline</v>
      </c>
      <c r="Q58" s="118">
        <f ca="1">IF(O58="TPD",100%,IF(AND(O58="RAS",N58=1),75%,IF(AND(O58="RAS",N58=2),50%,IF(O58="RAS",100%-(NETWORKDAYS('Transition Plan'!$D$1,H58)/N58),"-"))))</f>
        <v>1</v>
      </c>
      <c r="R58" s="20" t="str">
        <f t="shared" si="107"/>
        <v/>
      </c>
      <c r="S58" s="20" t="str">
        <f t="shared" si="107"/>
        <v/>
      </c>
      <c r="T58" s="20" t="str">
        <f t="shared" si="107"/>
        <v/>
      </c>
      <c r="U58" s="20" t="str">
        <f t="shared" si="107"/>
        <v/>
      </c>
      <c r="V58" s="20" t="str">
        <f t="shared" si="107"/>
        <v/>
      </c>
      <c r="W58" s="20" t="str">
        <f t="shared" si="107"/>
        <v/>
      </c>
      <c r="X58" s="20" t="str">
        <f t="shared" si="107"/>
        <v/>
      </c>
      <c r="Y58" s="20" t="str">
        <f t="shared" si="107"/>
        <v/>
      </c>
      <c r="Z58" s="20" t="str">
        <f t="shared" si="107"/>
        <v/>
      </c>
      <c r="AA58" s="20" t="str">
        <f t="shared" si="107"/>
        <v/>
      </c>
      <c r="AB58" s="20" t="str">
        <f t="shared" si="107"/>
        <v/>
      </c>
      <c r="AC58" s="20" t="str">
        <f t="shared" si="107"/>
        <v/>
      </c>
      <c r="AD58" s="20" t="str">
        <f t="shared" si="107"/>
        <v/>
      </c>
      <c r="AE58" s="20" t="str">
        <f t="shared" si="107"/>
        <v/>
      </c>
      <c r="AF58" s="20" t="str">
        <f t="shared" si="107"/>
        <v/>
      </c>
      <c r="AG58" s="20" t="str">
        <f t="shared" si="107"/>
        <v/>
      </c>
      <c r="AH58" s="20" t="str">
        <f t="shared" si="107"/>
        <v/>
      </c>
      <c r="AI58" s="20" t="str">
        <f t="shared" si="107"/>
        <v/>
      </c>
      <c r="AJ58" s="20" t="str">
        <f t="shared" si="107"/>
        <v/>
      </c>
      <c r="AK58" s="20" t="str">
        <f t="shared" si="107"/>
        <v/>
      </c>
      <c r="AL58" s="20" t="str">
        <f t="shared" si="107"/>
        <v/>
      </c>
      <c r="AM58" s="20" t="str">
        <f t="shared" si="107"/>
        <v/>
      </c>
      <c r="AN58" s="20" t="str">
        <f t="shared" si="107"/>
        <v/>
      </c>
      <c r="AO58" s="20" t="str">
        <f t="shared" si="107"/>
        <v/>
      </c>
      <c r="AP58" s="20" t="str">
        <f t="shared" si="107"/>
        <v/>
      </c>
      <c r="AQ58" s="20" t="str">
        <f t="shared" si="107"/>
        <v/>
      </c>
      <c r="AR58" s="20" t="str">
        <f t="shared" si="107"/>
        <v/>
      </c>
      <c r="AS58" s="20" t="str">
        <f t="shared" si="107"/>
        <v/>
      </c>
      <c r="AT58" s="20" t="str">
        <f t="shared" si="107"/>
        <v/>
      </c>
      <c r="AU58" s="20" t="str">
        <f t="shared" si="107"/>
        <v/>
      </c>
      <c r="AV58" s="20" t="str">
        <f t="shared" si="107"/>
        <v/>
      </c>
      <c r="AW58" s="20" t="str">
        <f t="shared" si="107"/>
        <v/>
      </c>
      <c r="AX58" s="20" t="str">
        <f t="shared" si="107"/>
        <v/>
      </c>
      <c r="AY58" s="20" t="str">
        <f t="shared" si="107"/>
        <v/>
      </c>
      <c r="AZ58" s="20" t="str">
        <f t="shared" si="107"/>
        <v/>
      </c>
      <c r="BA58" s="20" t="str">
        <f t="shared" si="107"/>
        <v/>
      </c>
      <c r="BB58" s="20" t="str">
        <f t="shared" si="107"/>
        <v/>
      </c>
      <c r="BC58" s="20" t="str">
        <f t="shared" si="107"/>
        <v/>
      </c>
      <c r="BD58" s="20" t="str">
        <f t="shared" si="107"/>
        <v/>
      </c>
      <c r="BE58" s="20" t="str">
        <f t="shared" si="107"/>
        <v/>
      </c>
      <c r="BF58" s="20" t="str">
        <f t="shared" si="107"/>
        <v/>
      </c>
      <c r="BG58" s="20" t="str">
        <f t="shared" si="107"/>
        <v/>
      </c>
      <c r="BH58" s="20" t="str">
        <f t="shared" si="107"/>
        <v/>
      </c>
      <c r="BI58" s="20" t="str">
        <f t="shared" si="107"/>
        <v/>
      </c>
      <c r="BJ58" s="20" t="str">
        <f t="shared" si="107"/>
        <v/>
      </c>
      <c r="BK58" s="20" t="str">
        <f t="shared" si="107"/>
        <v/>
      </c>
      <c r="BL58" s="20" t="str">
        <f t="shared" si="107"/>
        <v/>
      </c>
      <c r="BM58" s="20" t="str">
        <f t="shared" si="107"/>
        <v/>
      </c>
      <c r="BN58" s="20" t="str">
        <f t="shared" si="107"/>
        <v/>
      </c>
      <c r="BO58" s="20" t="str">
        <f t="shared" si="107"/>
        <v/>
      </c>
      <c r="BP58" s="20" t="str">
        <f t="shared" si="107"/>
        <v/>
      </c>
      <c r="BQ58" s="20" t="str">
        <f t="shared" si="107"/>
        <v/>
      </c>
      <c r="BR58" s="20" t="str">
        <f t="shared" si="107"/>
        <v/>
      </c>
      <c r="BS58" s="20" t="str">
        <f t="shared" si="107"/>
        <v/>
      </c>
      <c r="BT58" s="20" t="str">
        <f t="shared" si="107"/>
        <v/>
      </c>
      <c r="BU58" s="20" t="str">
        <f t="shared" si="107"/>
        <v/>
      </c>
      <c r="BV58" s="20" t="str">
        <f t="shared" si="107"/>
        <v/>
      </c>
      <c r="BW58" s="20" t="str">
        <f t="shared" si="107"/>
        <v/>
      </c>
      <c r="BX58" s="20" t="str">
        <f t="shared" si="107"/>
        <v/>
      </c>
      <c r="BY58" s="20" t="str">
        <f t="shared" si="107"/>
        <v/>
      </c>
      <c r="BZ58" s="20" t="str">
        <f t="shared" si="107"/>
        <v/>
      </c>
      <c r="CA58" s="20" t="str">
        <f t="shared" si="107"/>
        <v/>
      </c>
      <c r="CB58" s="20" t="str">
        <f t="shared" si="107"/>
        <v/>
      </c>
      <c r="CC58" s="20" t="str">
        <f t="shared" si="107"/>
        <v/>
      </c>
      <c r="CD58" s="20" t="str">
        <f t="shared" si="106"/>
        <v/>
      </c>
      <c r="CE58" s="20" t="str">
        <f t="shared" si="106"/>
        <v/>
      </c>
      <c r="CF58" s="20" t="str">
        <f t="shared" si="106"/>
        <v/>
      </c>
      <c r="CG58" s="20" t="str">
        <f t="shared" si="106"/>
        <v/>
      </c>
      <c r="CH58" s="20" t="str">
        <f t="shared" si="106"/>
        <v/>
      </c>
      <c r="CI58" s="20" t="str">
        <f t="shared" si="106"/>
        <v/>
      </c>
      <c r="CJ58" s="20" t="str">
        <f t="shared" si="106"/>
        <v/>
      </c>
      <c r="CK58" s="20" t="str">
        <f t="shared" si="106"/>
        <v/>
      </c>
      <c r="CL58" s="20" t="str">
        <f t="shared" si="106"/>
        <v/>
      </c>
      <c r="CM58" s="20" t="str">
        <f t="shared" si="106"/>
        <v/>
      </c>
      <c r="CN58" s="20" t="str">
        <f t="shared" si="106"/>
        <v/>
      </c>
      <c r="CO58" s="20" t="str">
        <f t="shared" si="106"/>
        <v/>
      </c>
      <c r="CP58" s="20" t="str">
        <f t="shared" si="106"/>
        <v/>
      </c>
      <c r="CQ58" s="20" t="str">
        <f t="shared" si="106"/>
        <v/>
      </c>
      <c r="CR58" s="20" t="str">
        <f t="shared" si="106"/>
        <v/>
      </c>
      <c r="CS58" s="20" t="str">
        <f t="shared" si="106"/>
        <v/>
      </c>
      <c r="CT58" s="20" t="str">
        <f t="shared" si="106"/>
        <v/>
      </c>
      <c r="CU58" s="20" t="str">
        <f t="shared" si="106"/>
        <v/>
      </c>
      <c r="CV58" s="20" t="str">
        <f t="shared" si="106"/>
        <v/>
      </c>
      <c r="CW58" s="20" t="str">
        <f t="shared" si="106"/>
        <v/>
      </c>
      <c r="CX58" s="20" t="str">
        <f t="shared" si="106"/>
        <v/>
      </c>
      <c r="CY58" s="20">
        <f t="shared" si="106"/>
        <v>1</v>
      </c>
      <c r="CZ58" s="20">
        <f t="shared" si="106"/>
        <v>1</v>
      </c>
      <c r="DA58" s="20">
        <f t="shared" si="106"/>
        <v>1</v>
      </c>
      <c r="DB58" s="20">
        <f t="shared" si="106"/>
        <v>1</v>
      </c>
      <c r="DC58" s="20">
        <f t="shared" si="106"/>
        <v>1</v>
      </c>
      <c r="DD58" s="20">
        <f t="shared" si="106"/>
        <v>1</v>
      </c>
      <c r="DE58" s="20">
        <f t="shared" si="106"/>
        <v>1</v>
      </c>
      <c r="DF58" s="20">
        <f t="shared" si="106"/>
        <v>1</v>
      </c>
      <c r="DG58" s="20">
        <f t="shared" si="106"/>
        <v>1</v>
      </c>
      <c r="DH58" s="20">
        <f t="shared" si="106"/>
        <v>1</v>
      </c>
      <c r="DI58" s="20">
        <f t="shared" si="106"/>
        <v>1</v>
      </c>
      <c r="DJ58" s="20">
        <f t="shared" si="106"/>
        <v>1</v>
      </c>
      <c r="DK58" s="20">
        <f t="shared" si="106"/>
        <v>1</v>
      </c>
      <c r="DL58" s="20">
        <f t="shared" si="106"/>
        <v>1</v>
      </c>
      <c r="DM58" s="20">
        <f t="shared" si="106"/>
        <v>1</v>
      </c>
      <c r="DN58" s="20">
        <f t="shared" si="106"/>
        <v>1</v>
      </c>
      <c r="DO58" s="20">
        <f t="shared" si="106"/>
        <v>1</v>
      </c>
      <c r="DP58" s="20">
        <f t="shared" si="106"/>
        <v>1</v>
      </c>
      <c r="DQ58" s="20">
        <f t="shared" si="106"/>
        <v>1</v>
      </c>
      <c r="DR58" s="20">
        <f t="shared" si="106"/>
        <v>1</v>
      </c>
      <c r="DS58" s="20">
        <f t="shared" si="106"/>
        <v>1</v>
      </c>
      <c r="DT58" s="20">
        <f t="shared" si="106"/>
        <v>1</v>
      </c>
      <c r="DU58" s="20">
        <f t="shared" si="106"/>
        <v>1</v>
      </c>
      <c r="DV58" s="20">
        <f t="shared" si="106"/>
        <v>1</v>
      </c>
      <c r="DW58" s="20">
        <f t="shared" si="106"/>
        <v>1</v>
      </c>
      <c r="DX58" s="20">
        <f t="shared" si="106"/>
        <v>1</v>
      </c>
      <c r="DY58" s="20">
        <f t="shared" si="106"/>
        <v>1</v>
      </c>
      <c r="DZ58" s="20">
        <f t="shared" si="106"/>
        <v>1</v>
      </c>
      <c r="EA58" s="20">
        <f t="shared" si="106"/>
        <v>1</v>
      </c>
      <c r="EB58" s="20">
        <f t="shared" si="106"/>
        <v>1</v>
      </c>
      <c r="EC58" s="20">
        <f t="shared" si="106"/>
        <v>1</v>
      </c>
      <c r="ED58" s="20">
        <f t="shared" si="106"/>
        <v>1</v>
      </c>
      <c r="EE58" s="20">
        <f t="shared" si="106"/>
        <v>1</v>
      </c>
      <c r="EF58" s="20">
        <f t="shared" si="106"/>
        <v>1</v>
      </c>
      <c r="EG58" s="20">
        <f t="shared" si="106"/>
        <v>1</v>
      </c>
      <c r="EH58" s="20">
        <f t="shared" si="106"/>
        <v>1</v>
      </c>
      <c r="EI58" s="20">
        <f t="shared" si="106"/>
        <v>1</v>
      </c>
      <c r="EJ58" s="20">
        <f t="shared" si="106"/>
        <v>1</v>
      </c>
      <c r="EK58" s="20">
        <f t="shared" si="106"/>
        <v>1</v>
      </c>
      <c r="EL58" s="20">
        <f t="shared" si="106"/>
        <v>1</v>
      </c>
      <c r="EM58" s="20">
        <f t="shared" si="106"/>
        <v>1</v>
      </c>
      <c r="EN58" s="20">
        <f t="shared" si="106"/>
        <v>1</v>
      </c>
      <c r="EO58" s="20">
        <f t="shared" si="105"/>
        <v>1</v>
      </c>
      <c r="EP58" s="20">
        <f t="shared" si="105"/>
        <v>1</v>
      </c>
      <c r="EQ58" s="20">
        <f t="shared" si="105"/>
        <v>1</v>
      </c>
      <c r="ER58" s="20">
        <f t="shared" si="105"/>
        <v>1</v>
      </c>
      <c r="ES58" s="20">
        <f t="shared" si="105"/>
        <v>1</v>
      </c>
      <c r="ET58" s="20">
        <f t="shared" si="105"/>
        <v>1</v>
      </c>
      <c r="EU58" s="20">
        <f t="shared" si="105"/>
        <v>1</v>
      </c>
      <c r="EV58" s="20">
        <f t="shared" si="105"/>
        <v>1</v>
      </c>
      <c r="EW58" s="20">
        <f t="shared" si="105"/>
        <v>1</v>
      </c>
      <c r="EX58" s="20">
        <f t="shared" si="105"/>
        <v>1</v>
      </c>
      <c r="EY58" s="20">
        <f t="shared" si="105"/>
        <v>1</v>
      </c>
      <c r="EZ58" s="20">
        <f t="shared" si="105"/>
        <v>1</v>
      </c>
      <c r="FA58" s="20">
        <f t="shared" si="105"/>
        <v>1</v>
      </c>
      <c r="FB58" s="20">
        <f t="shared" si="105"/>
        <v>1</v>
      </c>
      <c r="FC58" s="20">
        <f t="shared" si="105"/>
        <v>1</v>
      </c>
      <c r="FD58" s="20">
        <f t="shared" si="105"/>
        <v>1</v>
      </c>
      <c r="FE58" s="20">
        <f t="shared" si="105"/>
        <v>1</v>
      </c>
      <c r="FF58" s="20">
        <f t="shared" si="105"/>
        <v>1</v>
      </c>
      <c r="FG58" s="20">
        <f t="shared" si="105"/>
        <v>1</v>
      </c>
      <c r="FH58" s="20">
        <f t="shared" si="105"/>
        <v>1</v>
      </c>
      <c r="FI58" s="20">
        <f t="shared" si="105"/>
        <v>1</v>
      </c>
      <c r="FJ58" s="20">
        <f t="shared" si="105"/>
        <v>1</v>
      </c>
      <c r="FK58" s="20">
        <f t="shared" si="105"/>
        <v>1</v>
      </c>
      <c r="FL58" s="20">
        <f t="shared" si="105"/>
        <v>1</v>
      </c>
      <c r="FM58" s="20">
        <f t="shared" si="105"/>
        <v>1</v>
      </c>
      <c r="FN58" s="20">
        <f t="shared" si="105"/>
        <v>1</v>
      </c>
      <c r="FO58" s="20">
        <f t="shared" si="105"/>
        <v>1</v>
      </c>
      <c r="FP58" s="20">
        <f t="shared" si="105"/>
        <v>1</v>
      </c>
      <c r="FQ58" s="20">
        <f t="shared" si="105"/>
        <v>1</v>
      </c>
      <c r="FR58" s="20">
        <f t="shared" si="105"/>
        <v>1</v>
      </c>
      <c r="FS58" s="20">
        <f t="shared" si="105"/>
        <v>1</v>
      </c>
      <c r="FT58" s="20">
        <f t="shared" si="105"/>
        <v>1</v>
      </c>
      <c r="FU58" s="20">
        <f t="shared" si="105"/>
        <v>1</v>
      </c>
      <c r="FV58" s="20">
        <f t="shared" si="105"/>
        <v>1</v>
      </c>
    </row>
    <row r="59" spans="1:178" s="8" customFormat="1" ht="15" hidden="1" customHeight="1" outlineLevel="2">
      <c r="A59" s="62"/>
      <c r="B59" s="102" t="s">
        <v>165</v>
      </c>
      <c r="C59" s="132" t="s">
        <v>98</v>
      </c>
      <c r="D59" s="135"/>
      <c r="E59" s="133">
        <f>SUM(E42:F42)+1</f>
        <v>60</v>
      </c>
      <c r="F59" s="136">
        <v>4</v>
      </c>
      <c r="G59" s="137">
        <f t="shared" ref="G59:G64" si="109">WORKDAY($G$11,E59)</f>
        <v>42171</v>
      </c>
      <c r="H59" s="124">
        <f t="shared" ref="H59:H60" si="110">WORKDAY(G59,F59)</f>
        <v>42177</v>
      </c>
      <c r="I59" s="137" t="str">
        <f>"Day"&amp;" "&amp;VLOOKUP(Table1[[#This Row],[Start Date ]],Datasheet!V:W,2)</f>
        <v>Day 78</v>
      </c>
      <c r="J59" s="137" t="str">
        <f>"Day"&amp;" "&amp;VLOOKUP(Table1[[#This Row],[End Date]],Datasheet!X:Y,2)</f>
        <v>Day 78</v>
      </c>
      <c r="K59" s="116" t="s">
        <v>52</v>
      </c>
      <c r="L59" s="139"/>
      <c r="M59" s="140"/>
      <c r="N59" s="138">
        <f>NETWORKDAYS(G59,H59)</f>
        <v>5</v>
      </c>
      <c r="O59" s="138" t="str">
        <f ca="1">LEFT('Transition Plan'!$P59,3)</f>
        <v>TPD</v>
      </c>
      <c r="P59" s="141" t="str">
        <f ca="1">IF(K59="Completed","CPT: Completed",IF(AND(H59&lt;'Transition Plan'!$D$1,K59="In-Progress"),"TPD: Still in-Progress after Deadline",IF(AND(H59&lt;'Transition Plan'!$D$1,K59="Open"),"TPD: Still in Open after Deadline",IF(AND(G59&lt;='Transition Plan'!$D$1,K59="Open"),("RAS: "&amp;NETWORKDAYS('Transition Plan'!$D$1,H59)&amp;" days to go, and Still in Open"),IF(AND(G59&lt;='Transition Plan'!$D$1,K59="In-Progress"),("RAS: "&amp;NETWORKDAYS('Transition Plan'!$D$1,H59)&amp;" days to go, and In-Progress"),("UTK: We have "&amp;DATEDIF('Transition Plan'!$D$1,G59,"d")&amp;" more days to start"))))))</f>
        <v>TPD: Still in Open after Deadline</v>
      </c>
      <c r="Q59" s="142">
        <f ca="1">IF(O59="TPD",100%,IF(AND(O59="RAS",N59=1),75%,IF(AND(O59="RAS",N59=2),50%,IF(O59="RAS",100%-(NETWORKDAYS('Transition Plan'!$D$1,H59)/N59),"-"))))</f>
        <v>1</v>
      </c>
      <c r="R59" s="20" t="str">
        <f t="shared" si="107"/>
        <v/>
      </c>
      <c r="S59" s="20" t="str">
        <f t="shared" si="107"/>
        <v/>
      </c>
      <c r="T59" s="20" t="str">
        <f t="shared" si="107"/>
        <v/>
      </c>
      <c r="U59" s="20" t="str">
        <f t="shared" si="107"/>
        <v/>
      </c>
      <c r="V59" s="20" t="str">
        <f t="shared" si="107"/>
        <v/>
      </c>
      <c r="W59" s="20" t="str">
        <f t="shared" si="107"/>
        <v/>
      </c>
      <c r="X59" s="20" t="str">
        <f t="shared" si="107"/>
        <v/>
      </c>
      <c r="Y59" s="20" t="str">
        <f t="shared" si="107"/>
        <v/>
      </c>
      <c r="Z59" s="20" t="str">
        <f t="shared" si="107"/>
        <v/>
      </c>
      <c r="AA59" s="20" t="str">
        <f t="shared" si="107"/>
        <v/>
      </c>
      <c r="AB59" s="20" t="str">
        <f t="shared" si="107"/>
        <v/>
      </c>
      <c r="AC59" s="20" t="str">
        <f t="shared" si="107"/>
        <v/>
      </c>
      <c r="AD59" s="20" t="str">
        <f t="shared" si="107"/>
        <v/>
      </c>
      <c r="AE59" s="20" t="str">
        <f t="shared" si="107"/>
        <v/>
      </c>
      <c r="AF59" s="20" t="str">
        <f t="shared" si="107"/>
        <v/>
      </c>
      <c r="AG59" s="20" t="str">
        <f t="shared" si="107"/>
        <v/>
      </c>
      <c r="AH59" s="20" t="str">
        <f t="shared" si="107"/>
        <v/>
      </c>
      <c r="AI59" s="20" t="str">
        <f t="shared" si="107"/>
        <v/>
      </c>
      <c r="AJ59" s="20" t="str">
        <f t="shared" si="107"/>
        <v/>
      </c>
      <c r="AK59" s="20" t="str">
        <f t="shared" si="107"/>
        <v/>
      </c>
      <c r="AL59" s="20" t="str">
        <f t="shared" si="107"/>
        <v/>
      </c>
      <c r="AM59" s="20" t="str">
        <f t="shared" si="107"/>
        <v/>
      </c>
      <c r="AN59" s="20" t="str">
        <f t="shared" si="107"/>
        <v/>
      </c>
      <c r="AO59" s="20" t="str">
        <f t="shared" si="107"/>
        <v/>
      </c>
      <c r="AP59" s="20" t="str">
        <f t="shared" si="107"/>
        <v/>
      </c>
      <c r="AQ59" s="20" t="str">
        <f t="shared" si="107"/>
        <v/>
      </c>
      <c r="AR59" s="20" t="str">
        <f t="shared" si="107"/>
        <v/>
      </c>
      <c r="AS59" s="20" t="str">
        <f t="shared" si="107"/>
        <v/>
      </c>
      <c r="AT59" s="20" t="str">
        <f t="shared" si="107"/>
        <v/>
      </c>
      <c r="AU59" s="20" t="str">
        <f t="shared" si="107"/>
        <v/>
      </c>
      <c r="AV59" s="20" t="str">
        <f t="shared" si="107"/>
        <v/>
      </c>
      <c r="AW59" s="20" t="str">
        <f t="shared" si="107"/>
        <v/>
      </c>
      <c r="AX59" s="20" t="str">
        <f t="shared" si="107"/>
        <v/>
      </c>
      <c r="AY59" s="20" t="str">
        <f t="shared" si="107"/>
        <v/>
      </c>
      <c r="AZ59" s="20" t="str">
        <f t="shared" si="107"/>
        <v/>
      </c>
      <c r="BA59" s="20" t="str">
        <f t="shared" si="107"/>
        <v/>
      </c>
      <c r="BB59" s="20" t="str">
        <f t="shared" si="107"/>
        <v/>
      </c>
      <c r="BC59" s="20" t="str">
        <f t="shared" si="107"/>
        <v/>
      </c>
      <c r="BD59" s="20" t="str">
        <f t="shared" si="107"/>
        <v/>
      </c>
      <c r="BE59" s="20" t="str">
        <f t="shared" si="107"/>
        <v/>
      </c>
      <c r="BF59" s="20" t="str">
        <f t="shared" si="107"/>
        <v/>
      </c>
      <c r="BG59" s="20" t="str">
        <f t="shared" si="107"/>
        <v/>
      </c>
      <c r="BH59" s="20" t="str">
        <f t="shared" si="107"/>
        <v/>
      </c>
      <c r="BI59" s="20" t="str">
        <f t="shared" si="107"/>
        <v/>
      </c>
      <c r="BJ59" s="20" t="str">
        <f t="shared" si="107"/>
        <v/>
      </c>
      <c r="BK59" s="20" t="str">
        <f t="shared" si="107"/>
        <v/>
      </c>
      <c r="BL59" s="20" t="str">
        <f t="shared" si="107"/>
        <v/>
      </c>
      <c r="BM59" s="20" t="str">
        <f t="shared" si="107"/>
        <v/>
      </c>
      <c r="BN59" s="20" t="str">
        <f t="shared" si="107"/>
        <v/>
      </c>
      <c r="BO59" s="20" t="str">
        <f t="shared" si="107"/>
        <v/>
      </c>
      <c r="BP59" s="20" t="str">
        <f t="shared" si="107"/>
        <v/>
      </c>
      <c r="BQ59" s="20" t="str">
        <f t="shared" si="107"/>
        <v/>
      </c>
      <c r="BR59" s="20" t="str">
        <f t="shared" si="107"/>
        <v/>
      </c>
      <c r="BS59" s="20" t="str">
        <f t="shared" si="107"/>
        <v/>
      </c>
      <c r="BT59" s="20" t="str">
        <f t="shared" si="107"/>
        <v/>
      </c>
      <c r="BU59" s="20" t="str">
        <f t="shared" si="107"/>
        <v/>
      </c>
      <c r="BV59" s="20" t="str">
        <f t="shared" si="107"/>
        <v/>
      </c>
      <c r="BW59" s="20" t="str">
        <f t="shared" si="107"/>
        <v/>
      </c>
      <c r="BX59" s="20" t="str">
        <f t="shared" si="107"/>
        <v/>
      </c>
      <c r="BY59" s="20" t="str">
        <f t="shared" si="107"/>
        <v/>
      </c>
      <c r="BZ59" s="20" t="str">
        <f t="shared" si="107"/>
        <v/>
      </c>
      <c r="CA59" s="20" t="str">
        <f t="shared" si="107"/>
        <v/>
      </c>
      <c r="CB59" s="20" t="str">
        <f t="shared" si="107"/>
        <v/>
      </c>
      <c r="CC59" s="20" t="str">
        <f t="shared" ref="CC59:EN62" si="111">IF(CC$10&lt;$G59,"",IF(CC$10&gt;$H59,"",IF(CC$10&gt;=$G59,1,IF(CC$10&lt;=$H59,1))))</f>
        <v/>
      </c>
      <c r="CD59" s="20" t="str">
        <f t="shared" si="111"/>
        <v/>
      </c>
      <c r="CE59" s="20" t="str">
        <f t="shared" si="111"/>
        <v/>
      </c>
      <c r="CF59" s="20" t="str">
        <f t="shared" si="111"/>
        <v/>
      </c>
      <c r="CG59" s="20" t="str">
        <f t="shared" si="111"/>
        <v/>
      </c>
      <c r="CH59" s="20" t="str">
        <f t="shared" si="111"/>
        <v/>
      </c>
      <c r="CI59" s="20" t="str">
        <f t="shared" si="111"/>
        <v/>
      </c>
      <c r="CJ59" s="20" t="str">
        <f t="shared" si="111"/>
        <v/>
      </c>
      <c r="CK59" s="20" t="str">
        <f t="shared" si="111"/>
        <v/>
      </c>
      <c r="CL59" s="20" t="str">
        <f t="shared" si="111"/>
        <v/>
      </c>
      <c r="CM59" s="20" t="str">
        <f t="shared" si="111"/>
        <v/>
      </c>
      <c r="CN59" s="20" t="str">
        <f t="shared" si="111"/>
        <v/>
      </c>
      <c r="CO59" s="20" t="str">
        <f t="shared" si="111"/>
        <v/>
      </c>
      <c r="CP59" s="20" t="str">
        <f t="shared" si="111"/>
        <v/>
      </c>
      <c r="CQ59" s="20" t="str">
        <f t="shared" si="111"/>
        <v/>
      </c>
      <c r="CR59" s="20" t="str">
        <f t="shared" si="111"/>
        <v/>
      </c>
      <c r="CS59" s="20" t="str">
        <f t="shared" si="111"/>
        <v/>
      </c>
      <c r="CT59" s="20" t="str">
        <f t="shared" si="111"/>
        <v/>
      </c>
      <c r="CU59" s="20" t="str">
        <f t="shared" si="111"/>
        <v/>
      </c>
      <c r="CV59" s="20" t="str">
        <f t="shared" si="111"/>
        <v/>
      </c>
      <c r="CW59" s="20" t="str">
        <f t="shared" si="111"/>
        <v/>
      </c>
      <c r="CX59" s="20" t="str">
        <f t="shared" si="111"/>
        <v/>
      </c>
      <c r="CY59" s="20">
        <f t="shared" si="111"/>
        <v>1</v>
      </c>
      <c r="CZ59" s="20">
        <f t="shared" si="111"/>
        <v>1</v>
      </c>
      <c r="DA59" s="20">
        <f t="shared" si="111"/>
        <v>1</v>
      </c>
      <c r="DB59" s="20">
        <f t="shared" si="111"/>
        <v>1</v>
      </c>
      <c r="DC59" s="20">
        <f t="shared" si="111"/>
        <v>1</v>
      </c>
      <c r="DD59" s="20">
        <f t="shared" si="111"/>
        <v>1</v>
      </c>
      <c r="DE59" s="20">
        <f t="shared" si="111"/>
        <v>1</v>
      </c>
      <c r="DF59" s="20" t="str">
        <f t="shared" si="111"/>
        <v/>
      </c>
      <c r="DG59" s="20" t="str">
        <f t="shared" si="111"/>
        <v/>
      </c>
      <c r="DH59" s="20" t="str">
        <f t="shared" si="111"/>
        <v/>
      </c>
      <c r="DI59" s="20" t="str">
        <f t="shared" si="111"/>
        <v/>
      </c>
      <c r="DJ59" s="20" t="str">
        <f t="shared" si="111"/>
        <v/>
      </c>
      <c r="DK59" s="20" t="str">
        <f t="shared" si="111"/>
        <v/>
      </c>
      <c r="DL59" s="20" t="str">
        <f t="shared" si="111"/>
        <v/>
      </c>
      <c r="DM59" s="20" t="str">
        <f t="shared" si="111"/>
        <v/>
      </c>
      <c r="DN59" s="20" t="str">
        <f t="shared" si="111"/>
        <v/>
      </c>
      <c r="DO59" s="20" t="str">
        <f t="shared" si="111"/>
        <v/>
      </c>
      <c r="DP59" s="20" t="str">
        <f t="shared" si="111"/>
        <v/>
      </c>
      <c r="DQ59" s="20" t="str">
        <f t="shared" si="111"/>
        <v/>
      </c>
      <c r="DR59" s="20" t="str">
        <f t="shared" si="111"/>
        <v/>
      </c>
      <c r="DS59" s="20" t="str">
        <f t="shared" si="111"/>
        <v/>
      </c>
      <c r="DT59" s="20" t="str">
        <f t="shared" si="111"/>
        <v/>
      </c>
      <c r="DU59" s="20" t="str">
        <f t="shared" si="111"/>
        <v/>
      </c>
      <c r="DV59" s="20" t="str">
        <f t="shared" si="111"/>
        <v/>
      </c>
      <c r="DW59" s="20" t="str">
        <f t="shared" si="111"/>
        <v/>
      </c>
      <c r="DX59" s="20" t="str">
        <f t="shared" si="111"/>
        <v/>
      </c>
      <c r="DY59" s="20" t="str">
        <f t="shared" si="111"/>
        <v/>
      </c>
      <c r="DZ59" s="20" t="str">
        <f t="shared" si="111"/>
        <v/>
      </c>
      <c r="EA59" s="20" t="str">
        <f t="shared" si="111"/>
        <v/>
      </c>
      <c r="EB59" s="20" t="str">
        <f t="shared" si="111"/>
        <v/>
      </c>
      <c r="EC59" s="20" t="str">
        <f t="shared" si="111"/>
        <v/>
      </c>
      <c r="ED59" s="20" t="str">
        <f t="shared" si="111"/>
        <v/>
      </c>
      <c r="EE59" s="20" t="str">
        <f t="shared" si="111"/>
        <v/>
      </c>
      <c r="EF59" s="20" t="str">
        <f t="shared" si="111"/>
        <v/>
      </c>
      <c r="EG59" s="20" t="str">
        <f t="shared" si="111"/>
        <v/>
      </c>
      <c r="EH59" s="20" t="str">
        <f t="shared" si="111"/>
        <v/>
      </c>
      <c r="EI59" s="20" t="str">
        <f t="shared" si="111"/>
        <v/>
      </c>
      <c r="EJ59" s="20" t="str">
        <f t="shared" si="111"/>
        <v/>
      </c>
      <c r="EK59" s="20" t="str">
        <f t="shared" si="111"/>
        <v/>
      </c>
      <c r="EL59" s="20" t="str">
        <f t="shared" si="111"/>
        <v/>
      </c>
      <c r="EM59" s="20" t="str">
        <f t="shared" si="111"/>
        <v/>
      </c>
      <c r="EN59" s="20" t="str">
        <f t="shared" si="111"/>
        <v/>
      </c>
      <c r="EO59" s="20" t="str">
        <f t="shared" si="105"/>
        <v/>
      </c>
      <c r="EP59" s="20" t="str">
        <f t="shared" si="105"/>
        <v/>
      </c>
      <c r="EQ59" s="20" t="str">
        <f t="shared" si="105"/>
        <v/>
      </c>
      <c r="ER59" s="20" t="str">
        <f t="shared" si="105"/>
        <v/>
      </c>
      <c r="ES59" s="20" t="str">
        <f t="shared" si="105"/>
        <v/>
      </c>
      <c r="ET59" s="20" t="str">
        <f t="shared" si="105"/>
        <v/>
      </c>
      <c r="EU59" s="20" t="str">
        <f t="shared" si="105"/>
        <v/>
      </c>
      <c r="EV59" s="20" t="str">
        <f t="shared" si="105"/>
        <v/>
      </c>
      <c r="EW59" s="20" t="str">
        <f t="shared" si="105"/>
        <v/>
      </c>
      <c r="EX59" s="20" t="str">
        <f t="shared" si="105"/>
        <v/>
      </c>
      <c r="EY59" s="20" t="str">
        <f t="shared" si="105"/>
        <v/>
      </c>
      <c r="EZ59" s="20" t="str">
        <f t="shared" si="105"/>
        <v/>
      </c>
      <c r="FA59" s="20" t="str">
        <f t="shared" si="105"/>
        <v/>
      </c>
      <c r="FB59" s="20" t="str">
        <f t="shared" si="105"/>
        <v/>
      </c>
      <c r="FC59" s="20" t="str">
        <f t="shared" si="105"/>
        <v/>
      </c>
      <c r="FD59" s="20" t="str">
        <f t="shared" si="105"/>
        <v/>
      </c>
      <c r="FE59" s="20" t="str">
        <f t="shared" si="105"/>
        <v/>
      </c>
      <c r="FF59" s="20" t="str">
        <f t="shared" si="105"/>
        <v/>
      </c>
      <c r="FG59" s="20" t="str">
        <f t="shared" si="105"/>
        <v/>
      </c>
      <c r="FH59" s="20" t="str">
        <f t="shared" si="105"/>
        <v/>
      </c>
      <c r="FI59" s="20" t="str">
        <f t="shared" si="105"/>
        <v/>
      </c>
      <c r="FJ59" s="20" t="str">
        <f t="shared" si="105"/>
        <v/>
      </c>
      <c r="FK59" s="20" t="str">
        <f t="shared" si="105"/>
        <v/>
      </c>
      <c r="FL59" s="20" t="str">
        <f t="shared" si="105"/>
        <v/>
      </c>
      <c r="FM59" s="20" t="str">
        <f t="shared" si="105"/>
        <v/>
      </c>
      <c r="FN59" s="20" t="str">
        <f t="shared" si="105"/>
        <v/>
      </c>
      <c r="FO59" s="20" t="str">
        <f t="shared" si="105"/>
        <v/>
      </c>
      <c r="FP59" s="20" t="str">
        <f t="shared" si="105"/>
        <v/>
      </c>
      <c r="FQ59" s="20" t="str">
        <f t="shared" si="105"/>
        <v/>
      </c>
      <c r="FR59" s="20" t="str">
        <f t="shared" si="105"/>
        <v/>
      </c>
      <c r="FS59" s="20" t="str">
        <f t="shared" si="105"/>
        <v/>
      </c>
      <c r="FT59" s="20" t="str">
        <f t="shared" si="105"/>
        <v/>
      </c>
      <c r="FU59" s="20" t="str">
        <f t="shared" si="105"/>
        <v/>
      </c>
      <c r="FV59" s="20" t="str">
        <f t="shared" si="105"/>
        <v/>
      </c>
    </row>
    <row r="60" spans="1:178" s="8" customFormat="1" ht="15" hidden="1" customHeight="1" outlineLevel="2">
      <c r="A60" s="62"/>
      <c r="B60" s="102" t="s">
        <v>162</v>
      </c>
      <c r="C60" s="132" t="s">
        <v>98</v>
      </c>
      <c r="D60" s="119"/>
      <c r="E60" s="131">
        <f>SUM(E59:F59)+1</f>
        <v>65</v>
      </c>
      <c r="F60" s="121">
        <v>19</v>
      </c>
      <c r="G60" s="124">
        <f t="shared" si="109"/>
        <v>42178</v>
      </c>
      <c r="H60" s="124">
        <f t="shared" si="110"/>
        <v>42205</v>
      </c>
      <c r="I60" s="124" t="str">
        <f>"Day"&amp;" "&amp;VLOOKUP(Table1[[#This Row],[Start Date ]],Datasheet!V:W,2)</f>
        <v>Day 78</v>
      </c>
      <c r="J60" s="124" t="str">
        <f>"Day"&amp;" "&amp;VLOOKUP(Table1[[#This Row],[End Date]],Datasheet!X:Y,2)</f>
        <v>Day 119</v>
      </c>
      <c r="K60" s="116" t="s">
        <v>52</v>
      </c>
      <c r="L60" s="139"/>
      <c r="M60" s="140"/>
      <c r="N60" s="138">
        <f>NETWORKDAYS(G60,H60)</f>
        <v>20</v>
      </c>
      <c r="O60" s="138" t="str">
        <f ca="1">LEFT('Transition Plan'!$P60,3)</f>
        <v>TPD</v>
      </c>
      <c r="P60" s="141" t="str">
        <f ca="1">IF(K60="Completed","CPT: Completed",IF(AND(H60&lt;'Transition Plan'!$D$1,K60="In-Progress"),"TPD: Still in-Progress after Deadline",IF(AND(H60&lt;'Transition Plan'!$D$1,K60="Open"),"TPD: Still in Open after Deadline",IF(AND(G60&lt;='Transition Plan'!$D$1,K60="Open"),("RAS: "&amp;NETWORKDAYS('Transition Plan'!$D$1,H60)&amp;" days to go, and Still in Open"),IF(AND(G60&lt;='Transition Plan'!$D$1,K60="In-Progress"),("RAS: "&amp;NETWORKDAYS('Transition Plan'!$D$1,H60)&amp;" days to go, and In-Progress"),("UTK: We have "&amp;DATEDIF('Transition Plan'!$D$1,G60,"d")&amp;" more days to start"))))))</f>
        <v>TPD: Still in Open after Deadline</v>
      </c>
      <c r="Q60" s="142">
        <f ca="1">IF(O60="TPD",100%,IF(AND(O60="RAS",N60=1),75%,IF(AND(O60="RAS",N60=2),50%,IF(O60="RAS",100%-(NETWORKDAYS('Transition Plan'!$D$1,H60)/N60),"-"))))</f>
        <v>1</v>
      </c>
      <c r="R60" s="20" t="str">
        <f t="shared" ref="R60:CC63" si="112">IF(R$10&lt;$G60,"",IF(R$10&gt;$H60,"",IF(R$10&gt;=$G60,1,IF(R$10&lt;=$H60,1))))</f>
        <v/>
      </c>
      <c r="S60" s="20" t="str">
        <f t="shared" si="112"/>
        <v/>
      </c>
      <c r="T60" s="20" t="str">
        <f t="shared" si="112"/>
        <v/>
      </c>
      <c r="U60" s="20" t="str">
        <f t="shared" si="112"/>
        <v/>
      </c>
      <c r="V60" s="20" t="str">
        <f t="shared" si="112"/>
        <v/>
      </c>
      <c r="W60" s="20" t="str">
        <f t="shared" si="112"/>
        <v/>
      </c>
      <c r="X60" s="20" t="str">
        <f t="shared" si="112"/>
        <v/>
      </c>
      <c r="Y60" s="20" t="str">
        <f t="shared" si="112"/>
        <v/>
      </c>
      <c r="Z60" s="20" t="str">
        <f t="shared" si="112"/>
        <v/>
      </c>
      <c r="AA60" s="20" t="str">
        <f t="shared" si="112"/>
        <v/>
      </c>
      <c r="AB60" s="20" t="str">
        <f t="shared" si="112"/>
        <v/>
      </c>
      <c r="AC60" s="20" t="str">
        <f t="shared" si="112"/>
        <v/>
      </c>
      <c r="AD60" s="20" t="str">
        <f t="shared" si="112"/>
        <v/>
      </c>
      <c r="AE60" s="20" t="str">
        <f t="shared" si="112"/>
        <v/>
      </c>
      <c r="AF60" s="20" t="str">
        <f t="shared" si="112"/>
        <v/>
      </c>
      <c r="AG60" s="20" t="str">
        <f t="shared" si="112"/>
        <v/>
      </c>
      <c r="AH60" s="20" t="str">
        <f t="shared" si="112"/>
        <v/>
      </c>
      <c r="AI60" s="20" t="str">
        <f t="shared" si="112"/>
        <v/>
      </c>
      <c r="AJ60" s="20" t="str">
        <f t="shared" si="112"/>
        <v/>
      </c>
      <c r="AK60" s="20" t="str">
        <f t="shared" si="112"/>
        <v/>
      </c>
      <c r="AL60" s="20" t="str">
        <f t="shared" si="112"/>
        <v/>
      </c>
      <c r="AM60" s="20" t="str">
        <f t="shared" si="112"/>
        <v/>
      </c>
      <c r="AN60" s="20" t="str">
        <f t="shared" si="112"/>
        <v/>
      </c>
      <c r="AO60" s="20" t="str">
        <f t="shared" si="112"/>
        <v/>
      </c>
      <c r="AP60" s="20" t="str">
        <f t="shared" si="112"/>
        <v/>
      </c>
      <c r="AQ60" s="20" t="str">
        <f t="shared" si="112"/>
        <v/>
      </c>
      <c r="AR60" s="20" t="str">
        <f t="shared" si="112"/>
        <v/>
      </c>
      <c r="AS60" s="20" t="str">
        <f t="shared" si="112"/>
        <v/>
      </c>
      <c r="AT60" s="20" t="str">
        <f t="shared" si="112"/>
        <v/>
      </c>
      <c r="AU60" s="20" t="str">
        <f t="shared" si="112"/>
        <v/>
      </c>
      <c r="AV60" s="20" t="str">
        <f t="shared" si="112"/>
        <v/>
      </c>
      <c r="AW60" s="20" t="str">
        <f t="shared" si="112"/>
        <v/>
      </c>
      <c r="AX60" s="20" t="str">
        <f t="shared" si="112"/>
        <v/>
      </c>
      <c r="AY60" s="20" t="str">
        <f t="shared" si="112"/>
        <v/>
      </c>
      <c r="AZ60" s="20" t="str">
        <f t="shared" si="112"/>
        <v/>
      </c>
      <c r="BA60" s="20" t="str">
        <f t="shared" si="112"/>
        <v/>
      </c>
      <c r="BB60" s="20" t="str">
        <f t="shared" si="112"/>
        <v/>
      </c>
      <c r="BC60" s="20" t="str">
        <f t="shared" si="112"/>
        <v/>
      </c>
      <c r="BD60" s="20" t="str">
        <f t="shared" si="112"/>
        <v/>
      </c>
      <c r="BE60" s="20" t="str">
        <f t="shared" si="112"/>
        <v/>
      </c>
      <c r="BF60" s="20" t="str">
        <f t="shared" si="112"/>
        <v/>
      </c>
      <c r="BG60" s="20" t="str">
        <f t="shared" si="112"/>
        <v/>
      </c>
      <c r="BH60" s="20" t="str">
        <f t="shared" si="112"/>
        <v/>
      </c>
      <c r="BI60" s="20" t="str">
        <f t="shared" si="112"/>
        <v/>
      </c>
      <c r="BJ60" s="20" t="str">
        <f t="shared" si="112"/>
        <v/>
      </c>
      <c r="BK60" s="20" t="str">
        <f t="shared" si="112"/>
        <v/>
      </c>
      <c r="BL60" s="20" t="str">
        <f t="shared" si="112"/>
        <v/>
      </c>
      <c r="BM60" s="20" t="str">
        <f t="shared" si="112"/>
        <v/>
      </c>
      <c r="BN60" s="20" t="str">
        <f t="shared" si="112"/>
        <v/>
      </c>
      <c r="BO60" s="20" t="str">
        <f t="shared" si="112"/>
        <v/>
      </c>
      <c r="BP60" s="20" t="str">
        <f t="shared" si="112"/>
        <v/>
      </c>
      <c r="BQ60" s="20" t="str">
        <f t="shared" si="112"/>
        <v/>
      </c>
      <c r="BR60" s="20" t="str">
        <f t="shared" si="112"/>
        <v/>
      </c>
      <c r="BS60" s="20" t="str">
        <f t="shared" si="112"/>
        <v/>
      </c>
      <c r="BT60" s="20" t="str">
        <f t="shared" si="112"/>
        <v/>
      </c>
      <c r="BU60" s="20" t="str">
        <f t="shared" si="112"/>
        <v/>
      </c>
      <c r="BV60" s="20" t="str">
        <f t="shared" si="112"/>
        <v/>
      </c>
      <c r="BW60" s="20" t="str">
        <f t="shared" si="112"/>
        <v/>
      </c>
      <c r="BX60" s="20" t="str">
        <f t="shared" si="112"/>
        <v/>
      </c>
      <c r="BY60" s="20" t="str">
        <f t="shared" si="112"/>
        <v/>
      </c>
      <c r="BZ60" s="20" t="str">
        <f t="shared" si="112"/>
        <v/>
      </c>
      <c r="CA60" s="20" t="str">
        <f t="shared" si="112"/>
        <v/>
      </c>
      <c r="CB60" s="20" t="str">
        <f t="shared" si="112"/>
        <v/>
      </c>
      <c r="CC60" s="20" t="str">
        <f t="shared" si="112"/>
        <v/>
      </c>
      <c r="CD60" s="20" t="str">
        <f t="shared" si="111"/>
        <v/>
      </c>
      <c r="CE60" s="20" t="str">
        <f t="shared" si="111"/>
        <v/>
      </c>
      <c r="CF60" s="20" t="str">
        <f t="shared" si="111"/>
        <v/>
      </c>
      <c r="CG60" s="20" t="str">
        <f t="shared" si="111"/>
        <v/>
      </c>
      <c r="CH60" s="20" t="str">
        <f t="shared" si="111"/>
        <v/>
      </c>
      <c r="CI60" s="20" t="str">
        <f t="shared" si="111"/>
        <v/>
      </c>
      <c r="CJ60" s="20" t="str">
        <f t="shared" si="111"/>
        <v/>
      </c>
      <c r="CK60" s="20" t="str">
        <f t="shared" si="111"/>
        <v/>
      </c>
      <c r="CL60" s="20" t="str">
        <f t="shared" si="111"/>
        <v/>
      </c>
      <c r="CM60" s="20" t="str">
        <f t="shared" si="111"/>
        <v/>
      </c>
      <c r="CN60" s="20" t="str">
        <f t="shared" si="111"/>
        <v/>
      </c>
      <c r="CO60" s="20" t="str">
        <f t="shared" si="111"/>
        <v/>
      </c>
      <c r="CP60" s="20" t="str">
        <f t="shared" si="111"/>
        <v/>
      </c>
      <c r="CQ60" s="20" t="str">
        <f t="shared" si="111"/>
        <v/>
      </c>
      <c r="CR60" s="20" t="str">
        <f t="shared" si="111"/>
        <v/>
      </c>
      <c r="CS60" s="20" t="str">
        <f t="shared" si="111"/>
        <v/>
      </c>
      <c r="CT60" s="20" t="str">
        <f t="shared" si="111"/>
        <v/>
      </c>
      <c r="CU60" s="20" t="str">
        <f t="shared" si="111"/>
        <v/>
      </c>
      <c r="CV60" s="20" t="str">
        <f t="shared" si="111"/>
        <v/>
      </c>
      <c r="CW60" s="20" t="str">
        <f t="shared" si="111"/>
        <v/>
      </c>
      <c r="CX60" s="20" t="str">
        <f t="shared" si="111"/>
        <v/>
      </c>
      <c r="CY60" s="20" t="str">
        <f t="shared" si="111"/>
        <v/>
      </c>
      <c r="CZ60" s="20" t="str">
        <f t="shared" si="111"/>
        <v/>
      </c>
      <c r="DA60" s="20" t="str">
        <f t="shared" si="111"/>
        <v/>
      </c>
      <c r="DB60" s="20" t="str">
        <f t="shared" si="111"/>
        <v/>
      </c>
      <c r="DC60" s="20" t="str">
        <f t="shared" si="111"/>
        <v/>
      </c>
      <c r="DD60" s="20" t="str">
        <f t="shared" si="111"/>
        <v/>
      </c>
      <c r="DE60" s="20" t="str">
        <f t="shared" si="111"/>
        <v/>
      </c>
      <c r="DF60" s="20">
        <f t="shared" si="111"/>
        <v>1</v>
      </c>
      <c r="DG60" s="20">
        <f t="shared" si="111"/>
        <v>1</v>
      </c>
      <c r="DH60" s="20">
        <f t="shared" si="111"/>
        <v>1</v>
      </c>
      <c r="DI60" s="20">
        <f t="shared" si="111"/>
        <v>1</v>
      </c>
      <c r="DJ60" s="20">
        <f t="shared" si="111"/>
        <v>1</v>
      </c>
      <c r="DK60" s="20">
        <f t="shared" si="111"/>
        <v>1</v>
      </c>
      <c r="DL60" s="20">
        <f t="shared" si="111"/>
        <v>1</v>
      </c>
      <c r="DM60" s="20">
        <f t="shared" si="111"/>
        <v>1</v>
      </c>
      <c r="DN60" s="20">
        <f t="shared" si="111"/>
        <v>1</v>
      </c>
      <c r="DO60" s="20">
        <f t="shared" si="111"/>
        <v>1</v>
      </c>
      <c r="DP60" s="20">
        <f t="shared" si="111"/>
        <v>1</v>
      </c>
      <c r="DQ60" s="20">
        <f t="shared" si="111"/>
        <v>1</v>
      </c>
      <c r="DR60" s="20">
        <f t="shared" si="111"/>
        <v>1</v>
      </c>
      <c r="DS60" s="20">
        <f t="shared" si="111"/>
        <v>1</v>
      </c>
      <c r="DT60" s="20">
        <f t="shared" si="111"/>
        <v>1</v>
      </c>
      <c r="DU60" s="20">
        <f t="shared" si="111"/>
        <v>1</v>
      </c>
      <c r="DV60" s="20">
        <f t="shared" si="111"/>
        <v>1</v>
      </c>
      <c r="DW60" s="20">
        <f t="shared" si="111"/>
        <v>1</v>
      </c>
      <c r="DX60" s="20">
        <f t="shared" si="111"/>
        <v>1</v>
      </c>
      <c r="DY60" s="20">
        <f t="shared" si="111"/>
        <v>1</v>
      </c>
      <c r="DZ60" s="20">
        <f t="shared" si="111"/>
        <v>1</v>
      </c>
      <c r="EA60" s="20">
        <f t="shared" si="111"/>
        <v>1</v>
      </c>
      <c r="EB60" s="20">
        <f t="shared" si="111"/>
        <v>1</v>
      </c>
      <c r="EC60" s="20">
        <f t="shared" si="111"/>
        <v>1</v>
      </c>
      <c r="ED60" s="20">
        <f t="shared" si="111"/>
        <v>1</v>
      </c>
      <c r="EE60" s="20">
        <f t="shared" si="111"/>
        <v>1</v>
      </c>
      <c r="EF60" s="20">
        <f t="shared" si="111"/>
        <v>1</v>
      </c>
      <c r="EG60" s="20">
        <f t="shared" si="111"/>
        <v>1</v>
      </c>
      <c r="EH60" s="20" t="str">
        <f t="shared" si="111"/>
        <v/>
      </c>
      <c r="EI60" s="20" t="str">
        <f t="shared" si="111"/>
        <v/>
      </c>
      <c r="EJ60" s="20" t="str">
        <f t="shared" si="111"/>
        <v/>
      </c>
      <c r="EK60" s="20" t="str">
        <f t="shared" si="111"/>
        <v/>
      </c>
      <c r="EL60" s="20" t="str">
        <f t="shared" si="111"/>
        <v/>
      </c>
      <c r="EM60" s="20" t="str">
        <f t="shared" si="111"/>
        <v/>
      </c>
      <c r="EN60" s="20" t="str">
        <f t="shared" si="111"/>
        <v/>
      </c>
      <c r="EO60" s="20" t="str">
        <f t="shared" si="105"/>
        <v/>
      </c>
      <c r="EP60" s="20" t="str">
        <f t="shared" si="105"/>
        <v/>
      </c>
      <c r="EQ60" s="20" t="str">
        <f t="shared" si="105"/>
        <v/>
      </c>
      <c r="ER60" s="20" t="str">
        <f t="shared" si="105"/>
        <v/>
      </c>
      <c r="ES60" s="20" t="str">
        <f t="shared" si="105"/>
        <v/>
      </c>
      <c r="ET60" s="20" t="str">
        <f t="shared" si="105"/>
        <v/>
      </c>
      <c r="EU60" s="20" t="str">
        <f t="shared" si="105"/>
        <v/>
      </c>
      <c r="EV60" s="20" t="str">
        <f t="shared" si="105"/>
        <v/>
      </c>
      <c r="EW60" s="20" t="str">
        <f t="shared" si="105"/>
        <v/>
      </c>
      <c r="EX60" s="20" t="str">
        <f t="shared" si="105"/>
        <v/>
      </c>
      <c r="EY60" s="20" t="str">
        <f t="shared" si="105"/>
        <v/>
      </c>
      <c r="EZ60" s="20" t="str">
        <f t="shared" si="105"/>
        <v/>
      </c>
      <c r="FA60" s="20" t="str">
        <f t="shared" si="105"/>
        <v/>
      </c>
      <c r="FB60" s="20" t="str">
        <f t="shared" si="105"/>
        <v/>
      </c>
      <c r="FC60" s="20" t="str">
        <f t="shared" si="105"/>
        <v/>
      </c>
      <c r="FD60" s="20" t="str">
        <f t="shared" si="105"/>
        <v/>
      </c>
      <c r="FE60" s="20" t="str">
        <f t="shared" si="105"/>
        <v/>
      </c>
      <c r="FF60" s="20" t="str">
        <f t="shared" si="105"/>
        <v/>
      </c>
      <c r="FG60" s="20" t="str">
        <f t="shared" si="105"/>
        <v/>
      </c>
      <c r="FH60" s="20" t="str">
        <f t="shared" si="105"/>
        <v/>
      </c>
      <c r="FI60" s="20" t="str">
        <f t="shared" si="105"/>
        <v/>
      </c>
      <c r="FJ60" s="20" t="str">
        <f t="shared" si="105"/>
        <v/>
      </c>
      <c r="FK60" s="20" t="str">
        <f t="shared" si="105"/>
        <v/>
      </c>
      <c r="FL60" s="20" t="str">
        <f t="shared" si="105"/>
        <v/>
      </c>
      <c r="FM60" s="20" t="str">
        <f t="shared" si="105"/>
        <v/>
      </c>
      <c r="FN60" s="20" t="str">
        <f t="shared" si="105"/>
        <v/>
      </c>
      <c r="FO60" s="20" t="str">
        <f t="shared" si="105"/>
        <v/>
      </c>
      <c r="FP60" s="20" t="str">
        <f t="shared" si="105"/>
        <v/>
      </c>
      <c r="FQ60" s="20" t="str">
        <f t="shared" si="105"/>
        <v/>
      </c>
      <c r="FR60" s="20" t="str">
        <f t="shared" si="105"/>
        <v/>
      </c>
      <c r="FS60" s="20" t="str">
        <f t="shared" si="105"/>
        <v/>
      </c>
      <c r="FT60" s="20" t="str">
        <f t="shared" si="105"/>
        <v/>
      </c>
      <c r="FU60" s="20" t="str">
        <f t="shared" si="105"/>
        <v/>
      </c>
      <c r="FV60" s="20" t="str">
        <f t="shared" si="105"/>
        <v/>
      </c>
    </row>
    <row r="61" spans="1:178" s="8" customFormat="1" ht="15" hidden="1" customHeight="1" outlineLevel="2">
      <c r="A61" s="62"/>
      <c r="B61" s="102" t="s">
        <v>166</v>
      </c>
      <c r="C61" s="132" t="s">
        <v>98</v>
      </c>
      <c r="D61" s="135"/>
      <c r="E61" s="133">
        <f>SUM(E60:F60)+1</f>
        <v>85</v>
      </c>
      <c r="F61" s="136">
        <v>4</v>
      </c>
      <c r="G61" s="137">
        <f t="shared" si="109"/>
        <v>42206</v>
      </c>
      <c r="H61" s="124">
        <f t="shared" ref="H61:H64" si="113">WORKDAY(G61,F61)</f>
        <v>42212</v>
      </c>
      <c r="I61" s="137" t="str">
        <f>"Day"&amp;" "&amp;VLOOKUP(Table1[[#This Row],[Start Date ]],Datasheet!V:W,2)</f>
        <v>Day 120</v>
      </c>
      <c r="J61" s="137" t="str">
        <f>"Day"&amp;" "&amp;VLOOKUP(Table1[[#This Row],[End Date]],Datasheet!X:Y,2)</f>
        <v>Day 126</v>
      </c>
      <c r="K61" s="116" t="s">
        <v>52</v>
      </c>
      <c r="L61" s="139"/>
      <c r="M61" s="140"/>
      <c r="N61" s="138">
        <f>NETWORKDAYS(G61,H61)</f>
        <v>5</v>
      </c>
      <c r="O61" s="138" t="str">
        <f ca="1">LEFT('Transition Plan'!$P61,3)</f>
        <v>TPD</v>
      </c>
      <c r="P61" s="141" t="str">
        <f ca="1">IF(K61="Completed","CPT: Completed",IF(AND(H61&lt;'Transition Plan'!$D$1,K61="In-Progress"),"TPD: Still in-Progress after Deadline",IF(AND(H61&lt;'Transition Plan'!$D$1,K61="Open"),"TPD: Still in Open after Deadline",IF(AND(G61&lt;='Transition Plan'!$D$1,K61="Open"),("RAS: "&amp;NETWORKDAYS('Transition Plan'!$D$1,H61)&amp;" days to go, and Still in Open"),IF(AND(G61&lt;='Transition Plan'!$D$1,K61="In-Progress"),("RAS: "&amp;NETWORKDAYS('Transition Plan'!$D$1,H61)&amp;" days to go, and In-Progress"),("UTK: We have "&amp;DATEDIF('Transition Plan'!$D$1,G61,"d")&amp;" more days to start"))))))</f>
        <v>TPD: Still in Open after Deadline</v>
      </c>
      <c r="Q61" s="142">
        <f ca="1">IF(O61="TPD",100%,IF(AND(O61="RAS",N61=1),75%,IF(AND(O61="RAS",N61=2),50%,IF(O61="RAS",100%-(NETWORKDAYS('Transition Plan'!$D$1,H61)/N61),"-"))))</f>
        <v>1</v>
      </c>
      <c r="R61" s="20" t="str">
        <f t="shared" si="112"/>
        <v/>
      </c>
      <c r="S61" s="20" t="str">
        <f t="shared" si="112"/>
        <v/>
      </c>
      <c r="T61" s="20" t="str">
        <f t="shared" si="112"/>
        <v/>
      </c>
      <c r="U61" s="20" t="str">
        <f t="shared" si="112"/>
        <v/>
      </c>
      <c r="V61" s="20" t="str">
        <f t="shared" si="112"/>
        <v/>
      </c>
      <c r="W61" s="20" t="str">
        <f t="shared" si="112"/>
        <v/>
      </c>
      <c r="X61" s="20" t="str">
        <f t="shared" si="112"/>
        <v/>
      </c>
      <c r="Y61" s="20" t="str">
        <f t="shared" si="112"/>
        <v/>
      </c>
      <c r="Z61" s="20" t="str">
        <f t="shared" si="112"/>
        <v/>
      </c>
      <c r="AA61" s="20" t="str">
        <f t="shared" si="112"/>
        <v/>
      </c>
      <c r="AB61" s="20" t="str">
        <f t="shared" si="112"/>
        <v/>
      </c>
      <c r="AC61" s="20" t="str">
        <f t="shared" si="112"/>
        <v/>
      </c>
      <c r="AD61" s="20" t="str">
        <f t="shared" si="112"/>
        <v/>
      </c>
      <c r="AE61" s="20" t="str">
        <f t="shared" si="112"/>
        <v/>
      </c>
      <c r="AF61" s="20" t="str">
        <f t="shared" si="112"/>
        <v/>
      </c>
      <c r="AG61" s="20" t="str">
        <f t="shared" si="112"/>
        <v/>
      </c>
      <c r="AH61" s="20" t="str">
        <f t="shared" si="112"/>
        <v/>
      </c>
      <c r="AI61" s="20" t="str">
        <f t="shared" si="112"/>
        <v/>
      </c>
      <c r="AJ61" s="20" t="str">
        <f t="shared" si="112"/>
        <v/>
      </c>
      <c r="AK61" s="20" t="str">
        <f t="shared" si="112"/>
        <v/>
      </c>
      <c r="AL61" s="20" t="str">
        <f t="shared" si="112"/>
        <v/>
      </c>
      <c r="AM61" s="20" t="str">
        <f t="shared" si="112"/>
        <v/>
      </c>
      <c r="AN61" s="20" t="str">
        <f t="shared" si="112"/>
        <v/>
      </c>
      <c r="AO61" s="20" t="str">
        <f t="shared" si="112"/>
        <v/>
      </c>
      <c r="AP61" s="20" t="str">
        <f t="shared" si="112"/>
        <v/>
      </c>
      <c r="AQ61" s="20" t="str">
        <f t="shared" si="112"/>
        <v/>
      </c>
      <c r="AR61" s="20" t="str">
        <f t="shared" si="112"/>
        <v/>
      </c>
      <c r="AS61" s="20" t="str">
        <f t="shared" si="112"/>
        <v/>
      </c>
      <c r="AT61" s="20" t="str">
        <f t="shared" si="112"/>
        <v/>
      </c>
      <c r="AU61" s="20" t="str">
        <f t="shared" si="112"/>
        <v/>
      </c>
      <c r="AV61" s="20" t="str">
        <f t="shared" si="112"/>
        <v/>
      </c>
      <c r="AW61" s="20" t="str">
        <f t="shared" si="112"/>
        <v/>
      </c>
      <c r="AX61" s="20" t="str">
        <f t="shared" si="112"/>
        <v/>
      </c>
      <c r="AY61" s="20" t="str">
        <f t="shared" si="112"/>
        <v/>
      </c>
      <c r="AZ61" s="20" t="str">
        <f t="shared" si="112"/>
        <v/>
      </c>
      <c r="BA61" s="20" t="str">
        <f t="shared" si="112"/>
        <v/>
      </c>
      <c r="BB61" s="20" t="str">
        <f t="shared" si="112"/>
        <v/>
      </c>
      <c r="BC61" s="20" t="str">
        <f t="shared" si="112"/>
        <v/>
      </c>
      <c r="BD61" s="20" t="str">
        <f t="shared" si="112"/>
        <v/>
      </c>
      <c r="BE61" s="20" t="str">
        <f t="shared" si="112"/>
        <v/>
      </c>
      <c r="BF61" s="20" t="str">
        <f t="shared" si="112"/>
        <v/>
      </c>
      <c r="BG61" s="20" t="str">
        <f t="shared" si="112"/>
        <v/>
      </c>
      <c r="BH61" s="20" t="str">
        <f t="shared" si="112"/>
        <v/>
      </c>
      <c r="BI61" s="20" t="str">
        <f t="shared" si="112"/>
        <v/>
      </c>
      <c r="BJ61" s="20" t="str">
        <f t="shared" si="112"/>
        <v/>
      </c>
      <c r="BK61" s="20" t="str">
        <f t="shared" si="112"/>
        <v/>
      </c>
      <c r="BL61" s="20" t="str">
        <f t="shared" si="112"/>
        <v/>
      </c>
      <c r="BM61" s="20" t="str">
        <f t="shared" si="112"/>
        <v/>
      </c>
      <c r="BN61" s="20" t="str">
        <f t="shared" si="112"/>
        <v/>
      </c>
      <c r="BO61" s="20" t="str">
        <f t="shared" si="112"/>
        <v/>
      </c>
      <c r="BP61" s="20" t="str">
        <f t="shared" si="112"/>
        <v/>
      </c>
      <c r="BQ61" s="20" t="str">
        <f t="shared" si="112"/>
        <v/>
      </c>
      <c r="BR61" s="20" t="str">
        <f t="shared" si="112"/>
        <v/>
      </c>
      <c r="BS61" s="20" t="str">
        <f t="shared" si="112"/>
        <v/>
      </c>
      <c r="BT61" s="20" t="str">
        <f t="shared" si="112"/>
        <v/>
      </c>
      <c r="BU61" s="20" t="str">
        <f t="shared" si="112"/>
        <v/>
      </c>
      <c r="BV61" s="20" t="str">
        <f t="shared" si="112"/>
        <v/>
      </c>
      <c r="BW61" s="20" t="str">
        <f t="shared" si="112"/>
        <v/>
      </c>
      <c r="BX61" s="20" t="str">
        <f t="shared" si="112"/>
        <v/>
      </c>
      <c r="BY61" s="20" t="str">
        <f t="shared" si="112"/>
        <v/>
      </c>
      <c r="BZ61" s="20" t="str">
        <f t="shared" si="112"/>
        <v/>
      </c>
      <c r="CA61" s="20" t="str">
        <f t="shared" si="112"/>
        <v/>
      </c>
      <c r="CB61" s="20" t="str">
        <f t="shared" si="112"/>
        <v/>
      </c>
      <c r="CC61" s="20" t="str">
        <f t="shared" si="112"/>
        <v/>
      </c>
      <c r="CD61" s="20" t="str">
        <f t="shared" si="111"/>
        <v/>
      </c>
      <c r="CE61" s="20" t="str">
        <f t="shared" si="111"/>
        <v/>
      </c>
      <c r="CF61" s="20" t="str">
        <f t="shared" si="111"/>
        <v/>
      </c>
      <c r="CG61" s="20" t="str">
        <f t="shared" si="111"/>
        <v/>
      </c>
      <c r="CH61" s="20" t="str">
        <f t="shared" si="111"/>
        <v/>
      </c>
      <c r="CI61" s="20" t="str">
        <f t="shared" si="111"/>
        <v/>
      </c>
      <c r="CJ61" s="20" t="str">
        <f t="shared" si="111"/>
        <v/>
      </c>
      <c r="CK61" s="20" t="str">
        <f t="shared" si="111"/>
        <v/>
      </c>
      <c r="CL61" s="20" t="str">
        <f t="shared" si="111"/>
        <v/>
      </c>
      <c r="CM61" s="20" t="str">
        <f t="shared" si="111"/>
        <v/>
      </c>
      <c r="CN61" s="20" t="str">
        <f t="shared" si="111"/>
        <v/>
      </c>
      <c r="CO61" s="20" t="str">
        <f t="shared" si="111"/>
        <v/>
      </c>
      <c r="CP61" s="20" t="str">
        <f t="shared" si="111"/>
        <v/>
      </c>
      <c r="CQ61" s="20" t="str">
        <f t="shared" si="111"/>
        <v/>
      </c>
      <c r="CR61" s="20" t="str">
        <f t="shared" si="111"/>
        <v/>
      </c>
      <c r="CS61" s="20" t="str">
        <f t="shared" si="111"/>
        <v/>
      </c>
      <c r="CT61" s="20" t="str">
        <f t="shared" si="111"/>
        <v/>
      </c>
      <c r="CU61" s="20" t="str">
        <f t="shared" si="111"/>
        <v/>
      </c>
      <c r="CV61" s="20" t="str">
        <f t="shared" si="111"/>
        <v/>
      </c>
      <c r="CW61" s="20" t="str">
        <f t="shared" si="111"/>
        <v/>
      </c>
      <c r="CX61" s="20" t="str">
        <f t="shared" si="111"/>
        <v/>
      </c>
      <c r="CY61" s="20" t="str">
        <f t="shared" si="111"/>
        <v/>
      </c>
      <c r="CZ61" s="20" t="str">
        <f t="shared" si="111"/>
        <v/>
      </c>
      <c r="DA61" s="20" t="str">
        <f t="shared" si="111"/>
        <v/>
      </c>
      <c r="DB61" s="20" t="str">
        <f t="shared" si="111"/>
        <v/>
      </c>
      <c r="DC61" s="20" t="str">
        <f t="shared" si="111"/>
        <v/>
      </c>
      <c r="DD61" s="20" t="str">
        <f t="shared" si="111"/>
        <v/>
      </c>
      <c r="DE61" s="20" t="str">
        <f t="shared" si="111"/>
        <v/>
      </c>
      <c r="DF61" s="20" t="str">
        <f t="shared" si="111"/>
        <v/>
      </c>
      <c r="DG61" s="20" t="str">
        <f t="shared" si="111"/>
        <v/>
      </c>
      <c r="DH61" s="20" t="str">
        <f t="shared" si="111"/>
        <v/>
      </c>
      <c r="DI61" s="20" t="str">
        <f t="shared" si="111"/>
        <v/>
      </c>
      <c r="DJ61" s="20" t="str">
        <f t="shared" si="111"/>
        <v/>
      </c>
      <c r="DK61" s="20" t="str">
        <f t="shared" si="111"/>
        <v/>
      </c>
      <c r="DL61" s="20" t="str">
        <f t="shared" si="111"/>
        <v/>
      </c>
      <c r="DM61" s="20" t="str">
        <f t="shared" si="111"/>
        <v/>
      </c>
      <c r="DN61" s="20" t="str">
        <f t="shared" si="111"/>
        <v/>
      </c>
      <c r="DO61" s="20" t="str">
        <f t="shared" si="111"/>
        <v/>
      </c>
      <c r="DP61" s="20" t="str">
        <f t="shared" si="111"/>
        <v/>
      </c>
      <c r="DQ61" s="20" t="str">
        <f t="shared" si="111"/>
        <v/>
      </c>
      <c r="DR61" s="20" t="str">
        <f t="shared" si="111"/>
        <v/>
      </c>
      <c r="DS61" s="20" t="str">
        <f t="shared" si="111"/>
        <v/>
      </c>
      <c r="DT61" s="20" t="str">
        <f t="shared" si="111"/>
        <v/>
      </c>
      <c r="DU61" s="20" t="str">
        <f t="shared" si="111"/>
        <v/>
      </c>
      <c r="DV61" s="20" t="str">
        <f t="shared" si="111"/>
        <v/>
      </c>
      <c r="DW61" s="20" t="str">
        <f t="shared" si="111"/>
        <v/>
      </c>
      <c r="DX61" s="20" t="str">
        <f t="shared" si="111"/>
        <v/>
      </c>
      <c r="DY61" s="20" t="str">
        <f t="shared" si="111"/>
        <v/>
      </c>
      <c r="DZ61" s="20" t="str">
        <f t="shared" si="111"/>
        <v/>
      </c>
      <c r="EA61" s="20" t="str">
        <f t="shared" si="111"/>
        <v/>
      </c>
      <c r="EB61" s="20" t="str">
        <f t="shared" si="111"/>
        <v/>
      </c>
      <c r="EC61" s="20" t="str">
        <f t="shared" si="111"/>
        <v/>
      </c>
      <c r="ED61" s="20" t="str">
        <f t="shared" si="111"/>
        <v/>
      </c>
      <c r="EE61" s="20" t="str">
        <f t="shared" si="111"/>
        <v/>
      </c>
      <c r="EF61" s="20" t="str">
        <f t="shared" si="111"/>
        <v/>
      </c>
      <c r="EG61" s="20" t="str">
        <f t="shared" si="111"/>
        <v/>
      </c>
      <c r="EH61" s="20">
        <f t="shared" si="111"/>
        <v>1</v>
      </c>
      <c r="EI61" s="20">
        <f t="shared" si="111"/>
        <v>1</v>
      </c>
      <c r="EJ61" s="20">
        <f t="shared" si="111"/>
        <v>1</v>
      </c>
      <c r="EK61" s="20">
        <f t="shared" si="111"/>
        <v>1</v>
      </c>
      <c r="EL61" s="20">
        <f t="shared" si="111"/>
        <v>1</v>
      </c>
      <c r="EM61" s="20">
        <f t="shared" si="111"/>
        <v>1</v>
      </c>
      <c r="EN61" s="20">
        <f t="shared" si="111"/>
        <v>1</v>
      </c>
      <c r="EO61" s="20" t="str">
        <f t="shared" si="105"/>
        <v/>
      </c>
      <c r="EP61" s="20" t="str">
        <f t="shared" si="105"/>
        <v/>
      </c>
      <c r="EQ61" s="20" t="str">
        <f t="shared" si="105"/>
        <v/>
      </c>
      <c r="ER61" s="20" t="str">
        <f t="shared" si="105"/>
        <v/>
      </c>
      <c r="ES61" s="20" t="str">
        <f t="shared" si="105"/>
        <v/>
      </c>
      <c r="ET61" s="20" t="str">
        <f t="shared" si="105"/>
        <v/>
      </c>
      <c r="EU61" s="20" t="str">
        <f t="shared" si="105"/>
        <v/>
      </c>
      <c r="EV61" s="20" t="str">
        <f t="shared" si="105"/>
        <v/>
      </c>
      <c r="EW61" s="20" t="str">
        <f t="shared" si="105"/>
        <v/>
      </c>
      <c r="EX61" s="20" t="str">
        <f t="shared" si="105"/>
        <v/>
      </c>
      <c r="EY61" s="20" t="str">
        <f t="shared" si="105"/>
        <v/>
      </c>
      <c r="EZ61" s="20" t="str">
        <f t="shared" si="105"/>
        <v/>
      </c>
      <c r="FA61" s="20" t="str">
        <f t="shared" si="105"/>
        <v/>
      </c>
      <c r="FB61" s="20" t="str">
        <f t="shared" si="105"/>
        <v/>
      </c>
      <c r="FC61" s="20" t="str">
        <f t="shared" si="105"/>
        <v/>
      </c>
      <c r="FD61" s="20" t="str">
        <f t="shared" si="105"/>
        <v/>
      </c>
      <c r="FE61" s="20" t="str">
        <f t="shared" si="105"/>
        <v/>
      </c>
      <c r="FF61" s="20" t="str">
        <f t="shared" ref="FF61:FV61" si="114">IF(FF$10&lt;$G61,"",IF(FF$10&gt;$H61,"",IF(FF$10&gt;=$G61,1,IF(FF$10&lt;=$H61,1))))</f>
        <v/>
      </c>
      <c r="FG61" s="20" t="str">
        <f t="shared" si="114"/>
        <v/>
      </c>
      <c r="FH61" s="20" t="str">
        <f t="shared" si="114"/>
        <v/>
      </c>
      <c r="FI61" s="20" t="str">
        <f t="shared" si="114"/>
        <v/>
      </c>
      <c r="FJ61" s="20" t="str">
        <f t="shared" si="114"/>
        <v/>
      </c>
      <c r="FK61" s="20" t="str">
        <f t="shared" si="114"/>
        <v/>
      </c>
      <c r="FL61" s="20" t="str">
        <f t="shared" si="114"/>
        <v/>
      </c>
      <c r="FM61" s="20" t="str">
        <f t="shared" si="114"/>
        <v/>
      </c>
      <c r="FN61" s="20" t="str">
        <f t="shared" si="114"/>
        <v/>
      </c>
      <c r="FO61" s="20" t="str">
        <f t="shared" si="114"/>
        <v/>
      </c>
      <c r="FP61" s="20" t="str">
        <f t="shared" si="114"/>
        <v/>
      </c>
      <c r="FQ61" s="20" t="str">
        <f t="shared" si="114"/>
        <v/>
      </c>
      <c r="FR61" s="20" t="str">
        <f t="shared" si="114"/>
        <v/>
      </c>
      <c r="FS61" s="20" t="str">
        <f t="shared" si="114"/>
        <v/>
      </c>
      <c r="FT61" s="20" t="str">
        <f t="shared" si="114"/>
        <v/>
      </c>
      <c r="FU61" s="20" t="str">
        <f t="shared" si="114"/>
        <v/>
      </c>
      <c r="FV61" s="20" t="str">
        <f t="shared" si="114"/>
        <v/>
      </c>
    </row>
    <row r="62" spans="1:178" s="8" customFormat="1" ht="15" hidden="1" customHeight="1" outlineLevel="2">
      <c r="A62" s="62"/>
      <c r="B62" s="102" t="s">
        <v>163</v>
      </c>
      <c r="C62" s="132" t="s">
        <v>98</v>
      </c>
      <c r="D62" s="119"/>
      <c r="E62" s="131">
        <f>SUM(E61:F61)+1</f>
        <v>90</v>
      </c>
      <c r="F62" s="121">
        <v>19</v>
      </c>
      <c r="G62" s="124">
        <f t="shared" si="109"/>
        <v>42213</v>
      </c>
      <c r="H62" s="124">
        <f t="shared" si="113"/>
        <v>42240</v>
      </c>
      <c r="I62" s="124" t="str">
        <f>"Day"&amp;" "&amp;VLOOKUP(Table1[[#This Row],[Start Date ]],Datasheet!V:W,2)</f>
        <v>Day 127</v>
      </c>
      <c r="J62" s="124" t="str">
        <f>"Day"&amp;" "&amp;VLOOKUP(Table1[[#This Row],[End Date]],Datasheet!X:Y,2)</f>
        <v>Day 135</v>
      </c>
      <c r="K62" s="116" t="s">
        <v>52</v>
      </c>
      <c r="L62" s="139"/>
      <c r="M62" s="140"/>
      <c r="N62" s="138">
        <f>NETWORKDAYS(G62,H62)</f>
        <v>20</v>
      </c>
      <c r="O62" s="138" t="str">
        <f ca="1">LEFT('Transition Plan'!$P62,3)</f>
        <v>TPD</v>
      </c>
      <c r="P62" s="141" t="str">
        <f ca="1">IF(K62="Completed","CPT: Completed",IF(AND(H62&lt;'Transition Plan'!$D$1,K62="In-Progress"),"TPD: Still in-Progress after Deadline",IF(AND(H62&lt;'Transition Plan'!$D$1,K62="Open"),"TPD: Still in Open after Deadline",IF(AND(G62&lt;='Transition Plan'!$D$1,K62="Open"),("RAS: "&amp;NETWORKDAYS('Transition Plan'!$D$1,H62)&amp;" days to go, and Still in Open"),IF(AND(G62&lt;='Transition Plan'!$D$1,K62="In-Progress"),("RAS: "&amp;NETWORKDAYS('Transition Plan'!$D$1,H62)&amp;" days to go, and In-Progress"),("UTK: We have "&amp;DATEDIF('Transition Plan'!$D$1,G62,"d")&amp;" more days to start"))))))</f>
        <v>TPD: Still in Open after Deadline</v>
      </c>
      <c r="Q62" s="142">
        <f ca="1">IF(O62="TPD",100%,IF(AND(O62="RAS",N62=1),75%,IF(AND(O62="RAS",N62=2),50%,IF(O62="RAS",100%-(NETWORKDAYS('Transition Plan'!$D$1,H62)/N62),"-"))))</f>
        <v>1</v>
      </c>
      <c r="R62" s="20" t="str">
        <f t="shared" si="112"/>
        <v/>
      </c>
      <c r="S62" s="20" t="str">
        <f t="shared" si="112"/>
        <v/>
      </c>
      <c r="T62" s="20" t="str">
        <f t="shared" si="112"/>
        <v/>
      </c>
      <c r="U62" s="20" t="str">
        <f t="shared" si="112"/>
        <v/>
      </c>
      <c r="V62" s="20" t="str">
        <f t="shared" si="112"/>
        <v/>
      </c>
      <c r="W62" s="20" t="str">
        <f t="shared" si="112"/>
        <v/>
      </c>
      <c r="X62" s="20" t="str">
        <f t="shared" si="112"/>
        <v/>
      </c>
      <c r="Y62" s="20" t="str">
        <f t="shared" si="112"/>
        <v/>
      </c>
      <c r="Z62" s="20" t="str">
        <f t="shared" si="112"/>
        <v/>
      </c>
      <c r="AA62" s="20" t="str">
        <f t="shared" si="112"/>
        <v/>
      </c>
      <c r="AB62" s="20" t="str">
        <f t="shared" si="112"/>
        <v/>
      </c>
      <c r="AC62" s="20" t="str">
        <f t="shared" si="112"/>
        <v/>
      </c>
      <c r="AD62" s="20" t="str">
        <f t="shared" si="112"/>
        <v/>
      </c>
      <c r="AE62" s="20" t="str">
        <f t="shared" si="112"/>
        <v/>
      </c>
      <c r="AF62" s="20" t="str">
        <f t="shared" si="112"/>
        <v/>
      </c>
      <c r="AG62" s="20" t="str">
        <f t="shared" si="112"/>
        <v/>
      </c>
      <c r="AH62" s="20" t="str">
        <f t="shared" si="112"/>
        <v/>
      </c>
      <c r="AI62" s="20" t="str">
        <f t="shared" si="112"/>
        <v/>
      </c>
      <c r="AJ62" s="20" t="str">
        <f t="shared" si="112"/>
        <v/>
      </c>
      <c r="AK62" s="20" t="str">
        <f t="shared" si="112"/>
        <v/>
      </c>
      <c r="AL62" s="20" t="str">
        <f t="shared" si="112"/>
        <v/>
      </c>
      <c r="AM62" s="20" t="str">
        <f t="shared" si="112"/>
        <v/>
      </c>
      <c r="AN62" s="20" t="str">
        <f t="shared" si="112"/>
        <v/>
      </c>
      <c r="AO62" s="20" t="str">
        <f t="shared" si="112"/>
        <v/>
      </c>
      <c r="AP62" s="20" t="str">
        <f t="shared" si="112"/>
        <v/>
      </c>
      <c r="AQ62" s="20" t="str">
        <f t="shared" si="112"/>
        <v/>
      </c>
      <c r="AR62" s="20" t="str">
        <f t="shared" si="112"/>
        <v/>
      </c>
      <c r="AS62" s="20" t="str">
        <f t="shared" si="112"/>
        <v/>
      </c>
      <c r="AT62" s="20" t="str">
        <f t="shared" si="112"/>
        <v/>
      </c>
      <c r="AU62" s="20" t="str">
        <f t="shared" si="112"/>
        <v/>
      </c>
      <c r="AV62" s="20" t="str">
        <f t="shared" si="112"/>
        <v/>
      </c>
      <c r="AW62" s="20" t="str">
        <f t="shared" si="112"/>
        <v/>
      </c>
      <c r="AX62" s="20" t="str">
        <f t="shared" si="112"/>
        <v/>
      </c>
      <c r="AY62" s="20" t="str">
        <f t="shared" si="112"/>
        <v/>
      </c>
      <c r="AZ62" s="20" t="str">
        <f t="shared" si="112"/>
        <v/>
      </c>
      <c r="BA62" s="20" t="str">
        <f t="shared" si="112"/>
        <v/>
      </c>
      <c r="BB62" s="20" t="str">
        <f t="shared" si="112"/>
        <v/>
      </c>
      <c r="BC62" s="20" t="str">
        <f t="shared" si="112"/>
        <v/>
      </c>
      <c r="BD62" s="20" t="str">
        <f t="shared" si="112"/>
        <v/>
      </c>
      <c r="BE62" s="20" t="str">
        <f t="shared" si="112"/>
        <v/>
      </c>
      <c r="BF62" s="20" t="str">
        <f t="shared" si="112"/>
        <v/>
      </c>
      <c r="BG62" s="20" t="str">
        <f t="shared" si="112"/>
        <v/>
      </c>
      <c r="BH62" s="20" t="str">
        <f t="shared" si="112"/>
        <v/>
      </c>
      <c r="BI62" s="20" t="str">
        <f t="shared" si="112"/>
        <v/>
      </c>
      <c r="BJ62" s="20" t="str">
        <f t="shared" si="112"/>
        <v/>
      </c>
      <c r="BK62" s="20" t="str">
        <f t="shared" si="112"/>
        <v/>
      </c>
      <c r="BL62" s="20" t="str">
        <f t="shared" si="112"/>
        <v/>
      </c>
      <c r="BM62" s="20" t="str">
        <f t="shared" si="112"/>
        <v/>
      </c>
      <c r="BN62" s="20" t="str">
        <f t="shared" si="112"/>
        <v/>
      </c>
      <c r="BO62" s="20" t="str">
        <f t="shared" si="112"/>
        <v/>
      </c>
      <c r="BP62" s="20" t="str">
        <f t="shared" si="112"/>
        <v/>
      </c>
      <c r="BQ62" s="20" t="str">
        <f t="shared" si="112"/>
        <v/>
      </c>
      <c r="BR62" s="20" t="str">
        <f t="shared" si="112"/>
        <v/>
      </c>
      <c r="BS62" s="20" t="str">
        <f t="shared" si="112"/>
        <v/>
      </c>
      <c r="BT62" s="20" t="str">
        <f t="shared" si="112"/>
        <v/>
      </c>
      <c r="BU62" s="20" t="str">
        <f t="shared" si="112"/>
        <v/>
      </c>
      <c r="BV62" s="20" t="str">
        <f t="shared" si="112"/>
        <v/>
      </c>
      <c r="BW62" s="20" t="str">
        <f t="shared" si="112"/>
        <v/>
      </c>
      <c r="BX62" s="20" t="str">
        <f t="shared" si="112"/>
        <v/>
      </c>
      <c r="BY62" s="20" t="str">
        <f t="shared" si="112"/>
        <v/>
      </c>
      <c r="BZ62" s="20" t="str">
        <f t="shared" si="112"/>
        <v/>
      </c>
      <c r="CA62" s="20" t="str">
        <f t="shared" si="112"/>
        <v/>
      </c>
      <c r="CB62" s="20" t="str">
        <f t="shared" si="112"/>
        <v/>
      </c>
      <c r="CC62" s="20" t="str">
        <f t="shared" si="112"/>
        <v/>
      </c>
      <c r="CD62" s="20" t="str">
        <f t="shared" si="111"/>
        <v/>
      </c>
      <c r="CE62" s="20" t="str">
        <f t="shared" si="111"/>
        <v/>
      </c>
      <c r="CF62" s="20" t="str">
        <f t="shared" si="111"/>
        <v/>
      </c>
      <c r="CG62" s="20" t="str">
        <f t="shared" si="111"/>
        <v/>
      </c>
      <c r="CH62" s="20" t="str">
        <f t="shared" si="111"/>
        <v/>
      </c>
      <c r="CI62" s="20" t="str">
        <f t="shared" si="111"/>
        <v/>
      </c>
      <c r="CJ62" s="20" t="str">
        <f t="shared" si="111"/>
        <v/>
      </c>
      <c r="CK62" s="20" t="str">
        <f t="shared" si="111"/>
        <v/>
      </c>
      <c r="CL62" s="20" t="str">
        <f t="shared" si="111"/>
        <v/>
      </c>
      <c r="CM62" s="20" t="str">
        <f t="shared" si="111"/>
        <v/>
      </c>
      <c r="CN62" s="20" t="str">
        <f t="shared" si="111"/>
        <v/>
      </c>
      <c r="CO62" s="20" t="str">
        <f t="shared" si="111"/>
        <v/>
      </c>
      <c r="CP62" s="20" t="str">
        <f t="shared" si="111"/>
        <v/>
      </c>
      <c r="CQ62" s="20" t="str">
        <f t="shared" si="111"/>
        <v/>
      </c>
      <c r="CR62" s="20" t="str">
        <f t="shared" si="111"/>
        <v/>
      </c>
      <c r="CS62" s="20" t="str">
        <f t="shared" si="111"/>
        <v/>
      </c>
      <c r="CT62" s="20" t="str">
        <f t="shared" si="111"/>
        <v/>
      </c>
      <c r="CU62" s="20" t="str">
        <f t="shared" si="111"/>
        <v/>
      </c>
      <c r="CV62" s="20" t="str">
        <f t="shared" si="111"/>
        <v/>
      </c>
      <c r="CW62" s="20" t="str">
        <f t="shared" si="111"/>
        <v/>
      </c>
      <c r="CX62" s="20" t="str">
        <f t="shared" si="111"/>
        <v/>
      </c>
      <c r="CY62" s="20" t="str">
        <f t="shared" si="111"/>
        <v/>
      </c>
      <c r="CZ62" s="20" t="str">
        <f t="shared" si="111"/>
        <v/>
      </c>
      <c r="DA62" s="20" t="str">
        <f t="shared" si="111"/>
        <v/>
      </c>
      <c r="DB62" s="20" t="str">
        <f t="shared" si="111"/>
        <v/>
      </c>
      <c r="DC62" s="20" t="str">
        <f t="shared" si="111"/>
        <v/>
      </c>
      <c r="DD62" s="20" t="str">
        <f t="shared" si="111"/>
        <v/>
      </c>
      <c r="DE62" s="20" t="str">
        <f t="shared" si="111"/>
        <v/>
      </c>
      <c r="DF62" s="20" t="str">
        <f t="shared" si="111"/>
        <v/>
      </c>
      <c r="DG62" s="20" t="str">
        <f t="shared" si="111"/>
        <v/>
      </c>
      <c r="DH62" s="20" t="str">
        <f t="shared" si="111"/>
        <v/>
      </c>
      <c r="DI62" s="20" t="str">
        <f t="shared" si="111"/>
        <v/>
      </c>
      <c r="DJ62" s="20" t="str">
        <f t="shared" si="111"/>
        <v/>
      </c>
      <c r="DK62" s="20" t="str">
        <f t="shared" si="111"/>
        <v/>
      </c>
      <c r="DL62" s="20" t="str">
        <f t="shared" si="111"/>
        <v/>
      </c>
      <c r="DM62" s="20" t="str">
        <f t="shared" si="111"/>
        <v/>
      </c>
      <c r="DN62" s="20" t="str">
        <f t="shared" si="111"/>
        <v/>
      </c>
      <c r="DO62" s="20" t="str">
        <f t="shared" si="111"/>
        <v/>
      </c>
      <c r="DP62" s="20" t="str">
        <f t="shared" si="111"/>
        <v/>
      </c>
      <c r="DQ62" s="20" t="str">
        <f t="shared" si="111"/>
        <v/>
      </c>
      <c r="DR62" s="20" t="str">
        <f t="shared" si="111"/>
        <v/>
      </c>
      <c r="DS62" s="20" t="str">
        <f t="shared" si="111"/>
        <v/>
      </c>
      <c r="DT62" s="20" t="str">
        <f t="shared" si="111"/>
        <v/>
      </c>
      <c r="DU62" s="20" t="str">
        <f t="shared" si="111"/>
        <v/>
      </c>
      <c r="DV62" s="20" t="str">
        <f t="shared" si="111"/>
        <v/>
      </c>
      <c r="DW62" s="20" t="str">
        <f t="shared" si="111"/>
        <v/>
      </c>
      <c r="DX62" s="20" t="str">
        <f t="shared" si="111"/>
        <v/>
      </c>
      <c r="DY62" s="20" t="str">
        <f t="shared" si="111"/>
        <v/>
      </c>
      <c r="DZ62" s="20" t="str">
        <f t="shared" si="111"/>
        <v/>
      </c>
      <c r="EA62" s="20" t="str">
        <f t="shared" si="111"/>
        <v/>
      </c>
      <c r="EB62" s="20" t="str">
        <f t="shared" si="111"/>
        <v/>
      </c>
      <c r="EC62" s="20" t="str">
        <f t="shared" si="111"/>
        <v/>
      </c>
      <c r="ED62" s="20" t="str">
        <f t="shared" si="111"/>
        <v/>
      </c>
      <c r="EE62" s="20" t="str">
        <f t="shared" si="111"/>
        <v/>
      </c>
      <c r="EF62" s="20" t="str">
        <f t="shared" si="111"/>
        <v/>
      </c>
      <c r="EG62" s="20" t="str">
        <f t="shared" si="111"/>
        <v/>
      </c>
      <c r="EH62" s="20" t="str">
        <f t="shared" si="111"/>
        <v/>
      </c>
      <c r="EI62" s="20" t="str">
        <f t="shared" si="111"/>
        <v/>
      </c>
      <c r="EJ62" s="20" t="str">
        <f t="shared" si="111"/>
        <v/>
      </c>
      <c r="EK62" s="20" t="str">
        <f t="shared" si="111"/>
        <v/>
      </c>
      <c r="EL62" s="20" t="str">
        <f t="shared" si="111"/>
        <v/>
      </c>
      <c r="EM62" s="20" t="str">
        <f t="shared" si="111"/>
        <v/>
      </c>
      <c r="EN62" s="20" t="str">
        <f t="shared" si="111"/>
        <v/>
      </c>
      <c r="EO62" s="20">
        <f t="shared" ref="EO62:FV69" si="115">IF(EO$10&lt;$G62,"",IF(EO$10&gt;$H62,"",IF(EO$10&gt;=$G62,1,IF(EO$10&lt;=$H62,1))))</f>
        <v>1</v>
      </c>
      <c r="EP62" s="20">
        <f t="shared" si="115"/>
        <v>1</v>
      </c>
      <c r="EQ62" s="20">
        <f t="shared" si="115"/>
        <v>1</v>
      </c>
      <c r="ER62" s="20">
        <f t="shared" si="115"/>
        <v>1</v>
      </c>
      <c r="ES62" s="20">
        <f t="shared" si="115"/>
        <v>1</v>
      </c>
      <c r="ET62" s="20">
        <f t="shared" si="115"/>
        <v>1</v>
      </c>
      <c r="EU62" s="20">
        <f t="shared" si="115"/>
        <v>1</v>
      </c>
      <c r="EV62" s="20">
        <f t="shared" si="115"/>
        <v>1</v>
      </c>
      <c r="EW62" s="20">
        <f t="shared" si="115"/>
        <v>1</v>
      </c>
      <c r="EX62" s="20">
        <f t="shared" si="115"/>
        <v>1</v>
      </c>
      <c r="EY62" s="20">
        <f t="shared" si="115"/>
        <v>1</v>
      </c>
      <c r="EZ62" s="20">
        <f t="shared" si="115"/>
        <v>1</v>
      </c>
      <c r="FA62" s="20">
        <f t="shared" si="115"/>
        <v>1</v>
      </c>
      <c r="FB62" s="20">
        <f t="shared" si="115"/>
        <v>1</v>
      </c>
      <c r="FC62" s="20">
        <f t="shared" si="115"/>
        <v>1</v>
      </c>
      <c r="FD62" s="20">
        <f t="shared" si="115"/>
        <v>1</v>
      </c>
      <c r="FE62" s="20">
        <f t="shared" si="115"/>
        <v>1</v>
      </c>
      <c r="FF62" s="20">
        <f t="shared" si="115"/>
        <v>1</v>
      </c>
      <c r="FG62" s="20">
        <f t="shared" si="115"/>
        <v>1</v>
      </c>
      <c r="FH62" s="20">
        <f t="shared" si="115"/>
        <v>1</v>
      </c>
      <c r="FI62" s="20">
        <f t="shared" si="115"/>
        <v>1</v>
      </c>
      <c r="FJ62" s="20">
        <f t="shared" si="115"/>
        <v>1</v>
      </c>
      <c r="FK62" s="20">
        <f t="shared" si="115"/>
        <v>1</v>
      </c>
      <c r="FL62" s="20">
        <f t="shared" si="115"/>
        <v>1</v>
      </c>
      <c r="FM62" s="20">
        <f t="shared" si="115"/>
        <v>1</v>
      </c>
      <c r="FN62" s="20">
        <f t="shared" si="115"/>
        <v>1</v>
      </c>
      <c r="FO62" s="20">
        <f t="shared" si="115"/>
        <v>1</v>
      </c>
      <c r="FP62" s="20">
        <f t="shared" si="115"/>
        <v>1</v>
      </c>
      <c r="FQ62" s="20" t="str">
        <f t="shared" si="115"/>
        <v/>
      </c>
      <c r="FR62" s="20" t="str">
        <f t="shared" si="115"/>
        <v/>
      </c>
      <c r="FS62" s="20" t="str">
        <f t="shared" si="115"/>
        <v/>
      </c>
      <c r="FT62" s="20" t="str">
        <f t="shared" si="115"/>
        <v/>
      </c>
      <c r="FU62" s="20" t="str">
        <f t="shared" si="115"/>
        <v/>
      </c>
      <c r="FV62" s="20" t="str">
        <f t="shared" si="115"/>
        <v/>
      </c>
    </row>
    <row r="63" spans="1:178" s="8" customFormat="1" ht="15" hidden="1" customHeight="1" outlineLevel="2">
      <c r="A63" s="62"/>
      <c r="B63" s="102" t="s">
        <v>167</v>
      </c>
      <c r="C63" s="132" t="s">
        <v>98</v>
      </c>
      <c r="D63" s="135"/>
      <c r="E63" s="133">
        <f>SUM(E62:F62)+1</f>
        <v>110</v>
      </c>
      <c r="F63" s="136">
        <v>4</v>
      </c>
      <c r="G63" s="137">
        <f t="shared" si="109"/>
        <v>42241</v>
      </c>
      <c r="H63" s="124">
        <f t="shared" si="113"/>
        <v>42247</v>
      </c>
      <c r="I63" s="137" t="str">
        <f>"Day"&amp;" "&amp;VLOOKUP(Table1[[#This Row],[Start Date ]],Datasheet!V:W,2)</f>
        <v>Day 135</v>
      </c>
      <c r="J63" s="137" t="str">
        <f>"Day"&amp;" "&amp;VLOOKUP(Table1[[#This Row],[End Date]],Datasheet!X:Y,2)</f>
        <v>Day 157</v>
      </c>
      <c r="K63" s="116" t="s">
        <v>52</v>
      </c>
      <c r="L63" s="139"/>
      <c r="M63" s="140"/>
      <c r="N63" s="138">
        <f>NETWORKDAYS(G63,H63)</f>
        <v>5</v>
      </c>
      <c r="O63" s="138" t="str">
        <f ca="1">LEFT('Transition Plan'!$P63,3)</f>
        <v>TPD</v>
      </c>
      <c r="P63" s="141" t="str">
        <f ca="1">IF(K63="Completed","CPT: Completed",IF(AND(H63&lt;'Transition Plan'!$D$1,K63="In-Progress"),"TPD: Still in-Progress after Deadline",IF(AND(H63&lt;'Transition Plan'!$D$1,K63="Open"),"TPD: Still in Open after Deadline",IF(AND(G63&lt;='Transition Plan'!$D$1,K63="Open"),("RAS: "&amp;NETWORKDAYS('Transition Plan'!$D$1,H63)&amp;" days to go, and Still in Open"),IF(AND(G63&lt;='Transition Plan'!$D$1,K63="In-Progress"),("RAS: "&amp;NETWORKDAYS('Transition Plan'!$D$1,H63)&amp;" days to go, and In-Progress"),("UTK: We have "&amp;DATEDIF('Transition Plan'!$D$1,G63,"d")&amp;" more days to start"))))))</f>
        <v>TPD: Still in Open after Deadline</v>
      </c>
      <c r="Q63" s="142">
        <f ca="1">IF(O63="TPD",100%,IF(AND(O63="RAS",N63=1),75%,IF(AND(O63="RAS",N63=2),50%,IF(O63="RAS",100%-(NETWORKDAYS('Transition Plan'!$D$1,H63)/N63),"-"))))</f>
        <v>1</v>
      </c>
      <c r="R63" s="20" t="str">
        <f t="shared" si="112"/>
        <v/>
      </c>
      <c r="S63" s="20" t="str">
        <f t="shared" si="112"/>
        <v/>
      </c>
      <c r="T63" s="20" t="str">
        <f t="shared" si="112"/>
        <v/>
      </c>
      <c r="U63" s="20" t="str">
        <f t="shared" si="112"/>
        <v/>
      </c>
      <c r="V63" s="20" t="str">
        <f t="shared" si="112"/>
        <v/>
      </c>
      <c r="W63" s="20" t="str">
        <f t="shared" si="112"/>
        <v/>
      </c>
      <c r="X63" s="20" t="str">
        <f t="shared" si="112"/>
        <v/>
      </c>
      <c r="Y63" s="20" t="str">
        <f t="shared" si="112"/>
        <v/>
      </c>
      <c r="Z63" s="20" t="str">
        <f t="shared" si="112"/>
        <v/>
      </c>
      <c r="AA63" s="20" t="str">
        <f t="shared" si="112"/>
        <v/>
      </c>
      <c r="AB63" s="20" t="str">
        <f t="shared" si="112"/>
        <v/>
      </c>
      <c r="AC63" s="20" t="str">
        <f t="shared" si="112"/>
        <v/>
      </c>
      <c r="AD63" s="20" t="str">
        <f t="shared" si="112"/>
        <v/>
      </c>
      <c r="AE63" s="20" t="str">
        <f t="shared" si="112"/>
        <v/>
      </c>
      <c r="AF63" s="20" t="str">
        <f t="shared" si="112"/>
        <v/>
      </c>
      <c r="AG63" s="20" t="str">
        <f t="shared" si="112"/>
        <v/>
      </c>
      <c r="AH63" s="20" t="str">
        <f t="shared" si="112"/>
        <v/>
      </c>
      <c r="AI63" s="20" t="str">
        <f t="shared" si="112"/>
        <v/>
      </c>
      <c r="AJ63" s="20" t="str">
        <f t="shared" si="112"/>
        <v/>
      </c>
      <c r="AK63" s="20" t="str">
        <f t="shared" si="112"/>
        <v/>
      </c>
      <c r="AL63" s="20" t="str">
        <f t="shared" si="112"/>
        <v/>
      </c>
      <c r="AM63" s="20" t="str">
        <f t="shared" si="112"/>
        <v/>
      </c>
      <c r="AN63" s="20" t="str">
        <f t="shared" si="112"/>
        <v/>
      </c>
      <c r="AO63" s="20" t="str">
        <f t="shared" si="112"/>
        <v/>
      </c>
      <c r="AP63" s="20" t="str">
        <f t="shared" si="112"/>
        <v/>
      </c>
      <c r="AQ63" s="20" t="str">
        <f t="shared" si="112"/>
        <v/>
      </c>
      <c r="AR63" s="20" t="str">
        <f t="shared" si="112"/>
        <v/>
      </c>
      <c r="AS63" s="20" t="str">
        <f t="shared" si="112"/>
        <v/>
      </c>
      <c r="AT63" s="20" t="str">
        <f t="shared" si="112"/>
        <v/>
      </c>
      <c r="AU63" s="20" t="str">
        <f t="shared" si="112"/>
        <v/>
      </c>
      <c r="AV63" s="20" t="str">
        <f t="shared" si="112"/>
        <v/>
      </c>
      <c r="AW63" s="20" t="str">
        <f t="shared" si="112"/>
        <v/>
      </c>
      <c r="AX63" s="20" t="str">
        <f t="shared" si="112"/>
        <v/>
      </c>
      <c r="AY63" s="20" t="str">
        <f t="shared" si="112"/>
        <v/>
      </c>
      <c r="AZ63" s="20" t="str">
        <f t="shared" si="112"/>
        <v/>
      </c>
      <c r="BA63" s="20" t="str">
        <f t="shared" si="112"/>
        <v/>
      </c>
      <c r="BB63" s="20" t="str">
        <f t="shared" si="112"/>
        <v/>
      </c>
      <c r="BC63" s="20" t="str">
        <f t="shared" si="112"/>
        <v/>
      </c>
      <c r="BD63" s="20" t="str">
        <f t="shared" si="112"/>
        <v/>
      </c>
      <c r="BE63" s="20" t="str">
        <f t="shared" si="112"/>
        <v/>
      </c>
      <c r="BF63" s="20" t="str">
        <f t="shared" si="112"/>
        <v/>
      </c>
      <c r="BG63" s="20" t="str">
        <f t="shared" si="112"/>
        <v/>
      </c>
      <c r="BH63" s="20" t="str">
        <f t="shared" si="112"/>
        <v/>
      </c>
      <c r="BI63" s="20" t="str">
        <f t="shared" si="112"/>
        <v/>
      </c>
      <c r="BJ63" s="20" t="str">
        <f t="shared" si="112"/>
        <v/>
      </c>
      <c r="BK63" s="20" t="str">
        <f t="shared" si="112"/>
        <v/>
      </c>
      <c r="BL63" s="20" t="str">
        <f t="shared" si="112"/>
        <v/>
      </c>
      <c r="BM63" s="20" t="str">
        <f t="shared" si="112"/>
        <v/>
      </c>
      <c r="BN63" s="20" t="str">
        <f t="shared" si="112"/>
        <v/>
      </c>
      <c r="BO63" s="20" t="str">
        <f t="shared" si="112"/>
        <v/>
      </c>
      <c r="BP63" s="20" t="str">
        <f t="shared" si="112"/>
        <v/>
      </c>
      <c r="BQ63" s="20" t="str">
        <f t="shared" si="112"/>
        <v/>
      </c>
      <c r="BR63" s="20" t="str">
        <f t="shared" si="112"/>
        <v/>
      </c>
      <c r="BS63" s="20" t="str">
        <f t="shared" si="112"/>
        <v/>
      </c>
      <c r="BT63" s="20" t="str">
        <f t="shared" si="112"/>
        <v/>
      </c>
      <c r="BU63" s="20" t="str">
        <f t="shared" si="112"/>
        <v/>
      </c>
      <c r="BV63" s="20" t="str">
        <f t="shared" si="112"/>
        <v/>
      </c>
      <c r="BW63" s="20" t="str">
        <f t="shared" si="112"/>
        <v/>
      </c>
      <c r="BX63" s="20" t="str">
        <f t="shared" si="112"/>
        <v/>
      </c>
      <c r="BY63" s="20" t="str">
        <f t="shared" si="112"/>
        <v/>
      </c>
      <c r="BZ63" s="20" t="str">
        <f t="shared" si="112"/>
        <v/>
      </c>
      <c r="CA63" s="20" t="str">
        <f t="shared" si="112"/>
        <v/>
      </c>
      <c r="CB63" s="20" t="str">
        <f t="shared" si="112"/>
        <v/>
      </c>
      <c r="CC63" s="20" t="str">
        <f t="shared" ref="CC63:EN66" si="116">IF(CC$10&lt;$G63,"",IF(CC$10&gt;$H63,"",IF(CC$10&gt;=$G63,1,IF(CC$10&lt;=$H63,1))))</f>
        <v/>
      </c>
      <c r="CD63" s="20" t="str">
        <f t="shared" si="116"/>
        <v/>
      </c>
      <c r="CE63" s="20" t="str">
        <f t="shared" si="116"/>
        <v/>
      </c>
      <c r="CF63" s="20" t="str">
        <f t="shared" si="116"/>
        <v/>
      </c>
      <c r="CG63" s="20" t="str">
        <f t="shared" si="116"/>
        <v/>
      </c>
      <c r="CH63" s="20" t="str">
        <f t="shared" si="116"/>
        <v/>
      </c>
      <c r="CI63" s="20" t="str">
        <f t="shared" si="116"/>
        <v/>
      </c>
      <c r="CJ63" s="20" t="str">
        <f t="shared" si="116"/>
        <v/>
      </c>
      <c r="CK63" s="20" t="str">
        <f t="shared" si="116"/>
        <v/>
      </c>
      <c r="CL63" s="20" t="str">
        <f t="shared" si="116"/>
        <v/>
      </c>
      <c r="CM63" s="20" t="str">
        <f t="shared" si="116"/>
        <v/>
      </c>
      <c r="CN63" s="20" t="str">
        <f t="shared" si="116"/>
        <v/>
      </c>
      <c r="CO63" s="20" t="str">
        <f t="shared" si="116"/>
        <v/>
      </c>
      <c r="CP63" s="20" t="str">
        <f t="shared" si="116"/>
        <v/>
      </c>
      <c r="CQ63" s="20" t="str">
        <f t="shared" si="116"/>
        <v/>
      </c>
      <c r="CR63" s="20" t="str">
        <f t="shared" si="116"/>
        <v/>
      </c>
      <c r="CS63" s="20" t="str">
        <f t="shared" si="116"/>
        <v/>
      </c>
      <c r="CT63" s="20" t="str">
        <f t="shared" si="116"/>
        <v/>
      </c>
      <c r="CU63" s="20" t="str">
        <f t="shared" si="116"/>
        <v/>
      </c>
      <c r="CV63" s="20" t="str">
        <f t="shared" si="116"/>
        <v/>
      </c>
      <c r="CW63" s="20" t="str">
        <f t="shared" si="116"/>
        <v/>
      </c>
      <c r="CX63" s="20" t="str">
        <f t="shared" si="116"/>
        <v/>
      </c>
      <c r="CY63" s="20" t="str">
        <f t="shared" si="116"/>
        <v/>
      </c>
      <c r="CZ63" s="20" t="str">
        <f t="shared" si="116"/>
        <v/>
      </c>
      <c r="DA63" s="20" t="str">
        <f t="shared" si="116"/>
        <v/>
      </c>
      <c r="DB63" s="20" t="str">
        <f t="shared" si="116"/>
        <v/>
      </c>
      <c r="DC63" s="20" t="str">
        <f t="shared" si="116"/>
        <v/>
      </c>
      <c r="DD63" s="20" t="str">
        <f t="shared" si="116"/>
        <v/>
      </c>
      <c r="DE63" s="20" t="str">
        <f t="shared" si="116"/>
        <v/>
      </c>
      <c r="DF63" s="20" t="str">
        <f t="shared" si="116"/>
        <v/>
      </c>
      <c r="DG63" s="20" t="str">
        <f t="shared" si="116"/>
        <v/>
      </c>
      <c r="DH63" s="20" t="str">
        <f t="shared" si="116"/>
        <v/>
      </c>
      <c r="DI63" s="20" t="str">
        <f t="shared" si="116"/>
        <v/>
      </c>
      <c r="DJ63" s="20" t="str">
        <f t="shared" si="116"/>
        <v/>
      </c>
      <c r="DK63" s="20" t="str">
        <f t="shared" si="116"/>
        <v/>
      </c>
      <c r="DL63" s="20" t="str">
        <f t="shared" si="116"/>
        <v/>
      </c>
      <c r="DM63" s="20" t="str">
        <f t="shared" si="116"/>
        <v/>
      </c>
      <c r="DN63" s="20" t="str">
        <f t="shared" si="116"/>
        <v/>
      </c>
      <c r="DO63" s="20" t="str">
        <f t="shared" si="116"/>
        <v/>
      </c>
      <c r="DP63" s="20" t="str">
        <f t="shared" si="116"/>
        <v/>
      </c>
      <c r="DQ63" s="20" t="str">
        <f t="shared" si="116"/>
        <v/>
      </c>
      <c r="DR63" s="20" t="str">
        <f t="shared" si="116"/>
        <v/>
      </c>
      <c r="DS63" s="20" t="str">
        <f t="shared" si="116"/>
        <v/>
      </c>
      <c r="DT63" s="20" t="str">
        <f t="shared" si="116"/>
        <v/>
      </c>
      <c r="DU63" s="20" t="str">
        <f t="shared" si="116"/>
        <v/>
      </c>
      <c r="DV63" s="20" t="str">
        <f t="shared" si="116"/>
        <v/>
      </c>
      <c r="DW63" s="20" t="str">
        <f t="shared" si="116"/>
        <v/>
      </c>
      <c r="DX63" s="20" t="str">
        <f t="shared" si="116"/>
        <v/>
      </c>
      <c r="DY63" s="20" t="str">
        <f t="shared" si="116"/>
        <v/>
      </c>
      <c r="DZ63" s="20" t="str">
        <f t="shared" si="116"/>
        <v/>
      </c>
      <c r="EA63" s="20" t="str">
        <f t="shared" si="116"/>
        <v/>
      </c>
      <c r="EB63" s="20" t="str">
        <f t="shared" si="116"/>
        <v/>
      </c>
      <c r="EC63" s="20" t="str">
        <f t="shared" si="116"/>
        <v/>
      </c>
      <c r="ED63" s="20" t="str">
        <f t="shared" si="116"/>
        <v/>
      </c>
      <c r="EE63" s="20" t="str">
        <f t="shared" si="116"/>
        <v/>
      </c>
      <c r="EF63" s="20" t="str">
        <f t="shared" si="116"/>
        <v/>
      </c>
      <c r="EG63" s="20" t="str">
        <f t="shared" si="116"/>
        <v/>
      </c>
      <c r="EH63" s="20" t="str">
        <f t="shared" si="116"/>
        <v/>
      </c>
      <c r="EI63" s="20" t="str">
        <f t="shared" si="116"/>
        <v/>
      </c>
      <c r="EJ63" s="20" t="str">
        <f t="shared" si="116"/>
        <v/>
      </c>
      <c r="EK63" s="20" t="str">
        <f t="shared" si="116"/>
        <v/>
      </c>
      <c r="EL63" s="20" t="str">
        <f t="shared" si="116"/>
        <v/>
      </c>
      <c r="EM63" s="20" t="str">
        <f t="shared" si="116"/>
        <v/>
      </c>
      <c r="EN63" s="20" t="str">
        <f t="shared" si="116"/>
        <v/>
      </c>
      <c r="EO63" s="20" t="str">
        <f t="shared" si="115"/>
        <v/>
      </c>
      <c r="EP63" s="20" t="str">
        <f t="shared" si="115"/>
        <v/>
      </c>
      <c r="EQ63" s="20" t="str">
        <f t="shared" si="115"/>
        <v/>
      </c>
      <c r="ER63" s="20" t="str">
        <f t="shared" si="115"/>
        <v/>
      </c>
      <c r="ES63" s="20" t="str">
        <f t="shared" si="115"/>
        <v/>
      </c>
      <c r="ET63" s="20" t="str">
        <f t="shared" si="115"/>
        <v/>
      </c>
      <c r="EU63" s="20" t="str">
        <f t="shared" si="115"/>
        <v/>
      </c>
      <c r="EV63" s="20" t="str">
        <f t="shared" si="115"/>
        <v/>
      </c>
      <c r="EW63" s="20" t="str">
        <f t="shared" si="115"/>
        <v/>
      </c>
      <c r="EX63" s="20" t="str">
        <f t="shared" si="115"/>
        <v/>
      </c>
      <c r="EY63" s="20" t="str">
        <f t="shared" si="115"/>
        <v/>
      </c>
      <c r="EZ63" s="20" t="str">
        <f t="shared" si="115"/>
        <v/>
      </c>
      <c r="FA63" s="20" t="str">
        <f t="shared" si="115"/>
        <v/>
      </c>
      <c r="FB63" s="20" t="str">
        <f t="shared" si="115"/>
        <v/>
      </c>
      <c r="FC63" s="20" t="str">
        <f t="shared" si="115"/>
        <v/>
      </c>
      <c r="FD63" s="20" t="str">
        <f t="shared" si="115"/>
        <v/>
      </c>
      <c r="FE63" s="20" t="str">
        <f t="shared" si="115"/>
        <v/>
      </c>
      <c r="FF63" s="20" t="str">
        <f t="shared" si="115"/>
        <v/>
      </c>
      <c r="FG63" s="20" t="str">
        <f t="shared" si="115"/>
        <v/>
      </c>
      <c r="FH63" s="20" t="str">
        <f t="shared" si="115"/>
        <v/>
      </c>
      <c r="FI63" s="20" t="str">
        <f t="shared" si="115"/>
        <v/>
      </c>
      <c r="FJ63" s="20" t="str">
        <f t="shared" si="115"/>
        <v/>
      </c>
      <c r="FK63" s="20" t="str">
        <f t="shared" si="115"/>
        <v/>
      </c>
      <c r="FL63" s="20" t="str">
        <f t="shared" si="115"/>
        <v/>
      </c>
      <c r="FM63" s="20" t="str">
        <f t="shared" si="115"/>
        <v/>
      </c>
      <c r="FN63" s="20" t="str">
        <f t="shared" si="115"/>
        <v/>
      </c>
      <c r="FO63" s="20" t="str">
        <f t="shared" si="115"/>
        <v/>
      </c>
      <c r="FP63" s="20" t="str">
        <f t="shared" si="115"/>
        <v/>
      </c>
      <c r="FQ63" s="20">
        <f t="shared" si="115"/>
        <v>1</v>
      </c>
      <c r="FR63" s="20">
        <f t="shared" si="115"/>
        <v>1</v>
      </c>
      <c r="FS63" s="20">
        <f t="shared" si="115"/>
        <v>1</v>
      </c>
      <c r="FT63" s="20">
        <f t="shared" si="115"/>
        <v>1</v>
      </c>
      <c r="FU63" s="20">
        <f t="shared" si="115"/>
        <v>1</v>
      </c>
      <c r="FV63" s="20">
        <f t="shared" si="115"/>
        <v>1</v>
      </c>
    </row>
    <row r="64" spans="1:178" s="8" customFormat="1" ht="15" hidden="1" customHeight="1" outlineLevel="2">
      <c r="A64" s="62"/>
      <c r="B64" s="102" t="s">
        <v>164</v>
      </c>
      <c r="C64" s="132" t="s">
        <v>98</v>
      </c>
      <c r="D64" s="119"/>
      <c r="E64" s="131">
        <f>SUM(E63:F63)+1</f>
        <v>115</v>
      </c>
      <c r="F64" s="121">
        <v>19</v>
      </c>
      <c r="G64" s="124">
        <f t="shared" si="109"/>
        <v>42248</v>
      </c>
      <c r="H64" s="124">
        <f t="shared" si="113"/>
        <v>42275</v>
      </c>
      <c r="I64" s="124" t="str">
        <f>"Day"&amp;" "&amp;VLOOKUP(Table1[[#This Row],[Start Date ]],Datasheet!V:W,2)</f>
        <v>Day 158</v>
      </c>
      <c r="J64" s="124" t="str">
        <f>"Day"&amp;" "&amp;VLOOKUP(Table1[[#This Row],[End Date]],Datasheet!X:Y,2)</f>
        <v>Day 171</v>
      </c>
      <c r="K64" s="116" t="s">
        <v>52</v>
      </c>
      <c r="L64" s="95"/>
      <c r="M64" s="115"/>
      <c r="N64" s="116">
        <f t="shared" ref="N64" si="117">NETWORKDAYS(G64,H64)</f>
        <v>20</v>
      </c>
      <c r="O64" s="116" t="str">
        <f ca="1">LEFT('Transition Plan'!$P64,3)</f>
        <v>TPD</v>
      </c>
      <c r="P64" s="117" t="str">
        <f ca="1">IF(K64="Completed","CPT: Completed",IF(AND(H64&lt;'Transition Plan'!$D$1,K64="In-Progress"),"TPD: Still in-Progress after Deadline",IF(AND(H64&lt;'Transition Plan'!$D$1,K64="Open"),"TPD: Still in Open after Deadline",IF(AND(G64&lt;='Transition Plan'!$D$1,K64="Open"),("RAS: "&amp;NETWORKDAYS('Transition Plan'!$D$1,H64)&amp;" days to go, and Still in Open"),IF(AND(G64&lt;='Transition Plan'!$D$1,K64="In-Progress"),("RAS: "&amp;NETWORKDAYS('Transition Plan'!$D$1,H64)&amp;" days to go, and In-Progress"),("UTK: We have "&amp;DATEDIF('Transition Plan'!$D$1,G64,"d")&amp;" more days to start"))))))</f>
        <v>TPD: Still in Open after Deadline</v>
      </c>
      <c r="Q64" s="118">
        <f ca="1">IF(O64="TPD",100%,IF(AND(O64="RAS",N64=1),75%,IF(AND(O64="RAS",N64=2),50%,IF(O64="RAS",100%-(NETWORKDAYS('Transition Plan'!$D$1,H64)/N64),"-"))))</f>
        <v>1</v>
      </c>
      <c r="R64" s="20" t="str">
        <f t="shared" ref="R64:CC67" si="118">IF(R$10&lt;$G64,"",IF(R$10&gt;$H64,"",IF(R$10&gt;=$G64,1,IF(R$10&lt;=$H64,1))))</f>
        <v/>
      </c>
      <c r="S64" s="20" t="str">
        <f t="shared" si="118"/>
        <v/>
      </c>
      <c r="T64" s="20" t="str">
        <f t="shared" si="118"/>
        <v/>
      </c>
      <c r="U64" s="20" t="str">
        <f t="shared" si="118"/>
        <v/>
      </c>
      <c r="V64" s="20" t="str">
        <f t="shared" si="118"/>
        <v/>
      </c>
      <c r="W64" s="20" t="str">
        <f t="shared" si="118"/>
        <v/>
      </c>
      <c r="X64" s="20" t="str">
        <f t="shared" si="118"/>
        <v/>
      </c>
      <c r="Y64" s="20" t="str">
        <f t="shared" si="118"/>
        <v/>
      </c>
      <c r="Z64" s="20" t="str">
        <f t="shared" si="118"/>
        <v/>
      </c>
      <c r="AA64" s="20" t="str">
        <f t="shared" si="118"/>
        <v/>
      </c>
      <c r="AB64" s="20" t="str">
        <f t="shared" si="118"/>
        <v/>
      </c>
      <c r="AC64" s="20" t="str">
        <f t="shared" si="118"/>
        <v/>
      </c>
      <c r="AD64" s="20" t="str">
        <f t="shared" si="118"/>
        <v/>
      </c>
      <c r="AE64" s="20" t="str">
        <f t="shared" si="118"/>
        <v/>
      </c>
      <c r="AF64" s="20" t="str">
        <f t="shared" si="118"/>
        <v/>
      </c>
      <c r="AG64" s="20" t="str">
        <f t="shared" si="118"/>
        <v/>
      </c>
      <c r="AH64" s="20" t="str">
        <f t="shared" si="118"/>
        <v/>
      </c>
      <c r="AI64" s="20" t="str">
        <f t="shared" si="118"/>
        <v/>
      </c>
      <c r="AJ64" s="20" t="str">
        <f t="shared" si="118"/>
        <v/>
      </c>
      <c r="AK64" s="20" t="str">
        <f t="shared" si="118"/>
        <v/>
      </c>
      <c r="AL64" s="20" t="str">
        <f t="shared" si="118"/>
        <v/>
      </c>
      <c r="AM64" s="20" t="str">
        <f t="shared" si="118"/>
        <v/>
      </c>
      <c r="AN64" s="20" t="str">
        <f t="shared" si="118"/>
        <v/>
      </c>
      <c r="AO64" s="20" t="str">
        <f t="shared" si="118"/>
        <v/>
      </c>
      <c r="AP64" s="20" t="str">
        <f t="shared" si="118"/>
        <v/>
      </c>
      <c r="AQ64" s="20" t="str">
        <f t="shared" si="118"/>
        <v/>
      </c>
      <c r="AR64" s="20" t="str">
        <f t="shared" si="118"/>
        <v/>
      </c>
      <c r="AS64" s="20" t="str">
        <f t="shared" si="118"/>
        <v/>
      </c>
      <c r="AT64" s="20" t="str">
        <f t="shared" si="118"/>
        <v/>
      </c>
      <c r="AU64" s="20" t="str">
        <f t="shared" si="118"/>
        <v/>
      </c>
      <c r="AV64" s="20" t="str">
        <f t="shared" si="118"/>
        <v/>
      </c>
      <c r="AW64" s="20" t="str">
        <f t="shared" si="118"/>
        <v/>
      </c>
      <c r="AX64" s="20" t="str">
        <f t="shared" si="118"/>
        <v/>
      </c>
      <c r="AY64" s="20" t="str">
        <f t="shared" si="118"/>
        <v/>
      </c>
      <c r="AZ64" s="20" t="str">
        <f t="shared" si="118"/>
        <v/>
      </c>
      <c r="BA64" s="20" t="str">
        <f t="shared" si="118"/>
        <v/>
      </c>
      <c r="BB64" s="20" t="str">
        <f t="shared" si="118"/>
        <v/>
      </c>
      <c r="BC64" s="20" t="str">
        <f t="shared" si="118"/>
        <v/>
      </c>
      <c r="BD64" s="20" t="str">
        <f t="shared" si="118"/>
        <v/>
      </c>
      <c r="BE64" s="20" t="str">
        <f t="shared" si="118"/>
        <v/>
      </c>
      <c r="BF64" s="20" t="str">
        <f t="shared" si="118"/>
        <v/>
      </c>
      <c r="BG64" s="20" t="str">
        <f t="shared" si="118"/>
        <v/>
      </c>
      <c r="BH64" s="20" t="str">
        <f t="shared" si="118"/>
        <v/>
      </c>
      <c r="BI64" s="20" t="str">
        <f t="shared" si="118"/>
        <v/>
      </c>
      <c r="BJ64" s="20" t="str">
        <f t="shared" si="118"/>
        <v/>
      </c>
      <c r="BK64" s="20" t="str">
        <f t="shared" si="118"/>
        <v/>
      </c>
      <c r="BL64" s="20" t="str">
        <f t="shared" si="118"/>
        <v/>
      </c>
      <c r="BM64" s="20" t="str">
        <f t="shared" si="118"/>
        <v/>
      </c>
      <c r="BN64" s="20" t="str">
        <f t="shared" si="118"/>
        <v/>
      </c>
      <c r="BO64" s="20" t="str">
        <f t="shared" si="118"/>
        <v/>
      </c>
      <c r="BP64" s="20" t="str">
        <f t="shared" si="118"/>
        <v/>
      </c>
      <c r="BQ64" s="20" t="str">
        <f t="shared" si="118"/>
        <v/>
      </c>
      <c r="BR64" s="20" t="str">
        <f t="shared" si="118"/>
        <v/>
      </c>
      <c r="BS64" s="20" t="str">
        <f t="shared" si="118"/>
        <v/>
      </c>
      <c r="BT64" s="20" t="str">
        <f t="shared" si="118"/>
        <v/>
      </c>
      <c r="BU64" s="20" t="str">
        <f t="shared" si="118"/>
        <v/>
      </c>
      <c r="BV64" s="20" t="str">
        <f t="shared" si="118"/>
        <v/>
      </c>
      <c r="BW64" s="20" t="str">
        <f t="shared" si="118"/>
        <v/>
      </c>
      <c r="BX64" s="20" t="str">
        <f t="shared" si="118"/>
        <v/>
      </c>
      <c r="BY64" s="20" t="str">
        <f t="shared" si="118"/>
        <v/>
      </c>
      <c r="BZ64" s="20" t="str">
        <f t="shared" si="118"/>
        <v/>
      </c>
      <c r="CA64" s="20" t="str">
        <f t="shared" si="118"/>
        <v/>
      </c>
      <c r="CB64" s="20" t="str">
        <f t="shared" si="118"/>
        <v/>
      </c>
      <c r="CC64" s="20" t="str">
        <f t="shared" si="118"/>
        <v/>
      </c>
      <c r="CD64" s="20" t="str">
        <f t="shared" si="116"/>
        <v/>
      </c>
      <c r="CE64" s="20" t="str">
        <f t="shared" si="116"/>
        <v/>
      </c>
      <c r="CF64" s="20" t="str">
        <f t="shared" si="116"/>
        <v/>
      </c>
      <c r="CG64" s="20" t="str">
        <f t="shared" si="116"/>
        <v/>
      </c>
      <c r="CH64" s="20" t="str">
        <f t="shared" si="116"/>
        <v/>
      </c>
      <c r="CI64" s="20" t="str">
        <f t="shared" si="116"/>
        <v/>
      </c>
      <c r="CJ64" s="20" t="str">
        <f t="shared" si="116"/>
        <v/>
      </c>
      <c r="CK64" s="20" t="str">
        <f t="shared" si="116"/>
        <v/>
      </c>
      <c r="CL64" s="20" t="str">
        <f t="shared" si="116"/>
        <v/>
      </c>
      <c r="CM64" s="20" t="str">
        <f t="shared" si="116"/>
        <v/>
      </c>
      <c r="CN64" s="20" t="str">
        <f t="shared" si="116"/>
        <v/>
      </c>
      <c r="CO64" s="20" t="str">
        <f t="shared" si="116"/>
        <v/>
      </c>
      <c r="CP64" s="20" t="str">
        <f t="shared" si="116"/>
        <v/>
      </c>
      <c r="CQ64" s="20" t="str">
        <f t="shared" si="116"/>
        <v/>
      </c>
      <c r="CR64" s="20" t="str">
        <f t="shared" si="116"/>
        <v/>
      </c>
      <c r="CS64" s="20" t="str">
        <f t="shared" si="116"/>
        <v/>
      </c>
      <c r="CT64" s="20" t="str">
        <f t="shared" si="116"/>
        <v/>
      </c>
      <c r="CU64" s="20" t="str">
        <f t="shared" si="116"/>
        <v/>
      </c>
      <c r="CV64" s="20" t="str">
        <f t="shared" si="116"/>
        <v/>
      </c>
      <c r="CW64" s="20" t="str">
        <f t="shared" si="116"/>
        <v/>
      </c>
      <c r="CX64" s="20" t="str">
        <f t="shared" si="116"/>
        <v/>
      </c>
      <c r="CY64" s="20" t="str">
        <f t="shared" si="116"/>
        <v/>
      </c>
      <c r="CZ64" s="20" t="str">
        <f t="shared" si="116"/>
        <v/>
      </c>
      <c r="DA64" s="20" t="str">
        <f t="shared" si="116"/>
        <v/>
      </c>
      <c r="DB64" s="20" t="str">
        <f t="shared" si="116"/>
        <v/>
      </c>
      <c r="DC64" s="20" t="str">
        <f t="shared" si="116"/>
        <v/>
      </c>
      <c r="DD64" s="20" t="str">
        <f t="shared" si="116"/>
        <v/>
      </c>
      <c r="DE64" s="20" t="str">
        <f t="shared" si="116"/>
        <v/>
      </c>
      <c r="DF64" s="20" t="str">
        <f t="shared" si="116"/>
        <v/>
      </c>
      <c r="DG64" s="20" t="str">
        <f t="shared" si="116"/>
        <v/>
      </c>
      <c r="DH64" s="20" t="str">
        <f t="shared" si="116"/>
        <v/>
      </c>
      <c r="DI64" s="20" t="str">
        <f t="shared" si="116"/>
        <v/>
      </c>
      <c r="DJ64" s="20" t="str">
        <f t="shared" si="116"/>
        <v/>
      </c>
      <c r="DK64" s="20" t="str">
        <f t="shared" si="116"/>
        <v/>
      </c>
      <c r="DL64" s="20" t="str">
        <f t="shared" si="116"/>
        <v/>
      </c>
      <c r="DM64" s="20" t="str">
        <f t="shared" si="116"/>
        <v/>
      </c>
      <c r="DN64" s="20" t="str">
        <f t="shared" si="116"/>
        <v/>
      </c>
      <c r="DO64" s="20" t="str">
        <f t="shared" si="116"/>
        <v/>
      </c>
      <c r="DP64" s="20" t="str">
        <f t="shared" si="116"/>
        <v/>
      </c>
      <c r="DQ64" s="20" t="str">
        <f t="shared" si="116"/>
        <v/>
      </c>
      <c r="DR64" s="20" t="str">
        <f t="shared" si="116"/>
        <v/>
      </c>
      <c r="DS64" s="20" t="str">
        <f t="shared" si="116"/>
        <v/>
      </c>
      <c r="DT64" s="20" t="str">
        <f t="shared" si="116"/>
        <v/>
      </c>
      <c r="DU64" s="20" t="str">
        <f t="shared" si="116"/>
        <v/>
      </c>
      <c r="DV64" s="20" t="str">
        <f t="shared" si="116"/>
        <v/>
      </c>
      <c r="DW64" s="20" t="str">
        <f t="shared" si="116"/>
        <v/>
      </c>
      <c r="DX64" s="20" t="str">
        <f t="shared" si="116"/>
        <v/>
      </c>
      <c r="DY64" s="20" t="str">
        <f t="shared" si="116"/>
        <v/>
      </c>
      <c r="DZ64" s="20" t="str">
        <f t="shared" si="116"/>
        <v/>
      </c>
      <c r="EA64" s="20" t="str">
        <f t="shared" si="116"/>
        <v/>
      </c>
      <c r="EB64" s="20" t="str">
        <f t="shared" si="116"/>
        <v/>
      </c>
      <c r="EC64" s="20" t="str">
        <f t="shared" si="116"/>
        <v/>
      </c>
      <c r="ED64" s="20" t="str">
        <f t="shared" si="116"/>
        <v/>
      </c>
      <c r="EE64" s="20" t="str">
        <f t="shared" si="116"/>
        <v/>
      </c>
      <c r="EF64" s="20" t="str">
        <f t="shared" si="116"/>
        <v/>
      </c>
      <c r="EG64" s="20" t="str">
        <f t="shared" si="116"/>
        <v/>
      </c>
      <c r="EH64" s="20" t="str">
        <f t="shared" si="116"/>
        <v/>
      </c>
      <c r="EI64" s="20" t="str">
        <f t="shared" si="116"/>
        <v/>
      </c>
      <c r="EJ64" s="20" t="str">
        <f t="shared" si="116"/>
        <v/>
      </c>
      <c r="EK64" s="20" t="str">
        <f t="shared" si="116"/>
        <v/>
      </c>
      <c r="EL64" s="20" t="str">
        <f t="shared" si="116"/>
        <v/>
      </c>
      <c r="EM64" s="20" t="str">
        <f t="shared" si="116"/>
        <v/>
      </c>
      <c r="EN64" s="20" t="str">
        <f t="shared" si="116"/>
        <v/>
      </c>
      <c r="EO64" s="20" t="str">
        <f t="shared" si="115"/>
        <v/>
      </c>
      <c r="EP64" s="20" t="str">
        <f t="shared" si="115"/>
        <v/>
      </c>
      <c r="EQ64" s="20" t="str">
        <f t="shared" si="115"/>
        <v/>
      </c>
      <c r="ER64" s="20" t="str">
        <f t="shared" si="115"/>
        <v/>
      </c>
      <c r="ES64" s="20" t="str">
        <f t="shared" si="115"/>
        <v/>
      </c>
      <c r="ET64" s="20" t="str">
        <f t="shared" si="115"/>
        <v/>
      </c>
      <c r="EU64" s="20" t="str">
        <f t="shared" si="115"/>
        <v/>
      </c>
      <c r="EV64" s="20" t="str">
        <f t="shared" si="115"/>
        <v/>
      </c>
      <c r="EW64" s="20" t="str">
        <f t="shared" si="115"/>
        <v/>
      </c>
      <c r="EX64" s="20" t="str">
        <f t="shared" si="115"/>
        <v/>
      </c>
      <c r="EY64" s="20" t="str">
        <f t="shared" si="115"/>
        <v/>
      </c>
      <c r="EZ64" s="20" t="str">
        <f t="shared" si="115"/>
        <v/>
      </c>
      <c r="FA64" s="20" t="str">
        <f t="shared" si="115"/>
        <v/>
      </c>
      <c r="FB64" s="20" t="str">
        <f t="shared" si="115"/>
        <v/>
      </c>
      <c r="FC64" s="20" t="str">
        <f t="shared" si="115"/>
        <v/>
      </c>
      <c r="FD64" s="20" t="str">
        <f t="shared" si="115"/>
        <v/>
      </c>
      <c r="FE64" s="20" t="str">
        <f t="shared" si="115"/>
        <v/>
      </c>
      <c r="FF64" s="20" t="str">
        <f t="shared" si="115"/>
        <v/>
      </c>
      <c r="FG64" s="20" t="str">
        <f t="shared" si="115"/>
        <v/>
      </c>
      <c r="FH64" s="20" t="str">
        <f t="shared" si="115"/>
        <v/>
      </c>
      <c r="FI64" s="20" t="str">
        <f t="shared" si="115"/>
        <v/>
      </c>
      <c r="FJ64" s="20" t="str">
        <f t="shared" si="115"/>
        <v/>
      </c>
      <c r="FK64" s="20" t="str">
        <f t="shared" si="115"/>
        <v/>
      </c>
      <c r="FL64" s="20" t="str">
        <f t="shared" si="115"/>
        <v/>
      </c>
      <c r="FM64" s="20" t="str">
        <f t="shared" si="115"/>
        <v/>
      </c>
      <c r="FN64" s="20" t="str">
        <f t="shared" si="115"/>
        <v/>
      </c>
      <c r="FO64" s="20" t="str">
        <f t="shared" si="115"/>
        <v/>
      </c>
      <c r="FP64" s="20" t="str">
        <f t="shared" si="115"/>
        <v/>
      </c>
      <c r="FQ64" s="20" t="str">
        <f t="shared" si="115"/>
        <v/>
      </c>
      <c r="FR64" s="20" t="str">
        <f t="shared" si="115"/>
        <v/>
      </c>
      <c r="FS64" s="20" t="str">
        <f t="shared" si="115"/>
        <v/>
      </c>
      <c r="FT64" s="20" t="str">
        <f t="shared" si="115"/>
        <v/>
      </c>
      <c r="FU64" s="20" t="str">
        <f t="shared" si="115"/>
        <v/>
      </c>
      <c r="FV64" s="20" t="str">
        <f t="shared" si="115"/>
        <v/>
      </c>
    </row>
    <row r="65" spans="1:178" s="8" customFormat="1" ht="15" hidden="1" customHeight="1" outlineLevel="1">
      <c r="A65" s="62"/>
      <c r="B65" s="105" t="s">
        <v>2</v>
      </c>
      <c r="C65" s="119" t="s">
        <v>99</v>
      </c>
      <c r="D65" s="119"/>
      <c r="E65" s="121"/>
      <c r="F65" s="121"/>
      <c r="G65" s="127">
        <f>MIN(G66:G72)</f>
        <v>42114</v>
      </c>
      <c r="H65" s="127">
        <f>MAX(H66:H72)</f>
        <v>42174</v>
      </c>
      <c r="I65" s="124" t="str">
        <f>"Day"&amp;" "&amp;VLOOKUP(Table1[[#This Row],[Start Date ]],Datasheet!V:W,2)</f>
        <v>Day 28</v>
      </c>
      <c r="J65" s="124" t="str">
        <f>"Day"&amp;" "&amp;VLOOKUP(Table1[[#This Row],[End Date]],Datasheet!X:Y,2)</f>
        <v>Day 78</v>
      </c>
      <c r="K65" s="116" t="s">
        <v>52</v>
      </c>
      <c r="L65" s="95"/>
      <c r="M65" s="115"/>
      <c r="N65" s="116">
        <f t="shared" ref="N65" si="119">NETWORKDAYS(G65,H65)</f>
        <v>45</v>
      </c>
      <c r="O65" s="116" t="str">
        <f ca="1">LEFT('Transition Plan'!$P65,3)</f>
        <v>TPD</v>
      </c>
      <c r="P65" s="117" t="str">
        <f ca="1">IF(K65="Completed","CPT: Completed",IF(AND(H65&lt;'Transition Plan'!$D$1,K65="In-Progress"),"TPD: Still in-Progress after Deadline",IF(AND(H65&lt;'Transition Plan'!$D$1,K65="Open"),"TPD: Still in Open after Deadline",IF(AND(G65&lt;='Transition Plan'!$D$1,K65="Open"),("RAS: "&amp;NETWORKDAYS('Transition Plan'!$D$1,H65)&amp;" days to go, and Still in Open"),IF(AND(G65&lt;='Transition Plan'!$D$1,K65="In-Progress"),("RAS: "&amp;NETWORKDAYS('Transition Plan'!$D$1,H65)&amp;" days to go, and In-Progress"),("UTK: We have "&amp;DATEDIF('Transition Plan'!$D$1,G65,"d")&amp;" more days to start"))))))</f>
        <v>TPD: Still in Open after Deadline</v>
      </c>
      <c r="Q65" s="118">
        <f ca="1">IF(O65="TPD",100%,IF(AND(O65="RAS",N65=1),75%,IF(AND(O65="RAS",N65=2),50%,IF(O65="RAS",100%-(NETWORKDAYS('Transition Plan'!$D$1,H65)/N65),"-"))))</f>
        <v>1</v>
      </c>
      <c r="R65" s="20" t="str">
        <f t="shared" si="118"/>
        <v/>
      </c>
      <c r="S65" s="20" t="str">
        <f t="shared" si="118"/>
        <v/>
      </c>
      <c r="T65" s="20" t="str">
        <f t="shared" si="118"/>
        <v/>
      </c>
      <c r="U65" s="20" t="str">
        <f t="shared" si="118"/>
        <v/>
      </c>
      <c r="V65" s="20" t="str">
        <f t="shared" si="118"/>
        <v/>
      </c>
      <c r="W65" s="20" t="str">
        <f t="shared" si="118"/>
        <v/>
      </c>
      <c r="X65" s="20" t="str">
        <f t="shared" si="118"/>
        <v/>
      </c>
      <c r="Y65" s="20" t="str">
        <f t="shared" si="118"/>
        <v/>
      </c>
      <c r="Z65" s="20" t="str">
        <f t="shared" si="118"/>
        <v/>
      </c>
      <c r="AA65" s="20" t="str">
        <f t="shared" si="118"/>
        <v/>
      </c>
      <c r="AB65" s="20" t="str">
        <f t="shared" si="118"/>
        <v/>
      </c>
      <c r="AC65" s="20" t="str">
        <f t="shared" si="118"/>
        <v/>
      </c>
      <c r="AD65" s="20" t="str">
        <f t="shared" si="118"/>
        <v/>
      </c>
      <c r="AE65" s="20" t="str">
        <f t="shared" si="118"/>
        <v/>
      </c>
      <c r="AF65" s="20" t="str">
        <f t="shared" si="118"/>
        <v/>
      </c>
      <c r="AG65" s="20" t="str">
        <f t="shared" si="118"/>
        <v/>
      </c>
      <c r="AH65" s="20" t="str">
        <f t="shared" si="118"/>
        <v/>
      </c>
      <c r="AI65" s="20" t="str">
        <f t="shared" si="118"/>
        <v/>
      </c>
      <c r="AJ65" s="20" t="str">
        <f t="shared" si="118"/>
        <v/>
      </c>
      <c r="AK65" s="20" t="str">
        <f t="shared" si="118"/>
        <v/>
      </c>
      <c r="AL65" s="20" t="str">
        <f t="shared" si="118"/>
        <v/>
      </c>
      <c r="AM65" s="20" t="str">
        <f t="shared" si="118"/>
        <v/>
      </c>
      <c r="AN65" s="20" t="str">
        <f t="shared" si="118"/>
        <v/>
      </c>
      <c r="AO65" s="20" t="str">
        <f t="shared" si="118"/>
        <v/>
      </c>
      <c r="AP65" s="20" t="str">
        <f t="shared" si="118"/>
        <v/>
      </c>
      <c r="AQ65" s="20" t="str">
        <f t="shared" si="118"/>
        <v/>
      </c>
      <c r="AR65" s="20" t="str">
        <f t="shared" si="118"/>
        <v/>
      </c>
      <c r="AS65" s="20" t="str">
        <f t="shared" si="118"/>
        <v/>
      </c>
      <c r="AT65" s="20">
        <f t="shared" si="118"/>
        <v>1</v>
      </c>
      <c r="AU65" s="20">
        <f t="shared" si="118"/>
        <v>1</v>
      </c>
      <c r="AV65" s="20">
        <f t="shared" si="118"/>
        <v>1</v>
      </c>
      <c r="AW65" s="20">
        <f t="shared" si="118"/>
        <v>1</v>
      </c>
      <c r="AX65" s="20">
        <f t="shared" si="118"/>
        <v>1</v>
      </c>
      <c r="AY65" s="20">
        <f t="shared" si="118"/>
        <v>1</v>
      </c>
      <c r="AZ65" s="20">
        <f t="shared" si="118"/>
        <v>1</v>
      </c>
      <c r="BA65" s="20">
        <f t="shared" si="118"/>
        <v>1</v>
      </c>
      <c r="BB65" s="20">
        <f t="shared" si="118"/>
        <v>1</v>
      </c>
      <c r="BC65" s="20">
        <f t="shared" si="118"/>
        <v>1</v>
      </c>
      <c r="BD65" s="20">
        <f t="shared" si="118"/>
        <v>1</v>
      </c>
      <c r="BE65" s="20">
        <f t="shared" si="118"/>
        <v>1</v>
      </c>
      <c r="BF65" s="20">
        <f t="shared" si="118"/>
        <v>1</v>
      </c>
      <c r="BG65" s="20">
        <f t="shared" si="118"/>
        <v>1</v>
      </c>
      <c r="BH65" s="20">
        <f t="shared" si="118"/>
        <v>1</v>
      </c>
      <c r="BI65" s="20">
        <f t="shared" si="118"/>
        <v>1</v>
      </c>
      <c r="BJ65" s="20">
        <f t="shared" si="118"/>
        <v>1</v>
      </c>
      <c r="BK65" s="20">
        <f t="shared" si="118"/>
        <v>1</v>
      </c>
      <c r="BL65" s="20">
        <f t="shared" si="118"/>
        <v>1</v>
      </c>
      <c r="BM65" s="20">
        <f t="shared" si="118"/>
        <v>1</v>
      </c>
      <c r="BN65" s="20">
        <f t="shared" si="118"/>
        <v>1</v>
      </c>
      <c r="BO65" s="20">
        <f t="shared" si="118"/>
        <v>1</v>
      </c>
      <c r="BP65" s="20">
        <f t="shared" si="118"/>
        <v>1</v>
      </c>
      <c r="BQ65" s="20">
        <f t="shared" si="118"/>
        <v>1</v>
      </c>
      <c r="BR65" s="20">
        <f t="shared" si="118"/>
        <v>1</v>
      </c>
      <c r="BS65" s="20">
        <f t="shared" si="118"/>
        <v>1</v>
      </c>
      <c r="BT65" s="20">
        <f t="shared" si="118"/>
        <v>1</v>
      </c>
      <c r="BU65" s="20">
        <f t="shared" si="118"/>
        <v>1</v>
      </c>
      <c r="BV65" s="20">
        <f t="shared" si="118"/>
        <v>1</v>
      </c>
      <c r="BW65" s="20">
        <f t="shared" si="118"/>
        <v>1</v>
      </c>
      <c r="BX65" s="20">
        <f t="shared" si="118"/>
        <v>1</v>
      </c>
      <c r="BY65" s="20">
        <f t="shared" si="118"/>
        <v>1</v>
      </c>
      <c r="BZ65" s="20">
        <f t="shared" si="118"/>
        <v>1</v>
      </c>
      <c r="CA65" s="20">
        <f t="shared" si="118"/>
        <v>1</v>
      </c>
      <c r="CB65" s="20">
        <f t="shared" si="118"/>
        <v>1</v>
      </c>
      <c r="CC65" s="20">
        <f t="shared" si="118"/>
        <v>1</v>
      </c>
      <c r="CD65" s="20">
        <f t="shared" si="116"/>
        <v>1</v>
      </c>
      <c r="CE65" s="20">
        <f t="shared" si="116"/>
        <v>1</v>
      </c>
      <c r="CF65" s="20">
        <f t="shared" si="116"/>
        <v>1</v>
      </c>
      <c r="CG65" s="20">
        <f t="shared" si="116"/>
        <v>1</v>
      </c>
      <c r="CH65" s="20">
        <f t="shared" si="116"/>
        <v>1</v>
      </c>
      <c r="CI65" s="20">
        <f t="shared" si="116"/>
        <v>1</v>
      </c>
      <c r="CJ65" s="20">
        <f t="shared" si="116"/>
        <v>1</v>
      </c>
      <c r="CK65" s="20">
        <f t="shared" si="116"/>
        <v>1</v>
      </c>
      <c r="CL65" s="20">
        <f t="shared" si="116"/>
        <v>1</v>
      </c>
      <c r="CM65" s="20">
        <f t="shared" si="116"/>
        <v>1</v>
      </c>
      <c r="CN65" s="20">
        <f t="shared" si="116"/>
        <v>1</v>
      </c>
      <c r="CO65" s="20">
        <f t="shared" si="116"/>
        <v>1</v>
      </c>
      <c r="CP65" s="20">
        <f t="shared" si="116"/>
        <v>1</v>
      </c>
      <c r="CQ65" s="20">
        <f t="shared" si="116"/>
        <v>1</v>
      </c>
      <c r="CR65" s="20">
        <f t="shared" si="116"/>
        <v>1</v>
      </c>
      <c r="CS65" s="20">
        <f t="shared" si="116"/>
        <v>1</v>
      </c>
      <c r="CT65" s="20">
        <f t="shared" si="116"/>
        <v>1</v>
      </c>
      <c r="CU65" s="20">
        <f t="shared" si="116"/>
        <v>1</v>
      </c>
      <c r="CV65" s="20">
        <f t="shared" si="116"/>
        <v>1</v>
      </c>
      <c r="CW65" s="20">
        <f t="shared" si="116"/>
        <v>1</v>
      </c>
      <c r="CX65" s="20">
        <f t="shared" si="116"/>
        <v>1</v>
      </c>
      <c r="CY65" s="20">
        <f t="shared" si="116"/>
        <v>1</v>
      </c>
      <c r="CZ65" s="20">
        <f t="shared" si="116"/>
        <v>1</v>
      </c>
      <c r="DA65" s="20">
        <f t="shared" si="116"/>
        <v>1</v>
      </c>
      <c r="DB65" s="20">
        <f t="shared" si="116"/>
        <v>1</v>
      </c>
      <c r="DC65" s="20" t="str">
        <f t="shared" si="116"/>
        <v/>
      </c>
      <c r="DD65" s="20" t="str">
        <f t="shared" si="116"/>
        <v/>
      </c>
      <c r="DE65" s="20" t="str">
        <f t="shared" si="116"/>
        <v/>
      </c>
      <c r="DF65" s="20" t="str">
        <f t="shared" si="116"/>
        <v/>
      </c>
      <c r="DG65" s="20" t="str">
        <f t="shared" si="116"/>
        <v/>
      </c>
      <c r="DH65" s="20" t="str">
        <f t="shared" si="116"/>
        <v/>
      </c>
      <c r="DI65" s="20" t="str">
        <f t="shared" si="116"/>
        <v/>
      </c>
      <c r="DJ65" s="20" t="str">
        <f t="shared" si="116"/>
        <v/>
      </c>
      <c r="DK65" s="20" t="str">
        <f t="shared" si="116"/>
        <v/>
      </c>
      <c r="DL65" s="20" t="str">
        <f t="shared" si="116"/>
        <v/>
      </c>
      <c r="DM65" s="20" t="str">
        <f t="shared" si="116"/>
        <v/>
      </c>
      <c r="DN65" s="20" t="str">
        <f t="shared" si="116"/>
        <v/>
      </c>
      <c r="DO65" s="20" t="str">
        <f t="shared" si="116"/>
        <v/>
      </c>
      <c r="DP65" s="20" t="str">
        <f t="shared" si="116"/>
        <v/>
      </c>
      <c r="DQ65" s="20" t="str">
        <f t="shared" si="116"/>
        <v/>
      </c>
      <c r="DR65" s="20" t="str">
        <f t="shared" si="116"/>
        <v/>
      </c>
      <c r="DS65" s="20" t="str">
        <f t="shared" si="116"/>
        <v/>
      </c>
      <c r="DT65" s="20" t="str">
        <f t="shared" si="116"/>
        <v/>
      </c>
      <c r="DU65" s="20" t="str">
        <f t="shared" si="116"/>
        <v/>
      </c>
      <c r="DV65" s="20" t="str">
        <f t="shared" si="116"/>
        <v/>
      </c>
      <c r="DW65" s="20" t="str">
        <f t="shared" si="116"/>
        <v/>
      </c>
      <c r="DX65" s="20" t="str">
        <f t="shared" si="116"/>
        <v/>
      </c>
      <c r="DY65" s="20" t="str">
        <f t="shared" si="116"/>
        <v/>
      </c>
      <c r="DZ65" s="20" t="str">
        <f t="shared" si="116"/>
        <v/>
      </c>
      <c r="EA65" s="20" t="str">
        <f t="shared" si="116"/>
        <v/>
      </c>
      <c r="EB65" s="20" t="str">
        <f t="shared" si="116"/>
        <v/>
      </c>
      <c r="EC65" s="20" t="str">
        <f t="shared" si="116"/>
        <v/>
      </c>
      <c r="ED65" s="20" t="str">
        <f t="shared" si="116"/>
        <v/>
      </c>
      <c r="EE65" s="20" t="str">
        <f t="shared" si="116"/>
        <v/>
      </c>
      <c r="EF65" s="20" t="str">
        <f t="shared" si="116"/>
        <v/>
      </c>
      <c r="EG65" s="20" t="str">
        <f t="shared" si="116"/>
        <v/>
      </c>
      <c r="EH65" s="20" t="str">
        <f t="shared" si="116"/>
        <v/>
      </c>
      <c r="EI65" s="20" t="str">
        <f t="shared" si="116"/>
        <v/>
      </c>
      <c r="EJ65" s="20" t="str">
        <f t="shared" si="116"/>
        <v/>
      </c>
      <c r="EK65" s="20" t="str">
        <f t="shared" si="116"/>
        <v/>
      </c>
      <c r="EL65" s="20" t="str">
        <f t="shared" si="116"/>
        <v/>
      </c>
      <c r="EM65" s="20" t="str">
        <f t="shared" si="116"/>
        <v/>
      </c>
      <c r="EN65" s="20" t="str">
        <f t="shared" si="116"/>
        <v/>
      </c>
      <c r="EO65" s="20" t="str">
        <f t="shared" si="115"/>
        <v/>
      </c>
      <c r="EP65" s="20" t="str">
        <f t="shared" si="115"/>
        <v/>
      </c>
      <c r="EQ65" s="20" t="str">
        <f t="shared" si="115"/>
        <v/>
      </c>
      <c r="ER65" s="20" t="str">
        <f t="shared" si="115"/>
        <v/>
      </c>
      <c r="ES65" s="20" t="str">
        <f t="shared" si="115"/>
        <v/>
      </c>
      <c r="ET65" s="20" t="str">
        <f t="shared" si="115"/>
        <v/>
      </c>
      <c r="EU65" s="20" t="str">
        <f t="shared" si="115"/>
        <v/>
      </c>
      <c r="EV65" s="20" t="str">
        <f t="shared" si="115"/>
        <v/>
      </c>
      <c r="EW65" s="20" t="str">
        <f t="shared" si="115"/>
        <v/>
      </c>
      <c r="EX65" s="20" t="str">
        <f t="shared" si="115"/>
        <v/>
      </c>
      <c r="EY65" s="20" t="str">
        <f t="shared" si="115"/>
        <v/>
      </c>
      <c r="EZ65" s="20" t="str">
        <f t="shared" si="115"/>
        <v/>
      </c>
      <c r="FA65" s="20" t="str">
        <f t="shared" si="115"/>
        <v/>
      </c>
      <c r="FB65" s="20" t="str">
        <f t="shared" si="115"/>
        <v/>
      </c>
      <c r="FC65" s="20" t="str">
        <f t="shared" si="115"/>
        <v/>
      </c>
      <c r="FD65" s="20" t="str">
        <f t="shared" si="115"/>
        <v/>
      </c>
      <c r="FE65" s="20" t="str">
        <f t="shared" si="115"/>
        <v/>
      </c>
      <c r="FF65" s="20" t="str">
        <f t="shared" si="115"/>
        <v/>
      </c>
      <c r="FG65" s="20" t="str">
        <f t="shared" si="115"/>
        <v/>
      </c>
      <c r="FH65" s="20" t="str">
        <f t="shared" si="115"/>
        <v/>
      </c>
      <c r="FI65" s="20" t="str">
        <f t="shared" si="115"/>
        <v/>
      </c>
      <c r="FJ65" s="20" t="str">
        <f t="shared" si="115"/>
        <v/>
      </c>
      <c r="FK65" s="20" t="str">
        <f t="shared" si="115"/>
        <v/>
      </c>
      <c r="FL65" s="20" t="str">
        <f t="shared" si="115"/>
        <v/>
      </c>
      <c r="FM65" s="20" t="str">
        <f t="shared" si="115"/>
        <v/>
      </c>
      <c r="FN65" s="20" t="str">
        <f t="shared" si="115"/>
        <v/>
      </c>
      <c r="FO65" s="20" t="str">
        <f t="shared" si="115"/>
        <v/>
      </c>
      <c r="FP65" s="20" t="str">
        <f t="shared" si="115"/>
        <v/>
      </c>
      <c r="FQ65" s="20" t="str">
        <f t="shared" si="115"/>
        <v/>
      </c>
      <c r="FR65" s="20" t="str">
        <f t="shared" si="115"/>
        <v/>
      </c>
      <c r="FS65" s="20" t="str">
        <f t="shared" si="115"/>
        <v/>
      </c>
      <c r="FT65" s="20" t="str">
        <f t="shared" si="115"/>
        <v/>
      </c>
      <c r="FU65" s="20" t="str">
        <f t="shared" si="115"/>
        <v/>
      </c>
      <c r="FV65" s="20" t="str">
        <f t="shared" si="115"/>
        <v/>
      </c>
    </row>
    <row r="66" spans="1:178" s="8" customFormat="1" ht="15" hidden="1" customHeight="1" outlineLevel="2">
      <c r="A66" s="62"/>
      <c r="B66" s="104" t="s">
        <v>157</v>
      </c>
      <c r="C66" s="119" t="s">
        <v>99</v>
      </c>
      <c r="D66" s="132"/>
      <c r="E66" s="131">
        <f>SUM(E55:F55)+1</f>
        <v>19</v>
      </c>
      <c r="F66" s="131">
        <v>29</v>
      </c>
      <c r="G66" s="124">
        <f t="shared" ref="G66:G71" si="120">WORKDAY($G$11,E66)</f>
        <v>42114</v>
      </c>
      <c r="H66" s="124">
        <f>WORKDAY(G66,F66)</f>
        <v>42153</v>
      </c>
      <c r="I66" s="124" t="str">
        <f>"Day"&amp;" "&amp;VLOOKUP(Table1[[#This Row],[Start Date ]],Datasheet!V:W,2)</f>
        <v>Day 28</v>
      </c>
      <c r="J66" s="124" t="str">
        <f>"Day"&amp;" "&amp;VLOOKUP(Table1[[#This Row],[End Date]],Datasheet!X:Y,2)</f>
        <v>Day 67</v>
      </c>
      <c r="K66" s="116" t="s">
        <v>52</v>
      </c>
      <c r="L66" s="95"/>
      <c r="M66" s="115"/>
      <c r="N66" s="116">
        <f>NETWORKDAYS(G66,H66)</f>
        <v>30</v>
      </c>
      <c r="O66" s="116" t="str">
        <f ca="1">LEFT('Transition Plan'!$P66,3)</f>
        <v>TPD</v>
      </c>
      <c r="P66" s="117" t="str">
        <f ca="1">IF(K66="Completed","CPT: Completed",IF(AND(H66&lt;'Transition Plan'!$D$1,K66="In-Progress"),"TPD: Still in-Progress after Deadline",IF(AND(H66&lt;'Transition Plan'!$D$1,K66="Open"),"TPD: Still in Open after Deadline",IF(AND(G66&lt;='Transition Plan'!$D$1,K66="Open"),("RAS: "&amp;NETWORKDAYS('Transition Plan'!$D$1,H66)&amp;" days to go, and Still in Open"),IF(AND(G66&lt;='Transition Plan'!$D$1,K66="In-Progress"),("RAS: "&amp;NETWORKDAYS('Transition Plan'!$D$1,H66)&amp;" days to go, and In-Progress"),("UTK: We have "&amp;DATEDIF('Transition Plan'!$D$1,G66,"d")&amp;" more days to start"))))))</f>
        <v>TPD: Still in Open after Deadline</v>
      </c>
      <c r="Q66" s="118">
        <f ca="1">IF(O66="TPD",100%,IF(AND(O66="RAS",N66=1),75%,IF(AND(O66="RAS",N66=2),50%,IF(O66="RAS",100%-(NETWORKDAYS('Transition Plan'!$D$1,H66)/N66),"-"))))</f>
        <v>1</v>
      </c>
      <c r="R66" s="20" t="str">
        <f t="shared" si="118"/>
        <v/>
      </c>
      <c r="S66" s="20" t="str">
        <f t="shared" si="118"/>
        <v/>
      </c>
      <c r="T66" s="20" t="str">
        <f t="shared" si="118"/>
        <v/>
      </c>
      <c r="U66" s="20" t="str">
        <f t="shared" si="118"/>
        <v/>
      </c>
      <c r="V66" s="20" t="str">
        <f t="shared" si="118"/>
        <v/>
      </c>
      <c r="W66" s="20" t="str">
        <f t="shared" si="118"/>
        <v/>
      </c>
      <c r="X66" s="20" t="str">
        <f t="shared" si="118"/>
        <v/>
      </c>
      <c r="Y66" s="20" t="str">
        <f t="shared" si="118"/>
        <v/>
      </c>
      <c r="Z66" s="20" t="str">
        <f t="shared" si="118"/>
        <v/>
      </c>
      <c r="AA66" s="20" t="str">
        <f t="shared" si="118"/>
        <v/>
      </c>
      <c r="AB66" s="20" t="str">
        <f t="shared" si="118"/>
        <v/>
      </c>
      <c r="AC66" s="20" t="str">
        <f t="shared" si="118"/>
        <v/>
      </c>
      <c r="AD66" s="20" t="str">
        <f t="shared" si="118"/>
        <v/>
      </c>
      <c r="AE66" s="20" t="str">
        <f t="shared" si="118"/>
        <v/>
      </c>
      <c r="AF66" s="20" t="str">
        <f t="shared" si="118"/>
        <v/>
      </c>
      <c r="AG66" s="20" t="str">
        <f t="shared" si="118"/>
        <v/>
      </c>
      <c r="AH66" s="20" t="str">
        <f t="shared" si="118"/>
        <v/>
      </c>
      <c r="AI66" s="20" t="str">
        <f t="shared" si="118"/>
        <v/>
      </c>
      <c r="AJ66" s="20" t="str">
        <f t="shared" si="118"/>
        <v/>
      </c>
      <c r="AK66" s="20" t="str">
        <f t="shared" si="118"/>
        <v/>
      </c>
      <c r="AL66" s="20" t="str">
        <f t="shared" si="118"/>
        <v/>
      </c>
      <c r="AM66" s="20" t="str">
        <f t="shared" si="118"/>
        <v/>
      </c>
      <c r="AN66" s="20" t="str">
        <f t="shared" si="118"/>
        <v/>
      </c>
      <c r="AO66" s="20" t="str">
        <f t="shared" si="118"/>
        <v/>
      </c>
      <c r="AP66" s="20" t="str">
        <f t="shared" si="118"/>
        <v/>
      </c>
      <c r="AQ66" s="20" t="str">
        <f t="shared" si="118"/>
        <v/>
      </c>
      <c r="AR66" s="20" t="str">
        <f t="shared" si="118"/>
        <v/>
      </c>
      <c r="AS66" s="20" t="str">
        <f t="shared" si="118"/>
        <v/>
      </c>
      <c r="AT66" s="20">
        <f t="shared" si="118"/>
        <v>1</v>
      </c>
      <c r="AU66" s="20">
        <f t="shared" si="118"/>
        <v>1</v>
      </c>
      <c r="AV66" s="20">
        <f t="shared" si="118"/>
        <v>1</v>
      </c>
      <c r="AW66" s="20">
        <f t="shared" si="118"/>
        <v>1</v>
      </c>
      <c r="AX66" s="20">
        <f t="shared" si="118"/>
        <v>1</v>
      </c>
      <c r="AY66" s="20">
        <f t="shared" si="118"/>
        <v>1</v>
      </c>
      <c r="AZ66" s="20">
        <f t="shared" si="118"/>
        <v>1</v>
      </c>
      <c r="BA66" s="20">
        <f t="shared" si="118"/>
        <v>1</v>
      </c>
      <c r="BB66" s="20">
        <f t="shared" si="118"/>
        <v>1</v>
      </c>
      <c r="BC66" s="20">
        <f t="shared" si="118"/>
        <v>1</v>
      </c>
      <c r="BD66" s="20">
        <f t="shared" si="118"/>
        <v>1</v>
      </c>
      <c r="BE66" s="20">
        <f t="shared" si="118"/>
        <v>1</v>
      </c>
      <c r="BF66" s="20">
        <f t="shared" si="118"/>
        <v>1</v>
      </c>
      <c r="BG66" s="20">
        <f t="shared" si="118"/>
        <v>1</v>
      </c>
      <c r="BH66" s="20">
        <f t="shared" si="118"/>
        <v>1</v>
      </c>
      <c r="BI66" s="20">
        <f t="shared" si="118"/>
        <v>1</v>
      </c>
      <c r="BJ66" s="20">
        <f t="shared" si="118"/>
        <v>1</v>
      </c>
      <c r="BK66" s="20">
        <f t="shared" si="118"/>
        <v>1</v>
      </c>
      <c r="BL66" s="20">
        <f t="shared" si="118"/>
        <v>1</v>
      </c>
      <c r="BM66" s="20">
        <f t="shared" si="118"/>
        <v>1</v>
      </c>
      <c r="BN66" s="20">
        <f t="shared" si="118"/>
        <v>1</v>
      </c>
      <c r="BO66" s="20">
        <f t="shared" si="118"/>
        <v>1</v>
      </c>
      <c r="BP66" s="20">
        <f t="shared" si="118"/>
        <v>1</v>
      </c>
      <c r="BQ66" s="20">
        <f t="shared" si="118"/>
        <v>1</v>
      </c>
      <c r="BR66" s="20">
        <f t="shared" si="118"/>
        <v>1</v>
      </c>
      <c r="BS66" s="20">
        <f t="shared" si="118"/>
        <v>1</v>
      </c>
      <c r="BT66" s="20">
        <f t="shared" si="118"/>
        <v>1</v>
      </c>
      <c r="BU66" s="20">
        <f t="shared" si="118"/>
        <v>1</v>
      </c>
      <c r="BV66" s="20">
        <f t="shared" si="118"/>
        <v>1</v>
      </c>
      <c r="BW66" s="20">
        <f t="shared" si="118"/>
        <v>1</v>
      </c>
      <c r="BX66" s="20">
        <f t="shared" si="118"/>
        <v>1</v>
      </c>
      <c r="BY66" s="20">
        <f t="shared" si="118"/>
        <v>1</v>
      </c>
      <c r="BZ66" s="20">
        <f t="shared" si="118"/>
        <v>1</v>
      </c>
      <c r="CA66" s="20">
        <f t="shared" si="118"/>
        <v>1</v>
      </c>
      <c r="CB66" s="20">
        <f t="shared" si="118"/>
        <v>1</v>
      </c>
      <c r="CC66" s="20">
        <f t="shared" si="118"/>
        <v>1</v>
      </c>
      <c r="CD66" s="20">
        <f t="shared" si="116"/>
        <v>1</v>
      </c>
      <c r="CE66" s="20">
        <f t="shared" si="116"/>
        <v>1</v>
      </c>
      <c r="CF66" s="20">
        <f t="shared" si="116"/>
        <v>1</v>
      </c>
      <c r="CG66" s="20">
        <f t="shared" si="116"/>
        <v>1</v>
      </c>
      <c r="CH66" s="20" t="str">
        <f t="shared" si="116"/>
        <v/>
      </c>
      <c r="CI66" s="20" t="str">
        <f t="shared" si="116"/>
        <v/>
      </c>
      <c r="CJ66" s="20" t="str">
        <f t="shared" si="116"/>
        <v/>
      </c>
      <c r="CK66" s="20" t="str">
        <f t="shared" si="116"/>
        <v/>
      </c>
      <c r="CL66" s="20" t="str">
        <f t="shared" si="116"/>
        <v/>
      </c>
      <c r="CM66" s="20" t="str">
        <f t="shared" si="116"/>
        <v/>
      </c>
      <c r="CN66" s="20" t="str">
        <f t="shared" si="116"/>
        <v/>
      </c>
      <c r="CO66" s="20" t="str">
        <f t="shared" si="116"/>
        <v/>
      </c>
      <c r="CP66" s="20" t="str">
        <f t="shared" si="116"/>
        <v/>
      </c>
      <c r="CQ66" s="20" t="str">
        <f t="shared" si="116"/>
        <v/>
      </c>
      <c r="CR66" s="20" t="str">
        <f t="shared" si="116"/>
        <v/>
      </c>
      <c r="CS66" s="20" t="str">
        <f t="shared" si="116"/>
        <v/>
      </c>
      <c r="CT66" s="20" t="str">
        <f t="shared" si="116"/>
        <v/>
      </c>
      <c r="CU66" s="20" t="str">
        <f t="shared" si="116"/>
        <v/>
      </c>
      <c r="CV66" s="20" t="str">
        <f t="shared" si="116"/>
        <v/>
      </c>
      <c r="CW66" s="20" t="str">
        <f t="shared" si="116"/>
        <v/>
      </c>
      <c r="CX66" s="20" t="str">
        <f t="shared" si="116"/>
        <v/>
      </c>
      <c r="CY66" s="20" t="str">
        <f t="shared" si="116"/>
        <v/>
      </c>
      <c r="CZ66" s="20" t="str">
        <f t="shared" si="116"/>
        <v/>
      </c>
      <c r="DA66" s="20" t="str">
        <f t="shared" si="116"/>
        <v/>
      </c>
      <c r="DB66" s="20" t="str">
        <f t="shared" si="116"/>
        <v/>
      </c>
      <c r="DC66" s="20" t="str">
        <f t="shared" si="116"/>
        <v/>
      </c>
      <c r="DD66" s="20" t="str">
        <f t="shared" si="116"/>
        <v/>
      </c>
      <c r="DE66" s="20" t="str">
        <f t="shared" si="116"/>
        <v/>
      </c>
      <c r="DF66" s="20" t="str">
        <f t="shared" si="116"/>
        <v/>
      </c>
      <c r="DG66" s="20" t="str">
        <f t="shared" si="116"/>
        <v/>
      </c>
      <c r="DH66" s="20" t="str">
        <f t="shared" si="116"/>
        <v/>
      </c>
      <c r="DI66" s="20" t="str">
        <f t="shared" si="116"/>
        <v/>
      </c>
      <c r="DJ66" s="20" t="str">
        <f t="shared" si="116"/>
        <v/>
      </c>
      <c r="DK66" s="20" t="str">
        <f t="shared" si="116"/>
        <v/>
      </c>
      <c r="DL66" s="20" t="str">
        <f t="shared" si="116"/>
        <v/>
      </c>
      <c r="DM66" s="20" t="str">
        <f t="shared" si="116"/>
        <v/>
      </c>
      <c r="DN66" s="20" t="str">
        <f t="shared" si="116"/>
        <v/>
      </c>
      <c r="DO66" s="20" t="str">
        <f t="shared" si="116"/>
        <v/>
      </c>
      <c r="DP66" s="20" t="str">
        <f t="shared" si="116"/>
        <v/>
      </c>
      <c r="DQ66" s="20" t="str">
        <f t="shared" si="116"/>
        <v/>
      </c>
      <c r="DR66" s="20" t="str">
        <f t="shared" si="116"/>
        <v/>
      </c>
      <c r="DS66" s="20" t="str">
        <f t="shared" si="116"/>
        <v/>
      </c>
      <c r="DT66" s="20" t="str">
        <f t="shared" si="116"/>
        <v/>
      </c>
      <c r="DU66" s="20" t="str">
        <f t="shared" si="116"/>
        <v/>
      </c>
      <c r="DV66" s="20" t="str">
        <f t="shared" si="116"/>
        <v/>
      </c>
      <c r="DW66" s="20" t="str">
        <f t="shared" si="116"/>
        <v/>
      </c>
      <c r="DX66" s="20" t="str">
        <f t="shared" si="116"/>
        <v/>
      </c>
      <c r="DY66" s="20" t="str">
        <f t="shared" si="116"/>
        <v/>
      </c>
      <c r="DZ66" s="20" t="str">
        <f t="shared" si="116"/>
        <v/>
      </c>
      <c r="EA66" s="20" t="str">
        <f t="shared" si="116"/>
        <v/>
      </c>
      <c r="EB66" s="20" t="str">
        <f t="shared" si="116"/>
        <v/>
      </c>
      <c r="EC66" s="20" t="str">
        <f t="shared" si="116"/>
        <v/>
      </c>
      <c r="ED66" s="20" t="str">
        <f t="shared" si="116"/>
        <v/>
      </c>
      <c r="EE66" s="20" t="str">
        <f t="shared" si="116"/>
        <v/>
      </c>
      <c r="EF66" s="20" t="str">
        <f t="shared" si="116"/>
        <v/>
      </c>
      <c r="EG66" s="20" t="str">
        <f t="shared" si="116"/>
        <v/>
      </c>
      <c r="EH66" s="20" t="str">
        <f t="shared" si="116"/>
        <v/>
      </c>
      <c r="EI66" s="20" t="str">
        <f t="shared" si="116"/>
        <v/>
      </c>
      <c r="EJ66" s="20" t="str">
        <f t="shared" si="116"/>
        <v/>
      </c>
      <c r="EK66" s="20" t="str">
        <f t="shared" si="116"/>
        <v/>
      </c>
      <c r="EL66" s="20" t="str">
        <f t="shared" si="116"/>
        <v/>
      </c>
      <c r="EM66" s="20" t="str">
        <f t="shared" si="116"/>
        <v/>
      </c>
      <c r="EN66" s="20" t="str">
        <f t="shared" si="116"/>
        <v/>
      </c>
      <c r="EO66" s="20" t="str">
        <f t="shared" si="115"/>
        <v/>
      </c>
      <c r="EP66" s="20" t="str">
        <f t="shared" si="115"/>
        <v/>
      </c>
      <c r="EQ66" s="20" t="str">
        <f t="shared" si="115"/>
        <v/>
      </c>
      <c r="ER66" s="20" t="str">
        <f t="shared" si="115"/>
        <v/>
      </c>
      <c r="ES66" s="20" t="str">
        <f t="shared" si="115"/>
        <v/>
      </c>
      <c r="ET66" s="20" t="str">
        <f t="shared" si="115"/>
        <v/>
      </c>
      <c r="EU66" s="20" t="str">
        <f t="shared" si="115"/>
        <v/>
      </c>
      <c r="EV66" s="20" t="str">
        <f t="shared" si="115"/>
        <v/>
      </c>
      <c r="EW66" s="20" t="str">
        <f t="shared" si="115"/>
        <v/>
      </c>
      <c r="EX66" s="20" t="str">
        <f t="shared" si="115"/>
        <v/>
      </c>
      <c r="EY66" s="20" t="str">
        <f t="shared" si="115"/>
        <v/>
      </c>
      <c r="EZ66" s="20" t="str">
        <f t="shared" si="115"/>
        <v/>
      </c>
      <c r="FA66" s="20" t="str">
        <f t="shared" si="115"/>
        <v/>
      </c>
      <c r="FB66" s="20" t="str">
        <f t="shared" si="115"/>
        <v/>
      </c>
      <c r="FC66" s="20" t="str">
        <f t="shared" si="115"/>
        <v/>
      </c>
      <c r="FD66" s="20" t="str">
        <f t="shared" si="115"/>
        <v/>
      </c>
      <c r="FE66" s="20" t="str">
        <f t="shared" si="115"/>
        <v/>
      </c>
      <c r="FF66" s="20" t="str">
        <f t="shared" si="115"/>
        <v/>
      </c>
      <c r="FG66" s="20" t="str">
        <f t="shared" si="115"/>
        <v/>
      </c>
      <c r="FH66" s="20" t="str">
        <f t="shared" si="115"/>
        <v/>
      </c>
      <c r="FI66" s="20" t="str">
        <f t="shared" si="115"/>
        <v/>
      </c>
      <c r="FJ66" s="20" t="str">
        <f t="shared" si="115"/>
        <v/>
      </c>
      <c r="FK66" s="20" t="str">
        <f t="shared" si="115"/>
        <v/>
      </c>
      <c r="FL66" s="20" t="str">
        <f t="shared" si="115"/>
        <v/>
      </c>
      <c r="FM66" s="20" t="str">
        <f t="shared" si="115"/>
        <v/>
      </c>
      <c r="FN66" s="20" t="str">
        <f t="shared" si="115"/>
        <v/>
      </c>
      <c r="FO66" s="20" t="str">
        <f t="shared" si="115"/>
        <v/>
      </c>
      <c r="FP66" s="20" t="str">
        <f t="shared" si="115"/>
        <v/>
      </c>
      <c r="FQ66" s="20" t="str">
        <f t="shared" si="115"/>
        <v/>
      </c>
      <c r="FR66" s="20" t="str">
        <f t="shared" si="115"/>
        <v/>
      </c>
      <c r="FS66" s="20" t="str">
        <f t="shared" si="115"/>
        <v/>
      </c>
      <c r="FT66" s="20" t="str">
        <f t="shared" si="115"/>
        <v/>
      </c>
      <c r="FU66" s="20" t="str">
        <f t="shared" si="115"/>
        <v/>
      </c>
      <c r="FV66" s="20" t="str">
        <f t="shared" si="115"/>
        <v/>
      </c>
    </row>
    <row r="67" spans="1:178" s="8" customFormat="1" ht="15" hidden="1" customHeight="1" outlineLevel="2">
      <c r="A67" s="62"/>
      <c r="B67" s="104" t="s">
        <v>102</v>
      </c>
      <c r="C67" s="119" t="s">
        <v>99</v>
      </c>
      <c r="D67" s="132"/>
      <c r="E67" s="131">
        <f>SUM(E66:F66)+1</f>
        <v>49</v>
      </c>
      <c r="F67" s="131">
        <v>1</v>
      </c>
      <c r="G67" s="95">
        <f t="shared" si="120"/>
        <v>42156</v>
      </c>
      <c r="H67" s="124">
        <f>WORKDAY(G67,F67)</f>
        <v>42157</v>
      </c>
      <c r="I67" s="124" t="str">
        <f>"Day"&amp;" "&amp;VLOOKUP(Table1[[#This Row],[Start Date ]],Datasheet!V:W,2)</f>
        <v>Day 70</v>
      </c>
      <c r="J67" s="124" t="str">
        <f>"Day"&amp;" "&amp;VLOOKUP(Table1[[#This Row],[End Date]],Datasheet!X:Y,2)</f>
        <v>Day 71</v>
      </c>
      <c r="K67" s="116" t="s">
        <v>52</v>
      </c>
      <c r="L67" s="95"/>
      <c r="M67" s="115"/>
      <c r="N67" s="116">
        <f>NETWORKDAYS(G67,H67)</f>
        <v>2</v>
      </c>
      <c r="O67" s="116" t="str">
        <f ca="1">LEFT('Transition Plan'!$P67,3)</f>
        <v>TPD</v>
      </c>
      <c r="P67" s="117" t="str">
        <f ca="1">IF(K67="Completed","CPT: Completed",IF(AND(H67&lt;'Transition Plan'!$D$1,K67="In-Progress"),"TPD: Still in-Progress after Deadline",IF(AND(H67&lt;'Transition Plan'!$D$1,K67="Open"),"TPD: Still in Open after Deadline",IF(AND(G67&lt;='Transition Plan'!$D$1,K67="Open"),("RAS: "&amp;NETWORKDAYS('Transition Plan'!$D$1,H67)&amp;" days to go, and Still in Open"),IF(AND(G67&lt;='Transition Plan'!$D$1,K67="In-Progress"),("RAS: "&amp;NETWORKDAYS('Transition Plan'!$D$1,H67)&amp;" days to go, and In-Progress"),("UTK: We have "&amp;DATEDIF('Transition Plan'!$D$1,G67,"d")&amp;" more days to start"))))))</f>
        <v>TPD: Still in Open after Deadline</v>
      </c>
      <c r="Q67" s="118">
        <f ca="1">IF(O67="TPD",100%,IF(AND(O67="RAS",N67=1),75%,IF(AND(O67="RAS",N67=2),50%,IF(O67="RAS",100%-(NETWORKDAYS('Transition Plan'!$D$1,H67)/N67),"-"))))</f>
        <v>1</v>
      </c>
      <c r="R67" s="20" t="str">
        <f t="shared" si="118"/>
        <v/>
      </c>
      <c r="S67" s="20" t="str">
        <f t="shared" si="118"/>
        <v/>
      </c>
      <c r="T67" s="20" t="str">
        <f t="shared" si="118"/>
        <v/>
      </c>
      <c r="U67" s="20" t="str">
        <f t="shared" si="118"/>
        <v/>
      </c>
      <c r="V67" s="20" t="str">
        <f t="shared" si="118"/>
        <v/>
      </c>
      <c r="W67" s="20" t="str">
        <f t="shared" si="118"/>
        <v/>
      </c>
      <c r="X67" s="20" t="str">
        <f t="shared" si="118"/>
        <v/>
      </c>
      <c r="Y67" s="20" t="str">
        <f t="shared" si="118"/>
        <v/>
      </c>
      <c r="Z67" s="20" t="str">
        <f t="shared" si="118"/>
        <v/>
      </c>
      <c r="AA67" s="20" t="str">
        <f t="shared" si="118"/>
        <v/>
      </c>
      <c r="AB67" s="20" t="str">
        <f t="shared" si="118"/>
        <v/>
      </c>
      <c r="AC67" s="20" t="str">
        <f t="shared" si="118"/>
        <v/>
      </c>
      <c r="AD67" s="20" t="str">
        <f t="shared" si="118"/>
        <v/>
      </c>
      <c r="AE67" s="20" t="str">
        <f t="shared" si="118"/>
        <v/>
      </c>
      <c r="AF67" s="20" t="str">
        <f t="shared" si="118"/>
        <v/>
      </c>
      <c r="AG67" s="20" t="str">
        <f t="shared" si="118"/>
        <v/>
      </c>
      <c r="AH67" s="20" t="str">
        <f t="shared" si="118"/>
        <v/>
      </c>
      <c r="AI67" s="20" t="str">
        <f t="shared" si="118"/>
        <v/>
      </c>
      <c r="AJ67" s="20" t="str">
        <f t="shared" si="118"/>
        <v/>
      </c>
      <c r="AK67" s="20" t="str">
        <f t="shared" si="118"/>
        <v/>
      </c>
      <c r="AL67" s="20" t="str">
        <f t="shared" si="118"/>
        <v/>
      </c>
      <c r="AM67" s="20" t="str">
        <f t="shared" si="118"/>
        <v/>
      </c>
      <c r="AN67" s="20" t="str">
        <f t="shared" si="118"/>
        <v/>
      </c>
      <c r="AO67" s="20" t="str">
        <f t="shared" si="118"/>
        <v/>
      </c>
      <c r="AP67" s="20" t="str">
        <f t="shared" si="118"/>
        <v/>
      </c>
      <c r="AQ67" s="20" t="str">
        <f t="shared" si="118"/>
        <v/>
      </c>
      <c r="AR67" s="20" t="str">
        <f t="shared" si="118"/>
        <v/>
      </c>
      <c r="AS67" s="20" t="str">
        <f t="shared" si="118"/>
        <v/>
      </c>
      <c r="AT67" s="20" t="str">
        <f t="shared" si="118"/>
        <v/>
      </c>
      <c r="AU67" s="20" t="str">
        <f t="shared" si="118"/>
        <v/>
      </c>
      <c r="AV67" s="20" t="str">
        <f t="shared" si="118"/>
        <v/>
      </c>
      <c r="AW67" s="20" t="str">
        <f t="shared" si="118"/>
        <v/>
      </c>
      <c r="AX67" s="20" t="str">
        <f t="shared" si="118"/>
        <v/>
      </c>
      <c r="AY67" s="20" t="str">
        <f t="shared" si="118"/>
        <v/>
      </c>
      <c r="AZ67" s="20" t="str">
        <f t="shared" si="118"/>
        <v/>
      </c>
      <c r="BA67" s="20" t="str">
        <f t="shared" si="118"/>
        <v/>
      </c>
      <c r="BB67" s="20" t="str">
        <f t="shared" si="118"/>
        <v/>
      </c>
      <c r="BC67" s="20" t="str">
        <f t="shared" si="118"/>
        <v/>
      </c>
      <c r="BD67" s="20" t="str">
        <f t="shared" si="118"/>
        <v/>
      </c>
      <c r="BE67" s="20" t="str">
        <f t="shared" si="118"/>
        <v/>
      </c>
      <c r="BF67" s="20" t="str">
        <f t="shared" si="118"/>
        <v/>
      </c>
      <c r="BG67" s="20" t="str">
        <f t="shared" si="118"/>
        <v/>
      </c>
      <c r="BH67" s="20" t="str">
        <f t="shared" si="118"/>
        <v/>
      </c>
      <c r="BI67" s="20" t="str">
        <f t="shared" si="118"/>
        <v/>
      </c>
      <c r="BJ67" s="20" t="str">
        <f t="shared" si="118"/>
        <v/>
      </c>
      <c r="BK67" s="20" t="str">
        <f t="shared" si="118"/>
        <v/>
      </c>
      <c r="BL67" s="20" t="str">
        <f t="shared" si="118"/>
        <v/>
      </c>
      <c r="BM67" s="20" t="str">
        <f t="shared" si="118"/>
        <v/>
      </c>
      <c r="BN67" s="20" t="str">
        <f t="shared" si="118"/>
        <v/>
      </c>
      <c r="BO67" s="20" t="str">
        <f t="shared" si="118"/>
        <v/>
      </c>
      <c r="BP67" s="20" t="str">
        <f t="shared" si="118"/>
        <v/>
      </c>
      <c r="BQ67" s="20" t="str">
        <f t="shared" si="118"/>
        <v/>
      </c>
      <c r="BR67" s="20" t="str">
        <f t="shared" si="118"/>
        <v/>
      </c>
      <c r="BS67" s="20" t="str">
        <f t="shared" si="118"/>
        <v/>
      </c>
      <c r="BT67" s="20" t="str">
        <f t="shared" si="118"/>
        <v/>
      </c>
      <c r="BU67" s="20" t="str">
        <f t="shared" si="118"/>
        <v/>
      </c>
      <c r="BV67" s="20" t="str">
        <f t="shared" si="118"/>
        <v/>
      </c>
      <c r="BW67" s="20" t="str">
        <f t="shared" si="118"/>
        <v/>
      </c>
      <c r="BX67" s="20" t="str">
        <f t="shared" si="118"/>
        <v/>
      </c>
      <c r="BY67" s="20" t="str">
        <f t="shared" si="118"/>
        <v/>
      </c>
      <c r="BZ67" s="20" t="str">
        <f t="shared" si="118"/>
        <v/>
      </c>
      <c r="CA67" s="20" t="str">
        <f t="shared" si="118"/>
        <v/>
      </c>
      <c r="CB67" s="20" t="str">
        <f t="shared" si="118"/>
        <v/>
      </c>
      <c r="CC67" s="20" t="str">
        <f t="shared" ref="CC67:EN70" si="121">IF(CC$10&lt;$G67,"",IF(CC$10&gt;$H67,"",IF(CC$10&gt;=$G67,1,IF(CC$10&lt;=$H67,1))))</f>
        <v/>
      </c>
      <c r="CD67" s="20" t="str">
        <f t="shared" si="121"/>
        <v/>
      </c>
      <c r="CE67" s="20" t="str">
        <f t="shared" si="121"/>
        <v/>
      </c>
      <c r="CF67" s="20" t="str">
        <f t="shared" si="121"/>
        <v/>
      </c>
      <c r="CG67" s="20" t="str">
        <f t="shared" si="121"/>
        <v/>
      </c>
      <c r="CH67" s="20" t="str">
        <f t="shared" si="121"/>
        <v/>
      </c>
      <c r="CI67" s="20" t="str">
        <f t="shared" si="121"/>
        <v/>
      </c>
      <c r="CJ67" s="20">
        <f t="shared" si="121"/>
        <v>1</v>
      </c>
      <c r="CK67" s="20">
        <f t="shared" si="121"/>
        <v>1</v>
      </c>
      <c r="CL67" s="20" t="str">
        <f t="shared" si="121"/>
        <v/>
      </c>
      <c r="CM67" s="20" t="str">
        <f t="shared" si="121"/>
        <v/>
      </c>
      <c r="CN67" s="20" t="str">
        <f t="shared" si="121"/>
        <v/>
      </c>
      <c r="CO67" s="20" t="str">
        <f t="shared" si="121"/>
        <v/>
      </c>
      <c r="CP67" s="20" t="str">
        <f t="shared" si="121"/>
        <v/>
      </c>
      <c r="CQ67" s="20" t="str">
        <f t="shared" si="121"/>
        <v/>
      </c>
      <c r="CR67" s="20" t="str">
        <f t="shared" si="121"/>
        <v/>
      </c>
      <c r="CS67" s="20" t="str">
        <f t="shared" si="121"/>
        <v/>
      </c>
      <c r="CT67" s="20" t="str">
        <f t="shared" si="121"/>
        <v/>
      </c>
      <c r="CU67" s="20" t="str">
        <f t="shared" si="121"/>
        <v/>
      </c>
      <c r="CV67" s="20" t="str">
        <f t="shared" si="121"/>
        <v/>
      </c>
      <c r="CW67" s="20" t="str">
        <f t="shared" si="121"/>
        <v/>
      </c>
      <c r="CX67" s="20" t="str">
        <f t="shared" si="121"/>
        <v/>
      </c>
      <c r="CY67" s="20" t="str">
        <f t="shared" si="121"/>
        <v/>
      </c>
      <c r="CZ67" s="20" t="str">
        <f t="shared" si="121"/>
        <v/>
      </c>
      <c r="DA67" s="20" t="str">
        <f t="shared" si="121"/>
        <v/>
      </c>
      <c r="DB67" s="20" t="str">
        <f t="shared" si="121"/>
        <v/>
      </c>
      <c r="DC67" s="20" t="str">
        <f t="shared" si="121"/>
        <v/>
      </c>
      <c r="DD67" s="20" t="str">
        <f t="shared" si="121"/>
        <v/>
      </c>
      <c r="DE67" s="20" t="str">
        <f t="shared" si="121"/>
        <v/>
      </c>
      <c r="DF67" s="20" t="str">
        <f t="shared" si="121"/>
        <v/>
      </c>
      <c r="DG67" s="20" t="str">
        <f t="shared" si="121"/>
        <v/>
      </c>
      <c r="DH67" s="20" t="str">
        <f t="shared" si="121"/>
        <v/>
      </c>
      <c r="DI67" s="20" t="str">
        <f t="shared" si="121"/>
        <v/>
      </c>
      <c r="DJ67" s="20" t="str">
        <f t="shared" si="121"/>
        <v/>
      </c>
      <c r="DK67" s="20" t="str">
        <f t="shared" si="121"/>
        <v/>
      </c>
      <c r="DL67" s="20" t="str">
        <f t="shared" si="121"/>
        <v/>
      </c>
      <c r="DM67" s="20" t="str">
        <f t="shared" si="121"/>
        <v/>
      </c>
      <c r="DN67" s="20" t="str">
        <f t="shared" si="121"/>
        <v/>
      </c>
      <c r="DO67" s="20" t="str">
        <f t="shared" si="121"/>
        <v/>
      </c>
      <c r="DP67" s="20" t="str">
        <f t="shared" si="121"/>
        <v/>
      </c>
      <c r="DQ67" s="20" t="str">
        <f t="shared" si="121"/>
        <v/>
      </c>
      <c r="DR67" s="20" t="str">
        <f t="shared" si="121"/>
        <v/>
      </c>
      <c r="DS67" s="20" t="str">
        <f t="shared" si="121"/>
        <v/>
      </c>
      <c r="DT67" s="20" t="str">
        <f t="shared" si="121"/>
        <v/>
      </c>
      <c r="DU67" s="20" t="str">
        <f t="shared" si="121"/>
        <v/>
      </c>
      <c r="DV67" s="20" t="str">
        <f t="shared" si="121"/>
        <v/>
      </c>
      <c r="DW67" s="20" t="str">
        <f t="shared" si="121"/>
        <v/>
      </c>
      <c r="DX67" s="20" t="str">
        <f t="shared" si="121"/>
        <v/>
      </c>
      <c r="DY67" s="20" t="str">
        <f t="shared" si="121"/>
        <v/>
      </c>
      <c r="DZ67" s="20" t="str">
        <f t="shared" si="121"/>
        <v/>
      </c>
      <c r="EA67" s="20" t="str">
        <f t="shared" si="121"/>
        <v/>
      </c>
      <c r="EB67" s="20" t="str">
        <f t="shared" si="121"/>
        <v/>
      </c>
      <c r="EC67" s="20" t="str">
        <f t="shared" si="121"/>
        <v/>
      </c>
      <c r="ED67" s="20" t="str">
        <f t="shared" si="121"/>
        <v/>
      </c>
      <c r="EE67" s="20" t="str">
        <f t="shared" si="121"/>
        <v/>
      </c>
      <c r="EF67" s="20" t="str">
        <f t="shared" si="121"/>
        <v/>
      </c>
      <c r="EG67" s="20" t="str">
        <f t="shared" si="121"/>
        <v/>
      </c>
      <c r="EH67" s="20" t="str">
        <f t="shared" si="121"/>
        <v/>
      </c>
      <c r="EI67" s="20" t="str">
        <f t="shared" si="121"/>
        <v/>
      </c>
      <c r="EJ67" s="20" t="str">
        <f t="shared" si="121"/>
        <v/>
      </c>
      <c r="EK67" s="20" t="str">
        <f t="shared" si="121"/>
        <v/>
      </c>
      <c r="EL67" s="20" t="str">
        <f t="shared" si="121"/>
        <v/>
      </c>
      <c r="EM67" s="20" t="str">
        <f t="shared" si="121"/>
        <v/>
      </c>
      <c r="EN67" s="20" t="str">
        <f t="shared" si="121"/>
        <v/>
      </c>
      <c r="EO67" s="20" t="str">
        <f t="shared" si="115"/>
        <v/>
      </c>
      <c r="EP67" s="20" t="str">
        <f t="shared" si="115"/>
        <v/>
      </c>
      <c r="EQ67" s="20" t="str">
        <f t="shared" si="115"/>
        <v/>
      </c>
      <c r="ER67" s="20" t="str">
        <f t="shared" si="115"/>
        <v/>
      </c>
      <c r="ES67" s="20" t="str">
        <f t="shared" si="115"/>
        <v/>
      </c>
      <c r="ET67" s="20" t="str">
        <f t="shared" si="115"/>
        <v/>
      </c>
      <c r="EU67" s="20" t="str">
        <f t="shared" si="115"/>
        <v/>
      </c>
      <c r="EV67" s="20" t="str">
        <f t="shared" si="115"/>
        <v/>
      </c>
      <c r="EW67" s="20" t="str">
        <f t="shared" si="115"/>
        <v/>
      </c>
      <c r="EX67" s="20" t="str">
        <f t="shared" si="115"/>
        <v/>
      </c>
      <c r="EY67" s="20" t="str">
        <f t="shared" si="115"/>
        <v/>
      </c>
      <c r="EZ67" s="20" t="str">
        <f t="shared" si="115"/>
        <v/>
      </c>
      <c r="FA67" s="20" t="str">
        <f t="shared" si="115"/>
        <v/>
      </c>
      <c r="FB67" s="20" t="str">
        <f t="shared" si="115"/>
        <v/>
      </c>
      <c r="FC67" s="20" t="str">
        <f t="shared" si="115"/>
        <v/>
      </c>
      <c r="FD67" s="20" t="str">
        <f t="shared" si="115"/>
        <v/>
      </c>
      <c r="FE67" s="20" t="str">
        <f t="shared" si="115"/>
        <v/>
      </c>
      <c r="FF67" s="20" t="str">
        <f t="shared" si="115"/>
        <v/>
      </c>
      <c r="FG67" s="20" t="str">
        <f t="shared" si="115"/>
        <v/>
      </c>
      <c r="FH67" s="20" t="str">
        <f t="shared" si="115"/>
        <v/>
      </c>
      <c r="FI67" s="20" t="str">
        <f t="shared" si="115"/>
        <v/>
      </c>
      <c r="FJ67" s="20" t="str">
        <f t="shared" si="115"/>
        <v/>
      </c>
      <c r="FK67" s="20" t="str">
        <f t="shared" si="115"/>
        <v/>
      </c>
      <c r="FL67" s="20" t="str">
        <f t="shared" si="115"/>
        <v/>
      </c>
      <c r="FM67" s="20" t="str">
        <f t="shared" si="115"/>
        <v/>
      </c>
      <c r="FN67" s="20" t="str">
        <f t="shared" si="115"/>
        <v/>
      </c>
      <c r="FO67" s="20" t="str">
        <f t="shared" si="115"/>
        <v/>
      </c>
      <c r="FP67" s="20" t="str">
        <f t="shared" si="115"/>
        <v/>
      </c>
      <c r="FQ67" s="20" t="str">
        <f t="shared" si="115"/>
        <v/>
      </c>
      <c r="FR67" s="20" t="str">
        <f t="shared" si="115"/>
        <v/>
      </c>
      <c r="FS67" s="20" t="str">
        <f t="shared" si="115"/>
        <v/>
      </c>
      <c r="FT67" s="20" t="str">
        <f t="shared" si="115"/>
        <v/>
      </c>
      <c r="FU67" s="20" t="str">
        <f t="shared" si="115"/>
        <v/>
      </c>
      <c r="FV67" s="20" t="str">
        <f t="shared" si="115"/>
        <v/>
      </c>
    </row>
    <row r="68" spans="1:178" s="8" customFormat="1" ht="15" hidden="1" customHeight="1" outlineLevel="2">
      <c r="A68" s="62"/>
      <c r="B68" s="104" t="s">
        <v>4</v>
      </c>
      <c r="C68" s="119" t="s">
        <v>99</v>
      </c>
      <c r="D68" s="119"/>
      <c r="E68" s="131">
        <f>E67</f>
        <v>49</v>
      </c>
      <c r="F68" s="131">
        <v>1</v>
      </c>
      <c r="G68" s="95">
        <f t="shared" si="120"/>
        <v>42156</v>
      </c>
      <c r="H68" s="124">
        <f t="shared" ref="H68:H72" si="122">WORKDAY(G68,F68)</f>
        <v>42157</v>
      </c>
      <c r="I68" s="124" t="str">
        <f>"Day"&amp;" "&amp;VLOOKUP(Table1[[#This Row],[Start Date ]],Datasheet!V:W,2)</f>
        <v>Day 70</v>
      </c>
      <c r="J68" s="124" t="str">
        <f>"Day"&amp;" "&amp;VLOOKUP(Table1[[#This Row],[End Date]],Datasheet!X:Y,2)</f>
        <v>Day 71</v>
      </c>
      <c r="K68" s="116" t="s">
        <v>52</v>
      </c>
      <c r="L68" s="95"/>
      <c r="M68" s="115"/>
      <c r="N68" s="116">
        <f t="shared" ref="N68:N71" si="123">NETWORKDAYS(G68,H68)</f>
        <v>2</v>
      </c>
      <c r="O68" s="116" t="str">
        <f ca="1">LEFT('Transition Plan'!$P68,3)</f>
        <v>TPD</v>
      </c>
      <c r="P68" s="117" t="str">
        <f ca="1">IF(K68="Completed","CPT: Completed",IF(AND(H68&lt;'Transition Plan'!$D$1,K68="In-Progress"),"TPD: Still in-Progress after Deadline",IF(AND(H68&lt;'Transition Plan'!$D$1,K68="Open"),"TPD: Still in Open after Deadline",IF(AND(G68&lt;='Transition Plan'!$D$1,K68="Open"),("RAS: "&amp;NETWORKDAYS('Transition Plan'!$D$1,H68)&amp;" days to go, and Still in Open"),IF(AND(G68&lt;='Transition Plan'!$D$1,K68="In-Progress"),("RAS: "&amp;NETWORKDAYS('Transition Plan'!$D$1,H68)&amp;" days to go, and In-Progress"),("UTK: We have "&amp;DATEDIF('Transition Plan'!$D$1,G68,"d")&amp;" more days to start"))))))</f>
        <v>TPD: Still in Open after Deadline</v>
      </c>
      <c r="Q68" s="118">
        <f ca="1">IF(O68="TPD",100%,IF(AND(O68="RAS",N68=1),75%,IF(AND(O68="RAS",N68=2),50%,IF(O68="RAS",100%-(NETWORKDAYS('Transition Plan'!$D$1,H68)/N68),"-"))))</f>
        <v>1</v>
      </c>
      <c r="R68" s="20" t="str">
        <f t="shared" ref="R68:CC71" si="124">IF(R$10&lt;$G68,"",IF(R$10&gt;$H68,"",IF(R$10&gt;=$G68,1,IF(R$10&lt;=$H68,1))))</f>
        <v/>
      </c>
      <c r="S68" s="20" t="str">
        <f t="shared" si="124"/>
        <v/>
      </c>
      <c r="T68" s="20" t="str">
        <f t="shared" si="124"/>
        <v/>
      </c>
      <c r="U68" s="20" t="str">
        <f t="shared" si="124"/>
        <v/>
      </c>
      <c r="V68" s="20" t="str">
        <f t="shared" si="124"/>
        <v/>
      </c>
      <c r="W68" s="20" t="str">
        <f t="shared" si="124"/>
        <v/>
      </c>
      <c r="X68" s="20" t="str">
        <f t="shared" si="124"/>
        <v/>
      </c>
      <c r="Y68" s="20" t="str">
        <f t="shared" si="124"/>
        <v/>
      </c>
      <c r="Z68" s="20" t="str">
        <f t="shared" si="124"/>
        <v/>
      </c>
      <c r="AA68" s="20" t="str">
        <f t="shared" si="124"/>
        <v/>
      </c>
      <c r="AB68" s="20" t="str">
        <f t="shared" si="124"/>
        <v/>
      </c>
      <c r="AC68" s="20" t="str">
        <f t="shared" si="124"/>
        <v/>
      </c>
      <c r="AD68" s="20" t="str">
        <f t="shared" si="124"/>
        <v/>
      </c>
      <c r="AE68" s="20" t="str">
        <f t="shared" si="124"/>
        <v/>
      </c>
      <c r="AF68" s="20" t="str">
        <f t="shared" si="124"/>
        <v/>
      </c>
      <c r="AG68" s="20" t="str">
        <f t="shared" si="124"/>
        <v/>
      </c>
      <c r="AH68" s="20" t="str">
        <f t="shared" si="124"/>
        <v/>
      </c>
      <c r="AI68" s="20" t="str">
        <f t="shared" si="124"/>
        <v/>
      </c>
      <c r="AJ68" s="20" t="str">
        <f t="shared" si="124"/>
        <v/>
      </c>
      <c r="AK68" s="20" t="str">
        <f t="shared" si="124"/>
        <v/>
      </c>
      <c r="AL68" s="20" t="str">
        <f t="shared" si="124"/>
        <v/>
      </c>
      <c r="AM68" s="20" t="str">
        <f t="shared" si="124"/>
        <v/>
      </c>
      <c r="AN68" s="20" t="str">
        <f t="shared" si="124"/>
        <v/>
      </c>
      <c r="AO68" s="20" t="str">
        <f t="shared" si="124"/>
        <v/>
      </c>
      <c r="AP68" s="20" t="str">
        <f t="shared" si="124"/>
        <v/>
      </c>
      <c r="AQ68" s="20" t="str">
        <f t="shared" si="124"/>
        <v/>
      </c>
      <c r="AR68" s="20" t="str">
        <f t="shared" si="124"/>
        <v/>
      </c>
      <c r="AS68" s="20" t="str">
        <f t="shared" si="124"/>
        <v/>
      </c>
      <c r="AT68" s="20" t="str">
        <f t="shared" si="124"/>
        <v/>
      </c>
      <c r="AU68" s="20" t="str">
        <f t="shared" si="124"/>
        <v/>
      </c>
      <c r="AV68" s="20" t="str">
        <f t="shared" si="124"/>
        <v/>
      </c>
      <c r="AW68" s="20" t="str">
        <f t="shared" si="124"/>
        <v/>
      </c>
      <c r="AX68" s="20" t="str">
        <f t="shared" si="124"/>
        <v/>
      </c>
      <c r="AY68" s="20" t="str">
        <f t="shared" si="124"/>
        <v/>
      </c>
      <c r="AZ68" s="20" t="str">
        <f t="shared" si="124"/>
        <v/>
      </c>
      <c r="BA68" s="20" t="str">
        <f t="shared" si="124"/>
        <v/>
      </c>
      <c r="BB68" s="20" t="str">
        <f t="shared" si="124"/>
        <v/>
      </c>
      <c r="BC68" s="20" t="str">
        <f t="shared" si="124"/>
        <v/>
      </c>
      <c r="BD68" s="20" t="str">
        <f t="shared" si="124"/>
        <v/>
      </c>
      <c r="BE68" s="20" t="str">
        <f t="shared" si="124"/>
        <v/>
      </c>
      <c r="BF68" s="20" t="str">
        <f t="shared" si="124"/>
        <v/>
      </c>
      <c r="BG68" s="20" t="str">
        <f t="shared" si="124"/>
        <v/>
      </c>
      <c r="BH68" s="20" t="str">
        <f t="shared" si="124"/>
        <v/>
      </c>
      <c r="BI68" s="20" t="str">
        <f t="shared" si="124"/>
        <v/>
      </c>
      <c r="BJ68" s="20" t="str">
        <f t="shared" si="124"/>
        <v/>
      </c>
      <c r="BK68" s="20" t="str">
        <f t="shared" si="124"/>
        <v/>
      </c>
      <c r="BL68" s="20" t="str">
        <f t="shared" si="124"/>
        <v/>
      </c>
      <c r="BM68" s="20" t="str">
        <f t="shared" si="124"/>
        <v/>
      </c>
      <c r="BN68" s="20" t="str">
        <f t="shared" si="124"/>
        <v/>
      </c>
      <c r="BO68" s="20" t="str">
        <f t="shared" si="124"/>
        <v/>
      </c>
      <c r="BP68" s="20" t="str">
        <f t="shared" si="124"/>
        <v/>
      </c>
      <c r="BQ68" s="20" t="str">
        <f t="shared" si="124"/>
        <v/>
      </c>
      <c r="BR68" s="20" t="str">
        <f t="shared" si="124"/>
        <v/>
      </c>
      <c r="BS68" s="20" t="str">
        <f t="shared" si="124"/>
        <v/>
      </c>
      <c r="BT68" s="20" t="str">
        <f t="shared" si="124"/>
        <v/>
      </c>
      <c r="BU68" s="20" t="str">
        <f t="shared" si="124"/>
        <v/>
      </c>
      <c r="BV68" s="20" t="str">
        <f t="shared" si="124"/>
        <v/>
      </c>
      <c r="BW68" s="20" t="str">
        <f t="shared" si="124"/>
        <v/>
      </c>
      <c r="BX68" s="20" t="str">
        <f t="shared" si="124"/>
        <v/>
      </c>
      <c r="BY68" s="20" t="str">
        <f t="shared" si="124"/>
        <v/>
      </c>
      <c r="BZ68" s="20" t="str">
        <f t="shared" si="124"/>
        <v/>
      </c>
      <c r="CA68" s="20" t="str">
        <f t="shared" si="124"/>
        <v/>
      </c>
      <c r="CB68" s="20" t="str">
        <f t="shared" si="124"/>
        <v/>
      </c>
      <c r="CC68" s="20" t="str">
        <f t="shared" si="124"/>
        <v/>
      </c>
      <c r="CD68" s="20" t="str">
        <f t="shared" si="121"/>
        <v/>
      </c>
      <c r="CE68" s="20" t="str">
        <f t="shared" si="121"/>
        <v/>
      </c>
      <c r="CF68" s="20" t="str">
        <f t="shared" si="121"/>
        <v/>
      </c>
      <c r="CG68" s="20" t="str">
        <f t="shared" si="121"/>
        <v/>
      </c>
      <c r="CH68" s="20" t="str">
        <f t="shared" si="121"/>
        <v/>
      </c>
      <c r="CI68" s="20" t="str">
        <f t="shared" si="121"/>
        <v/>
      </c>
      <c r="CJ68" s="20">
        <f t="shared" si="121"/>
        <v>1</v>
      </c>
      <c r="CK68" s="20">
        <f t="shared" si="121"/>
        <v>1</v>
      </c>
      <c r="CL68" s="20" t="str">
        <f t="shared" si="121"/>
        <v/>
      </c>
      <c r="CM68" s="20" t="str">
        <f t="shared" si="121"/>
        <v/>
      </c>
      <c r="CN68" s="20" t="str">
        <f t="shared" si="121"/>
        <v/>
      </c>
      <c r="CO68" s="20" t="str">
        <f t="shared" si="121"/>
        <v/>
      </c>
      <c r="CP68" s="20" t="str">
        <f t="shared" si="121"/>
        <v/>
      </c>
      <c r="CQ68" s="20" t="str">
        <f t="shared" si="121"/>
        <v/>
      </c>
      <c r="CR68" s="20" t="str">
        <f t="shared" si="121"/>
        <v/>
      </c>
      <c r="CS68" s="20" t="str">
        <f t="shared" si="121"/>
        <v/>
      </c>
      <c r="CT68" s="20" t="str">
        <f t="shared" si="121"/>
        <v/>
      </c>
      <c r="CU68" s="20" t="str">
        <f t="shared" si="121"/>
        <v/>
      </c>
      <c r="CV68" s="20" t="str">
        <f t="shared" si="121"/>
        <v/>
      </c>
      <c r="CW68" s="20" t="str">
        <f t="shared" si="121"/>
        <v/>
      </c>
      <c r="CX68" s="20" t="str">
        <f t="shared" si="121"/>
        <v/>
      </c>
      <c r="CY68" s="20" t="str">
        <f t="shared" si="121"/>
        <v/>
      </c>
      <c r="CZ68" s="20" t="str">
        <f t="shared" si="121"/>
        <v/>
      </c>
      <c r="DA68" s="20" t="str">
        <f t="shared" si="121"/>
        <v/>
      </c>
      <c r="DB68" s="20" t="str">
        <f t="shared" si="121"/>
        <v/>
      </c>
      <c r="DC68" s="20" t="str">
        <f t="shared" si="121"/>
        <v/>
      </c>
      <c r="DD68" s="20" t="str">
        <f t="shared" si="121"/>
        <v/>
      </c>
      <c r="DE68" s="20" t="str">
        <f t="shared" si="121"/>
        <v/>
      </c>
      <c r="DF68" s="20" t="str">
        <f t="shared" si="121"/>
        <v/>
      </c>
      <c r="DG68" s="20" t="str">
        <f t="shared" si="121"/>
        <v/>
      </c>
      <c r="DH68" s="20" t="str">
        <f t="shared" si="121"/>
        <v/>
      </c>
      <c r="DI68" s="20" t="str">
        <f t="shared" si="121"/>
        <v/>
      </c>
      <c r="DJ68" s="20" t="str">
        <f t="shared" si="121"/>
        <v/>
      </c>
      <c r="DK68" s="20" t="str">
        <f t="shared" si="121"/>
        <v/>
      </c>
      <c r="DL68" s="20" t="str">
        <f t="shared" si="121"/>
        <v/>
      </c>
      <c r="DM68" s="20" t="str">
        <f t="shared" si="121"/>
        <v/>
      </c>
      <c r="DN68" s="20" t="str">
        <f t="shared" si="121"/>
        <v/>
      </c>
      <c r="DO68" s="20" t="str">
        <f t="shared" si="121"/>
        <v/>
      </c>
      <c r="DP68" s="20" t="str">
        <f t="shared" si="121"/>
        <v/>
      </c>
      <c r="DQ68" s="20" t="str">
        <f t="shared" si="121"/>
        <v/>
      </c>
      <c r="DR68" s="20" t="str">
        <f t="shared" si="121"/>
        <v/>
      </c>
      <c r="DS68" s="20" t="str">
        <f t="shared" si="121"/>
        <v/>
      </c>
      <c r="DT68" s="20" t="str">
        <f t="shared" si="121"/>
        <v/>
      </c>
      <c r="DU68" s="20" t="str">
        <f t="shared" si="121"/>
        <v/>
      </c>
      <c r="DV68" s="20" t="str">
        <f t="shared" si="121"/>
        <v/>
      </c>
      <c r="DW68" s="20" t="str">
        <f t="shared" si="121"/>
        <v/>
      </c>
      <c r="DX68" s="20" t="str">
        <f t="shared" si="121"/>
        <v/>
      </c>
      <c r="DY68" s="20" t="str">
        <f t="shared" si="121"/>
        <v/>
      </c>
      <c r="DZ68" s="20" t="str">
        <f t="shared" si="121"/>
        <v/>
      </c>
      <c r="EA68" s="20" t="str">
        <f t="shared" si="121"/>
        <v/>
      </c>
      <c r="EB68" s="20" t="str">
        <f t="shared" si="121"/>
        <v/>
      </c>
      <c r="EC68" s="20" t="str">
        <f t="shared" si="121"/>
        <v/>
      </c>
      <c r="ED68" s="20" t="str">
        <f t="shared" si="121"/>
        <v/>
      </c>
      <c r="EE68" s="20" t="str">
        <f t="shared" si="121"/>
        <v/>
      </c>
      <c r="EF68" s="20" t="str">
        <f t="shared" si="121"/>
        <v/>
      </c>
      <c r="EG68" s="20" t="str">
        <f t="shared" si="121"/>
        <v/>
      </c>
      <c r="EH68" s="20" t="str">
        <f t="shared" si="121"/>
        <v/>
      </c>
      <c r="EI68" s="20" t="str">
        <f t="shared" si="121"/>
        <v/>
      </c>
      <c r="EJ68" s="20" t="str">
        <f t="shared" si="121"/>
        <v/>
      </c>
      <c r="EK68" s="20" t="str">
        <f t="shared" si="121"/>
        <v/>
      </c>
      <c r="EL68" s="20" t="str">
        <f t="shared" si="121"/>
        <v/>
      </c>
      <c r="EM68" s="20" t="str">
        <f t="shared" si="121"/>
        <v/>
      </c>
      <c r="EN68" s="20" t="str">
        <f t="shared" si="121"/>
        <v/>
      </c>
      <c r="EO68" s="20" t="str">
        <f t="shared" si="115"/>
        <v/>
      </c>
      <c r="EP68" s="20" t="str">
        <f t="shared" si="115"/>
        <v/>
      </c>
      <c r="EQ68" s="20" t="str">
        <f t="shared" si="115"/>
        <v/>
      </c>
      <c r="ER68" s="20" t="str">
        <f t="shared" si="115"/>
        <v/>
      </c>
      <c r="ES68" s="20" t="str">
        <f t="shared" si="115"/>
        <v/>
      </c>
      <c r="ET68" s="20" t="str">
        <f t="shared" si="115"/>
        <v/>
      </c>
      <c r="EU68" s="20" t="str">
        <f t="shared" si="115"/>
        <v/>
      </c>
      <c r="EV68" s="20" t="str">
        <f t="shared" si="115"/>
        <v/>
      </c>
      <c r="EW68" s="20" t="str">
        <f t="shared" si="115"/>
        <v/>
      </c>
      <c r="EX68" s="20" t="str">
        <f t="shared" si="115"/>
        <v/>
      </c>
      <c r="EY68" s="20" t="str">
        <f t="shared" si="115"/>
        <v/>
      </c>
      <c r="EZ68" s="20" t="str">
        <f t="shared" si="115"/>
        <v/>
      </c>
      <c r="FA68" s="20" t="str">
        <f t="shared" si="115"/>
        <v/>
      </c>
      <c r="FB68" s="20" t="str">
        <f t="shared" si="115"/>
        <v/>
      </c>
      <c r="FC68" s="20" t="str">
        <f t="shared" si="115"/>
        <v/>
      </c>
      <c r="FD68" s="20" t="str">
        <f t="shared" si="115"/>
        <v/>
      </c>
      <c r="FE68" s="20" t="str">
        <f t="shared" si="115"/>
        <v/>
      </c>
      <c r="FF68" s="20" t="str">
        <f t="shared" si="115"/>
        <v/>
      </c>
      <c r="FG68" s="20" t="str">
        <f t="shared" si="115"/>
        <v/>
      </c>
      <c r="FH68" s="20" t="str">
        <f t="shared" si="115"/>
        <v/>
      </c>
      <c r="FI68" s="20" t="str">
        <f t="shared" si="115"/>
        <v/>
      </c>
      <c r="FJ68" s="20" t="str">
        <f t="shared" si="115"/>
        <v/>
      </c>
      <c r="FK68" s="20" t="str">
        <f t="shared" si="115"/>
        <v/>
      </c>
      <c r="FL68" s="20" t="str">
        <f t="shared" si="115"/>
        <v/>
      </c>
      <c r="FM68" s="20" t="str">
        <f t="shared" si="115"/>
        <v/>
      </c>
      <c r="FN68" s="20" t="str">
        <f t="shared" si="115"/>
        <v/>
      </c>
      <c r="FO68" s="20" t="str">
        <f t="shared" si="115"/>
        <v/>
      </c>
      <c r="FP68" s="20" t="str">
        <f t="shared" si="115"/>
        <v/>
      </c>
      <c r="FQ68" s="20" t="str">
        <f t="shared" si="115"/>
        <v/>
      </c>
      <c r="FR68" s="20" t="str">
        <f t="shared" si="115"/>
        <v/>
      </c>
      <c r="FS68" s="20" t="str">
        <f t="shared" si="115"/>
        <v/>
      </c>
      <c r="FT68" s="20" t="str">
        <f t="shared" si="115"/>
        <v/>
      </c>
      <c r="FU68" s="20" t="str">
        <f t="shared" si="115"/>
        <v/>
      </c>
      <c r="FV68" s="20" t="str">
        <f t="shared" si="115"/>
        <v/>
      </c>
    </row>
    <row r="69" spans="1:178" s="8" customFormat="1" ht="15" hidden="1" customHeight="1" outlineLevel="2">
      <c r="A69" s="62"/>
      <c r="B69" s="104" t="s">
        <v>103</v>
      </c>
      <c r="C69" s="119" t="s">
        <v>99</v>
      </c>
      <c r="D69" s="119"/>
      <c r="E69" s="131">
        <f>SUM(E55:F55)+1</f>
        <v>19</v>
      </c>
      <c r="F69" s="131">
        <v>9</v>
      </c>
      <c r="G69" s="95">
        <f t="shared" si="120"/>
        <v>42114</v>
      </c>
      <c r="H69" s="124">
        <f>WORKDAY(G69,F69)</f>
        <v>42125</v>
      </c>
      <c r="I69" s="124" t="str">
        <f>"Day"&amp;" "&amp;VLOOKUP(Table1[[#This Row],[Start Date ]],Datasheet!V:W,2)</f>
        <v>Day 28</v>
      </c>
      <c r="J69" s="124" t="str">
        <f>"Day"&amp;" "&amp;VLOOKUP(Table1[[#This Row],[End Date]],Datasheet!X:Y,2)</f>
        <v>Day 39</v>
      </c>
      <c r="K69" s="116" t="s">
        <v>52</v>
      </c>
      <c r="L69" s="95"/>
      <c r="M69" s="115"/>
      <c r="N69" s="116">
        <f>NETWORKDAYS(G69,H69)</f>
        <v>10</v>
      </c>
      <c r="O69" s="116" t="str">
        <f ca="1">LEFT('Transition Plan'!$P69,3)</f>
        <v>TPD</v>
      </c>
      <c r="P69" s="117" t="str">
        <f ca="1">IF(K69="Completed","CPT: Completed",IF(AND(H69&lt;'Transition Plan'!$D$1,K69="In-Progress"),"TPD: Still in-Progress after Deadline",IF(AND(H69&lt;'Transition Plan'!$D$1,K69="Open"),"TPD: Still in Open after Deadline",IF(AND(G69&lt;='Transition Plan'!$D$1,K69="Open"),("RAS: "&amp;NETWORKDAYS('Transition Plan'!$D$1,H69)&amp;" days to go, and Still in Open"),IF(AND(G69&lt;='Transition Plan'!$D$1,K69="In-Progress"),("RAS: "&amp;NETWORKDAYS('Transition Plan'!$D$1,H69)&amp;" days to go, and In-Progress"),("UTK: We have "&amp;DATEDIF('Transition Plan'!$D$1,G69,"d")&amp;" more days to start"))))))</f>
        <v>TPD: Still in Open after Deadline</v>
      </c>
      <c r="Q69" s="118">
        <f ca="1">IF(O69="TPD",100%,IF(AND(O69="RAS",N69=1),75%,IF(AND(O69="RAS",N69=2),50%,IF(O69="RAS",100%-(NETWORKDAYS('Transition Plan'!$D$1,H69)/N69),"-"))))</f>
        <v>1</v>
      </c>
      <c r="R69" s="20" t="str">
        <f t="shared" si="124"/>
        <v/>
      </c>
      <c r="S69" s="20" t="str">
        <f t="shared" si="124"/>
        <v/>
      </c>
      <c r="T69" s="20" t="str">
        <f t="shared" si="124"/>
        <v/>
      </c>
      <c r="U69" s="20" t="str">
        <f t="shared" si="124"/>
        <v/>
      </c>
      <c r="V69" s="20" t="str">
        <f t="shared" si="124"/>
        <v/>
      </c>
      <c r="W69" s="20" t="str">
        <f t="shared" si="124"/>
        <v/>
      </c>
      <c r="X69" s="20" t="str">
        <f t="shared" si="124"/>
        <v/>
      </c>
      <c r="Y69" s="20" t="str">
        <f t="shared" si="124"/>
        <v/>
      </c>
      <c r="Z69" s="20" t="str">
        <f t="shared" si="124"/>
        <v/>
      </c>
      <c r="AA69" s="20" t="str">
        <f t="shared" si="124"/>
        <v/>
      </c>
      <c r="AB69" s="20" t="str">
        <f t="shared" si="124"/>
        <v/>
      </c>
      <c r="AC69" s="20" t="str">
        <f t="shared" si="124"/>
        <v/>
      </c>
      <c r="AD69" s="20" t="str">
        <f t="shared" si="124"/>
        <v/>
      </c>
      <c r="AE69" s="20" t="str">
        <f t="shared" si="124"/>
        <v/>
      </c>
      <c r="AF69" s="20" t="str">
        <f t="shared" si="124"/>
        <v/>
      </c>
      <c r="AG69" s="20" t="str">
        <f t="shared" si="124"/>
        <v/>
      </c>
      <c r="AH69" s="20" t="str">
        <f t="shared" si="124"/>
        <v/>
      </c>
      <c r="AI69" s="20" t="str">
        <f t="shared" si="124"/>
        <v/>
      </c>
      <c r="AJ69" s="20" t="str">
        <f t="shared" si="124"/>
        <v/>
      </c>
      <c r="AK69" s="20" t="str">
        <f t="shared" si="124"/>
        <v/>
      </c>
      <c r="AL69" s="20" t="str">
        <f t="shared" si="124"/>
        <v/>
      </c>
      <c r="AM69" s="20" t="str">
        <f t="shared" si="124"/>
        <v/>
      </c>
      <c r="AN69" s="20" t="str">
        <f t="shared" si="124"/>
        <v/>
      </c>
      <c r="AO69" s="20" t="str">
        <f t="shared" si="124"/>
        <v/>
      </c>
      <c r="AP69" s="20" t="str">
        <f t="shared" si="124"/>
        <v/>
      </c>
      <c r="AQ69" s="20" t="str">
        <f t="shared" si="124"/>
        <v/>
      </c>
      <c r="AR69" s="20" t="str">
        <f t="shared" si="124"/>
        <v/>
      </c>
      <c r="AS69" s="20" t="str">
        <f t="shared" si="124"/>
        <v/>
      </c>
      <c r="AT69" s="20">
        <f t="shared" si="124"/>
        <v>1</v>
      </c>
      <c r="AU69" s="20">
        <f t="shared" si="124"/>
        <v>1</v>
      </c>
      <c r="AV69" s="20">
        <f t="shared" si="124"/>
        <v>1</v>
      </c>
      <c r="AW69" s="20">
        <f t="shared" si="124"/>
        <v>1</v>
      </c>
      <c r="AX69" s="20">
        <f t="shared" si="124"/>
        <v>1</v>
      </c>
      <c r="AY69" s="20">
        <f t="shared" si="124"/>
        <v>1</v>
      </c>
      <c r="AZ69" s="20">
        <f t="shared" si="124"/>
        <v>1</v>
      </c>
      <c r="BA69" s="20">
        <f t="shared" si="124"/>
        <v>1</v>
      </c>
      <c r="BB69" s="20">
        <f t="shared" si="124"/>
        <v>1</v>
      </c>
      <c r="BC69" s="20">
        <f t="shared" si="124"/>
        <v>1</v>
      </c>
      <c r="BD69" s="20">
        <f t="shared" si="124"/>
        <v>1</v>
      </c>
      <c r="BE69" s="20">
        <f t="shared" si="124"/>
        <v>1</v>
      </c>
      <c r="BF69" s="20" t="str">
        <f t="shared" si="124"/>
        <v/>
      </c>
      <c r="BG69" s="20" t="str">
        <f t="shared" si="124"/>
        <v/>
      </c>
      <c r="BH69" s="20" t="str">
        <f t="shared" si="124"/>
        <v/>
      </c>
      <c r="BI69" s="20" t="str">
        <f t="shared" si="124"/>
        <v/>
      </c>
      <c r="BJ69" s="20" t="str">
        <f t="shared" si="124"/>
        <v/>
      </c>
      <c r="BK69" s="20" t="str">
        <f t="shared" si="124"/>
        <v/>
      </c>
      <c r="BL69" s="20" t="str">
        <f t="shared" si="124"/>
        <v/>
      </c>
      <c r="BM69" s="20" t="str">
        <f t="shared" si="124"/>
        <v/>
      </c>
      <c r="BN69" s="20" t="str">
        <f t="shared" si="124"/>
        <v/>
      </c>
      <c r="BO69" s="20" t="str">
        <f t="shared" si="124"/>
        <v/>
      </c>
      <c r="BP69" s="20" t="str">
        <f t="shared" si="124"/>
        <v/>
      </c>
      <c r="BQ69" s="20" t="str">
        <f t="shared" si="124"/>
        <v/>
      </c>
      <c r="BR69" s="20" t="str">
        <f t="shared" si="124"/>
        <v/>
      </c>
      <c r="BS69" s="20" t="str">
        <f t="shared" si="124"/>
        <v/>
      </c>
      <c r="BT69" s="20" t="str">
        <f t="shared" si="124"/>
        <v/>
      </c>
      <c r="BU69" s="20" t="str">
        <f t="shared" si="124"/>
        <v/>
      </c>
      <c r="BV69" s="20" t="str">
        <f t="shared" si="124"/>
        <v/>
      </c>
      <c r="BW69" s="20" t="str">
        <f t="shared" si="124"/>
        <v/>
      </c>
      <c r="BX69" s="20" t="str">
        <f t="shared" si="124"/>
        <v/>
      </c>
      <c r="BY69" s="20" t="str">
        <f t="shared" si="124"/>
        <v/>
      </c>
      <c r="BZ69" s="20" t="str">
        <f t="shared" si="124"/>
        <v/>
      </c>
      <c r="CA69" s="20" t="str">
        <f t="shared" si="124"/>
        <v/>
      </c>
      <c r="CB69" s="20" t="str">
        <f t="shared" si="124"/>
        <v/>
      </c>
      <c r="CC69" s="20" t="str">
        <f t="shared" si="124"/>
        <v/>
      </c>
      <c r="CD69" s="20" t="str">
        <f t="shared" si="121"/>
        <v/>
      </c>
      <c r="CE69" s="20" t="str">
        <f t="shared" si="121"/>
        <v/>
      </c>
      <c r="CF69" s="20" t="str">
        <f t="shared" si="121"/>
        <v/>
      </c>
      <c r="CG69" s="20" t="str">
        <f t="shared" si="121"/>
        <v/>
      </c>
      <c r="CH69" s="20" t="str">
        <f t="shared" si="121"/>
        <v/>
      </c>
      <c r="CI69" s="20" t="str">
        <f t="shared" si="121"/>
        <v/>
      </c>
      <c r="CJ69" s="20" t="str">
        <f t="shared" si="121"/>
        <v/>
      </c>
      <c r="CK69" s="20" t="str">
        <f t="shared" si="121"/>
        <v/>
      </c>
      <c r="CL69" s="20" t="str">
        <f t="shared" si="121"/>
        <v/>
      </c>
      <c r="CM69" s="20" t="str">
        <f t="shared" si="121"/>
        <v/>
      </c>
      <c r="CN69" s="20" t="str">
        <f t="shared" si="121"/>
        <v/>
      </c>
      <c r="CO69" s="20" t="str">
        <f t="shared" si="121"/>
        <v/>
      </c>
      <c r="CP69" s="20" t="str">
        <f t="shared" si="121"/>
        <v/>
      </c>
      <c r="CQ69" s="20" t="str">
        <f t="shared" si="121"/>
        <v/>
      </c>
      <c r="CR69" s="20" t="str">
        <f t="shared" si="121"/>
        <v/>
      </c>
      <c r="CS69" s="20" t="str">
        <f t="shared" si="121"/>
        <v/>
      </c>
      <c r="CT69" s="20" t="str">
        <f t="shared" si="121"/>
        <v/>
      </c>
      <c r="CU69" s="20" t="str">
        <f t="shared" si="121"/>
        <v/>
      </c>
      <c r="CV69" s="20" t="str">
        <f t="shared" si="121"/>
        <v/>
      </c>
      <c r="CW69" s="20" t="str">
        <f t="shared" si="121"/>
        <v/>
      </c>
      <c r="CX69" s="20" t="str">
        <f t="shared" si="121"/>
        <v/>
      </c>
      <c r="CY69" s="20" t="str">
        <f t="shared" si="121"/>
        <v/>
      </c>
      <c r="CZ69" s="20" t="str">
        <f t="shared" si="121"/>
        <v/>
      </c>
      <c r="DA69" s="20" t="str">
        <f t="shared" si="121"/>
        <v/>
      </c>
      <c r="DB69" s="20" t="str">
        <f t="shared" si="121"/>
        <v/>
      </c>
      <c r="DC69" s="20" t="str">
        <f t="shared" si="121"/>
        <v/>
      </c>
      <c r="DD69" s="20" t="str">
        <f t="shared" si="121"/>
        <v/>
      </c>
      <c r="DE69" s="20" t="str">
        <f t="shared" si="121"/>
        <v/>
      </c>
      <c r="DF69" s="20" t="str">
        <f t="shared" si="121"/>
        <v/>
      </c>
      <c r="DG69" s="20" t="str">
        <f t="shared" si="121"/>
        <v/>
      </c>
      <c r="DH69" s="20" t="str">
        <f t="shared" si="121"/>
        <v/>
      </c>
      <c r="DI69" s="20" t="str">
        <f t="shared" si="121"/>
        <v/>
      </c>
      <c r="DJ69" s="20" t="str">
        <f t="shared" si="121"/>
        <v/>
      </c>
      <c r="DK69" s="20" t="str">
        <f t="shared" si="121"/>
        <v/>
      </c>
      <c r="DL69" s="20" t="str">
        <f t="shared" si="121"/>
        <v/>
      </c>
      <c r="DM69" s="20" t="str">
        <f t="shared" si="121"/>
        <v/>
      </c>
      <c r="DN69" s="20" t="str">
        <f t="shared" si="121"/>
        <v/>
      </c>
      <c r="DO69" s="20" t="str">
        <f t="shared" si="121"/>
        <v/>
      </c>
      <c r="DP69" s="20" t="str">
        <f t="shared" si="121"/>
        <v/>
      </c>
      <c r="DQ69" s="20" t="str">
        <f t="shared" si="121"/>
        <v/>
      </c>
      <c r="DR69" s="20" t="str">
        <f t="shared" si="121"/>
        <v/>
      </c>
      <c r="DS69" s="20" t="str">
        <f t="shared" si="121"/>
        <v/>
      </c>
      <c r="DT69" s="20" t="str">
        <f t="shared" si="121"/>
        <v/>
      </c>
      <c r="DU69" s="20" t="str">
        <f t="shared" si="121"/>
        <v/>
      </c>
      <c r="DV69" s="20" t="str">
        <f t="shared" si="121"/>
        <v/>
      </c>
      <c r="DW69" s="20" t="str">
        <f t="shared" si="121"/>
        <v/>
      </c>
      <c r="DX69" s="20" t="str">
        <f t="shared" si="121"/>
        <v/>
      </c>
      <c r="DY69" s="20" t="str">
        <f t="shared" si="121"/>
        <v/>
      </c>
      <c r="DZ69" s="20" t="str">
        <f t="shared" si="121"/>
        <v/>
      </c>
      <c r="EA69" s="20" t="str">
        <f t="shared" si="121"/>
        <v/>
      </c>
      <c r="EB69" s="20" t="str">
        <f t="shared" si="121"/>
        <v/>
      </c>
      <c r="EC69" s="20" t="str">
        <f t="shared" si="121"/>
        <v/>
      </c>
      <c r="ED69" s="20" t="str">
        <f t="shared" si="121"/>
        <v/>
      </c>
      <c r="EE69" s="20" t="str">
        <f t="shared" si="121"/>
        <v/>
      </c>
      <c r="EF69" s="20" t="str">
        <f t="shared" si="121"/>
        <v/>
      </c>
      <c r="EG69" s="20" t="str">
        <f t="shared" si="121"/>
        <v/>
      </c>
      <c r="EH69" s="20" t="str">
        <f t="shared" si="121"/>
        <v/>
      </c>
      <c r="EI69" s="20" t="str">
        <f t="shared" si="121"/>
        <v/>
      </c>
      <c r="EJ69" s="20" t="str">
        <f t="shared" si="121"/>
        <v/>
      </c>
      <c r="EK69" s="20" t="str">
        <f t="shared" si="121"/>
        <v/>
      </c>
      <c r="EL69" s="20" t="str">
        <f t="shared" si="121"/>
        <v/>
      </c>
      <c r="EM69" s="20" t="str">
        <f t="shared" si="121"/>
        <v/>
      </c>
      <c r="EN69" s="20" t="str">
        <f t="shared" si="121"/>
        <v/>
      </c>
      <c r="EO69" s="20" t="str">
        <f t="shared" si="115"/>
        <v/>
      </c>
      <c r="EP69" s="20" t="str">
        <f t="shared" si="115"/>
        <v/>
      </c>
      <c r="EQ69" s="20" t="str">
        <f t="shared" si="115"/>
        <v/>
      </c>
      <c r="ER69" s="20" t="str">
        <f t="shared" si="115"/>
        <v/>
      </c>
      <c r="ES69" s="20" t="str">
        <f t="shared" si="115"/>
        <v/>
      </c>
      <c r="ET69" s="20" t="str">
        <f t="shared" si="115"/>
        <v/>
      </c>
      <c r="EU69" s="20" t="str">
        <f t="shared" si="115"/>
        <v/>
      </c>
      <c r="EV69" s="20" t="str">
        <f t="shared" si="115"/>
        <v/>
      </c>
      <c r="EW69" s="20" t="str">
        <f t="shared" si="115"/>
        <v/>
      </c>
      <c r="EX69" s="20" t="str">
        <f t="shared" si="115"/>
        <v/>
      </c>
      <c r="EY69" s="20" t="str">
        <f t="shared" si="115"/>
        <v/>
      </c>
      <c r="EZ69" s="20" t="str">
        <f t="shared" si="115"/>
        <v/>
      </c>
      <c r="FA69" s="20" t="str">
        <f t="shared" si="115"/>
        <v/>
      </c>
      <c r="FB69" s="20" t="str">
        <f t="shared" si="115"/>
        <v/>
      </c>
      <c r="FC69" s="20" t="str">
        <f t="shared" si="115"/>
        <v/>
      </c>
      <c r="FD69" s="20" t="str">
        <f t="shared" si="115"/>
        <v/>
      </c>
      <c r="FE69" s="20" t="str">
        <f t="shared" si="115"/>
        <v/>
      </c>
      <c r="FF69" s="20" t="str">
        <f t="shared" ref="FF69:FV69" si="125">IF(FF$10&lt;$G69,"",IF(FF$10&gt;$H69,"",IF(FF$10&gt;=$G69,1,IF(FF$10&lt;=$H69,1))))</f>
        <v/>
      </c>
      <c r="FG69" s="20" t="str">
        <f t="shared" si="125"/>
        <v/>
      </c>
      <c r="FH69" s="20" t="str">
        <f t="shared" si="125"/>
        <v/>
      </c>
      <c r="FI69" s="20" t="str">
        <f t="shared" si="125"/>
        <v/>
      </c>
      <c r="FJ69" s="20" t="str">
        <f t="shared" si="125"/>
        <v/>
      </c>
      <c r="FK69" s="20" t="str">
        <f t="shared" si="125"/>
        <v/>
      </c>
      <c r="FL69" s="20" t="str">
        <f t="shared" si="125"/>
        <v/>
      </c>
      <c r="FM69" s="20" t="str">
        <f t="shared" si="125"/>
        <v/>
      </c>
      <c r="FN69" s="20" t="str">
        <f t="shared" si="125"/>
        <v/>
      </c>
      <c r="FO69" s="20" t="str">
        <f t="shared" si="125"/>
        <v/>
      </c>
      <c r="FP69" s="20" t="str">
        <f t="shared" si="125"/>
        <v/>
      </c>
      <c r="FQ69" s="20" t="str">
        <f t="shared" si="125"/>
        <v/>
      </c>
      <c r="FR69" s="20" t="str">
        <f t="shared" si="125"/>
        <v/>
      </c>
      <c r="FS69" s="20" t="str">
        <f t="shared" si="125"/>
        <v/>
      </c>
      <c r="FT69" s="20" t="str">
        <f t="shared" si="125"/>
        <v/>
      </c>
      <c r="FU69" s="20" t="str">
        <f t="shared" si="125"/>
        <v/>
      </c>
      <c r="FV69" s="20" t="str">
        <f t="shared" si="125"/>
        <v/>
      </c>
    </row>
    <row r="70" spans="1:178" s="8" customFormat="1" ht="15" hidden="1" customHeight="1" outlineLevel="2">
      <c r="A70" s="62"/>
      <c r="B70" s="104" t="s">
        <v>108</v>
      </c>
      <c r="C70" s="119" t="s">
        <v>99</v>
      </c>
      <c r="D70" s="119"/>
      <c r="E70" s="131">
        <f>SUM(E55:F55)+1</f>
        <v>19</v>
      </c>
      <c r="F70" s="131">
        <v>2</v>
      </c>
      <c r="G70" s="124">
        <f t="shared" si="120"/>
        <v>42114</v>
      </c>
      <c r="H70" s="124">
        <f t="shared" ref="H70" si="126">WORKDAY(G70,F70)</f>
        <v>42116</v>
      </c>
      <c r="I70" s="124" t="str">
        <f>"Day"&amp;" "&amp;VLOOKUP(Table1[[#This Row],[Start Date ]],Datasheet!V:W,2)</f>
        <v>Day 28</v>
      </c>
      <c r="J70" s="124" t="str">
        <f>"Day"&amp;" "&amp;VLOOKUP(Table1[[#This Row],[End Date]],Datasheet!X:Y,2)</f>
        <v>Day 30</v>
      </c>
      <c r="K70" s="116" t="s">
        <v>52</v>
      </c>
      <c r="L70" s="95"/>
      <c r="M70" s="115"/>
      <c r="N70" s="116">
        <f>NETWORKDAYS(G70,H70)</f>
        <v>3</v>
      </c>
      <c r="O70" s="116" t="str">
        <f ca="1">LEFT('Transition Plan'!$P70,3)</f>
        <v>TPD</v>
      </c>
      <c r="P70" s="117" t="str">
        <f ca="1">IF(K70="Completed","CPT: Completed",IF(AND(H70&lt;'Transition Plan'!$D$1,K70="In-Progress"),"TPD: Still in-Progress after Deadline",IF(AND(H70&lt;'Transition Plan'!$D$1,K70="Open"),"TPD: Still in Open after Deadline",IF(AND(G70&lt;='Transition Plan'!$D$1,K70="Open"),("RAS: "&amp;NETWORKDAYS('Transition Plan'!$D$1,H70)&amp;" days to go, and Still in Open"),IF(AND(G70&lt;='Transition Plan'!$D$1,K70="In-Progress"),("RAS: "&amp;NETWORKDAYS('Transition Plan'!$D$1,H70)&amp;" days to go, and In-Progress"),("UTK: We have "&amp;DATEDIF('Transition Plan'!$D$1,G70,"d")&amp;" more days to start"))))))</f>
        <v>TPD: Still in Open after Deadline</v>
      </c>
      <c r="Q70" s="118">
        <f ca="1">IF(O70="TPD",100%,IF(AND(O70="RAS",N70=1),75%,IF(AND(O70="RAS",N70=2),50%,IF(O70="RAS",100%-(NETWORKDAYS('Transition Plan'!$D$1,H70)/N70),"-"))))</f>
        <v>1</v>
      </c>
      <c r="R70" s="20" t="str">
        <f t="shared" si="124"/>
        <v/>
      </c>
      <c r="S70" s="20" t="str">
        <f t="shared" si="124"/>
        <v/>
      </c>
      <c r="T70" s="20" t="str">
        <f t="shared" si="124"/>
        <v/>
      </c>
      <c r="U70" s="20" t="str">
        <f t="shared" si="124"/>
        <v/>
      </c>
      <c r="V70" s="20" t="str">
        <f t="shared" si="124"/>
        <v/>
      </c>
      <c r="W70" s="20" t="str">
        <f t="shared" si="124"/>
        <v/>
      </c>
      <c r="X70" s="20" t="str">
        <f t="shared" si="124"/>
        <v/>
      </c>
      <c r="Y70" s="20" t="str">
        <f t="shared" si="124"/>
        <v/>
      </c>
      <c r="Z70" s="20" t="str">
        <f t="shared" si="124"/>
        <v/>
      </c>
      <c r="AA70" s="20" t="str">
        <f t="shared" si="124"/>
        <v/>
      </c>
      <c r="AB70" s="20" t="str">
        <f t="shared" si="124"/>
        <v/>
      </c>
      <c r="AC70" s="20" t="str">
        <f t="shared" si="124"/>
        <v/>
      </c>
      <c r="AD70" s="20" t="str">
        <f t="shared" si="124"/>
        <v/>
      </c>
      <c r="AE70" s="20" t="str">
        <f t="shared" si="124"/>
        <v/>
      </c>
      <c r="AF70" s="20" t="str">
        <f t="shared" si="124"/>
        <v/>
      </c>
      <c r="AG70" s="20" t="str">
        <f t="shared" si="124"/>
        <v/>
      </c>
      <c r="AH70" s="20" t="str">
        <f t="shared" si="124"/>
        <v/>
      </c>
      <c r="AI70" s="20" t="str">
        <f t="shared" si="124"/>
        <v/>
      </c>
      <c r="AJ70" s="20" t="str">
        <f t="shared" si="124"/>
        <v/>
      </c>
      <c r="AK70" s="20" t="str">
        <f t="shared" si="124"/>
        <v/>
      </c>
      <c r="AL70" s="20" t="str">
        <f t="shared" si="124"/>
        <v/>
      </c>
      <c r="AM70" s="20" t="str">
        <f t="shared" si="124"/>
        <v/>
      </c>
      <c r="AN70" s="20" t="str">
        <f t="shared" si="124"/>
        <v/>
      </c>
      <c r="AO70" s="20" t="str">
        <f t="shared" si="124"/>
        <v/>
      </c>
      <c r="AP70" s="20" t="str">
        <f t="shared" si="124"/>
        <v/>
      </c>
      <c r="AQ70" s="20" t="str">
        <f t="shared" si="124"/>
        <v/>
      </c>
      <c r="AR70" s="20" t="str">
        <f t="shared" si="124"/>
        <v/>
      </c>
      <c r="AS70" s="20" t="str">
        <f t="shared" si="124"/>
        <v/>
      </c>
      <c r="AT70" s="20">
        <f t="shared" si="124"/>
        <v>1</v>
      </c>
      <c r="AU70" s="20">
        <f t="shared" si="124"/>
        <v>1</v>
      </c>
      <c r="AV70" s="20">
        <f t="shared" si="124"/>
        <v>1</v>
      </c>
      <c r="AW70" s="20" t="str">
        <f t="shared" si="124"/>
        <v/>
      </c>
      <c r="AX70" s="20" t="str">
        <f t="shared" si="124"/>
        <v/>
      </c>
      <c r="AY70" s="20" t="str">
        <f t="shared" si="124"/>
        <v/>
      </c>
      <c r="AZ70" s="20" t="str">
        <f t="shared" si="124"/>
        <v/>
      </c>
      <c r="BA70" s="20" t="str">
        <f t="shared" si="124"/>
        <v/>
      </c>
      <c r="BB70" s="20" t="str">
        <f t="shared" si="124"/>
        <v/>
      </c>
      <c r="BC70" s="20" t="str">
        <f t="shared" si="124"/>
        <v/>
      </c>
      <c r="BD70" s="20" t="str">
        <f t="shared" si="124"/>
        <v/>
      </c>
      <c r="BE70" s="20" t="str">
        <f t="shared" si="124"/>
        <v/>
      </c>
      <c r="BF70" s="20" t="str">
        <f t="shared" si="124"/>
        <v/>
      </c>
      <c r="BG70" s="20" t="str">
        <f t="shared" si="124"/>
        <v/>
      </c>
      <c r="BH70" s="20" t="str">
        <f t="shared" si="124"/>
        <v/>
      </c>
      <c r="BI70" s="20" t="str">
        <f t="shared" si="124"/>
        <v/>
      </c>
      <c r="BJ70" s="20" t="str">
        <f t="shared" si="124"/>
        <v/>
      </c>
      <c r="BK70" s="20" t="str">
        <f t="shared" si="124"/>
        <v/>
      </c>
      <c r="BL70" s="20" t="str">
        <f t="shared" si="124"/>
        <v/>
      </c>
      <c r="BM70" s="20" t="str">
        <f t="shared" si="124"/>
        <v/>
      </c>
      <c r="BN70" s="20" t="str">
        <f t="shared" si="124"/>
        <v/>
      </c>
      <c r="BO70" s="20" t="str">
        <f t="shared" si="124"/>
        <v/>
      </c>
      <c r="BP70" s="20" t="str">
        <f t="shared" si="124"/>
        <v/>
      </c>
      <c r="BQ70" s="20" t="str">
        <f t="shared" si="124"/>
        <v/>
      </c>
      <c r="BR70" s="20" t="str">
        <f t="shared" si="124"/>
        <v/>
      </c>
      <c r="BS70" s="20" t="str">
        <f t="shared" si="124"/>
        <v/>
      </c>
      <c r="BT70" s="20" t="str">
        <f t="shared" si="124"/>
        <v/>
      </c>
      <c r="BU70" s="20" t="str">
        <f t="shared" si="124"/>
        <v/>
      </c>
      <c r="BV70" s="20" t="str">
        <f t="shared" si="124"/>
        <v/>
      </c>
      <c r="BW70" s="20" t="str">
        <f t="shared" si="124"/>
        <v/>
      </c>
      <c r="BX70" s="20" t="str">
        <f t="shared" si="124"/>
        <v/>
      </c>
      <c r="BY70" s="20" t="str">
        <f t="shared" si="124"/>
        <v/>
      </c>
      <c r="BZ70" s="20" t="str">
        <f t="shared" si="124"/>
        <v/>
      </c>
      <c r="CA70" s="20" t="str">
        <f t="shared" si="124"/>
        <v/>
      </c>
      <c r="CB70" s="20" t="str">
        <f t="shared" si="124"/>
        <v/>
      </c>
      <c r="CC70" s="20" t="str">
        <f t="shared" si="124"/>
        <v/>
      </c>
      <c r="CD70" s="20" t="str">
        <f t="shared" si="121"/>
        <v/>
      </c>
      <c r="CE70" s="20" t="str">
        <f t="shared" si="121"/>
        <v/>
      </c>
      <c r="CF70" s="20" t="str">
        <f t="shared" si="121"/>
        <v/>
      </c>
      <c r="CG70" s="20" t="str">
        <f t="shared" si="121"/>
        <v/>
      </c>
      <c r="CH70" s="20" t="str">
        <f t="shared" si="121"/>
        <v/>
      </c>
      <c r="CI70" s="20" t="str">
        <f t="shared" si="121"/>
        <v/>
      </c>
      <c r="CJ70" s="20" t="str">
        <f t="shared" si="121"/>
        <v/>
      </c>
      <c r="CK70" s="20" t="str">
        <f t="shared" si="121"/>
        <v/>
      </c>
      <c r="CL70" s="20" t="str">
        <f t="shared" si="121"/>
        <v/>
      </c>
      <c r="CM70" s="20" t="str">
        <f t="shared" si="121"/>
        <v/>
      </c>
      <c r="CN70" s="20" t="str">
        <f t="shared" si="121"/>
        <v/>
      </c>
      <c r="CO70" s="20" t="str">
        <f t="shared" si="121"/>
        <v/>
      </c>
      <c r="CP70" s="20" t="str">
        <f t="shared" si="121"/>
        <v/>
      </c>
      <c r="CQ70" s="20" t="str">
        <f t="shared" si="121"/>
        <v/>
      </c>
      <c r="CR70" s="20" t="str">
        <f t="shared" si="121"/>
        <v/>
      </c>
      <c r="CS70" s="20" t="str">
        <f t="shared" si="121"/>
        <v/>
      </c>
      <c r="CT70" s="20" t="str">
        <f t="shared" si="121"/>
        <v/>
      </c>
      <c r="CU70" s="20" t="str">
        <f t="shared" si="121"/>
        <v/>
      </c>
      <c r="CV70" s="20" t="str">
        <f t="shared" si="121"/>
        <v/>
      </c>
      <c r="CW70" s="20" t="str">
        <f t="shared" si="121"/>
        <v/>
      </c>
      <c r="CX70" s="20" t="str">
        <f t="shared" si="121"/>
        <v/>
      </c>
      <c r="CY70" s="20" t="str">
        <f t="shared" si="121"/>
        <v/>
      </c>
      <c r="CZ70" s="20" t="str">
        <f t="shared" si="121"/>
        <v/>
      </c>
      <c r="DA70" s="20" t="str">
        <f t="shared" si="121"/>
        <v/>
      </c>
      <c r="DB70" s="20" t="str">
        <f t="shared" si="121"/>
        <v/>
      </c>
      <c r="DC70" s="20" t="str">
        <f t="shared" si="121"/>
        <v/>
      </c>
      <c r="DD70" s="20" t="str">
        <f t="shared" si="121"/>
        <v/>
      </c>
      <c r="DE70" s="20" t="str">
        <f t="shared" si="121"/>
        <v/>
      </c>
      <c r="DF70" s="20" t="str">
        <f t="shared" si="121"/>
        <v/>
      </c>
      <c r="DG70" s="20" t="str">
        <f t="shared" si="121"/>
        <v/>
      </c>
      <c r="DH70" s="20" t="str">
        <f t="shared" si="121"/>
        <v/>
      </c>
      <c r="DI70" s="20" t="str">
        <f t="shared" si="121"/>
        <v/>
      </c>
      <c r="DJ70" s="20" t="str">
        <f t="shared" si="121"/>
        <v/>
      </c>
      <c r="DK70" s="20" t="str">
        <f t="shared" si="121"/>
        <v/>
      </c>
      <c r="DL70" s="20" t="str">
        <f t="shared" si="121"/>
        <v/>
      </c>
      <c r="DM70" s="20" t="str">
        <f t="shared" si="121"/>
        <v/>
      </c>
      <c r="DN70" s="20" t="str">
        <f t="shared" si="121"/>
        <v/>
      </c>
      <c r="DO70" s="20" t="str">
        <f t="shared" si="121"/>
        <v/>
      </c>
      <c r="DP70" s="20" t="str">
        <f t="shared" si="121"/>
        <v/>
      </c>
      <c r="DQ70" s="20" t="str">
        <f t="shared" si="121"/>
        <v/>
      </c>
      <c r="DR70" s="20" t="str">
        <f t="shared" si="121"/>
        <v/>
      </c>
      <c r="DS70" s="20" t="str">
        <f t="shared" si="121"/>
        <v/>
      </c>
      <c r="DT70" s="20" t="str">
        <f t="shared" si="121"/>
        <v/>
      </c>
      <c r="DU70" s="20" t="str">
        <f t="shared" si="121"/>
        <v/>
      </c>
      <c r="DV70" s="20" t="str">
        <f t="shared" si="121"/>
        <v/>
      </c>
      <c r="DW70" s="20" t="str">
        <f t="shared" si="121"/>
        <v/>
      </c>
      <c r="DX70" s="20" t="str">
        <f t="shared" si="121"/>
        <v/>
      </c>
      <c r="DY70" s="20" t="str">
        <f t="shared" si="121"/>
        <v/>
      </c>
      <c r="DZ70" s="20" t="str">
        <f t="shared" si="121"/>
        <v/>
      </c>
      <c r="EA70" s="20" t="str">
        <f t="shared" si="121"/>
        <v/>
      </c>
      <c r="EB70" s="20" t="str">
        <f t="shared" si="121"/>
        <v/>
      </c>
      <c r="EC70" s="20" t="str">
        <f t="shared" si="121"/>
        <v/>
      </c>
      <c r="ED70" s="20" t="str">
        <f t="shared" si="121"/>
        <v/>
      </c>
      <c r="EE70" s="20" t="str">
        <f t="shared" si="121"/>
        <v/>
      </c>
      <c r="EF70" s="20" t="str">
        <f t="shared" si="121"/>
        <v/>
      </c>
      <c r="EG70" s="20" t="str">
        <f t="shared" si="121"/>
        <v/>
      </c>
      <c r="EH70" s="20" t="str">
        <f t="shared" si="121"/>
        <v/>
      </c>
      <c r="EI70" s="20" t="str">
        <f t="shared" si="121"/>
        <v/>
      </c>
      <c r="EJ70" s="20" t="str">
        <f t="shared" si="121"/>
        <v/>
      </c>
      <c r="EK70" s="20" t="str">
        <f t="shared" si="121"/>
        <v/>
      </c>
      <c r="EL70" s="20" t="str">
        <f t="shared" si="121"/>
        <v/>
      </c>
      <c r="EM70" s="20" t="str">
        <f t="shared" si="121"/>
        <v/>
      </c>
      <c r="EN70" s="20" t="str">
        <f t="shared" si="121"/>
        <v/>
      </c>
      <c r="EO70" s="20" t="str">
        <f t="shared" ref="EO70:FV77" si="127">IF(EO$10&lt;$G70,"",IF(EO$10&gt;$H70,"",IF(EO$10&gt;=$G70,1,IF(EO$10&lt;=$H70,1))))</f>
        <v/>
      </c>
      <c r="EP70" s="20" t="str">
        <f t="shared" si="127"/>
        <v/>
      </c>
      <c r="EQ70" s="20" t="str">
        <f t="shared" si="127"/>
        <v/>
      </c>
      <c r="ER70" s="20" t="str">
        <f t="shared" si="127"/>
        <v/>
      </c>
      <c r="ES70" s="20" t="str">
        <f t="shared" si="127"/>
        <v/>
      </c>
      <c r="ET70" s="20" t="str">
        <f t="shared" si="127"/>
        <v/>
      </c>
      <c r="EU70" s="20" t="str">
        <f t="shared" si="127"/>
        <v/>
      </c>
      <c r="EV70" s="20" t="str">
        <f t="shared" si="127"/>
        <v/>
      </c>
      <c r="EW70" s="20" t="str">
        <f t="shared" si="127"/>
        <v/>
      </c>
      <c r="EX70" s="20" t="str">
        <f t="shared" si="127"/>
        <v/>
      </c>
      <c r="EY70" s="20" t="str">
        <f t="shared" si="127"/>
        <v/>
      </c>
      <c r="EZ70" s="20" t="str">
        <f t="shared" si="127"/>
        <v/>
      </c>
      <c r="FA70" s="20" t="str">
        <f t="shared" si="127"/>
        <v/>
      </c>
      <c r="FB70" s="20" t="str">
        <f t="shared" si="127"/>
        <v/>
      </c>
      <c r="FC70" s="20" t="str">
        <f t="shared" si="127"/>
        <v/>
      </c>
      <c r="FD70" s="20" t="str">
        <f t="shared" si="127"/>
        <v/>
      </c>
      <c r="FE70" s="20" t="str">
        <f t="shared" si="127"/>
        <v/>
      </c>
      <c r="FF70" s="20" t="str">
        <f t="shared" si="127"/>
        <v/>
      </c>
      <c r="FG70" s="20" t="str">
        <f t="shared" si="127"/>
        <v/>
      </c>
      <c r="FH70" s="20" t="str">
        <f t="shared" si="127"/>
        <v/>
      </c>
      <c r="FI70" s="20" t="str">
        <f t="shared" si="127"/>
        <v/>
      </c>
      <c r="FJ70" s="20" t="str">
        <f t="shared" si="127"/>
        <v/>
      </c>
      <c r="FK70" s="20" t="str">
        <f t="shared" si="127"/>
        <v/>
      </c>
      <c r="FL70" s="20" t="str">
        <f t="shared" si="127"/>
        <v/>
      </c>
      <c r="FM70" s="20" t="str">
        <f t="shared" si="127"/>
        <v/>
      </c>
      <c r="FN70" s="20" t="str">
        <f t="shared" si="127"/>
        <v/>
      </c>
      <c r="FO70" s="20" t="str">
        <f t="shared" si="127"/>
        <v/>
      </c>
      <c r="FP70" s="20" t="str">
        <f t="shared" si="127"/>
        <v/>
      </c>
      <c r="FQ70" s="20" t="str">
        <f t="shared" si="127"/>
        <v/>
      </c>
      <c r="FR70" s="20" t="str">
        <f t="shared" si="127"/>
        <v/>
      </c>
      <c r="FS70" s="20" t="str">
        <f t="shared" si="127"/>
        <v/>
      </c>
      <c r="FT70" s="20" t="str">
        <f t="shared" si="127"/>
        <v/>
      </c>
      <c r="FU70" s="20" t="str">
        <f t="shared" si="127"/>
        <v/>
      </c>
      <c r="FV70" s="20" t="str">
        <f t="shared" si="127"/>
        <v/>
      </c>
    </row>
    <row r="71" spans="1:178" s="8" customFormat="1" ht="15" hidden="1" customHeight="1" outlineLevel="2">
      <c r="A71" s="62"/>
      <c r="B71" s="104" t="s">
        <v>45</v>
      </c>
      <c r="C71" s="119" t="s">
        <v>117</v>
      </c>
      <c r="D71" s="132" t="s">
        <v>96</v>
      </c>
      <c r="E71" s="131">
        <f>SUM(E59:F59)-5</f>
        <v>59</v>
      </c>
      <c r="F71" s="131">
        <v>4</v>
      </c>
      <c r="G71" s="95">
        <f t="shared" si="120"/>
        <v>42170</v>
      </c>
      <c r="H71" s="124">
        <f t="shared" si="122"/>
        <v>42174</v>
      </c>
      <c r="I71" s="124" t="str">
        <f>"Day"&amp;" "&amp;VLOOKUP(Table1[[#This Row],[Start Date ]],Datasheet!V:W,2)</f>
        <v>Day 78</v>
      </c>
      <c r="J71" s="124" t="str">
        <f>"Day"&amp;" "&amp;VLOOKUP(Table1[[#This Row],[End Date]],Datasheet!X:Y,2)</f>
        <v>Day 78</v>
      </c>
      <c r="K71" s="116" t="s">
        <v>52</v>
      </c>
      <c r="L71" s="95"/>
      <c r="M71" s="115"/>
      <c r="N71" s="116">
        <f t="shared" si="123"/>
        <v>5</v>
      </c>
      <c r="O71" s="116" t="str">
        <f ca="1">LEFT('Transition Plan'!$P71,3)</f>
        <v>TPD</v>
      </c>
      <c r="P71" s="117" t="str">
        <f ca="1">IF(K71="Completed","CPT: Completed",IF(AND(H71&lt;'Transition Plan'!$D$1,K71="In-Progress"),"TPD: Still in-Progress after Deadline",IF(AND(H71&lt;'Transition Plan'!$D$1,K71="Open"),"TPD: Still in Open after Deadline",IF(AND(G71&lt;='Transition Plan'!$D$1,K71="Open"),("RAS: "&amp;NETWORKDAYS('Transition Plan'!$D$1,H71)&amp;" days to go, and Still in Open"),IF(AND(G71&lt;='Transition Plan'!$D$1,K71="In-Progress"),("RAS: "&amp;NETWORKDAYS('Transition Plan'!$D$1,H71)&amp;" days to go, and In-Progress"),("UTK: We have "&amp;DATEDIF('Transition Plan'!$D$1,G71,"d")&amp;" more days to start"))))))</f>
        <v>TPD: Still in Open after Deadline</v>
      </c>
      <c r="Q71" s="118">
        <f ca="1">IF(O71="TPD",100%,IF(AND(O71="RAS",N71=1),75%,IF(AND(O71="RAS",N71=2),50%,IF(O71="RAS",100%-(NETWORKDAYS('Transition Plan'!$D$1,H71)/N71),"-"))))</f>
        <v>1</v>
      </c>
      <c r="R71" s="20" t="str">
        <f t="shared" si="124"/>
        <v/>
      </c>
      <c r="S71" s="20" t="str">
        <f t="shared" si="124"/>
        <v/>
      </c>
      <c r="T71" s="20" t="str">
        <f t="shared" si="124"/>
        <v/>
      </c>
      <c r="U71" s="20" t="str">
        <f t="shared" si="124"/>
        <v/>
      </c>
      <c r="V71" s="20" t="str">
        <f t="shared" si="124"/>
        <v/>
      </c>
      <c r="W71" s="20" t="str">
        <f t="shared" si="124"/>
        <v/>
      </c>
      <c r="X71" s="20" t="str">
        <f t="shared" si="124"/>
        <v/>
      </c>
      <c r="Y71" s="20" t="str">
        <f t="shared" si="124"/>
        <v/>
      </c>
      <c r="Z71" s="20" t="str">
        <f t="shared" si="124"/>
        <v/>
      </c>
      <c r="AA71" s="20" t="str">
        <f t="shared" si="124"/>
        <v/>
      </c>
      <c r="AB71" s="20" t="str">
        <f t="shared" si="124"/>
        <v/>
      </c>
      <c r="AC71" s="20" t="str">
        <f t="shared" si="124"/>
        <v/>
      </c>
      <c r="AD71" s="20" t="str">
        <f t="shared" si="124"/>
        <v/>
      </c>
      <c r="AE71" s="20" t="str">
        <f t="shared" si="124"/>
        <v/>
      </c>
      <c r="AF71" s="20" t="str">
        <f t="shared" si="124"/>
        <v/>
      </c>
      <c r="AG71" s="20" t="str">
        <f t="shared" si="124"/>
        <v/>
      </c>
      <c r="AH71" s="20" t="str">
        <f t="shared" si="124"/>
        <v/>
      </c>
      <c r="AI71" s="20" t="str">
        <f t="shared" si="124"/>
        <v/>
      </c>
      <c r="AJ71" s="20" t="str">
        <f t="shared" si="124"/>
        <v/>
      </c>
      <c r="AK71" s="20" t="str">
        <f t="shared" si="124"/>
        <v/>
      </c>
      <c r="AL71" s="20" t="str">
        <f t="shared" si="124"/>
        <v/>
      </c>
      <c r="AM71" s="20" t="str">
        <f t="shared" si="124"/>
        <v/>
      </c>
      <c r="AN71" s="20" t="str">
        <f t="shared" si="124"/>
        <v/>
      </c>
      <c r="AO71" s="20" t="str">
        <f t="shared" si="124"/>
        <v/>
      </c>
      <c r="AP71" s="20" t="str">
        <f t="shared" si="124"/>
        <v/>
      </c>
      <c r="AQ71" s="20" t="str">
        <f t="shared" si="124"/>
        <v/>
      </c>
      <c r="AR71" s="20" t="str">
        <f t="shared" si="124"/>
        <v/>
      </c>
      <c r="AS71" s="20" t="str">
        <f t="shared" si="124"/>
        <v/>
      </c>
      <c r="AT71" s="20" t="str">
        <f t="shared" si="124"/>
        <v/>
      </c>
      <c r="AU71" s="20" t="str">
        <f t="shared" si="124"/>
        <v/>
      </c>
      <c r="AV71" s="20" t="str">
        <f t="shared" si="124"/>
        <v/>
      </c>
      <c r="AW71" s="20" t="str">
        <f t="shared" si="124"/>
        <v/>
      </c>
      <c r="AX71" s="20" t="str">
        <f t="shared" si="124"/>
        <v/>
      </c>
      <c r="AY71" s="20" t="str">
        <f t="shared" si="124"/>
        <v/>
      </c>
      <c r="AZ71" s="20" t="str">
        <f t="shared" si="124"/>
        <v/>
      </c>
      <c r="BA71" s="20" t="str">
        <f t="shared" si="124"/>
        <v/>
      </c>
      <c r="BB71" s="20" t="str">
        <f t="shared" si="124"/>
        <v/>
      </c>
      <c r="BC71" s="20" t="str">
        <f t="shared" si="124"/>
        <v/>
      </c>
      <c r="BD71" s="20" t="str">
        <f t="shared" si="124"/>
        <v/>
      </c>
      <c r="BE71" s="20" t="str">
        <f t="shared" si="124"/>
        <v/>
      </c>
      <c r="BF71" s="20" t="str">
        <f t="shared" si="124"/>
        <v/>
      </c>
      <c r="BG71" s="20" t="str">
        <f t="shared" si="124"/>
        <v/>
      </c>
      <c r="BH71" s="20" t="str">
        <f t="shared" si="124"/>
        <v/>
      </c>
      <c r="BI71" s="20" t="str">
        <f t="shared" si="124"/>
        <v/>
      </c>
      <c r="BJ71" s="20" t="str">
        <f t="shared" si="124"/>
        <v/>
      </c>
      <c r="BK71" s="20" t="str">
        <f t="shared" si="124"/>
        <v/>
      </c>
      <c r="BL71" s="20" t="str">
        <f t="shared" si="124"/>
        <v/>
      </c>
      <c r="BM71" s="20" t="str">
        <f t="shared" si="124"/>
        <v/>
      </c>
      <c r="BN71" s="20" t="str">
        <f t="shared" si="124"/>
        <v/>
      </c>
      <c r="BO71" s="20" t="str">
        <f t="shared" si="124"/>
        <v/>
      </c>
      <c r="BP71" s="20" t="str">
        <f t="shared" si="124"/>
        <v/>
      </c>
      <c r="BQ71" s="20" t="str">
        <f t="shared" si="124"/>
        <v/>
      </c>
      <c r="BR71" s="20" t="str">
        <f t="shared" si="124"/>
        <v/>
      </c>
      <c r="BS71" s="20" t="str">
        <f t="shared" si="124"/>
        <v/>
      </c>
      <c r="BT71" s="20" t="str">
        <f t="shared" si="124"/>
        <v/>
      </c>
      <c r="BU71" s="20" t="str">
        <f t="shared" si="124"/>
        <v/>
      </c>
      <c r="BV71" s="20" t="str">
        <f t="shared" si="124"/>
        <v/>
      </c>
      <c r="BW71" s="20" t="str">
        <f t="shared" si="124"/>
        <v/>
      </c>
      <c r="BX71" s="20" t="str">
        <f t="shared" si="124"/>
        <v/>
      </c>
      <c r="BY71" s="20" t="str">
        <f t="shared" si="124"/>
        <v/>
      </c>
      <c r="BZ71" s="20" t="str">
        <f t="shared" si="124"/>
        <v/>
      </c>
      <c r="CA71" s="20" t="str">
        <f t="shared" si="124"/>
        <v/>
      </c>
      <c r="CB71" s="20" t="str">
        <f t="shared" si="124"/>
        <v/>
      </c>
      <c r="CC71" s="20" t="str">
        <f t="shared" ref="CC71:EN74" si="128">IF(CC$10&lt;$G71,"",IF(CC$10&gt;$H71,"",IF(CC$10&gt;=$G71,1,IF(CC$10&lt;=$H71,1))))</f>
        <v/>
      </c>
      <c r="CD71" s="20" t="str">
        <f t="shared" si="128"/>
        <v/>
      </c>
      <c r="CE71" s="20" t="str">
        <f t="shared" si="128"/>
        <v/>
      </c>
      <c r="CF71" s="20" t="str">
        <f t="shared" si="128"/>
        <v/>
      </c>
      <c r="CG71" s="20" t="str">
        <f t="shared" si="128"/>
        <v/>
      </c>
      <c r="CH71" s="20" t="str">
        <f t="shared" si="128"/>
        <v/>
      </c>
      <c r="CI71" s="20" t="str">
        <f t="shared" si="128"/>
        <v/>
      </c>
      <c r="CJ71" s="20" t="str">
        <f t="shared" si="128"/>
        <v/>
      </c>
      <c r="CK71" s="20" t="str">
        <f t="shared" si="128"/>
        <v/>
      </c>
      <c r="CL71" s="20" t="str">
        <f t="shared" si="128"/>
        <v/>
      </c>
      <c r="CM71" s="20" t="str">
        <f t="shared" si="128"/>
        <v/>
      </c>
      <c r="CN71" s="20" t="str">
        <f t="shared" si="128"/>
        <v/>
      </c>
      <c r="CO71" s="20" t="str">
        <f t="shared" si="128"/>
        <v/>
      </c>
      <c r="CP71" s="20" t="str">
        <f t="shared" si="128"/>
        <v/>
      </c>
      <c r="CQ71" s="20" t="str">
        <f t="shared" si="128"/>
        <v/>
      </c>
      <c r="CR71" s="20" t="str">
        <f t="shared" si="128"/>
        <v/>
      </c>
      <c r="CS71" s="20" t="str">
        <f t="shared" si="128"/>
        <v/>
      </c>
      <c r="CT71" s="20" t="str">
        <f t="shared" si="128"/>
        <v/>
      </c>
      <c r="CU71" s="20" t="str">
        <f t="shared" si="128"/>
        <v/>
      </c>
      <c r="CV71" s="20" t="str">
        <f t="shared" si="128"/>
        <v/>
      </c>
      <c r="CW71" s="20" t="str">
        <f t="shared" si="128"/>
        <v/>
      </c>
      <c r="CX71" s="20">
        <f t="shared" si="128"/>
        <v>1</v>
      </c>
      <c r="CY71" s="20">
        <f t="shared" si="128"/>
        <v>1</v>
      </c>
      <c r="CZ71" s="20">
        <f t="shared" si="128"/>
        <v>1</v>
      </c>
      <c r="DA71" s="20">
        <f t="shared" si="128"/>
        <v>1</v>
      </c>
      <c r="DB71" s="20">
        <f t="shared" si="128"/>
        <v>1</v>
      </c>
      <c r="DC71" s="20" t="str">
        <f t="shared" si="128"/>
        <v/>
      </c>
      <c r="DD71" s="20" t="str">
        <f t="shared" si="128"/>
        <v/>
      </c>
      <c r="DE71" s="20" t="str">
        <f t="shared" si="128"/>
        <v/>
      </c>
      <c r="DF71" s="20" t="str">
        <f t="shared" si="128"/>
        <v/>
      </c>
      <c r="DG71" s="20" t="str">
        <f t="shared" si="128"/>
        <v/>
      </c>
      <c r="DH71" s="20" t="str">
        <f t="shared" si="128"/>
        <v/>
      </c>
      <c r="DI71" s="20" t="str">
        <f t="shared" si="128"/>
        <v/>
      </c>
      <c r="DJ71" s="20" t="str">
        <f t="shared" si="128"/>
        <v/>
      </c>
      <c r="DK71" s="20" t="str">
        <f t="shared" si="128"/>
        <v/>
      </c>
      <c r="DL71" s="20" t="str">
        <f t="shared" si="128"/>
        <v/>
      </c>
      <c r="DM71" s="20" t="str">
        <f t="shared" si="128"/>
        <v/>
      </c>
      <c r="DN71" s="20" t="str">
        <f t="shared" si="128"/>
        <v/>
      </c>
      <c r="DO71" s="20" t="str">
        <f t="shared" si="128"/>
        <v/>
      </c>
      <c r="DP71" s="20" t="str">
        <f t="shared" si="128"/>
        <v/>
      </c>
      <c r="DQ71" s="20" t="str">
        <f t="shared" si="128"/>
        <v/>
      </c>
      <c r="DR71" s="20" t="str">
        <f t="shared" si="128"/>
        <v/>
      </c>
      <c r="DS71" s="20" t="str">
        <f t="shared" si="128"/>
        <v/>
      </c>
      <c r="DT71" s="20" t="str">
        <f t="shared" si="128"/>
        <v/>
      </c>
      <c r="DU71" s="20" t="str">
        <f t="shared" si="128"/>
        <v/>
      </c>
      <c r="DV71" s="20" t="str">
        <f t="shared" si="128"/>
        <v/>
      </c>
      <c r="DW71" s="20" t="str">
        <f t="shared" si="128"/>
        <v/>
      </c>
      <c r="DX71" s="20" t="str">
        <f t="shared" si="128"/>
        <v/>
      </c>
      <c r="DY71" s="20" t="str">
        <f t="shared" si="128"/>
        <v/>
      </c>
      <c r="DZ71" s="20" t="str">
        <f t="shared" si="128"/>
        <v/>
      </c>
      <c r="EA71" s="20" t="str">
        <f t="shared" si="128"/>
        <v/>
      </c>
      <c r="EB71" s="20" t="str">
        <f t="shared" si="128"/>
        <v/>
      </c>
      <c r="EC71" s="20" t="str">
        <f t="shared" si="128"/>
        <v/>
      </c>
      <c r="ED71" s="20" t="str">
        <f t="shared" si="128"/>
        <v/>
      </c>
      <c r="EE71" s="20" t="str">
        <f t="shared" si="128"/>
        <v/>
      </c>
      <c r="EF71" s="20" t="str">
        <f t="shared" si="128"/>
        <v/>
      </c>
      <c r="EG71" s="20" t="str">
        <f t="shared" si="128"/>
        <v/>
      </c>
      <c r="EH71" s="20" t="str">
        <f t="shared" si="128"/>
        <v/>
      </c>
      <c r="EI71" s="20" t="str">
        <f t="shared" si="128"/>
        <v/>
      </c>
      <c r="EJ71" s="20" t="str">
        <f t="shared" si="128"/>
        <v/>
      </c>
      <c r="EK71" s="20" t="str">
        <f t="shared" si="128"/>
        <v/>
      </c>
      <c r="EL71" s="20" t="str">
        <f t="shared" si="128"/>
        <v/>
      </c>
      <c r="EM71" s="20" t="str">
        <f t="shared" si="128"/>
        <v/>
      </c>
      <c r="EN71" s="20" t="str">
        <f t="shared" si="128"/>
        <v/>
      </c>
      <c r="EO71" s="20" t="str">
        <f t="shared" si="127"/>
        <v/>
      </c>
      <c r="EP71" s="20" t="str">
        <f t="shared" si="127"/>
        <v/>
      </c>
      <c r="EQ71" s="20" t="str">
        <f t="shared" si="127"/>
        <v/>
      </c>
      <c r="ER71" s="20" t="str">
        <f t="shared" si="127"/>
        <v/>
      </c>
      <c r="ES71" s="20" t="str">
        <f t="shared" si="127"/>
        <v/>
      </c>
      <c r="ET71" s="20" t="str">
        <f t="shared" si="127"/>
        <v/>
      </c>
      <c r="EU71" s="20" t="str">
        <f t="shared" si="127"/>
        <v/>
      </c>
      <c r="EV71" s="20" t="str">
        <f t="shared" si="127"/>
        <v/>
      </c>
      <c r="EW71" s="20" t="str">
        <f t="shared" si="127"/>
        <v/>
      </c>
      <c r="EX71" s="20" t="str">
        <f t="shared" si="127"/>
        <v/>
      </c>
      <c r="EY71" s="20" t="str">
        <f t="shared" si="127"/>
        <v/>
      </c>
      <c r="EZ71" s="20" t="str">
        <f t="shared" si="127"/>
        <v/>
      </c>
      <c r="FA71" s="20" t="str">
        <f t="shared" si="127"/>
        <v/>
      </c>
      <c r="FB71" s="20" t="str">
        <f t="shared" si="127"/>
        <v/>
      </c>
      <c r="FC71" s="20" t="str">
        <f t="shared" si="127"/>
        <v/>
      </c>
      <c r="FD71" s="20" t="str">
        <f t="shared" si="127"/>
        <v/>
      </c>
      <c r="FE71" s="20" t="str">
        <f t="shared" si="127"/>
        <v/>
      </c>
      <c r="FF71" s="20" t="str">
        <f t="shared" si="127"/>
        <v/>
      </c>
      <c r="FG71" s="20" t="str">
        <f t="shared" si="127"/>
        <v/>
      </c>
      <c r="FH71" s="20" t="str">
        <f t="shared" si="127"/>
        <v/>
      </c>
      <c r="FI71" s="20" t="str">
        <f t="shared" si="127"/>
        <v/>
      </c>
      <c r="FJ71" s="20" t="str">
        <f t="shared" si="127"/>
        <v/>
      </c>
      <c r="FK71" s="20" t="str">
        <f t="shared" si="127"/>
        <v/>
      </c>
      <c r="FL71" s="20" t="str">
        <f t="shared" si="127"/>
        <v/>
      </c>
      <c r="FM71" s="20" t="str">
        <f t="shared" si="127"/>
        <v/>
      </c>
      <c r="FN71" s="20" t="str">
        <f t="shared" si="127"/>
        <v/>
      </c>
      <c r="FO71" s="20" t="str">
        <f t="shared" si="127"/>
        <v/>
      </c>
      <c r="FP71" s="20" t="str">
        <f t="shared" si="127"/>
        <v/>
      </c>
      <c r="FQ71" s="20" t="str">
        <f t="shared" si="127"/>
        <v/>
      </c>
      <c r="FR71" s="20" t="str">
        <f t="shared" si="127"/>
        <v/>
      </c>
      <c r="FS71" s="20" t="str">
        <f t="shared" si="127"/>
        <v/>
      </c>
      <c r="FT71" s="20" t="str">
        <f t="shared" si="127"/>
        <v/>
      </c>
      <c r="FU71" s="20" t="str">
        <f t="shared" si="127"/>
        <v/>
      </c>
      <c r="FV71" s="20" t="str">
        <f t="shared" si="127"/>
        <v/>
      </c>
    </row>
    <row r="72" spans="1:178" s="8" customFormat="1" ht="15" hidden="1" customHeight="1" outlineLevel="2">
      <c r="A72" s="62"/>
      <c r="B72" s="104" t="s">
        <v>0</v>
      </c>
      <c r="C72" s="119" t="s">
        <v>99</v>
      </c>
      <c r="D72" s="119" t="s">
        <v>96</v>
      </c>
      <c r="E72" s="131"/>
      <c r="F72" s="121"/>
      <c r="G72" s="95">
        <f>MAX(H66:H71)</f>
        <v>42174</v>
      </c>
      <c r="H72" s="124">
        <f t="shared" si="122"/>
        <v>42174</v>
      </c>
      <c r="I72" s="124" t="str">
        <f>"Day"&amp;" "&amp;VLOOKUP(Table1[[#This Row],[Start Date ]],Datasheet!V:W,2)</f>
        <v>Day 78</v>
      </c>
      <c r="J72" s="124" t="str">
        <f>"Day"&amp;" "&amp;VLOOKUP(Table1[[#This Row],[End Date]],Datasheet!X:Y,2)</f>
        <v>Day 78</v>
      </c>
      <c r="K72" s="116" t="s">
        <v>52</v>
      </c>
      <c r="L72" s="95"/>
      <c r="M72" s="115"/>
      <c r="N72" s="116">
        <f t="shared" ref="N72:N84" si="129">NETWORKDAYS(G72,H72)</f>
        <v>1</v>
      </c>
      <c r="O72" s="116" t="str">
        <f ca="1">LEFT('Transition Plan'!$P72,3)</f>
        <v>TPD</v>
      </c>
      <c r="P72" s="117" t="str">
        <f ca="1">IF(K72="Completed","CPT: Completed",IF(AND(H72&lt;'Transition Plan'!$D$1,K72="In-Progress"),"TPD: Still in-Progress after Deadline",IF(AND(H72&lt;'Transition Plan'!$D$1,K72="Open"),"TPD: Still in Open after Deadline",IF(AND(G72&lt;='Transition Plan'!$D$1,K72="Open"),("RAS: "&amp;NETWORKDAYS('Transition Plan'!$D$1,H72)&amp;" days to go, and Still in Open"),IF(AND(G72&lt;='Transition Plan'!$D$1,K72="In-Progress"),("RAS: "&amp;NETWORKDAYS('Transition Plan'!$D$1,H72)&amp;" days to go, and In-Progress"),("UTK: We have "&amp;DATEDIF('Transition Plan'!$D$1,G72,"d")&amp;" more days to start"))))))</f>
        <v>TPD: Still in Open after Deadline</v>
      </c>
      <c r="Q72" s="118">
        <f ca="1">IF(O72="TPD",100%,IF(AND(O72="RAS",N72=1),75%,IF(AND(O72="RAS",N72=2),50%,IF(O72="RAS",100%-(NETWORKDAYS('Transition Plan'!$D$1,H72)/N72),"-"))))</f>
        <v>1</v>
      </c>
      <c r="R72" s="20" t="str">
        <f t="shared" ref="R72:CC75" si="130">IF(R$10&lt;$G72,"",IF(R$10&gt;$H72,"",IF(R$10&gt;=$G72,1,IF(R$10&lt;=$H72,1))))</f>
        <v/>
      </c>
      <c r="S72" s="20" t="str">
        <f t="shared" si="130"/>
        <v/>
      </c>
      <c r="T72" s="20" t="str">
        <f t="shared" si="130"/>
        <v/>
      </c>
      <c r="U72" s="20" t="str">
        <f t="shared" si="130"/>
        <v/>
      </c>
      <c r="V72" s="20" t="str">
        <f t="shared" si="130"/>
        <v/>
      </c>
      <c r="W72" s="20" t="str">
        <f t="shared" si="130"/>
        <v/>
      </c>
      <c r="X72" s="20" t="str">
        <f t="shared" si="130"/>
        <v/>
      </c>
      <c r="Y72" s="20" t="str">
        <f t="shared" si="130"/>
        <v/>
      </c>
      <c r="Z72" s="20" t="str">
        <f t="shared" si="130"/>
        <v/>
      </c>
      <c r="AA72" s="20" t="str">
        <f t="shared" si="130"/>
        <v/>
      </c>
      <c r="AB72" s="20" t="str">
        <f t="shared" si="130"/>
        <v/>
      </c>
      <c r="AC72" s="20" t="str">
        <f t="shared" si="130"/>
        <v/>
      </c>
      <c r="AD72" s="20" t="str">
        <f t="shared" si="130"/>
        <v/>
      </c>
      <c r="AE72" s="20" t="str">
        <f t="shared" si="130"/>
        <v/>
      </c>
      <c r="AF72" s="20" t="str">
        <f t="shared" si="130"/>
        <v/>
      </c>
      <c r="AG72" s="20" t="str">
        <f t="shared" si="130"/>
        <v/>
      </c>
      <c r="AH72" s="20" t="str">
        <f t="shared" si="130"/>
        <v/>
      </c>
      <c r="AI72" s="20" t="str">
        <f t="shared" si="130"/>
        <v/>
      </c>
      <c r="AJ72" s="20" t="str">
        <f t="shared" si="130"/>
        <v/>
      </c>
      <c r="AK72" s="20" t="str">
        <f t="shared" si="130"/>
        <v/>
      </c>
      <c r="AL72" s="20" t="str">
        <f t="shared" si="130"/>
        <v/>
      </c>
      <c r="AM72" s="20" t="str">
        <f t="shared" si="130"/>
        <v/>
      </c>
      <c r="AN72" s="20" t="str">
        <f t="shared" si="130"/>
        <v/>
      </c>
      <c r="AO72" s="20" t="str">
        <f t="shared" si="130"/>
        <v/>
      </c>
      <c r="AP72" s="20" t="str">
        <f t="shared" si="130"/>
        <v/>
      </c>
      <c r="AQ72" s="20" t="str">
        <f t="shared" si="130"/>
        <v/>
      </c>
      <c r="AR72" s="20" t="str">
        <f t="shared" si="130"/>
        <v/>
      </c>
      <c r="AS72" s="20" t="str">
        <f t="shared" si="130"/>
        <v/>
      </c>
      <c r="AT72" s="20" t="str">
        <f t="shared" si="130"/>
        <v/>
      </c>
      <c r="AU72" s="20" t="str">
        <f t="shared" si="130"/>
        <v/>
      </c>
      <c r="AV72" s="20" t="str">
        <f t="shared" si="130"/>
        <v/>
      </c>
      <c r="AW72" s="20" t="str">
        <f t="shared" si="130"/>
        <v/>
      </c>
      <c r="AX72" s="20" t="str">
        <f t="shared" si="130"/>
        <v/>
      </c>
      <c r="AY72" s="20" t="str">
        <f t="shared" si="130"/>
        <v/>
      </c>
      <c r="AZ72" s="20" t="str">
        <f t="shared" si="130"/>
        <v/>
      </c>
      <c r="BA72" s="20" t="str">
        <f t="shared" si="130"/>
        <v/>
      </c>
      <c r="BB72" s="20" t="str">
        <f t="shared" si="130"/>
        <v/>
      </c>
      <c r="BC72" s="20" t="str">
        <f t="shared" si="130"/>
        <v/>
      </c>
      <c r="BD72" s="20" t="str">
        <f t="shared" si="130"/>
        <v/>
      </c>
      <c r="BE72" s="20" t="str">
        <f t="shared" si="130"/>
        <v/>
      </c>
      <c r="BF72" s="20" t="str">
        <f t="shared" si="130"/>
        <v/>
      </c>
      <c r="BG72" s="20" t="str">
        <f t="shared" si="130"/>
        <v/>
      </c>
      <c r="BH72" s="20" t="str">
        <f t="shared" si="130"/>
        <v/>
      </c>
      <c r="BI72" s="20" t="str">
        <f t="shared" si="130"/>
        <v/>
      </c>
      <c r="BJ72" s="20" t="str">
        <f t="shared" si="130"/>
        <v/>
      </c>
      <c r="BK72" s="20" t="str">
        <f t="shared" si="130"/>
        <v/>
      </c>
      <c r="BL72" s="20" t="str">
        <f t="shared" si="130"/>
        <v/>
      </c>
      <c r="BM72" s="20" t="str">
        <f t="shared" si="130"/>
        <v/>
      </c>
      <c r="BN72" s="20" t="str">
        <f t="shared" si="130"/>
        <v/>
      </c>
      <c r="BO72" s="20" t="str">
        <f t="shared" si="130"/>
        <v/>
      </c>
      <c r="BP72" s="20" t="str">
        <f t="shared" si="130"/>
        <v/>
      </c>
      <c r="BQ72" s="20" t="str">
        <f t="shared" si="130"/>
        <v/>
      </c>
      <c r="BR72" s="20" t="str">
        <f t="shared" si="130"/>
        <v/>
      </c>
      <c r="BS72" s="20" t="str">
        <f t="shared" si="130"/>
        <v/>
      </c>
      <c r="BT72" s="20" t="str">
        <f t="shared" si="130"/>
        <v/>
      </c>
      <c r="BU72" s="20" t="str">
        <f t="shared" si="130"/>
        <v/>
      </c>
      <c r="BV72" s="20" t="str">
        <f t="shared" si="130"/>
        <v/>
      </c>
      <c r="BW72" s="20" t="str">
        <f t="shared" si="130"/>
        <v/>
      </c>
      <c r="BX72" s="20" t="str">
        <f t="shared" si="130"/>
        <v/>
      </c>
      <c r="BY72" s="20" t="str">
        <f t="shared" si="130"/>
        <v/>
      </c>
      <c r="BZ72" s="20" t="str">
        <f t="shared" si="130"/>
        <v/>
      </c>
      <c r="CA72" s="20" t="str">
        <f t="shared" si="130"/>
        <v/>
      </c>
      <c r="CB72" s="20" t="str">
        <f t="shared" si="130"/>
        <v/>
      </c>
      <c r="CC72" s="20" t="str">
        <f t="shared" si="130"/>
        <v/>
      </c>
      <c r="CD72" s="20" t="str">
        <f t="shared" si="128"/>
        <v/>
      </c>
      <c r="CE72" s="20" t="str">
        <f t="shared" si="128"/>
        <v/>
      </c>
      <c r="CF72" s="20" t="str">
        <f t="shared" si="128"/>
        <v/>
      </c>
      <c r="CG72" s="20" t="str">
        <f t="shared" si="128"/>
        <v/>
      </c>
      <c r="CH72" s="20" t="str">
        <f t="shared" si="128"/>
        <v/>
      </c>
      <c r="CI72" s="20" t="str">
        <f t="shared" si="128"/>
        <v/>
      </c>
      <c r="CJ72" s="20" t="str">
        <f t="shared" si="128"/>
        <v/>
      </c>
      <c r="CK72" s="20" t="str">
        <f t="shared" si="128"/>
        <v/>
      </c>
      <c r="CL72" s="20" t="str">
        <f t="shared" si="128"/>
        <v/>
      </c>
      <c r="CM72" s="20" t="str">
        <f t="shared" si="128"/>
        <v/>
      </c>
      <c r="CN72" s="20" t="str">
        <f t="shared" si="128"/>
        <v/>
      </c>
      <c r="CO72" s="20" t="str">
        <f t="shared" si="128"/>
        <v/>
      </c>
      <c r="CP72" s="20" t="str">
        <f t="shared" si="128"/>
        <v/>
      </c>
      <c r="CQ72" s="20" t="str">
        <f t="shared" si="128"/>
        <v/>
      </c>
      <c r="CR72" s="20" t="str">
        <f t="shared" si="128"/>
        <v/>
      </c>
      <c r="CS72" s="20" t="str">
        <f t="shared" si="128"/>
        <v/>
      </c>
      <c r="CT72" s="20" t="str">
        <f t="shared" si="128"/>
        <v/>
      </c>
      <c r="CU72" s="20" t="str">
        <f t="shared" si="128"/>
        <v/>
      </c>
      <c r="CV72" s="20" t="str">
        <f t="shared" si="128"/>
        <v/>
      </c>
      <c r="CW72" s="20" t="str">
        <f t="shared" si="128"/>
        <v/>
      </c>
      <c r="CX72" s="20" t="str">
        <f t="shared" si="128"/>
        <v/>
      </c>
      <c r="CY72" s="20" t="str">
        <f t="shared" si="128"/>
        <v/>
      </c>
      <c r="CZ72" s="20" t="str">
        <f t="shared" si="128"/>
        <v/>
      </c>
      <c r="DA72" s="20" t="str">
        <f t="shared" si="128"/>
        <v/>
      </c>
      <c r="DB72" s="20">
        <f t="shared" si="128"/>
        <v>1</v>
      </c>
      <c r="DC72" s="20" t="str">
        <f t="shared" si="128"/>
        <v/>
      </c>
      <c r="DD72" s="20" t="str">
        <f t="shared" si="128"/>
        <v/>
      </c>
      <c r="DE72" s="20" t="str">
        <f t="shared" si="128"/>
        <v/>
      </c>
      <c r="DF72" s="20" t="str">
        <f t="shared" si="128"/>
        <v/>
      </c>
      <c r="DG72" s="20" t="str">
        <f t="shared" si="128"/>
        <v/>
      </c>
      <c r="DH72" s="20" t="str">
        <f t="shared" si="128"/>
        <v/>
      </c>
      <c r="DI72" s="20" t="str">
        <f t="shared" si="128"/>
        <v/>
      </c>
      <c r="DJ72" s="20" t="str">
        <f t="shared" si="128"/>
        <v/>
      </c>
      <c r="DK72" s="20" t="str">
        <f t="shared" si="128"/>
        <v/>
      </c>
      <c r="DL72" s="20" t="str">
        <f t="shared" si="128"/>
        <v/>
      </c>
      <c r="DM72" s="20" t="str">
        <f t="shared" si="128"/>
        <v/>
      </c>
      <c r="DN72" s="20" t="str">
        <f t="shared" si="128"/>
        <v/>
      </c>
      <c r="DO72" s="20" t="str">
        <f t="shared" si="128"/>
        <v/>
      </c>
      <c r="DP72" s="20" t="str">
        <f t="shared" si="128"/>
        <v/>
      </c>
      <c r="DQ72" s="20" t="str">
        <f t="shared" si="128"/>
        <v/>
      </c>
      <c r="DR72" s="20" t="str">
        <f t="shared" si="128"/>
        <v/>
      </c>
      <c r="DS72" s="20" t="str">
        <f t="shared" si="128"/>
        <v/>
      </c>
      <c r="DT72" s="20" t="str">
        <f t="shared" si="128"/>
        <v/>
      </c>
      <c r="DU72" s="20" t="str">
        <f t="shared" si="128"/>
        <v/>
      </c>
      <c r="DV72" s="20" t="str">
        <f t="shared" si="128"/>
        <v/>
      </c>
      <c r="DW72" s="20" t="str">
        <f t="shared" si="128"/>
        <v/>
      </c>
      <c r="DX72" s="20" t="str">
        <f t="shared" si="128"/>
        <v/>
      </c>
      <c r="DY72" s="20" t="str">
        <f t="shared" si="128"/>
        <v/>
      </c>
      <c r="DZ72" s="20" t="str">
        <f t="shared" si="128"/>
        <v/>
      </c>
      <c r="EA72" s="20" t="str">
        <f t="shared" si="128"/>
        <v/>
      </c>
      <c r="EB72" s="20" t="str">
        <f t="shared" si="128"/>
        <v/>
      </c>
      <c r="EC72" s="20" t="str">
        <f t="shared" si="128"/>
        <v/>
      </c>
      <c r="ED72" s="20" t="str">
        <f t="shared" si="128"/>
        <v/>
      </c>
      <c r="EE72" s="20" t="str">
        <f t="shared" si="128"/>
        <v/>
      </c>
      <c r="EF72" s="20" t="str">
        <f t="shared" si="128"/>
        <v/>
      </c>
      <c r="EG72" s="20" t="str">
        <f t="shared" si="128"/>
        <v/>
      </c>
      <c r="EH72" s="20" t="str">
        <f t="shared" si="128"/>
        <v/>
      </c>
      <c r="EI72" s="20" t="str">
        <f t="shared" si="128"/>
        <v/>
      </c>
      <c r="EJ72" s="20" t="str">
        <f t="shared" si="128"/>
        <v/>
      </c>
      <c r="EK72" s="20" t="str">
        <f t="shared" si="128"/>
        <v/>
      </c>
      <c r="EL72" s="20" t="str">
        <f t="shared" si="128"/>
        <v/>
      </c>
      <c r="EM72" s="20" t="str">
        <f t="shared" si="128"/>
        <v/>
      </c>
      <c r="EN72" s="20" t="str">
        <f t="shared" si="128"/>
        <v/>
      </c>
      <c r="EO72" s="20" t="str">
        <f t="shared" si="127"/>
        <v/>
      </c>
      <c r="EP72" s="20" t="str">
        <f t="shared" si="127"/>
        <v/>
      </c>
      <c r="EQ72" s="20" t="str">
        <f t="shared" si="127"/>
        <v/>
      </c>
      <c r="ER72" s="20" t="str">
        <f t="shared" si="127"/>
        <v/>
      </c>
      <c r="ES72" s="20" t="str">
        <f t="shared" si="127"/>
        <v/>
      </c>
      <c r="ET72" s="20" t="str">
        <f t="shared" si="127"/>
        <v/>
      </c>
      <c r="EU72" s="20" t="str">
        <f t="shared" si="127"/>
        <v/>
      </c>
      <c r="EV72" s="20" t="str">
        <f t="shared" si="127"/>
        <v/>
      </c>
      <c r="EW72" s="20" t="str">
        <f t="shared" si="127"/>
        <v/>
      </c>
      <c r="EX72" s="20" t="str">
        <f t="shared" si="127"/>
        <v/>
      </c>
      <c r="EY72" s="20" t="str">
        <f t="shared" si="127"/>
        <v/>
      </c>
      <c r="EZ72" s="20" t="str">
        <f t="shared" si="127"/>
        <v/>
      </c>
      <c r="FA72" s="20" t="str">
        <f t="shared" si="127"/>
        <v/>
      </c>
      <c r="FB72" s="20" t="str">
        <f t="shared" si="127"/>
        <v/>
      </c>
      <c r="FC72" s="20" t="str">
        <f t="shared" si="127"/>
        <v/>
      </c>
      <c r="FD72" s="20" t="str">
        <f t="shared" si="127"/>
        <v/>
      </c>
      <c r="FE72" s="20" t="str">
        <f t="shared" si="127"/>
        <v/>
      </c>
      <c r="FF72" s="20" t="str">
        <f t="shared" si="127"/>
        <v/>
      </c>
      <c r="FG72" s="20" t="str">
        <f t="shared" si="127"/>
        <v/>
      </c>
      <c r="FH72" s="20" t="str">
        <f t="shared" si="127"/>
        <v/>
      </c>
      <c r="FI72" s="20" t="str">
        <f t="shared" si="127"/>
        <v/>
      </c>
      <c r="FJ72" s="20" t="str">
        <f t="shared" si="127"/>
        <v/>
      </c>
      <c r="FK72" s="20" t="str">
        <f t="shared" si="127"/>
        <v/>
      </c>
      <c r="FL72" s="20" t="str">
        <f t="shared" si="127"/>
        <v/>
      </c>
      <c r="FM72" s="20" t="str">
        <f t="shared" si="127"/>
        <v/>
      </c>
      <c r="FN72" s="20" t="str">
        <f t="shared" si="127"/>
        <v/>
      </c>
      <c r="FO72" s="20" t="str">
        <f t="shared" si="127"/>
        <v/>
      </c>
      <c r="FP72" s="20" t="str">
        <f t="shared" si="127"/>
        <v/>
      </c>
      <c r="FQ72" s="20" t="str">
        <f t="shared" si="127"/>
        <v/>
      </c>
      <c r="FR72" s="20" t="str">
        <f t="shared" si="127"/>
        <v/>
      </c>
      <c r="FS72" s="20" t="str">
        <f t="shared" si="127"/>
        <v/>
      </c>
      <c r="FT72" s="20" t="str">
        <f t="shared" si="127"/>
        <v/>
      </c>
      <c r="FU72" s="20" t="str">
        <f t="shared" si="127"/>
        <v/>
      </c>
      <c r="FV72" s="20" t="str">
        <f t="shared" si="127"/>
        <v/>
      </c>
    </row>
    <row r="73" spans="1:178" s="8" customFormat="1" ht="15" hidden="1" customHeight="1" outlineLevel="1">
      <c r="A73" s="62"/>
      <c r="B73" s="105" t="s">
        <v>144</v>
      </c>
      <c r="C73" s="119" t="s">
        <v>100</v>
      </c>
      <c r="D73" s="119"/>
      <c r="E73" s="121"/>
      <c r="F73" s="121"/>
      <c r="G73" s="127">
        <f>MIN(G74:G78)</f>
        <v>42171</v>
      </c>
      <c r="H73" s="127">
        <f>MAX(H74:H78)</f>
        <v>42179</v>
      </c>
      <c r="I73" s="127" t="str">
        <f>"Day"&amp;" "&amp;VLOOKUP(Table1[[#This Row],[Start Date ]],Datasheet!V:W,2)</f>
        <v>Day 78</v>
      </c>
      <c r="J73" s="127" t="str">
        <f>"Day"&amp;" "&amp;VLOOKUP(Table1[[#This Row],[End Date]],Datasheet!X:Y,2)</f>
        <v>Day 78</v>
      </c>
      <c r="K73" s="116" t="s">
        <v>52</v>
      </c>
      <c r="L73" s="95"/>
      <c r="M73" s="115"/>
      <c r="N73" s="116">
        <f t="shared" si="129"/>
        <v>7</v>
      </c>
      <c r="O73" s="116" t="str">
        <f ca="1">LEFT('Transition Plan'!$P73,3)</f>
        <v>TPD</v>
      </c>
      <c r="P73" s="117" t="str">
        <f ca="1">IF(K73="Completed","CPT: Completed",IF(AND(H73&lt;'Transition Plan'!$D$1,K73="In-Progress"),"TPD: Still in-Progress after Deadline",IF(AND(H73&lt;'Transition Plan'!$D$1,K73="Open"),"TPD: Still in Open after Deadline",IF(AND(G73&lt;='Transition Plan'!$D$1,K73="Open"),("RAS: "&amp;NETWORKDAYS('Transition Plan'!$D$1,H73)&amp;" days to go, and Still in Open"),IF(AND(G73&lt;='Transition Plan'!$D$1,K73="In-Progress"),("RAS: "&amp;NETWORKDAYS('Transition Plan'!$D$1,H73)&amp;" days to go, and In-Progress"),("UTK: We have "&amp;DATEDIF('Transition Plan'!$D$1,G73,"d")&amp;" more days to start"))))))</f>
        <v>TPD: Still in Open after Deadline</v>
      </c>
      <c r="Q73" s="118">
        <f ca="1">IF(O73="TPD",100%,IF(AND(O73="RAS",N73=1),75%,IF(AND(O73="RAS",N73=2),50%,IF(O73="RAS",100%-(NETWORKDAYS('Transition Plan'!$D$1,H73)/N73),"-"))))</f>
        <v>1</v>
      </c>
      <c r="R73" s="20" t="str">
        <f t="shared" si="130"/>
        <v/>
      </c>
      <c r="S73" s="20" t="str">
        <f t="shared" si="130"/>
        <v/>
      </c>
      <c r="T73" s="20" t="str">
        <f t="shared" si="130"/>
        <v/>
      </c>
      <c r="U73" s="20" t="str">
        <f t="shared" si="130"/>
        <v/>
      </c>
      <c r="V73" s="20" t="str">
        <f t="shared" si="130"/>
        <v/>
      </c>
      <c r="W73" s="20" t="str">
        <f t="shared" si="130"/>
        <v/>
      </c>
      <c r="X73" s="20" t="str">
        <f t="shared" si="130"/>
        <v/>
      </c>
      <c r="Y73" s="20" t="str">
        <f t="shared" si="130"/>
        <v/>
      </c>
      <c r="Z73" s="20" t="str">
        <f t="shared" si="130"/>
        <v/>
      </c>
      <c r="AA73" s="20" t="str">
        <f t="shared" si="130"/>
        <v/>
      </c>
      <c r="AB73" s="20" t="str">
        <f t="shared" si="130"/>
        <v/>
      </c>
      <c r="AC73" s="20" t="str">
        <f t="shared" si="130"/>
        <v/>
      </c>
      <c r="AD73" s="20" t="str">
        <f t="shared" si="130"/>
        <v/>
      </c>
      <c r="AE73" s="20" t="str">
        <f t="shared" si="130"/>
        <v/>
      </c>
      <c r="AF73" s="20" t="str">
        <f t="shared" si="130"/>
        <v/>
      </c>
      <c r="AG73" s="20" t="str">
        <f t="shared" si="130"/>
        <v/>
      </c>
      <c r="AH73" s="20" t="str">
        <f t="shared" si="130"/>
        <v/>
      </c>
      <c r="AI73" s="20" t="str">
        <f t="shared" si="130"/>
        <v/>
      </c>
      <c r="AJ73" s="20" t="str">
        <f t="shared" si="130"/>
        <v/>
      </c>
      <c r="AK73" s="20" t="str">
        <f t="shared" si="130"/>
        <v/>
      </c>
      <c r="AL73" s="20" t="str">
        <f t="shared" si="130"/>
        <v/>
      </c>
      <c r="AM73" s="20" t="str">
        <f t="shared" si="130"/>
        <v/>
      </c>
      <c r="AN73" s="20" t="str">
        <f t="shared" si="130"/>
        <v/>
      </c>
      <c r="AO73" s="20" t="str">
        <f t="shared" si="130"/>
        <v/>
      </c>
      <c r="AP73" s="20" t="str">
        <f t="shared" si="130"/>
        <v/>
      </c>
      <c r="AQ73" s="20" t="str">
        <f t="shared" si="130"/>
        <v/>
      </c>
      <c r="AR73" s="20" t="str">
        <f t="shared" si="130"/>
        <v/>
      </c>
      <c r="AS73" s="20" t="str">
        <f t="shared" si="130"/>
        <v/>
      </c>
      <c r="AT73" s="20" t="str">
        <f t="shared" si="130"/>
        <v/>
      </c>
      <c r="AU73" s="20" t="str">
        <f t="shared" si="130"/>
        <v/>
      </c>
      <c r="AV73" s="20" t="str">
        <f t="shared" si="130"/>
        <v/>
      </c>
      <c r="AW73" s="20" t="str">
        <f t="shared" si="130"/>
        <v/>
      </c>
      <c r="AX73" s="20" t="str">
        <f t="shared" si="130"/>
        <v/>
      </c>
      <c r="AY73" s="20" t="str">
        <f t="shared" si="130"/>
        <v/>
      </c>
      <c r="AZ73" s="20" t="str">
        <f t="shared" si="130"/>
        <v/>
      </c>
      <c r="BA73" s="20" t="str">
        <f t="shared" si="130"/>
        <v/>
      </c>
      <c r="BB73" s="20" t="str">
        <f t="shared" si="130"/>
        <v/>
      </c>
      <c r="BC73" s="20" t="str">
        <f t="shared" si="130"/>
        <v/>
      </c>
      <c r="BD73" s="20" t="str">
        <f t="shared" si="130"/>
        <v/>
      </c>
      <c r="BE73" s="20" t="str">
        <f t="shared" si="130"/>
        <v/>
      </c>
      <c r="BF73" s="20" t="str">
        <f t="shared" si="130"/>
        <v/>
      </c>
      <c r="BG73" s="20" t="str">
        <f t="shared" si="130"/>
        <v/>
      </c>
      <c r="BH73" s="20" t="str">
        <f t="shared" si="130"/>
        <v/>
      </c>
      <c r="BI73" s="20" t="str">
        <f t="shared" si="130"/>
        <v/>
      </c>
      <c r="BJ73" s="20" t="str">
        <f t="shared" si="130"/>
        <v/>
      </c>
      <c r="BK73" s="20" t="str">
        <f t="shared" si="130"/>
        <v/>
      </c>
      <c r="BL73" s="20" t="str">
        <f t="shared" si="130"/>
        <v/>
      </c>
      <c r="BM73" s="20" t="str">
        <f t="shared" si="130"/>
        <v/>
      </c>
      <c r="BN73" s="20" t="str">
        <f t="shared" si="130"/>
        <v/>
      </c>
      <c r="BO73" s="20" t="str">
        <f t="shared" si="130"/>
        <v/>
      </c>
      <c r="BP73" s="20" t="str">
        <f t="shared" si="130"/>
        <v/>
      </c>
      <c r="BQ73" s="20" t="str">
        <f t="shared" si="130"/>
        <v/>
      </c>
      <c r="BR73" s="20" t="str">
        <f t="shared" si="130"/>
        <v/>
      </c>
      <c r="BS73" s="20" t="str">
        <f t="shared" si="130"/>
        <v/>
      </c>
      <c r="BT73" s="20" t="str">
        <f t="shared" si="130"/>
        <v/>
      </c>
      <c r="BU73" s="20" t="str">
        <f t="shared" si="130"/>
        <v/>
      </c>
      <c r="BV73" s="20" t="str">
        <f t="shared" si="130"/>
        <v/>
      </c>
      <c r="BW73" s="20" t="str">
        <f t="shared" si="130"/>
        <v/>
      </c>
      <c r="BX73" s="20" t="str">
        <f t="shared" si="130"/>
        <v/>
      </c>
      <c r="BY73" s="20" t="str">
        <f t="shared" si="130"/>
        <v/>
      </c>
      <c r="BZ73" s="20" t="str">
        <f t="shared" si="130"/>
        <v/>
      </c>
      <c r="CA73" s="20" t="str">
        <f t="shared" si="130"/>
        <v/>
      </c>
      <c r="CB73" s="20" t="str">
        <f t="shared" si="130"/>
        <v/>
      </c>
      <c r="CC73" s="20" t="str">
        <f t="shared" si="130"/>
        <v/>
      </c>
      <c r="CD73" s="20" t="str">
        <f t="shared" si="128"/>
        <v/>
      </c>
      <c r="CE73" s="20" t="str">
        <f t="shared" si="128"/>
        <v/>
      </c>
      <c r="CF73" s="20" t="str">
        <f t="shared" si="128"/>
        <v/>
      </c>
      <c r="CG73" s="20" t="str">
        <f t="shared" si="128"/>
        <v/>
      </c>
      <c r="CH73" s="20" t="str">
        <f t="shared" si="128"/>
        <v/>
      </c>
      <c r="CI73" s="20" t="str">
        <f t="shared" si="128"/>
        <v/>
      </c>
      <c r="CJ73" s="20" t="str">
        <f t="shared" si="128"/>
        <v/>
      </c>
      <c r="CK73" s="20" t="str">
        <f t="shared" si="128"/>
        <v/>
      </c>
      <c r="CL73" s="20" t="str">
        <f t="shared" si="128"/>
        <v/>
      </c>
      <c r="CM73" s="20" t="str">
        <f t="shared" si="128"/>
        <v/>
      </c>
      <c r="CN73" s="20" t="str">
        <f t="shared" si="128"/>
        <v/>
      </c>
      <c r="CO73" s="20" t="str">
        <f t="shared" si="128"/>
        <v/>
      </c>
      <c r="CP73" s="20" t="str">
        <f t="shared" si="128"/>
        <v/>
      </c>
      <c r="CQ73" s="20" t="str">
        <f t="shared" si="128"/>
        <v/>
      </c>
      <c r="CR73" s="20" t="str">
        <f t="shared" si="128"/>
        <v/>
      </c>
      <c r="CS73" s="20" t="str">
        <f t="shared" si="128"/>
        <v/>
      </c>
      <c r="CT73" s="20" t="str">
        <f t="shared" si="128"/>
        <v/>
      </c>
      <c r="CU73" s="20" t="str">
        <f t="shared" si="128"/>
        <v/>
      </c>
      <c r="CV73" s="20" t="str">
        <f t="shared" si="128"/>
        <v/>
      </c>
      <c r="CW73" s="20" t="str">
        <f t="shared" si="128"/>
        <v/>
      </c>
      <c r="CX73" s="20" t="str">
        <f t="shared" si="128"/>
        <v/>
      </c>
      <c r="CY73" s="20">
        <f t="shared" si="128"/>
        <v>1</v>
      </c>
      <c r="CZ73" s="20">
        <f t="shared" si="128"/>
        <v>1</v>
      </c>
      <c r="DA73" s="20">
        <f t="shared" si="128"/>
        <v>1</v>
      </c>
      <c r="DB73" s="20">
        <f t="shared" si="128"/>
        <v>1</v>
      </c>
      <c r="DC73" s="20">
        <f t="shared" si="128"/>
        <v>1</v>
      </c>
      <c r="DD73" s="20">
        <f t="shared" si="128"/>
        <v>1</v>
      </c>
      <c r="DE73" s="20">
        <f t="shared" si="128"/>
        <v>1</v>
      </c>
      <c r="DF73" s="20">
        <f t="shared" si="128"/>
        <v>1</v>
      </c>
      <c r="DG73" s="20">
        <f t="shared" si="128"/>
        <v>1</v>
      </c>
      <c r="DH73" s="20" t="str">
        <f t="shared" si="128"/>
        <v/>
      </c>
      <c r="DI73" s="20" t="str">
        <f t="shared" si="128"/>
        <v/>
      </c>
      <c r="DJ73" s="20" t="str">
        <f t="shared" si="128"/>
        <v/>
      </c>
      <c r="DK73" s="20" t="str">
        <f t="shared" si="128"/>
        <v/>
      </c>
      <c r="DL73" s="20" t="str">
        <f t="shared" si="128"/>
        <v/>
      </c>
      <c r="DM73" s="20" t="str">
        <f t="shared" si="128"/>
        <v/>
      </c>
      <c r="DN73" s="20" t="str">
        <f t="shared" si="128"/>
        <v/>
      </c>
      <c r="DO73" s="20" t="str">
        <f t="shared" si="128"/>
        <v/>
      </c>
      <c r="DP73" s="20" t="str">
        <f t="shared" si="128"/>
        <v/>
      </c>
      <c r="DQ73" s="20" t="str">
        <f t="shared" si="128"/>
        <v/>
      </c>
      <c r="DR73" s="20" t="str">
        <f t="shared" si="128"/>
        <v/>
      </c>
      <c r="DS73" s="20" t="str">
        <f t="shared" si="128"/>
        <v/>
      </c>
      <c r="DT73" s="20" t="str">
        <f t="shared" si="128"/>
        <v/>
      </c>
      <c r="DU73" s="20" t="str">
        <f t="shared" si="128"/>
        <v/>
      </c>
      <c r="DV73" s="20" t="str">
        <f t="shared" si="128"/>
        <v/>
      </c>
      <c r="DW73" s="20" t="str">
        <f t="shared" si="128"/>
        <v/>
      </c>
      <c r="DX73" s="20" t="str">
        <f t="shared" si="128"/>
        <v/>
      </c>
      <c r="DY73" s="20" t="str">
        <f t="shared" si="128"/>
        <v/>
      </c>
      <c r="DZ73" s="20" t="str">
        <f t="shared" si="128"/>
        <v/>
      </c>
      <c r="EA73" s="20" t="str">
        <f t="shared" si="128"/>
        <v/>
      </c>
      <c r="EB73" s="20" t="str">
        <f t="shared" si="128"/>
        <v/>
      </c>
      <c r="EC73" s="20" t="str">
        <f t="shared" si="128"/>
        <v/>
      </c>
      <c r="ED73" s="20" t="str">
        <f t="shared" si="128"/>
        <v/>
      </c>
      <c r="EE73" s="20" t="str">
        <f t="shared" si="128"/>
        <v/>
      </c>
      <c r="EF73" s="20" t="str">
        <f t="shared" si="128"/>
        <v/>
      </c>
      <c r="EG73" s="20" t="str">
        <f t="shared" si="128"/>
        <v/>
      </c>
      <c r="EH73" s="20" t="str">
        <f t="shared" si="128"/>
        <v/>
      </c>
      <c r="EI73" s="20" t="str">
        <f t="shared" si="128"/>
        <v/>
      </c>
      <c r="EJ73" s="20" t="str">
        <f t="shared" si="128"/>
        <v/>
      </c>
      <c r="EK73" s="20" t="str">
        <f t="shared" si="128"/>
        <v/>
      </c>
      <c r="EL73" s="20" t="str">
        <f t="shared" si="128"/>
        <v/>
      </c>
      <c r="EM73" s="20" t="str">
        <f t="shared" si="128"/>
        <v/>
      </c>
      <c r="EN73" s="20" t="str">
        <f t="shared" si="128"/>
        <v/>
      </c>
      <c r="EO73" s="20" t="str">
        <f t="shared" si="127"/>
        <v/>
      </c>
      <c r="EP73" s="20" t="str">
        <f t="shared" si="127"/>
        <v/>
      </c>
      <c r="EQ73" s="20" t="str">
        <f t="shared" si="127"/>
        <v/>
      </c>
      <c r="ER73" s="20" t="str">
        <f t="shared" si="127"/>
        <v/>
      </c>
      <c r="ES73" s="20" t="str">
        <f t="shared" si="127"/>
        <v/>
      </c>
      <c r="ET73" s="20" t="str">
        <f t="shared" si="127"/>
        <v/>
      </c>
      <c r="EU73" s="20" t="str">
        <f t="shared" si="127"/>
        <v/>
      </c>
      <c r="EV73" s="20" t="str">
        <f t="shared" si="127"/>
        <v/>
      </c>
      <c r="EW73" s="20" t="str">
        <f t="shared" si="127"/>
        <v/>
      </c>
      <c r="EX73" s="20" t="str">
        <f t="shared" si="127"/>
        <v/>
      </c>
      <c r="EY73" s="20" t="str">
        <f t="shared" si="127"/>
        <v/>
      </c>
      <c r="EZ73" s="20" t="str">
        <f t="shared" si="127"/>
        <v/>
      </c>
      <c r="FA73" s="20" t="str">
        <f t="shared" si="127"/>
        <v/>
      </c>
      <c r="FB73" s="20" t="str">
        <f t="shared" si="127"/>
        <v/>
      </c>
      <c r="FC73" s="20" t="str">
        <f t="shared" si="127"/>
        <v/>
      </c>
      <c r="FD73" s="20" t="str">
        <f t="shared" si="127"/>
        <v/>
      </c>
      <c r="FE73" s="20" t="str">
        <f t="shared" si="127"/>
        <v/>
      </c>
      <c r="FF73" s="20" t="str">
        <f t="shared" si="127"/>
        <v/>
      </c>
      <c r="FG73" s="20" t="str">
        <f t="shared" si="127"/>
        <v/>
      </c>
      <c r="FH73" s="20" t="str">
        <f t="shared" si="127"/>
        <v/>
      </c>
      <c r="FI73" s="20" t="str">
        <f t="shared" si="127"/>
        <v/>
      </c>
      <c r="FJ73" s="20" t="str">
        <f t="shared" si="127"/>
        <v/>
      </c>
      <c r="FK73" s="20" t="str">
        <f t="shared" si="127"/>
        <v/>
      </c>
      <c r="FL73" s="20" t="str">
        <f t="shared" si="127"/>
        <v/>
      </c>
      <c r="FM73" s="20" t="str">
        <f t="shared" si="127"/>
        <v/>
      </c>
      <c r="FN73" s="20" t="str">
        <f t="shared" si="127"/>
        <v/>
      </c>
      <c r="FO73" s="20" t="str">
        <f t="shared" si="127"/>
        <v/>
      </c>
      <c r="FP73" s="20" t="str">
        <f t="shared" si="127"/>
        <v/>
      </c>
      <c r="FQ73" s="20" t="str">
        <f t="shared" si="127"/>
        <v/>
      </c>
      <c r="FR73" s="20" t="str">
        <f t="shared" si="127"/>
        <v/>
      </c>
      <c r="FS73" s="20" t="str">
        <f t="shared" si="127"/>
        <v/>
      </c>
      <c r="FT73" s="20" t="str">
        <f t="shared" si="127"/>
        <v/>
      </c>
      <c r="FU73" s="20" t="str">
        <f t="shared" si="127"/>
        <v/>
      </c>
      <c r="FV73" s="20" t="str">
        <f t="shared" si="127"/>
        <v/>
      </c>
    </row>
    <row r="74" spans="1:178" s="8" customFormat="1" ht="15" hidden="1" customHeight="1" outlineLevel="2">
      <c r="A74" s="62"/>
      <c r="B74" s="104" t="s">
        <v>109</v>
      </c>
      <c r="C74" s="119" t="s">
        <v>100</v>
      </c>
      <c r="D74" s="119" t="s">
        <v>117</v>
      </c>
      <c r="E74" s="131">
        <f>SUM(E42:F42)+1</f>
        <v>60</v>
      </c>
      <c r="F74" s="121">
        <v>0</v>
      </c>
      <c r="G74" s="124">
        <f>WORKDAY($G$11,E74)</f>
        <v>42171</v>
      </c>
      <c r="H74" s="124">
        <f t="shared" ref="H74:H96" si="131">WORKDAY(G74,F74)</f>
        <v>42171</v>
      </c>
      <c r="I74" s="124" t="str">
        <f>"Day"&amp;" "&amp;VLOOKUP(Table1[[#This Row],[Start Date ]],Datasheet!V:W,2)</f>
        <v>Day 78</v>
      </c>
      <c r="J74" s="124" t="str">
        <f>"Day"&amp;" "&amp;VLOOKUP(Table1[[#This Row],[End Date]],Datasheet!X:Y,2)</f>
        <v>Day 78</v>
      </c>
      <c r="K74" s="116" t="s">
        <v>52</v>
      </c>
      <c r="L74" s="95"/>
      <c r="M74" s="115"/>
      <c r="N74" s="116">
        <f t="shared" si="129"/>
        <v>1</v>
      </c>
      <c r="O74" s="116" t="str">
        <f ca="1">LEFT('Transition Plan'!$P74,3)</f>
        <v>TPD</v>
      </c>
      <c r="P74" s="117" t="str">
        <f ca="1">IF(K74="Completed","CPT: Completed",IF(AND(H74&lt;'Transition Plan'!$D$1,K74="In-Progress"),"TPD: Still in-Progress after Deadline",IF(AND(H74&lt;'Transition Plan'!$D$1,K74="Open"),"TPD: Still in Open after Deadline",IF(AND(G74&lt;='Transition Plan'!$D$1,K74="Open"),("RAS: "&amp;NETWORKDAYS('Transition Plan'!$D$1,H74)&amp;" days to go, and Still in Open"),IF(AND(G74&lt;='Transition Plan'!$D$1,K74="In-Progress"),("RAS: "&amp;NETWORKDAYS('Transition Plan'!$D$1,H74)&amp;" days to go, and In-Progress"),("UTK: We have "&amp;DATEDIF('Transition Plan'!$D$1,G74,"d")&amp;" more days to start"))))))</f>
        <v>TPD: Still in Open after Deadline</v>
      </c>
      <c r="Q74" s="118">
        <f ca="1">IF(O74="TPD",100%,IF(AND(O74="RAS",N74=1),75%,IF(AND(O74="RAS",N74=2),50%,IF(O74="RAS",100%-(NETWORKDAYS('Transition Plan'!$D$1,H74)/N74),"-"))))</f>
        <v>1</v>
      </c>
      <c r="R74" s="20" t="str">
        <f t="shared" si="130"/>
        <v/>
      </c>
      <c r="S74" s="20" t="str">
        <f t="shared" si="130"/>
        <v/>
      </c>
      <c r="T74" s="20" t="str">
        <f t="shared" si="130"/>
        <v/>
      </c>
      <c r="U74" s="20" t="str">
        <f t="shared" si="130"/>
        <v/>
      </c>
      <c r="V74" s="20" t="str">
        <f t="shared" si="130"/>
        <v/>
      </c>
      <c r="W74" s="20" t="str">
        <f t="shared" si="130"/>
        <v/>
      </c>
      <c r="X74" s="20" t="str">
        <f t="shared" si="130"/>
        <v/>
      </c>
      <c r="Y74" s="20" t="str">
        <f t="shared" si="130"/>
        <v/>
      </c>
      <c r="Z74" s="20" t="str">
        <f t="shared" si="130"/>
        <v/>
      </c>
      <c r="AA74" s="20" t="str">
        <f t="shared" si="130"/>
        <v/>
      </c>
      <c r="AB74" s="20" t="str">
        <f t="shared" si="130"/>
        <v/>
      </c>
      <c r="AC74" s="20" t="str">
        <f t="shared" si="130"/>
        <v/>
      </c>
      <c r="AD74" s="20" t="str">
        <f t="shared" si="130"/>
        <v/>
      </c>
      <c r="AE74" s="20" t="str">
        <f t="shared" si="130"/>
        <v/>
      </c>
      <c r="AF74" s="20" t="str">
        <f t="shared" si="130"/>
        <v/>
      </c>
      <c r="AG74" s="20" t="str">
        <f t="shared" si="130"/>
        <v/>
      </c>
      <c r="AH74" s="20" t="str">
        <f t="shared" si="130"/>
        <v/>
      </c>
      <c r="AI74" s="20" t="str">
        <f t="shared" si="130"/>
        <v/>
      </c>
      <c r="AJ74" s="20" t="str">
        <f t="shared" si="130"/>
        <v/>
      </c>
      <c r="AK74" s="20" t="str">
        <f t="shared" si="130"/>
        <v/>
      </c>
      <c r="AL74" s="20" t="str">
        <f t="shared" si="130"/>
        <v/>
      </c>
      <c r="AM74" s="20" t="str">
        <f t="shared" si="130"/>
        <v/>
      </c>
      <c r="AN74" s="20" t="str">
        <f t="shared" si="130"/>
        <v/>
      </c>
      <c r="AO74" s="20" t="str">
        <f t="shared" si="130"/>
        <v/>
      </c>
      <c r="AP74" s="20" t="str">
        <f t="shared" si="130"/>
        <v/>
      </c>
      <c r="AQ74" s="20" t="str">
        <f t="shared" si="130"/>
        <v/>
      </c>
      <c r="AR74" s="20" t="str">
        <f t="shared" si="130"/>
        <v/>
      </c>
      <c r="AS74" s="20" t="str">
        <f t="shared" si="130"/>
        <v/>
      </c>
      <c r="AT74" s="20" t="str">
        <f t="shared" si="130"/>
        <v/>
      </c>
      <c r="AU74" s="20" t="str">
        <f t="shared" si="130"/>
        <v/>
      </c>
      <c r="AV74" s="20" t="str">
        <f t="shared" si="130"/>
        <v/>
      </c>
      <c r="AW74" s="20" t="str">
        <f t="shared" si="130"/>
        <v/>
      </c>
      <c r="AX74" s="20" t="str">
        <f t="shared" si="130"/>
        <v/>
      </c>
      <c r="AY74" s="20" t="str">
        <f t="shared" si="130"/>
        <v/>
      </c>
      <c r="AZ74" s="20" t="str">
        <f t="shared" si="130"/>
        <v/>
      </c>
      <c r="BA74" s="20" t="str">
        <f t="shared" si="130"/>
        <v/>
      </c>
      <c r="BB74" s="20" t="str">
        <f t="shared" si="130"/>
        <v/>
      </c>
      <c r="BC74" s="20" t="str">
        <f t="shared" si="130"/>
        <v/>
      </c>
      <c r="BD74" s="20" t="str">
        <f t="shared" si="130"/>
        <v/>
      </c>
      <c r="BE74" s="20" t="str">
        <f t="shared" si="130"/>
        <v/>
      </c>
      <c r="BF74" s="20" t="str">
        <f t="shared" si="130"/>
        <v/>
      </c>
      <c r="BG74" s="20" t="str">
        <f t="shared" si="130"/>
        <v/>
      </c>
      <c r="BH74" s="20" t="str">
        <f t="shared" si="130"/>
        <v/>
      </c>
      <c r="BI74" s="20" t="str">
        <f t="shared" si="130"/>
        <v/>
      </c>
      <c r="BJ74" s="20" t="str">
        <f t="shared" si="130"/>
        <v/>
      </c>
      <c r="BK74" s="20" t="str">
        <f t="shared" si="130"/>
        <v/>
      </c>
      <c r="BL74" s="20" t="str">
        <f t="shared" si="130"/>
        <v/>
      </c>
      <c r="BM74" s="20" t="str">
        <f t="shared" si="130"/>
        <v/>
      </c>
      <c r="BN74" s="20" t="str">
        <f t="shared" si="130"/>
        <v/>
      </c>
      <c r="BO74" s="20" t="str">
        <f t="shared" si="130"/>
        <v/>
      </c>
      <c r="BP74" s="20" t="str">
        <f t="shared" si="130"/>
        <v/>
      </c>
      <c r="BQ74" s="20" t="str">
        <f t="shared" si="130"/>
        <v/>
      </c>
      <c r="BR74" s="20" t="str">
        <f t="shared" si="130"/>
        <v/>
      </c>
      <c r="BS74" s="20" t="str">
        <f t="shared" si="130"/>
        <v/>
      </c>
      <c r="BT74" s="20" t="str">
        <f t="shared" si="130"/>
        <v/>
      </c>
      <c r="BU74" s="20" t="str">
        <f t="shared" si="130"/>
        <v/>
      </c>
      <c r="BV74" s="20" t="str">
        <f t="shared" si="130"/>
        <v/>
      </c>
      <c r="BW74" s="20" t="str">
        <f t="shared" si="130"/>
        <v/>
      </c>
      <c r="BX74" s="20" t="str">
        <f t="shared" si="130"/>
        <v/>
      </c>
      <c r="BY74" s="20" t="str">
        <f t="shared" si="130"/>
        <v/>
      </c>
      <c r="BZ74" s="20" t="str">
        <f t="shared" si="130"/>
        <v/>
      </c>
      <c r="CA74" s="20" t="str">
        <f t="shared" si="130"/>
        <v/>
      </c>
      <c r="CB74" s="20" t="str">
        <f t="shared" si="130"/>
        <v/>
      </c>
      <c r="CC74" s="20" t="str">
        <f t="shared" si="130"/>
        <v/>
      </c>
      <c r="CD74" s="20" t="str">
        <f t="shared" si="128"/>
        <v/>
      </c>
      <c r="CE74" s="20" t="str">
        <f t="shared" si="128"/>
        <v/>
      </c>
      <c r="CF74" s="20" t="str">
        <f t="shared" si="128"/>
        <v/>
      </c>
      <c r="CG74" s="20" t="str">
        <f t="shared" si="128"/>
        <v/>
      </c>
      <c r="CH74" s="20" t="str">
        <f t="shared" si="128"/>
        <v/>
      </c>
      <c r="CI74" s="20" t="str">
        <f t="shared" si="128"/>
        <v/>
      </c>
      <c r="CJ74" s="20" t="str">
        <f t="shared" si="128"/>
        <v/>
      </c>
      <c r="CK74" s="20" t="str">
        <f t="shared" si="128"/>
        <v/>
      </c>
      <c r="CL74" s="20" t="str">
        <f t="shared" si="128"/>
        <v/>
      </c>
      <c r="CM74" s="20" t="str">
        <f t="shared" si="128"/>
        <v/>
      </c>
      <c r="CN74" s="20" t="str">
        <f t="shared" si="128"/>
        <v/>
      </c>
      <c r="CO74" s="20" t="str">
        <f t="shared" si="128"/>
        <v/>
      </c>
      <c r="CP74" s="20" t="str">
        <f t="shared" si="128"/>
        <v/>
      </c>
      <c r="CQ74" s="20" t="str">
        <f t="shared" si="128"/>
        <v/>
      </c>
      <c r="CR74" s="20" t="str">
        <f t="shared" si="128"/>
        <v/>
      </c>
      <c r="CS74" s="20" t="str">
        <f t="shared" si="128"/>
        <v/>
      </c>
      <c r="CT74" s="20" t="str">
        <f t="shared" si="128"/>
        <v/>
      </c>
      <c r="CU74" s="20" t="str">
        <f t="shared" si="128"/>
        <v/>
      </c>
      <c r="CV74" s="20" t="str">
        <f t="shared" si="128"/>
        <v/>
      </c>
      <c r="CW74" s="20" t="str">
        <f t="shared" si="128"/>
        <v/>
      </c>
      <c r="CX74" s="20" t="str">
        <f t="shared" si="128"/>
        <v/>
      </c>
      <c r="CY74" s="20">
        <f t="shared" si="128"/>
        <v>1</v>
      </c>
      <c r="CZ74" s="20" t="str">
        <f t="shared" si="128"/>
        <v/>
      </c>
      <c r="DA74" s="20" t="str">
        <f t="shared" si="128"/>
        <v/>
      </c>
      <c r="DB74" s="20" t="str">
        <f t="shared" si="128"/>
        <v/>
      </c>
      <c r="DC74" s="20" t="str">
        <f t="shared" si="128"/>
        <v/>
      </c>
      <c r="DD74" s="20" t="str">
        <f t="shared" si="128"/>
        <v/>
      </c>
      <c r="DE74" s="20" t="str">
        <f t="shared" si="128"/>
        <v/>
      </c>
      <c r="DF74" s="20" t="str">
        <f t="shared" si="128"/>
        <v/>
      </c>
      <c r="DG74" s="20" t="str">
        <f t="shared" si="128"/>
        <v/>
      </c>
      <c r="DH74" s="20" t="str">
        <f t="shared" si="128"/>
        <v/>
      </c>
      <c r="DI74" s="20" t="str">
        <f t="shared" si="128"/>
        <v/>
      </c>
      <c r="DJ74" s="20" t="str">
        <f t="shared" si="128"/>
        <v/>
      </c>
      <c r="DK74" s="20" t="str">
        <f t="shared" si="128"/>
        <v/>
      </c>
      <c r="DL74" s="20" t="str">
        <f t="shared" si="128"/>
        <v/>
      </c>
      <c r="DM74" s="20" t="str">
        <f t="shared" si="128"/>
        <v/>
      </c>
      <c r="DN74" s="20" t="str">
        <f t="shared" si="128"/>
        <v/>
      </c>
      <c r="DO74" s="20" t="str">
        <f t="shared" si="128"/>
        <v/>
      </c>
      <c r="DP74" s="20" t="str">
        <f t="shared" si="128"/>
        <v/>
      </c>
      <c r="DQ74" s="20" t="str">
        <f t="shared" si="128"/>
        <v/>
      </c>
      <c r="DR74" s="20" t="str">
        <f t="shared" si="128"/>
        <v/>
      </c>
      <c r="DS74" s="20" t="str">
        <f t="shared" si="128"/>
        <v/>
      </c>
      <c r="DT74" s="20" t="str">
        <f t="shared" si="128"/>
        <v/>
      </c>
      <c r="DU74" s="20" t="str">
        <f t="shared" si="128"/>
        <v/>
      </c>
      <c r="DV74" s="20" t="str">
        <f t="shared" si="128"/>
        <v/>
      </c>
      <c r="DW74" s="20" t="str">
        <f t="shared" si="128"/>
        <v/>
      </c>
      <c r="DX74" s="20" t="str">
        <f t="shared" si="128"/>
        <v/>
      </c>
      <c r="DY74" s="20" t="str">
        <f t="shared" si="128"/>
        <v/>
      </c>
      <c r="DZ74" s="20" t="str">
        <f t="shared" si="128"/>
        <v/>
      </c>
      <c r="EA74" s="20" t="str">
        <f t="shared" si="128"/>
        <v/>
      </c>
      <c r="EB74" s="20" t="str">
        <f t="shared" si="128"/>
        <v/>
      </c>
      <c r="EC74" s="20" t="str">
        <f t="shared" si="128"/>
        <v/>
      </c>
      <c r="ED74" s="20" t="str">
        <f t="shared" si="128"/>
        <v/>
      </c>
      <c r="EE74" s="20" t="str">
        <f t="shared" si="128"/>
        <v/>
      </c>
      <c r="EF74" s="20" t="str">
        <f t="shared" si="128"/>
        <v/>
      </c>
      <c r="EG74" s="20" t="str">
        <f t="shared" si="128"/>
        <v/>
      </c>
      <c r="EH74" s="20" t="str">
        <f t="shared" si="128"/>
        <v/>
      </c>
      <c r="EI74" s="20" t="str">
        <f t="shared" si="128"/>
        <v/>
      </c>
      <c r="EJ74" s="20" t="str">
        <f t="shared" si="128"/>
        <v/>
      </c>
      <c r="EK74" s="20" t="str">
        <f t="shared" si="128"/>
        <v/>
      </c>
      <c r="EL74" s="20" t="str">
        <f t="shared" si="128"/>
        <v/>
      </c>
      <c r="EM74" s="20" t="str">
        <f t="shared" si="128"/>
        <v/>
      </c>
      <c r="EN74" s="20" t="str">
        <f t="shared" si="128"/>
        <v/>
      </c>
      <c r="EO74" s="20" t="str">
        <f t="shared" si="127"/>
        <v/>
      </c>
      <c r="EP74" s="20" t="str">
        <f t="shared" si="127"/>
        <v/>
      </c>
      <c r="EQ74" s="20" t="str">
        <f t="shared" si="127"/>
        <v/>
      </c>
      <c r="ER74" s="20" t="str">
        <f t="shared" si="127"/>
        <v/>
      </c>
      <c r="ES74" s="20" t="str">
        <f t="shared" si="127"/>
        <v/>
      </c>
      <c r="ET74" s="20" t="str">
        <f t="shared" si="127"/>
        <v/>
      </c>
      <c r="EU74" s="20" t="str">
        <f t="shared" si="127"/>
        <v/>
      </c>
      <c r="EV74" s="20" t="str">
        <f t="shared" si="127"/>
        <v/>
      </c>
      <c r="EW74" s="20" t="str">
        <f t="shared" si="127"/>
        <v/>
      </c>
      <c r="EX74" s="20" t="str">
        <f t="shared" si="127"/>
        <v/>
      </c>
      <c r="EY74" s="20" t="str">
        <f t="shared" si="127"/>
        <v/>
      </c>
      <c r="EZ74" s="20" t="str">
        <f t="shared" si="127"/>
        <v/>
      </c>
      <c r="FA74" s="20" t="str">
        <f t="shared" si="127"/>
        <v/>
      </c>
      <c r="FB74" s="20" t="str">
        <f t="shared" si="127"/>
        <v/>
      </c>
      <c r="FC74" s="20" t="str">
        <f t="shared" si="127"/>
        <v/>
      </c>
      <c r="FD74" s="20" t="str">
        <f t="shared" si="127"/>
        <v/>
      </c>
      <c r="FE74" s="20" t="str">
        <f t="shared" si="127"/>
        <v/>
      </c>
      <c r="FF74" s="20" t="str">
        <f t="shared" si="127"/>
        <v/>
      </c>
      <c r="FG74" s="20" t="str">
        <f t="shared" si="127"/>
        <v/>
      </c>
      <c r="FH74" s="20" t="str">
        <f t="shared" si="127"/>
        <v/>
      </c>
      <c r="FI74" s="20" t="str">
        <f t="shared" si="127"/>
        <v/>
      </c>
      <c r="FJ74" s="20" t="str">
        <f t="shared" si="127"/>
        <v/>
      </c>
      <c r="FK74" s="20" t="str">
        <f t="shared" si="127"/>
        <v/>
      </c>
      <c r="FL74" s="20" t="str">
        <f t="shared" si="127"/>
        <v/>
      </c>
      <c r="FM74" s="20" t="str">
        <f t="shared" si="127"/>
        <v/>
      </c>
      <c r="FN74" s="20" t="str">
        <f t="shared" si="127"/>
        <v/>
      </c>
      <c r="FO74" s="20" t="str">
        <f t="shared" si="127"/>
        <v/>
      </c>
      <c r="FP74" s="20" t="str">
        <f t="shared" si="127"/>
        <v/>
      </c>
      <c r="FQ74" s="20" t="str">
        <f t="shared" si="127"/>
        <v/>
      </c>
      <c r="FR74" s="20" t="str">
        <f t="shared" si="127"/>
        <v/>
      </c>
      <c r="FS74" s="20" t="str">
        <f t="shared" si="127"/>
        <v/>
      </c>
      <c r="FT74" s="20" t="str">
        <f t="shared" si="127"/>
        <v/>
      </c>
      <c r="FU74" s="20" t="str">
        <f t="shared" si="127"/>
        <v/>
      </c>
      <c r="FV74" s="20" t="str">
        <f t="shared" si="127"/>
        <v/>
      </c>
    </row>
    <row r="75" spans="1:178" s="8" customFormat="1" ht="15" hidden="1" customHeight="1" outlineLevel="2">
      <c r="A75" s="62"/>
      <c r="B75" s="104" t="s">
        <v>34</v>
      </c>
      <c r="C75" s="119" t="s">
        <v>100</v>
      </c>
      <c r="D75" s="119" t="s">
        <v>117</v>
      </c>
      <c r="E75" s="121">
        <f>SUM(E74:F74)+1</f>
        <v>61</v>
      </c>
      <c r="F75" s="121">
        <v>2</v>
      </c>
      <c r="G75" s="124">
        <f>WORKDAY($G$11,E75)</f>
        <v>42172</v>
      </c>
      <c r="H75" s="124">
        <f t="shared" si="131"/>
        <v>42174</v>
      </c>
      <c r="I75" s="124" t="str">
        <f>"Day"&amp;" "&amp;VLOOKUP(Table1[[#This Row],[Start Date ]],Datasheet!V:W,2)</f>
        <v>Day 78</v>
      </c>
      <c r="J75" s="124" t="str">
        <f>"Day"&amp;" "&amp;VLOOKUP(Table1[[#This Row],[End Date]],Datasheet!X:Y,2)</f>
        <v>Day 78</v>
      </c>
      <c r="K75" s="116" t="s">
        <v>52</v>
      </c>
      <c r="L75" s="95"/>
      <c r="M75" s="115"/>
      <c r="N75" s="116">
        <f t="shared" si="129"/>
        <v>3</v>
      </c>
      <c r="O75" s="116" t="str">
        <f ca="1">LEFT('Transition Plan'!$P75,3)</f>
        <v>TPD</v>
      </c>
      <c r="P75" s="117" t="str">
        <f ca="1">IF(K75="Completed","CPT: Completed",IF(AND(H75&lt;'Transition Plan'!$D$1,K75="In-Progress"),"TPD: Still in-Progress after Deadline",IF(AND(H75&lt;'Transition Plan'!$D$1,K75="Open"),"TPD: Still in Open after Deadline",IF(AND(G75&lt;='Transition Plan'!$D$1,K75="Open"),("RAS: "&amp;NETWORKDAYS('Transition Plan'!$D$1,H75)&amp;" days to go, and Still in Open"),IF(AND(G75&lt;='Transition Plan'!$D$1,K75="In-Progress"),("RAS: "&amp;NETWORKDAYS('Transition Plan'!$D$1,H75)&amp;" days to go, and In-Progress"),("UTK: We have "&amp;DATEDIF('Transition Plan'!$D$1,G75,"d")&amp;" more days to start"))))))</f>
        <v>TPD: Still in Open after Deadline</v>
      </c>
      <c r="Q75" s="118">
        <f ca="1">IF(O75="TPD",100%,IF(AND(O75="RAS",N75=1),75%,IF(AND(O75="RAS",N75=2),50%,IF(O75="RAS",100%-(NETWORKDAYS('Transition Plan'!$D$1,H75)/N75),"-"))))</f>
        <v>1</v>
      </c>
      <c r="R75" s="20" t="str">
        <f t="shared" si="130"/>
        <v/>
      </c>
      <c r="S75" s="20" t="str">
        <f t="shared" si="130"/>
        <v/>
      </c>
      <c r="T75" s="20" t="str">
        <f t="shared" si="130"/>
        <v/>
      </c>
      <c r="U75" s="20" t="str">
        <f t="shared" si="130"/>
        <v/>
      </c>
      <c r="V75" s="20" t="str">
        <f t="shared" si="130"/>
        <v/>
      </c>
      <c r="W75" s="20" t="str">
        <f t="shared" si="130"/>
        <v/>
      </c>
      <c r="X75" s="20" t="str">
        <f t="shared" si="130"/>
        <v/>
      </c>
      <c r="Y75" s="20" t="str">
        <f t="shared" si="130"/>
        <v/>
      </c>
      <c r="Z75" s="20" t="str">
        <f t="shared" si="130"/>
        <v/>
      </c>
      <c r="AA75" s="20" t="str">
        <f t="shared" si="130"/>
        <v/>
      </c>
      <c r="AB75" s="20" t="str">
        <f t="shared" si="130"/>
        <v/>
      </c>
      <c r="AC75" s="20" t="str">
        <f t="shared" si="130"/>
        <v/>
      </c>
      <c r="AD75" s="20" t="str">
        <f t="shared" si="130"/>
        <v/>
      </c>
      <c r="AE75" s="20" t="str">
        <f t="shared" si="130"/>
        <v/>
      </c>
      <c r="AF75" s="20" t="str">
        <f t="shared" si="130"/>
        <v/>
      </c>
      <c r="AG75" s="20" t="str">
        <f t="shared" si="130"/>
        <v/>
      </c>
      <c r="AH75" s="20" t="str">
        <f t="shared" si="130"/>
        <v/>
      </c>
      <c r="AI75" s="20" t="str">
        <f t="shared" si="130"/>
        <v/>
      </c>
      <c r="AJ75" s="20" t="str">
        <f t="shared" si="130"/>
        <v/>
      </c>
      <c r="AK75" s="20" t="str">
        <f t="shared" si="130"/>
        <v/>
      </c>
      <c r="AL75" s="20" t="str">
        <f t="shared" si="130"/>
        <v/>
      </c>
      <c r="AM75" s="20" t="str">
        <f t="shared" si="130"/>
        <v/>
      </c>
      <c r="AN75" s="20" t="str">
        <f t="shared" si="130"/>
        <v/>
      </c>
      <c r="AO75" s="20" t="str">
        <f t="shared" si="130"/>
        <v/>
      </c>
      <c r="AP75" s="20" t="str">
        <f t="shared" si="130"/>
        <v/>
      </c>
      <c r="AQ75" s="20" t="str">
        <f t="shared" si="130"/>
        <v/>
      </c>
      <c r="AR75" s="20" t="str">
        <f t="shared" si="130"/>
        <v/>
      </c>
      <c r="AS75" s="20" t="str">
        <f t="shared" si="130"/>
        <v/>
      </c>
      <c r="AT75" s="20" t="str">
        <f t="shared" si="130"/>
        <v/>
      </c>
      <c r="AU75" s="20" t="str">
        <f t="shared" si="130"/>
        <v/>
      </c>
      <c r="AV75" s="20" t="str">
        <f t="shared" si="130"/>
        <v/>
      </c>
      <c r="AW75" s="20" t="str">
        <f t="shared" si="130"/>
        <v/>
      </c>
      <c r="AX75" s="20" t="str">
        <f t="shared" si="130"/>
        <v/>
      </c>
      <c r="AY75" s="20" t="str">
        <f t="shared" si="130"/>
        <v/>
      </c>
      <c r="AZ75" s="20" t="str">
        <f t="shared" si="130"/>
        <v/>
      </c>
      <c r="BA75" s="20" t="str">
        <f t="shared" si="130"/>
        <v/>
      </c>
      <c r="BB75" s="20" t="str">
        <f t="shared" si="130"/>
        <v/>
      </c>
      <c r="BC75" s="20" t="str">
        <f t="shared" si="130"/>
        <v/>
      </c>
      <c r="BD75" s="20" t="str">
        <f t="shared" si="130"/>
        <v/>
      </c>
      <c r="BE75" s="20" t="str">
        <f t="shared" si="130"/>
        <v/>
      </c>
      <c r="BF75" s="20" t="str">
        <f t="shared" si="130"/>
        <v/>
      </c>
      <c r="BG75" s="20" t="str">
        <f t="shared" si="130"/>
        <v/>
      </c>
      <c r="BH75" s="20" t="str">
        <f t="shared" si="130"/>
        <v/>
      </c>
      <c r="BI75" s="20" t="str">
        <f t="shared" si="130"/>
        <v/>
      </c>
      <c r="BJ75" s="20" t="str">
        <f t="shared" si="130"/>
        <v/>
      </c>
      <c r="BK75" s="20" t="str">
        <f t="shared" si="130"/>
        <v/>
      </c>
      <c r="BL75" s="20" t="str">
        <f t="shared" si="130"/>
        <v/>
      </c>
      <c r="BM75" s="20" t="str">
        <f t="shared" si="130"/>
        <v/>
      </c>
      <c r="BN75" s="20" t="str">
        <f t="shared" si="130"/>
        <v/>
      </c>
      <c r="BO75" s="20" t="str">
        <f t="shared" si="130"/>
        <v/>
      </c>
      <c r="BP75" s="20" t="str">
        <f t="shared" si="130"/>
        <v/>
      </c>
      <c r="BQ75" s="20" t="str">
        <f t="shared" si="130"/>
        <v/>
      </c>
      <c r="BR75" s="20" t="str">
        <f t="shared" si="130"/>
        <v/>
      </c>
      <c r="BS75" s="20" t="str">
        <f t="shared" si="130"/>
        <v/>
      </c>
      <c r="BT75" s="20" t="str">
        <f t="shared" si="130"/>
        <v/>
      </c>
      <c r="BU75" s="20" t="str">
        <f t="shared" si="130"/>
        <v/>
      </c>
      <c r="BV75" s="20" t="str">
        <f t="shared" si="130"/>
        <v/>
      </c>
      <c r="BW75" s="20" t="str">
        <f t="shared" si="130"/>
        <v/>
      </c>
      <c r="BX75" s="20" t="str">
        <f t="shared" si="130"/>
        <v/>
      </c>
      <c r="BY75" s="20" t="str">
        <f t="shared" si="130"/>
        <v/>
      </c>
      <c r="BZ75" s="20" t="str">
        <f t="shared" si="130"/>
        <v/>
      </c>
      <c r="CA75" s="20" t="str">
        <f t="shared" si="130"/>
        <v/>
      </c>
      <c r="CB75" s="20" t="str">
        <f t="shared" si="130"/>
        <v/>
      </c>
      <c r="CC75" s="20" t="str">
        <f t="shared" ref="CC75:EN78" si="132">IF(CC$10&lt;$G75,"",IF(CC$10&gt;$H75,"",IF(CC$10&gt;=$G75,1,IF(CC$10&lt;=$H75,1))))</f>
        <v/>
      </c>
      <c r="CD75" s="20" t="str">
        <f t="shared" si="132"/>
        <v/>
      </c>
      <c r="CE75" s="20" t="str">
        <f t="shared" si="132"/>
        <v/>
      </c>
      <c r="CF75" s="20" t="str">
        <f t="shared" si="132"/>
        <v/>
      </c>
      <c r="CG75" s="20" t="str">
        <f t="shared" si="132"/>
        <v/>
      </c>
      <c r="CH75" s="20" t="str">
        <f t="shared" si="132"/>
        <v/>
      </c>
      <c r="CI75" s="20" t="str">
        <f t="shared" si="132"/>
        <v/>
      </c>
      <c r="CJ75" s="20" t="str">
        <f t="shared" si="132"/>
        <v/>
      </c>
      <c r="CK75" s="20" t="str">
        <f t="shared" si="132"/>
        <v/>
      </c>
      <c r="CL75" s="20" t="str">
        <f t="shared" si="132"/>
        <v/>
      </c>
      <c r="CM75" s="20" t="str">
        <f t="shared" si="132"/>
        <v/>
      </c>
      <c r="CN75" s="20" t="str">
        <f t="shared" si="132"/>
        <v/>
      </c>
      <c r="CO75" s="20" t="str">
        <f t="shared" si="132"/>
        <v/>
      </c>
      <c r="CP75" s="20" t="str">
        <f t="shared" si="132"/>
        <v/>
      </c>
      <c r="CQ75" s="20" t="str">
        <f t="shared" si="132"/>
        <v/>
      </c>
      <c r="CR75" s="20" t="str">
        <f t="shared" si="132"/>
        <v/>
      </c>
      <c r="CS75" s="20" t="str">
        <f t="shared" si="132"/>
        <v/>
      </c>
      <c r="CT75" s="20" t="str">
        <f t="shared" si="132"/>
        <v/>
      </c>
      <c r="CU75" s="20" t="str">
        <f t="shared" si="132"/>
        <v/>
      </c>
      <c r="CV75" s="20" t="str">
        <f t="shared" si="132"/>
        <v/>
      </c>
      <c r="CW75" s="20" t="str">
        <f t="shared" si="132"/>
        <v/>
      </c>
      <c r="CX75" s="20" t="str">
        <f t="shared" si="132"/>
        <v/>
      </c>
      <c r="CY75" s="20" t="str">
        <f t="shared" si="132"/>
        <v/>
      </c>
      <c r="CZ75" s="20">
        <f t="shared" si="132"/>
        <v>1</v>
      </c>
      <c r="DA75" s="20">
        <f t="shared" si="132"/>
        <v>1</v>
      </c>
      <c r="DB75" s="20">
        <f t="shared" si="132"/>
        <v>1</v>
      </c>
      <c r="DC75" s="20" t="str">
        <f t="shared" si="132"/>
        <v/>
      </c>
      <c r="DD75" s="20" t="str">
        <f t="shared" si="132"/>
        <v/>
      </c>
      <c r="DE75" s="20" t="str">
        <f t="shared" si="132"/>
        <v/>
      </c>
      <c r="DF75" s="20" t="str">
        <f t="shared" si="132"/>
        <v/>
      </c>
      <c r="DG75" s="20" t="str">
        <f t="shared" si="132"/>
        <v/>
      </c>
      <c r="DH75" s="20" t="str">
        <f t="shared" si="132"/>
        <v/>
      </c>
      <c r="DI75" s="20" t="str">
        <f t="shared" si="132"/>
        <v/>
      </c>
      <c r="DJ75" s="20" t="str">
        <f t="shared" si="132"/>
        <v/>
      </c>
      <c r="DK75" s="20" t="str">
        <f t="shared" si="132"/>
        <v/>
      </c>
      <c r="DL75" s="20" t="str">
        <f t="shared" si="132"/>
        <v/>
      </c>
      <c r="DM75" s="20" t="str">
        <f t="shared" si="132"/>
        <v/>
      </c>
      <c r="DN75" s="20" t="str">
        <f t="shared" si="132"/>
        <v/>
      </c>
      <c r="DO75" s="20" t="str">
        <f t="shared" si="132"/>
        <v/>
      </c>
      <c r="DP75" s="20" t="str">
        <f t="shared" si="132"/>
        <v/>
      </c>
      <c r="DQ75" s="20" t="str">
        <f t="shared" si="132"/>
        <v/>
      </c>
      <c r="DR75" s="20" t="str">
        <f t="shared" si="132"/>
        <v/>
      </c>
      <c r="DS75" s="20" t="str">
        <f t="shared" si="132"/>
        <v/>
      </c>
      <c r="DT75" s="20" t="str">
        <f t="shared" si="132"/>
        <v/>
      </c>
      <c r="DU75" s="20" t="str">
        <f t="shared" si="132"/>
        <v/>
      </c>
      <c r="DV75" s="20" t="str">
        <f t="shared" si="132"/>
        <v/>
      </c>
      <c r="DW75" s="20" t="str">
        <f t="shared" si="132"/>
        <v/>
      </c>
      <c r="DX75" s="20" t="str">
        <f t="shared" si="132"/>
        <v/>
      </c>
      <c r="DY75" s="20" t="str">
        <f t="shared" si="132"/>
        <v/>
      </c>
      <c r="DZ75" s="20" t="str">
        <f t="shared" si="132"/>
        <v/>
      </c>
      <c r="EA75" s="20" t="str">
        <f t="shared" si="132"/>
        <v/>
      </c>
      <c r="EB75" s="20" t="str">
        <f t="shared" si="132"/>
        <v/>
      </c>
      <c r="EC75" s="20" t="str">
        <f t="shared" si="132"/>
        <v/>
      </c>
      <c r="ED75" s="20" t="str">
        <f t="shared" si="132"/>
        <v/>
      </c>
      <c r="EE75" s="20" t="str">
        <f t="shared" si="132"/>
        <v/>
      </c>
      <c r="EF75" s="20" t="str">
        <f t="shared" si="132"/>
        <v/>
      </c>
      <c r="EG75" s="20" t="str">
        <f t="shared" si="132"/>
        <v/>
      </c>
      <c r="EH75" s="20" t="str">
        <f t="shared" si="132"/>
        <v/>
      </c>
      <c r="EI75" s="20" t="str">
        <f t="shared" si="132"/>
        <v/>
      </c>
      <c r="EJ75" s="20" t="str">
        <f t="shared" si="132"/>
        <v/>
      </c>
      <c r="EK75" s="20" t="str">
        <f t="shared" si="132"/>
        <v/>
      </c>
      <c r="EL75" s="20" t="str">
        <f t="shared" si="132"/>
        <v/>
      </c>
      <c r="EM75" s="20" t="str">
        <f t="shared" si="132"/>
        <v/>
      </c>
      <c r="EN75" s="20" t="str">
        <f t="shared" si="132"/>
        <v/>
      </c>
      <c r="EO75" s="20" t="str">
        <f t="shared" si="127"/>
        <v/>
      </c>
      <c r="EP75" s="20" t="str">
        <f t="shared" si="127"/>
        <v/>
      </c>
      <c r="EQ75" s="20" t="str">
        <f t="shared" si="127"/>
        <v/>
      </c>
      <c r="ER75" s="20" t="str">
        <f t="shared" si="127"/>
        <v/>
      </c>
      <c r="ES75" s="20" t="str">
        <f t="shared" si="127"/>
        <v/>
      </c>
      <c r="ET75" s="20" t="str">
        <f t="shared" si="127"/>
        <v/>
      </c>
      <c r="EU75" s="20" t="str">
        <f t="shared" si="127"/>
        <v/>
      </c>
      <c r="EV75" s="20" t="str">
        <f t="shared" si="127"/>
        <v/>
      </c>
      <c r="EW75" s="20" t="str">
        <f t="shared" si="127"/>
        <v/>
      </c>
      <c r="EX75" s="20" t="str">
        <f t="shared" si="127"/>
        <v/>
      </c>
      <c r="EY75" s="20" t="str">
        <f t="shared" si="127"/>
        <v/>
      </c>
      <c r="EZ75" s="20" t="str">
        <f t="shared" si="127"/>
        <v/>
      </c>
      <c r="FA75" s="20" t="str">
        <f t="shared" si="127"/>
        <v/>
      </c>
      <c r="FB75" s="20" t="str">
        <f t="shared" si="127"/>
        <v/>
      </c>
      <c r="FC75" s="20" t="str">
        <f t="shared" si="127"/>
        <v/>
      </c>
      <c r="FD75" s="20" t="str">
        <f t="shared" si="127"/>
        <v/>
      </c>
      <c r="FE75" s="20" t="str">
        <f t="shared" si="127"/>
        <v/>
      </c>
      <c r="FF75" s="20" t="str">
        <f t="shared" si="127"/>
        <v/>
      </c>
      <c r="FG75" s="20" t="str">
        <f t="shared" si="127"/>
        <v/>
      </c>
      <c r="FH75" s="20" t="str">
        <f t="shared" si="127"/>
        <v/>
      </c>
      <c r="FI75" s="20" t="str">
        <f t="shared" si="127"/>
        <v/>
      </c>
      <c r="FJ75" s="20" t="str">
        <f t="shared" si="127"/>
        <v/>
      </c>
      <c r="FK75" s="20" t="str">
        <f t="shared" si="127"/>
        <v/>
      </c>
      <c r="FL75" s="20" t="str">
        <f t="shared" si="127"/>
        <v/>
      </c>
      <c r="FM75" s="20" t="str">
        <f t="shared" si="127"/>
        <v/>
      </c>
      <c r="FN75" s="20" t="str">
        <f t="shared" si="127"/>
        <v/>
      </c>
      <c r="FO75" s="20" t="str">
        <f t="shared" si="127"/>
        <v/>
      </c>
      <c r="FP75" s="20" t="str">
        <f t="shared" si="127"/>
        <v/>
      </c>
      <c r="FQ75" s="20" t="str">
        <f t="shared" si="127"/>
        <v/>
      </c>
      <c r="FR75" s="20" t="str">
        <f t="shared" si="127"/>
        <v/>
      </c>
      <c r="FS75" s="20" t="str">
        <f t="shared" si="127"/>
        <v/>
      </c>
      <c r="FT75" s="20" t="str">
        <f t="shared" si="127"/>
        <v/>
      </c>
      <c r="FU75" s="20" t="str">
        <f t="shared" si="127"/>
        <v/>
      </c>
      <c r="FV75" s="20" t="str">
        <f t="shared" si="127"/>
        <v/>
      </c>
    </row>
    <row r="76" spans="1:178" s="8" customFormat="1" ht="15" hidden="1" customHeight="1" outlineLevel="2">
      <c r="A76" s="62"/>
      <c r="B76" s="104" t="s">
        <v>107</v>
      </c>
      <c r="C76" s="119" t="s">
        <v>100</v>
      </c>
      <c r="D76" s="119"/>
      <c r="E76" s="121">
        <f>SUM(E75:F75)+1</f>
        <v>64</v>
      </c>
      <c r="F76" s="121">
        <v>2</v>
      </c>
      <c r="G76" s="124">
        <f>WORKDAY($G$11,E76)</f>
        <v>42177</v>
      </c>
      <c r="H76" s="124">
        <f t="shared" si="131"/>
        <v>42179</v>
      </c>
      <c r="I76" s="124" t="str">
        <f>"Day"&amp;" "&amp;VLOOKUP(Table1[[#This Row],[Start Date ]],Datasheet!V:W,2)</f>
        <v>Day 78</v>
      </c>
      <c r="J76" s="124" t="str">
        <f>"Day"&amp;" "&amp;VLOOKUP(Table1[[#This Row],[End Date]],Datasheet!X:Y,2)</f>
        <v>Day 78</v>
      </c>
      <c r="K76" s="116" t="s">
        <v>52</v>
      </c>
      <c r="L76" s="95"/>
      <c r="M76" s="115"/>
      <c r="N76" s="116">
        <f t="shared" si="129"/>
        <v>3</v>
      </c>
      <c r="O76" s="116" t="str">
        <f ca="1">LEFT('Transition Plan'!$P76,3)</f>
        <v>TPD</v>
      </c>
      <c r="P76" s="117" t="str">
        <f ca="1">IF(K76="Completed","CPT: Completed",IF(AND(H76&lt;'Transition Plan'!$D$1,K76="In-Progress"),"TPD: Still in-Progress after Deadline",IF(AND(H76&lt;'Transition Plan'!$D$1,K76="Open"),"TPD: Still in Open after Deadline",IF(AND(G76&lt;='Transition Plan'!$D$1,K76="Open"),("RAS: "&amp;NETWORKDAYS('Transition Plan'!$D$1,H76)&amp;" days to go, and Still in Open"),IF(AND(G76&lt;='Transition Plan'!$D$1,K76="In-Progress"),("RAS: "&amp;NETWORKDAYS('Transition Plan'!$D$1,H76)&amp;" days to go, and In-Progress"),("UTK: We have "&amp;DATEDIF('Transition Plan'!$D$1,G76,"d")&amp;" more days to start"))))))</f>
        <v>TPD: Still in Open after Deadline</v>
      </c>
      <c r="Q76" s="118">
        <f ca="1">IF(O76="TPD",100%,IF(AND(O76="RAS",N76=1),75%,IF(AND(O76="RAS",N76=2),50%,IF(O76="RAS",100%-(NETWORKDAYS('Transition Plan'!$D$1,H76)/N76),"-"))))</f>
        <v>1</v>
      </c>
      <c r="R76" s="20" t="str">
        <f t="shared" ref="R76:CC79" si="133">IF(R$10&lt;$G76,"",IF(R$10&gt;$H76,"",IF(R$10&gt;=$G76,1,IF(R$10&lt;=$H76,1))))</f>
        <v/>
      </c>
      <c r="S76" s="20" t="str">
        <f t="shared" si="133"/>
        <v/>
      </c>
      <c r="T76" s="20" t="str">
        <f t="shared" si="133"/>
        <v/>
      </c>
      <c r="U76" s="20" t="str">
        <f t="shared" si="133"/>
        <v/>
      </c>
      <c r="V76" s="20" t="str">
        <f t="shared" si="133"/>
        <v/>
      </c>
      <c r="W76" s="20" t="str">
        <f t="shared" si="133"/>
        <v/>
      </c>
      <c r="X76" s="20" t="str">
        <f t="shared" si="133"/>
        <v/>
      </c>
      <c r="Y76" s="20" t="str">
        <f t="shared" si="133"/>
        <v/>
      </c>
      <c r="Z76" s="20" t="str">
        <f t="shared" si="133"/>
        <v/>
      </c>
      <c r="AA76" s="20" t="str">
        <f t="shared" si="133"/>
        <v/>
      </c>
      <c r="AB76" s="20" t="str">
        <f t="shared" si="133"/>
        <v/>
      </c>
      <c r="AC76" s="20" t="str">
        <f t="shared" si="133"/>
        <v/>
      </c>
      <c r="AD76" s="20" t="str">
        <f t="shared" si="133"/>
        <v/>
      </c>
      <c r="AE76" s="20" t="str">
        <f t="shared" si="133"/>
        <v/>
      </c>
      <c r="AF76" s="20" t="str">
        <f t="shared" si="133"/>
        <v/>
      </c>
      <c r="AG76" s="20" t="str">
        <f t="shared" si="133"/>
        <v/>
      </c>
      <c r="AH76" s="20" t="str">
        <f t="shared" si="133"/>
        <v/>
      </c>
      <c r="AI76" s="20" t="str">
        <f t="shared" si="133"/>
        <v/>
      </c>
      <c r="AJ76" s="20" t="str">
        <f t="shared" si="133"/>
        <v/>
      </c>
      <c r="AK76" s="20" t="str">
        <f t="shared" si="133"/>
        <v/>
      </c>
      <c r="AL76" s="20" t="str">
        <f t="shared" si="133"/>
        <v/>
      </c>
      <c r="AM76" s="20" t="str">
        <f t="shared" si="133"/>
        <v/>
      </c>
      <c r="AN76" s="20" t="str">
        <f t="shared" si="133"/>
        <v/>
      </c>
      <c r="AO76" s="20" t="str">
        <f t="shared" si="133"/>
        <v/>
      </c>
      <c r="AP76" s="20" t="str">
        <f t="shared" si="133"/>
        <v/>
      </c>
      <c r="AQ76" s="20" t="str">
        <f t="shared" si="133"/>
        <v/>
      </c>
      <c r="AR76" s="20" t="str">
        <f t="shared" si="133"/>
        <v/>
      </c>
      <c r="AS76" s="20" t="str">
        <f t="shared" si="133"/>
        <v/>
      </c>
      <c r="AT76" s="20" t="str">
        <f t="shared" si="133"/>
        <v/>
      </c>
      <c r="AU76" s="20" t="str">
        <f t="shared" si="133"/>
        <v/>
      </c>
      <c r="AV76" s="20" t="str">
        <f t="shared" si="133"/>
        <v/>
      </c>
      <c r="AW76" s="20" t="str">
        <f t="shared" si="133"/>
        <v/>
      </c>
      <c r="AX76" s="20" t="str">
        <f t="shared" si="133"/>
        <v/>
      </c>
      <c r="AY76" s="20" t="str">
        <f t="shared" si="133"/>
        <v/>
      </c>
      <c r="AZ76" s="20" t="str">
        <f t="shared" si="133"/>
        <v/>
      </c>
      <c r="BA76" s="20" t="str">
        <f t="shared" si="133"/>
        <v/>
      </c>
      <c r="BB76" s="20" t="str">
        <f t="shared" si="133"/>
        <v/>
      </c>
      <c r="BC76" s="20" t="str">
        <f t="shared" si="133"/>
        <v/>
      </c>
      <c r="BD76" s="20" t="str">
        <f t="shared" si="133"/>
        <v/>
      </c>
      <c r="BE76" s="20" t="str">
        <f t="shared" si="133"/>
        <v/>
      </c>
      <c r="BF76" s="20" t="str">
        <f t="shared" si="133"/>
        <v/>
      </c>
      <c r="BG76" s="20" t="str">
        <f t="shared" si="133"/>
        <v/>
      </c>
      <c r="BH76" s="20" t="str">
        <f t="shared" si="133"/>
        <v/>
      </c>
      <c r="BI76" s="20" t="str">
        <f t="shared" si="133"/>
        <v/>
      </c>
      <c r="BJ76" s="20" t="str">
        <f t="shared" si="133"/>
        <v/>
      </c>
      <c r="BK76" s="20" t="str">
        <f t="shared" si="133"/>
        <v/>
      </c>
      <c r="BL76" s="20" t="str">
        <f t="shared" si="133"/>
        <v/>
      </c>
      <c r="BM76" s="20" t="str">
        <f t="shared" si="133"/>
        <v/>
      </c>
      <c r="BN76" s="20" t="str">
        <f t="shared" si="133"/>
        <v/>
      </c>
      <c r="BO76" s="20" t="str">
        <f t="shared" si="133"/>
        <v/>
      </c>
      <c r="BP76" s="20" t="str">
        <f t="shared" si="133"/>
        <v/>
      </c>
      <c r="BQ76" s="20" t="str">
        <f t="shared" si="133"/>
        <v/>
      </c>
      <c r="BR76" s="20" t="str">
        <f t="shared" si="133"/>
        <v/>
      </c>
      <c r="BS76" s="20" t="str">
        <f t="shared" si="133"/>
        <v/>
      </c>
      <c r="BT76" s="20" t="str">
        <f t="shared" si="133"/>
        <v/>
      </c>
      <c r="BU76" s="20" t="str">
        <f t="shared" si="133"/>
        <v/>
      </c>
      <c r="BV76" s="20" t="str">
        <f t="shared" si="133"/>
        <v/>
      </c>
      <c r="BW76" s="20" t="str">
        <f t="shared" si="133"/>
        <v/>
      </c>
      <c r="BX76" s="20" t="str">
        <f t="shared" si="133"/>
        <v/>
      </c>
      <c r="BY76" s="20" t="str">
        <f t="shared" si="133"/>
        <v/>
      </c>
      <c r="BZ76" s="20" t="str">
        <f t="shared" si="133"/>
        <v/>
      </c>
      <c r="CA76" s="20" t="str">
        <f t="shared" si="133"/>
        <v/>
      </c>
      <c r="CB76" s="20" t="str">
        <f t="shared" si="133"/>
        <v/>
      </c>
      <c r="CC76" s="20" t="str">
        <f t="shared" si="133"/>
        <v/>
      </c>
      <c r="CD76" s="20" t="str">
        <f t="shared" si="132"/>
        <v/>
      </c>
      <c r="CE76" s="20" t="str">
        <f t="shared" si="132"/>
        <v/>
      </c>
      <c r="CF76" s="20" t="str">
        <f t="shared" si="132"/>
        <v/>
      </c>
      <c r="CG76" s="20" t="str">
        <f t="shared" si="132"/>
        <v/>
      </c>
      <c r="CH76" s="20" t="str">
        <f t="shared" si="132"/>
        <v/>
      </c>
      <c r="CI76" s="20" t="str">
        <f t="shared" si="132"/>
        <v/>
      </c>
      <c r="CJ76" s="20" t="str">
        <f t="shared" si="132"/>
        <v/>
      </c>
      <c r="CK76" s="20" t="str">
        <f t="shared" si="132"/>
        <v/>
      </c>
      <c r="CL76" s="20" t="str">
        <f t="shared" si="132"/>
        <v/>
      </c>
      <c r="CM76" s="20" t="str">
        <f t="shared" si="132"/>
        <v/>
      </c>
      <c r="CN76" s="20" t="str">
        <f t="shared" si="132"/>
        <v/>
      </c>
      <c r="CO76" s="20" t="str">
        <f t="shared" si="132"/>
        <v/>
      </c>
      <c r="CP76" s="20" t="str">
        <f t="shared" si="132"/>
        <v/>
      </c>
      <c r="CQ76" s="20" t="str">
        <f t="shared" si="132"/>
        <v/>
      </c>
      <c r="CR76" s="20" t="str">
        <f t="shared" si="132"/>
        <v/>
      </c>
      <c r="CS76" s="20" t="str">
        <f t="shared" si="132"/>
        <v/>
      </c>
      <c r="CT76" s="20" t="str">
        <f t="shared" si="132"/>
        <v/>
      </c>
      <c r="CU76" s="20" t="str">
        <f t="shared" si="132"/>
        <v/>
      </c>
      <c r="CV76" s="20" t="str">
        <f t="shared" si="132"/>
        <v/>
      </c>
      <c r="CW76" s="20" t="str">
        <f t="shared" si="132"/>
        <v/>
      </c>
      <c r="CX76" s="20" t="str">
        <f t="shared" si="132"/>
        <v/>
      </c>
      <c r="CY76" s="20" t="str">
        <f t="shared" si="132"/>
        <v/>
      </c>
      <c r="CZ76" s="20" t="str">
        <f t="shared" si="132"/>
        <v/>
      </c>
      <c r="DA76" s="20" t="str">
        <f t="shared" si="132"/>
        <v/>
      </c>
      <c r="DB76" s="20" t="str">
        <f t="shared" si="132"/>
        <v/>
      </c>
      <c r="DC76" s="20" t="str">
        <f t="shared" si="132"/>
        <v/>
      </c>
      <c r="DD76" s="20" t="str">
        <f t="shared" si="132"/>
        <v/>
      </c>
      <c r="DE76" s="20">
        <f t="shared" si="132"/>
        <v>1</v>
      </c>
      <c r="DF76" s="20">
        <f t="shared" si="132"/>
        <v>1</v>
      </c>
      <c r="DG76" s="20">
        <f t="shared" si="132"/>
        <v>1</v>
      </c>
      <c r="DH76" s="20" t="str">
        <f t="shared" si="132"/>
        <v/>
      </c>
      <c r="DI76" s="20" t="str">
        <f t="shared" si="132"/>
        <v/>
      </c>
      <c r="DJ76" s="20" t="str">
        <f t="shared" si="132"/>
        <v/>
      </c>
      <c r="DK76" s="20" t="str">
        <f t="shared" si="132"/>
        <v/>
      </c>
      <c r="DL76" s="20" t="str">
        <f t="shared" si="132"/>
        <v/>
      </c>
      <c r="DM76" s="20" t="str">
        <f t="shared" si="132"/>
        <v/>
      </c>
      <c r="DN76" s="20" t="str">
        <f t="shared" si="132"/>
        <v/>
      </c>
      <c r="DO76" s="20" t="str">
        <f t="shared" si="132"/>
        <v/>
      </c>
      <c r="DP76" s="20" t="str">
        <f t="shared" si="132"/>
        <v/>
      </c>
      <c r="DQ76" s="20" t="str">
        <f t="shared" si="132"/>
        <v/>
      </c>
      <c r="DR76" s="20" t="str">
        <f t="shared" si="132"/>
        <v/>
      </c>
      <c r="DS76" s="20" t="str">
        <f t="shared" si="132"/>
        <v/>
      </c>
      <c r="DT76" s="20" t="str">
        <f t="shared" si="132"/>
        <v/>
      </c>
      <c r="DU76" s="20" t="str">
        <f t="shared" si="132"/>
        <v/>
      </c>
      <c r="DV76" s="20" t="str">
        <f t="shared" si="132"/>
        <v/>
      </c>
      <c r="DW76" s="20" t="str">
        <f t="shared" si="132"/>
        <v/>
      </c>
      <c r="DX76" s="20" t="str">
        <f t="shared" si="132"/>
        <v/>
      </c>
      <c r="DY76" s="20" t="str">
        <f t="shared" si="132"/>
        <v/>
      </c>
      <c r="DZ76" s="20" t="str">
        <f t="shared" si="132"/>
        <v/>
      </c>
      <c r="EA76" s="20" t="str">
        <f t="shared" si="132"/>
        <v/>
      </c>
      <c r="EB76" s="20" t="str">
        <f t="shared" si="132"/>
        <v/>
      </c>
      <c r="EC76" s="20" t="str">
        <f t="shared" si="132"/>
        <v/>
      </c>
      <c r="ED76" s="20" t="str">
        <f t="shared" si="132"/>
        <v/>
      </c>
      <c r="EE76" s="20" t="str">
        <f t="shared" si="132"/>
        <v/>
      </c>
      <c r="EF76" s="20" t="str">
        <f t="shared" si="132"/>
        <v/>
      </c>
      <c r="EG76" s="20" t="str">
        <f t="shared" si="132"/>
        <v/>
      </c>
      <c r="EH76" s="20" t="str">
        <f t="shared" si="132"/>
        <v/>
      </c>
      <c r="EI76" s="20" t="str">
        <f t="shared" si="132"/>
        <v/>
      </c>
      <c r="EJ76" s="20" t="str">
        <f t="shared" si="132"/>
        <v/>
      </c>
      <c r="EK76" s="20" t="str">
        <f t="shared" si="132"/>
        <v/>
      </c>
      <c r="EL76" s="20" t="str">
        <f t="shared" si="132"/>
        <v/>
      </c>
      <c r="EM76" s="20" t="str">
        <f t="shared" si="132"/>
        <v/>
      </c>
      <c r="EN76" s="20" t="str">
        <f t="shared" si="132"/>
        <v/>
      </c>
      <c r="EO76" s="20" t="str">
        <f t="shared" si="127"/>
        <v/>
      </c>
      <c r="EP76" s="20" t="str">
        <f t="shared" si="127"/>
        <v/>
      </c>
      <c r="EQ76" s="20" t="str">
        <f t="shared" si="127"/>
        <v/>
      </c>
      <c r="ER76" s="20" t="str">
        <f t="shared" si="127"/>
        <v/>
      </c>
      <c r="ES76" s="20" t="str">
        <f t="shared" si="127"/>
        <v/>
      </c>
      <c r="ET76" s="20" t="str">
        <f t="shared" si="127"/>
        <v/>
      </c>
      <c r="EU76" s="20" t="str">
        <f t="shared" si="127"/>
        <v/>
      </c>
      <c r="EV76" s="20" t="str">
        <f t="shared" si="127"/>
        <v/>
      </c>
      <c r="EW76" s="20" t="str">
        <f t="shared" si="127"/>
        <v/>
      </c>
      <c r="EX76" s="20" t="str">
        <f t="shared" si="127"/>
        <v/>
      </c>
      <c r="EY76" s="20" t="str">
        <f t="shared" si="127"/>
        <v/>
      </c>
      <c r="EZ76" s="20" t="str">
        <f t="shared" si="127"/>
        <v/>
      </c>
      <c r="FA76" s="20" t="str">
        <f t="shared" si="127"/>
        <v/>
      </c>
      <c r="FB76" s="20" t="str">
        <f t="shared" si="127"/>
        <v/>
      </c>
      <c r="FC76" s="20" t="str">
        <f t="shared" si="127"/>
        <v/>
      </c>
      <c r="FD76" s="20" t="str">
        <f t="shared" si="127"/>
        <v/>
      </c>
      <c r="FE76" s="20" t="str">
        <f t="shared" si="127"/>
        <v/>
      </c>
      <c r="FF76" s="20" t="str">
        <f t="shared" si="127"/>
        <v/>
      </c>
      <c r="FG76" s="20" t="str">
        <f t="shared" si="127"/>
        <v/>
      </c>
      <c r="FH76" s="20" t="str">
        <f t="shared" si="127"/>
        <v/>
      </c>
      <c r="FI76" s="20" t="str">
        <f t="shared" si="127"/>
        <v/>
      </c>
      <c r="FJ76" s="20" t="str">
        <f t="shared" si="127"/>
        <v/>
      </c>
      <c r="FK76" s="20" t="str">
        <f t="shared" si="127"/>
        <v/>
      </c>
      <c r="FL76" s="20" t="str">
        <f t="shared" si="127"/>
        <v/>
      </c>
      <c r="FM76" s="20" t="str">
        <f t="shared" si="127"/>
        <v/>
      </c>
      <c r="FN76" s="20" t="str">
        <f t="shared" si="127"/>
        <v/>
      </c>
      <c r="FO76" s="20" t="str">
        <f t="shared" si="127"/>
        <v/>
      </c>
      <c r="FP76" s="20" t="str">
        <f t="shared" si="127"/>
        <v/>
      </c>
      <c r="FQ76" s="20" t="str">
        <f t="shared" si="127"/>
        <v/>
      </c>
      <c r="FR76" s="20" t="str">
        <f t="shared" si="127"/>
        <v/>
      </c>
      <c r="FS76" s="20" t="str">
        <f t="shared" si="127"/>
        <v/>
      </c>
      <c r="FT76" s="20" t="str">
        <f t="shared" si="127"/>
        <v/>
      </c>
      <c r="FU76" s="20" t="str">
        <f t="shared" si="127"/>
        <v/>
      </c>
      <c r="FV76" s="20" t="str">
        <f t="shared" si="127"/>
        <v/>
      </c>
    </row>
    <row r="77" spans="1:178" s="8" customFormat="1" ht="15" hidden="1" customHeight="1" outlineLevel="2">
      <c r="A77" s="62"/>
      <c r="B77" s="104" t="s">
        <v>35</v>
      </c>
      <c r="C77" s="119" t="s">
        <v>100</v>
      </c>
      <c r="D77" s="119" t="s">
        <v>117</v>
      </c>
      <c r="E77" s="121">
        <f>SUM(E75:F75)+1</f>
        <v>64</v>
      </c>
      <c r="F77" s="121">
        <v>0</v>
      </c>
      <c r="G77" s="124">
        <f>WORKDAY($G$11,E77)</f>
        <v>42177</v>
      </c>
      <c r="H77" s="124">
        <f t="shared" si="131"/>
        <v>42177</v>
      </c>
      <c r="I77" s="124" t="str">
        <f>"Day"&amp;" "&amp;VLOOKUP(Table1[[#This Row],[Start Date ]],Datasheet!V:W,2)</f>
        <v>Day 78</v>
      </c>
      <c r="J77" s="124" t="str">
        <f>"Day"&amp;" "&amp;VLOOKUP(Table1[[#This Row],[End Date]],Datasheet!X:Y,2)</f>
        <v>Day 78</v>
      </c>
      <c r="K77" s="116" t="s">
        <v>52</v>
      </c>
      <c r="L77" s="95"/>
      <c r="M77" s="115"/>
      <c r="N77" s="116">
        <f t="shared" si="129"/>
        <v>1</v>
      </c>
      <c r="O77" s="116" t="str">
        <f ca="1">LEFT('Transition Plan'!$P77,3)</f>
        <v>TPD</v>
      </c>
      <c r="P77" s="117" t="str">
        <f ca="1">IF(K77="Completed","CPT: Completed",IF(AND(H77&lt;'Transition Plan'!$D$1,K77="In-Progress"),"TPD: Still in-Progress after Deadline",IF(AND(H77&lt;'Transition Plan'!$D$1,K77="Open"),"TPD: Still in Open after Deadline",IF(AND(G77&lt;='Transition Plan'!$D$1,K77="Open"),("RAS: "&amp;NETWORKDAYS('Transition Plan'!$D$1,H77)&amp;" days to go, and Still in Open"),IF(AND(G77&lt;='Transition Plan'!$D$1,K77="In-Progress"),("RAS: "&amp;NETWORKDAYS('Transition Plan'!$D$1,H77)&amp;" days to go, and In-Progress"),("UTK: We have "&amp;DATEDIF('Transition Plan'!$D$1,G77,"d")&amp;" more days to start"))))))</f>
        <v>TPD: Still in Open after Deadline</v>
      </c>
      <c r="Q77" s="118">
        <f ca="1">IF(O77="TPD",100%,IF(AND(O77="RAS",N77=1),75%,IF(AND(O77="RAS",N77=2),50%,IF(O77="RAS",100%-(NETWORKDAYS('Transition Plan'!$D$1,H77)/N77),"-"))))</f>
        <v>1</v>
      </c>
      <c r="R77" s="20" t="str">
        <f t="shared" si="133"/>
        <v/>
      </c>
      <c r="S77" s="20" t="str">
        <f t="shared" si="133"/>
        <v/>
      </c>
      <c r="T77" s="20" t="str">
        <f t="shared" si="133"/>
        <v/>
      </c>
      <c r="U77" s="20" t="str">
        <f t="shared" si="133"/>
        <v/>
      </c>
      <c r="V77" s="20" t="str">
        <f t="shared" si="133"/>
        <v/>
      </c>
      <c r="W77" s="20" t="str">
        <f t="shared" si="133"/>
        <v/>
      </c>
      <c r="X77" s="20" t="str">
        <f t="shared" si="133"/>
        <v/>
      </c>
      <c r="Y77" s="20" t="str">
        <f t="shared" si="133"/>
        <v/>
      </c>
      <c r="Z77" s="20" t="str">
        <f t="shared" si="133"/>
        <v/>
      </c>
      <c r="AA77" s="20" t="str">
        <f t="shared" si="133"/>
        <v/>
      </c>
      <c r="AB77" s="20" t="str">
        <f t="shared" si="133"/>
        <v/>
      </c>
      <c r="AC77" s="20" t="str">
        <f t="shared" si="133"/>
        <v/>
      </c>
      <c r="AD77" s="20" t="str">
        <f t="shared" si="133"/>
        <v/>
      </c>
      <c r="AE77" s="20" t="str">
        <f t="shared" si="133"/>
        <v/>
      </c>
      <c r="AF77" s="20" t="str">
        <f t="shared" si="133"/>
        <v/>
      </c>
      <c r="AG77" s="20" t="str">
        <f t="shared" si="133"/>
        <v/>
      </c>
      <c r="AH77" s="20" t="str">
        <f t="shared" si="133"/>
        <v/>
      </c>
      <c r="AI77" s="20" t="str">
        <f t="shared" si="133"/>
        <v/>
      </c>
      <c r="AJ77" s="20" t="str">
        <f t="shared" si="133"/>
        <v/>
      </c>
      <c r="AK77" s="20" t="str">
        <f t="shared" si="133"/>
        <v/>
      </c>
      <c r="AL77" s="20" t="str">
        <f t="shared" si="133"/>
        <v/>
      </c>
      <c r="AM77" s="20" t="str">
        <f t="shared" si="133"/>
        <v/>
      </c>
      <c r="AN77" s="20" t="str">
        <f t="shared" si="133"/>
        <v/>
      </c>
      <c r="AO77" s="20" t="str">
        <f t="shared" si="133"/>
        <v/>
      </c>
      <c r="AP77" s="20" t="str">
        <f t="shared" si="133"/>
        <v/>
      </c>
      <c r="AQ77" s="20" t="str">
        <f t="shared" si="133"/>
        <v/>
      </c>
      <c r="AR77" s="20" t="str">
        <f t="shared" si="133"/>
        <v/>
      </c>
      <c r="AS77" s="20" t="str">
        <f t="shared" si="133"/>
        <v/>
      </c>
      <c r="AT77" s="20" t="str">
        <f t="shared" si="133"/>
        <v/>
      </c>
      <c r="AU77" s="20" t="str">
        <f t="shared" si="133"/>
        <v/>
      </c>
      <c r="AV77" s="20" t="str">
        <f t="shared" si="133"/>
        <v/>
      </c>
      <c r="AW77" s="20" t="str">
        <f t="shared" si="133"/>
        <v/>
      </c>
      <c r="AX77" s="20" t="str">
        <f t="shared" si="133"/>
        <v/>
      </c>
      <c r="AY77" s="20" t="str">
        <f t="shared" si="133"/>
        <v/>
      </c>
      <c r="AZ77" s="20" t="str">
        <f t="shared" si="133"/>
        <v/>
      </c>
      <c r="BA77" s="20" t="str">
        <f t="shared" si="133"/>
        <v/>
      </c>
      <c r="BB77" s="20" t="str">
        <f t="shared" si="133"/>
        <v/>
      </c>
      <c r="BC77" s="20" t="str">
        <f t="shared" si="133"/>
        <v/>
      </c>
      <c r="BD77" s="20" t="str">
        <f t="shared" si="133"/>
        <v/>
      </c>
      <c r="BE77" s="20" t="str">
        <f t="shared" si="133"/>
        <v/>
      </c>
      <c r="BF77" s="20" t="str">
        <f t="shared" si="133"/>
        <v/>
      </c>
      <c r="BG77" s="20" t="str">
        <f t="shared" si="133"/>
        <v/>
      </c>
      <c r="BH77" s="20" t="str">
        <f t="shared" si="133"/>
        <v/>
      </c>
      <c r="BI77" s="20" t="str">
        <f t="shared" si="133"/>
        <v/>
      </c>
      <c r="BJ77" s="20" t="str">
        <f t="shared" si="133"/>
        <v/>
      </c>
      <c r="BK77" s="20" t="str">
        <f t="shared" si="133"/>
        <v/>
      </c>
      <c r="BL77" s="20" t="str">
        <f t="shared" si="133"/>
        <v/>
      </c>
      <c r="BM77" s="20" t="str">
        <f t="shared" si="133"/>
        <v/>
      </c>
      <c r="BN77" s="20" t="str">
        <f t="shared" si="133"/>
        <v/>
      </c>
      <c r="BO77" s="20" t="str">
        <f t="shared" si="133"/>
        <v/>
      </c>
      <c r="BP77" s="20" t="str">
        <f t="shared" si="133"/>
        <v/>
      </c>
      <c r="BQ77" s="20" t="str">
        <f t="shared" si="133"/>
        <v/>
      </c>
      <c r="BR77" s="20" t="str">
        <f t="shared" si="133"/>
        <v/>
      </c>
      <c r="BS77" s="20" t="str">
        <f t="shared" si="133"/>
        <v/>
      </c>
      <c r="BT77" s="20" t="str">
        <f t="shared" si="133"/>
        <v/>
      </c>
      <c r="BU77" s="20" t="str">
        <f t="shared" si="133"/>
        <v/>
      </c>
      <c r="BV77" s="20" t="str">
        <f t="shared" si="133"/>
        <v/>
      </c>
      <c r="BW77" s="20" t="str">
        <f t="shared" si="133"/>
        <v/>
      </c>
      <c r="BX77" s="20" t="str">
        <f t="shared" si="133"/>
        <v/>
      </c>
      <c r="BY77" s="20" t="str">
        <f t="shared" si="133"/>
        <v/>
      </c>
      <c r="BZ77" s="20" t="str">
        <f t="shared" si="133"/>
        <v/>
      </c>
      <c r="CA77" s="20" t="str">
        <f t="shared" si="133"/>
        <v/>
      </c>
      <c r="CB77" s="20" t="str">
        <f t="shared" si="133"/>
        <v/>
      </c>
      <c r="CC77" s="20" t="str">
        <f t="shared" si="133"/>
        <v/>
      </c>
      <c r="CD77" s="20" t="str">
        <f t="shared" si="132"/>
        <v/>
      </c>
      <c r="CE77" s="20" t="str">
        <f t="shared" si="132"/>
        <v/>
      </c>
      <c r="CF77" s="20" t="str">
        <f t="shared" si="132"/>
        <v/>
      </c>
      <c r="CG77" s="20" t="str">
        <f t="shared" si="132"/>
        <v/>
      </c>
      <c r="CH77" s="20" t="str">
        <f t="shared" si="132"/>
        <v/>
      </c>
      <c r="CI77" s="20" t="str">
        <f t="shared" si="132"/>
        <v/>
      </c>
      <c r="CJ77" s="20" t="str">
        <f t="shared" si="132"/>
        <v/>
      </c>
      <c r="CK77" s="20" t="str">
        <f t="shared" si="132"/>
        <v/>
      </c>
      <c r="CL77" s="20" t="str">
        <f t="shared" si="132"/>
        <v/>
      </c>
      <c r="CM77" s="20" t="str">
        <f t="shared" si="132"/>
        <v/>
      </c>
      <c r="CN77" s="20" t="str">
        <f t="shared" si="132"/>
        <v/>
      </c>
      <c r="CO77" s="20" t="str">
        <f t="shared" si="132"/>
        <v/>
      </c>
      <c r="CP77" s="20" t="str">
        <f t="shared" si="132"/>
        <v/>
      </c>
      <c r="CQ77" s="20" t="str">
        <f t="shared" si="132"/>
        <v/>
      </c>
      <c r="CR77" s="20" t="str">
        <f t="shared" si="132"/>
        <v/>
      </c>
      <c r="CS77" s="20" t="str">
        <f t="shared" si="132"/>
        <v/>
      </c>
      <c r="CT77" s="20" t="str">
        <f t="shared" si="132"/>
        <v/>
      </c>
      <c r="CU77" s="20" t="str">
        <f t="shared" si="132"/>
        <v/>
      </c>
      <c r="CV77" s="20" t="str">
        <f t="shared" si="132"/>
        <v/>
      </c>
      <c r="CW77" s="20" t="str">
        <f t="shared" si="132"/>
        <v/>
      </c>
      <c r="CX77" s="20" t="str">
        <f t="shared" si="132"/>
        <v/>
      </c>
      <c r="CY77" s="20" t="str">
        <f t="shared" si="132"/>
        <v/>
      </c>
      <c r="CZ77" s="20" t="str">
        <f t="shared" si="132"/>
        <v/>
      </c>
      <c r="DA77" s="20" t="str">
        <f t="shared" si="132"/>
        <v/>
      </c>
      <c r="DB77" s="20" t="str">
        <f t="shared" si="132"/>
        <v/>
      </c>
      <c r="DC77" s="20" t="str">
        <f t="shared" si="132"/>
        <v/>
      </c>
      <c r="DD77" s="20" t="str">
        <f t="shared" si="132"/>
        <v/>
      </c>
      <c r="DE77" s="20">
        <f t="shared" si="132"/>
        <v>1</v>
      </c>
      <c r="DF77" s="20" t="str">
        <f t="shared" si="132"/>
        <v/>
      </c>
      <c r="DG77" s="20" t="str">
        <f t="shared" si="132"/>
        <v/>
      </c>
      <c r="DH77" s="20" t="str">
        <f t="shared" si="132"/>
        <v/>
      </c>
      <c r="DI77" s="20" t="str">
        <f t="shared" si="132"/>
        <v/>
      </c>
      <c r="DJ77" s="20" t="str">
        <f t="shared" si="132"/>
        <v/>
      </c>
      <c r="DK77" s="20" t="str">
        <f t="shared" si="132"/>
        <v/>
      </c>
      <c r="DL77" s="20" t="str">
        <f t="shared" si="132"/>
        <v/>
      </c>
      <c r="DM77" s="20" t="str">
        <f t="shared" si="132"/>
        <v/>
      </c>
      <c r="DN77" s="20" t="str">
        <f t="shared" si="132"/>
        <v/>
      </c>
      <c r="DO77" s="20" t="str">
        <f t="shared" si="132"/>
        <v/>
      </c>
      <c r="DP77" s="20" t="str">
        <f t="shared" si="132"/>
        <v/>
      </c>
      <c r="DQ77" s="20" t="str">
        <f t="shared" si="132"/>
        <v/>
      </c>
      <c r="DR77" s="20" t="str">
        <f t="shared" si="132"/>
        <v/>
      </c>
      <c r="DS77" s="20" t="str">
        <f t="shared" si="132"/>
        <v/>
      </c>
      <c r="DT77" s="20" t="str">
        <f t="shared" si="132"/>
        <v/>
      </c>
      <c r="DU77" s="20" t="str">
        <f t="shared" si="132"/>
        <v/>
      </c>
      <c r="DV77" s="20" t="str">
        <f t="shared" si="132"/>
        <v/>
      </c>
      <c r="DW77" s="20" t="str">
        <f t="shared" si="132"/>
        <v/>
      </c>
      <c r="DX77" s="20" t="str">
        <f t="shared" si="132"/>
        <v/>
      </c>
      <c r="DY77" s="20" t="str">
        <f t="shared" si="132"/>
        <v/>
      </c>
      <c r="DZ77" s="20" t="str">
        <f t="shared" si="132"/>
        <v/>
      </c>
      <c r="EA77" s="20" t="str">
        <f t="shared" si="132"/>
        <v/>
      </c>
      <c r="EB77" s="20" t="str">
        <f t="shared" si="132"/>
        <v/>
      </c>
      <c r="EC77" s="20" t="str">
        <f t="shared" si="132"/>
        <v/>
      </c>
      <c r="ED77" s="20" t="str">
        <f t="shared" si="132"/>
        <v/>
      </c>
      <c r="EE77" s="20" t="str">
        <f t="shared" si="132"/>
        <v/>
      </c>
      <c r="EF77" s="20" t="str">
        <f t="shared" si="132"/>
        <v/>
      </c>
      <c r="EG77" s="20" t="str">
        <f t="shared" si="132"/>
        <v/>
      </c>
      <c r="EH77" s="20" t="str">
        <f t="shared" si="132"/>
        <v/>
      </c>
      <c r="EI77" s="20" t="str">
        <f t="shared" si="132"/>
        <v/>
      </c>
      <c r="EJ77" s="20" t="str">
        <f t="shared" si="132"/>
        <v/>
      </c>
      <c r="EK77" s="20" t="str">
        <f t="shared" si="132"/>
        <v/>
      </c>
      <c r="EL77" s="20" t="str">
        <f t="shared" si="132"/>
        <v/>
      </c>
      <c r="EM77" s="20" t="str">
        <f t="shared" si="132"/>
        <v/>
      </c>
      <c r="EN77" s="20" t="str">
        <f t="shared" si="132"/>
        <v/>
      </c>
      <c r="EO77" s="20" t="str">
        <f t="shared" si="127"/>
        <v/>
      </c>
      <c r="EP77" s="20" t="str">
        <f t="shared" si="127"/>
        <v/>
      </c>
      <c r="EQ77" s="20" t="str">
        <f t="shared" si="127"/>
        <v/>
      </c>
      <c r="ER77" s="20" t="str">
        <f t="shared" si="127"/>
        <v/>
      </c>
      <c r="ES77" s="20" t="str">
        <f t="shared" si="127"/>
        <v/>
      </c>
      <c r="ET77" s="20" t="str">
        <f t="shared" si="127"/>
        <v/>
      </c>
      <c r="EU77" s="20" t="str">
        <f t="shared" si="127"/>
        <v/>
      </c>
      <c r="EV77" s="20" t="str">
        <f t="shared" si="127"/>
        <v/>
      </c>
      <c r="EW77" s="20" t="str">
        <f t="shared" si="127"/>
        <v/>
      </c>
      <c r="EX77" s="20" t="str">
        <f t="shared" si="127"/>
        <v/>
      </c>
      <c r="EY77" s="20" t="str">
        <f t="shared" si="127"/>
        <v/>
      </c>
      <c r="EZ77" s="20" t="str">
        <f t="shared" si="127"/>
        <v/>
      </c>
      <c r="FA77" s="20" t="str">
        <f t="shared" si="127"/>
        <v/>
      </c>
      <c r="FB77" s="20" t="str">
        <f t="shared" si="127"/>
        <v/>
      </c>
      <c r="FC77" s="20" t="str">
        <f t="shared" si="127"/>
        <v/>
      </c>
      <c r="FD77" s="20" t="str">
        <f t="shared" si="127"/>
        <v/>
      </c>
      <c r="FE77" s="20" t="str">
        <f t="shared" si="127"/>
        <v/>
      </c>
      <c r="FF77" s="20" t="str">
        <f t="shared" ref="FF77:FV77" si="134">IF(FF$10&lt;$G77,"",IF(FF$10&gt;$H77,"",IF(FF$10&gt;=$G77,1,IF(FF$10&lt;=$H77,1))))</f>
        <v/>
      </c>
      <c r="FG77" s="20" t="str">
        <f t="shared" si="134"/>
        <v/>
      </c>
      <c r="FH77" s="20" t="str">
        <f t="shared" si="134"/>
        <v/>
      </c>
      <c r="FI77" s="20" t="str">
        <f t="shared" si="134"/>
        <v/>
      </c>
      <c r="FJ77" s="20" t="str">
        <f t="shared" si="134"/>
        <v/>
      </c>
      <c r="FK77" s="20" t="str">
        <f t="shared" si="134"/>
        <v/>
      </c>
      <c r="FL77" s="20" t="str">
        <f t="shared" si="134"/>
        <v/>
      </c>
      <c r="FM77" s="20" t="str">
        <f t="shared" si="134"/>
        <v/>
      </c>
      <c r="FN77" s="20" t="str">
        <f t="shared" si="134"/>
        <v/>
      </c>
      <c r="FO77" s="20" t="str">
        <f t="shared" si="134"/>
        <v/>
      </c>
      <c r="FP77" s="20" t="str">
        <f t="shared" si="134"/>
        <v/>
      </c>
      <c r="FQ77" s="20" t="str">
        <f t="shared" si="134"/>
        <v/>
      </c>
      <c r="FR77" s="20" t="str">
        <f t="shared" si="134"/>
        <v/>
      </c>
      <c r="FS77" s="20" t="str">
        <f t="shared" si="134"/>
        <v/>
      </c>
      <c r="FT77" s="20" t="str">
        <f t="shared" si="134"/>
        <v/>
      </c>
      <c r="FU77" s="20" t="str">
        <f t="shared" si="134"/>
        <v/>
      </c>
      <c r="FV77" s="20" t="str">
        <f t="shared" si="134"/>
        <v/>
      </c>
    </row>
    <row r="78" spans="1:178" s="8" customFormat="1" ht="15" hidden="1" customHeight="1" outlineLevel="2">
      <c r="A78" s="62"/>
      <c r="B78" s="104" t="s">
        <v>142</v>
      </c>
      <c r="C78" s="119" t="s">
        <v>117</v>
      </c>
      <c r="D78" s="119" t="s">
        <v>96</v>
      </c>
      <c r="E78" s="121">
        <f>SUM(E75:F75)+1</f>
        <v>64</v>
      </c>
      <c r="F78" s="121">
        <v>1</v>
      </c>
      <c r="G78" s="124">
        <f>WORKDAY($G$11,E78)</f>
        <v>42177</v>
      </c>
      <c r="H78" s="124">
        <f t="shared" si="131"/>
        <v>42178</v>
      </c>
      <c r="I78" s="124" t="str">
        <f>"Day"&amp;" "&amp;VLOOKUP(Table1[[#This Row],[Start Date ]],Datasheet!V:W,2)</f>
        <v>Day 78</v>
      </c>
      <c r="J78" s="124" t="str">
        <f>"Day"&amp;" "&amp;VLOOKUP(Table1[[#This Row],[End Date]],Datasheet!X:Y,2)</f>
        <v>Day 78</v>
      </c>
      <c r="K78" s="116" t="s">
        <v>52</v>
      </c>
      <c r="L78" s="95"/>
      <c r="M78" s="115"/>
      <c r="N78" s="116">
        <f t="shared" si="129"/>
        <v>2</v>
      </c>
      <c r="O78" s="116" t="str">
        <f ca="1">LEFT('Transition Plan'!$P78,3)</f>
        <v>TPD</v>
      </c>
      <c r="P78" s="117" t="str">
        <f ca="1">IF(K78="Completed","CPT: Completed",IF(AND(H78&lt;'Transition Plan'!$D$1,K78="In-Progress"),"TPD: Still in-Progress after Deadline",IF(AND(H78&lt;'Transition Plan'!$D$1,K78="Open"),"TPD: Still in Open after Deadline",IF(AND(G78&lt;='Transition Plan'!$D$1,K78="Open"),("RAS: "&amp;NETWORKDAYS('Transition Plan'!$D$1,H78)&amp;" days to go, and Still in Open"),IF(AND(G78&lt;='Transition Plan'!$D$1,K78="In-Progress"),("RAS: "&amp;NETWORKDAYS('Transition Plan'!$D$1,H78)&amp;" days to go, and In-Progress"),("UTK: We have "&amp;DATEDIF('Transition Plan'!$D$1,G78,"d")&amp;" more days to start"))))))</f>
        <v>TPD: Still in Open after Deadline</v>
      </c>
      <c r="Q78" s="118">
        <f ca="1">IF(O78="TPD",100%,IF(AND(O78="RAS",N78=1),75%,IF(AND(O78="RAS",N78=2),50%,IF(O78="RAS",100%-(NETWORKDAYS('Transition Plan'!$D$1,H78)/N78),"-"))))</f>
        <v>1</v>
      </c>
      <c r="R78" s="20" t="str">
        <f t="shared" si="133"/>
        <v/>
      </c>
      <c r="S78" s="20" t="str">
        <f t="shared" si="133"/>
        <v/>
      </c>
      <c r="T78" s="20" t="str">
        <f t="shared" si="133"/>
        <v/>
      </c>
      <c r="U78" s="20" t="str">
        <f t="shared" si="133"/>
        <v/>
      </c>
      <c r="V78" s="20" t="str">
        <f t="shared" si="133"/>
        <v/>
      </c>
      <c r="W78" s="20" t="str">
        <f t="shared" si="133"/>
        <v/>
      </c>
      <c r="X78" s="20" t="str">
        <f t="shared" si="133"/>
        <v/>
      </c>
      <c r="Y78" s="20" t="str">
        <f t="shared" si="133"/>
        <v/>
      </c>
      <c r="Z78" s="20" t="str">
        <f t="shared" si="133"/>
        <v/>
      </c>
      <c r="AA78" s="20" t="str">
        <f t="shared" si="133"/>
        <v/>
      </c>
      <c r="AB78" s="20" t="str">
        <f t="shared" si="133"/>
        <v/>
      </c>
      <c r="AC78" s="20" t="str">
        <f t="shared" si="133"/>
        <v/>
      </c>
      <c r="AD78" s="20" t="str">
        <f t="shared" si="133"/>
        <v/>
      </c>
      <c r="AE78" s="20" t="str">
        <f t="shared" si="133"/>
        <v/>
      </c>
      <c r="AF78" s="20" t="str">
        <f t="shared" si="133"/>
        <v/>
      </c>
      <c r="AG78" s="20" t="str">
        <f t="shared" si="133"/>
        <v/>
      </c>
      <c r="AH78" s="20" t="str">
        <f t="shared" si="133"/>
        <v/>
      </c>
      <c r="AI78" s="20" t="str">
        <f t="shared" si="133"/>
        <v/>
      </c>
      <c r="AJ78" s="20" t="str">
        <f t="shared" si="133"/>
        <v/>
      </c>
      <c r="AK78" s="20" t="str">
        <f t="shared" si="133"/>
        <v/>
      </c>
      <c r="AL78" s="20" t="str">
        <f t="shared" si="133"/>
        <v/>
      </c>
      <c r="AM78" s="20" t="str">
        <f t="shared" si="133"/>
        <v/>
      </c>
      <c r="AN78" s="20" t="str">
        <f t="shared" si="133"/>
        <v/>
      </c>
      <c r="AO78" s="20" t="str">
        <f t="shared" si="133"/>
        <v/>
      </c>
      <c r="AP78" s="20" t="str">
        <f t="shared" si="133"/>
        <v/>
      </c>
      <c r="AQ78" s="20" t="str">
        <f t="shared" si="133"/>
        <v/>
      </c>
      <c r="AR78" s="20" t="str">
        <f t="shared" si="133"/>
        <v/>
      </c>
      <c r="AS78" s="20" t="str">
        <f t="shared" si="133"/>
        <v/>
      </c>
      <c r="AT78" s="20" t="str">
        <f t="shared" si="133"/>
        <v/>
      </c>
      <c r="AU78" s="20" t="str">
        <f t="shared" si="133"/>
        <v/>
      </c>
      <c r="AV78" s="20" t="str">
        <f t="shared" si="133"/>
        <v/>
      </c>
      <c r="AW78" s="20" t="str">
        <f t="shared" si="133"/>
        <v/>
      </c>
      <c r="AX78" s="20" t="str">
        <f t="shared" si="133"/>
        <v/>
      </c>
      <c r="AY78" s="20" t="str">
        <f t="shared" si="133"/>
        <v/>
      </c>
      <c r="AZ78" s="20" t="str">
        <f t="shared" si="133"/>
        <v/>
      </c>
      <c r="BA78" s="20" t="str">
        <f t="shared" si="133"/>
        <v/>
      </c>
      <c r="BB78" s="20" t="str">
        <f t="shared" si="133"/>
        <v/>
      </c>
      <c r="BC78" s="20" t="str">
        <f t="shared" si="133"/>
        <v/>
      </c>
      <c r="BD78" s="20" t="str">
        <f t="shared" si="133"/>
        <v/>
      </c>
      <c r="BE78" s="20" t="str">
        <f t="shared" si="133"/>
        <v/>
      </c>
      <c r="BF78" s="20" t="str">
        <f t="shared" si="133"/>
        <v/>
      </c>
      <c r="BG78" s="20" t="str">
        <f t="shared" si="133"/>
        <v/>
      </c>
      <c r="BH78" s="20" t="str">
        <f t="shared" si="133"/>
        <v/>
      </c>
      <c r="BI78" s="20" t="str">
        <f t="shared" si="133"/>
        <v/>
      </c>
      <c r="BJ78" s="20" t="str">
        <f t="shared" si="133"/>
        <v/>
      </c>
      <c r="BK78" s="20" t="str">
        <f t="shared" si="133"/>
        <v/>
      </c>
      <c r="BL78" s="20" t="str">
        <f t="shared" si="133"/>
        <v/>
      </c>
      <c r="BM78" s="20" t="str">
        <f t="shared" si="133"/>
        <v/>
      </c>
      <c r="BN78" s="20" t="str">
        <f t="shared" si="133"/>
        <v/>
      </c>
      <c r="BO78" s="20" t="str">
        <f t="shared" si="133"/>
        <v/>
      </c>
      <c r="BP78" s="20" t="str">
        <f t="shared" si="133"/>
        <v/>
      </c>
      <c r="BQ78" s="20" t="str">
        <f t="shared" si="133"/>
        <v/>
      </c>
      <c r="BR78" s="20" t="str">
        <f t="shared" si="133"/>
        <v/>
      </c>
      <c r="BS78" s="20" t="str">
        <f t="shared" si="133"/>
        <v/>
      </c>
      <c r="BT78" s="20" t="str">
        <f t="shared" si="133"/>
        <v/>
      </c>
      <c r="BU78" s="20" t="str">
        <f t="shared" si="133"/>
        <v/>
      </c>
      <c r="BV78" s="20" t="str">
        <f t="shared" si="133"/>
        <v/>
      </c>
      <c r="BW78" s="20" t="str">
        <f t="shared" si="133"/>
        <v/>
      </c>
      <c r="BX78" s="20" t="str">
        <f t="shared" si="133"/>
        <v/>
      </c>
      <c r="BY78" s="20" t="str">
        <f t="shared" si="133"/>
        <v/>
      </c>
      <c r="BZ78" s="20" t="str">
        <f t="shared" si="133"/>
        <v/>
      </c>
      <c r="CA78" s="20" t="str">
        <f t="shared" si="133"/>
        <v/>
      </c>
      <c r="CB78" s="20" t="str">
        <f t="shared" si="133"/>
        <v/>
      </c>
      <c r="CC78" s="20" t="str">
        <f t="shared" si="133"/>
        <v/>
      </c>
      <c r="CD78" s="20" t="str">
        <f t="shared" si="132"/>
        <v/>
      </c>
      <c r="CE78" s="20" t="str">
        <f t="shared" si="132"/>
        <v/>
      </c>
      <c r="CF78" s="20" t="str">
        <f t="shared" si="132"/>
        <v/>
      </c>
      <c r="CG78" s="20" t="str">
        <f t="shared" si="132"/>
        <v/>
      </c>
      <c r="CH78" s="20" t="str">
        <f t="shared" si="132"/>
        <v/>
      </c>
      <c r="CI78" s="20" t="str">
        <f t="shared" si="132"/>
        <v/>
      </c>
      <c r="CJ78" s="20" t="str">
        <f t="shared" si="132"/>
        <v/>
      </c>
      <c r="CK78" s="20" t="str">
        <f t="shared" si="132"/>
        <v/>
      </c>
      <c r="CL78" s="20" t="str">
        <f t="shared" si="132"/>
        <v/>
      </c>
      <c r="CM78" s="20" t="str">
        <f t="shared" si="132"/>
        <v/>
      </c>
      <c r="CN78" s="20" t="str">
        <f t="shared" si="132"/>
        <v/>
      </c>
      <c r="CO78" s="20" t="str">
        <f t="shared" si="132"/>
        <v/>
      </c>
      <c r="CP78" s="20" t="str">
        <f t="shared" si="132"/>
        <v/>
      </c>
      <c r="CQ78" s="20" t="str">
        <f t="shared" si="132"/>
        <v/>
      </c>
      <c r="CR78" s="20" t="str">
        <f t="shared" si="132"/>
        <v/>
      </c>
      <c r="CS78" s="20" t="str">
        <f t="shared" si="132"/>
        <v/>
      </c>
      <c r="CT78" s="20" t="str">
        <f t="shared" si="132"/>
        <v/>
      </c>
      <c r="CU78" s="20" t="str">
        <f t="shared" si="132"/>
        <v/>
      </c>
      <c r="CV78" s="20" t="str">
        <f t="shared" si="132"/>
        <v/>
      </c>
      <c r="CW78" s="20" t="str">
        <f t="shared" si="132"/>
        <v/>
      </c>
      <c r="CX78" s="20" t="str">
        <f t="shared" si="132"/>
        <v/>
      </c>
      <c r="CY78" s="20" t="str">
        <f t="shared" si="132"/>
        <v/>
      </c>
      <c r="CZ78" s="20" t="str">
        <f t="shared" si="132"/>
        <v/>
      </c>
      <c r="DA78" s="20" t="str">
        <f t="shared" si="132"/>
        <v/>
      </c>
      <c r="DB78" s="20" t="str">
        <f t="shared" si="132"/>
        <v/>
      </c>
      <c r="DC78" s="20" t="str">
        <f t="shared" si="132"/>
        <v/>
      </c>
      <c r="DD78" s="20" t="str">
        <f t="shared" si="132"/>
        <v/>
      </c>
      <c r="DE78" s="20">
        <f t="shared" si="132"/>
        <v>1</v>
      </c>
      <c r="DF78" s="20">
        <f t="shared" si="132"/>
        <v>1</v>
      </c>
      <c r="DG78" s="20" t="str">
        <f t="shared" si="132"/>
        <v/>
      </c>
      <c r="DH78" s="20" t="str">
        <f t="shared" si="132"/>
        <v/>
      </c>
      <c r="DI78" s="20" t="str">
        <f t="shared" si="132"/>
        <v/>
      </c>
      <c r="DJ78" s="20" t="str">
        <f t="shared" si="132"/>
        <v/>
      </c>
      <c r="DK78" s="20" t="str">
        <f t="shared" si="132"/>
        <v/>
      </c>
      <c r="DL78" s="20" t="str">
        <f t="shared" si="132"/>
        <v/>
      </c>
      <c r="DM78" s="20" t="str">
        <f t="shared" si="132"/>
        <v/>
      </c>
      <c r="DN78" s="20" t="str">
        <f t="shared" si="132"/>
        <v/>
      </c>
      <c r="DO78" s="20" t="str">
        <f t="shared" si="132"/>
        <v/>
      </c>
      <c r="DP78" s="20" t="str">
        <f t="shared" si="132"/>
        <v/>
      </c>
      <c r="DQ78" s="20" t="str">
        <f t="shared" si="132"/>
        <v/>
      </c>
      <c r="DR78" s="20" t="str">
        <f t="shared" si="132"/>
        <v/>
      </c>
      <c r="DS78" s="20" t="str">
        <f t="shared" si="132"/>
        <v/>
      </c>
      <c r="DT78" s="20" t="str">
        <f t="shared" si="132"/>
        <v/>
      </c>
      <c r="DU78" s="20" t="str">
        <f t="shared" si="132"/>
        <v/>
      </c>
      <c r="DV78" s="20" t="str">
        <f t="shared" si="132"/>
        <v/>
      </c>
      <c r="DW78" s="20" t="str">
        <f t="shared" si="132"/>
        <v/>
      </c>
      <c r="DX78" s="20" t="str">
        <f t="shared" si="132"/>
        <v/>
      </c>
      <c r="DY78" s="20" t="str">
        <f t="shared" si="132"/>
        <v/>
      </c>
      <c r="DZ78" s="20" t="str">
        <f t="shared" si="132"/>
        <v/>
      </c>
      <c r="EA78" s="20" t="str">
        <f t="shared" si="132"/>
        <v/>
      </c>
      <c r="EB78" s="20" t="str">
        <f t="shared" si="132"/>
        <v/>
      </c>
      <c r="EC78" s="20" t="str">
        <f t="shared" si="132"/>
        <v/>
      </c>
      <c r="ED78" s="20" t="str">
        <f t="shared" si="132"/>
        <v/>
      </c>
      <c r="EE78" s="20" t="str">
        <f t="shared" si="132"/>
        <v/>
      </c>
      <c r="EF78" s="20" t="str">
        <f t="shared" si="132"/>
        <v/>
      </c>
      <c r="EG78" s="20" t="str">
        <f t="shared" si="132"/>
        <v/>
      </c>
      <c r="EH78" s="20" t="str">
        <f t="shared" si="132"/>
        <v/>
      </c>
      <c r="EI78" s="20" t="str">
        <f t="shared" si="132"/>
        <v/>
      </c>
      <c r="EJ78" s="20" t="str">
        <f t="shared" si="132"/>
        <v/>
      </c>
      <c r="EK78" s="20" t="str">
        <f t="shared" si="132"/>
        <v/>
      </c>
      <c r="EL78" s="20" t="str">
        <f t="shared" si="132"/>
        <v/>
      </c>
      <c r="EM78" s="20" t="str">
        <f t="shared" si="132"/>
        <v/>
      </c>
      <c r="EN78" s="20" t="str">
        <f t="shared" si="132"/>
        <v/>
      </c>
      <c r="EO78" s="20" t="str">
        <f t="shared" ref="EO78:FV85" si="135">IF(EO$10&lt;$G78,"",IF(EO$10&gt;$H78,"",IF(EO$10&gt;=$G78,1,IF(EO$10&lt;=$H78,1))))</f>
        <v/>
      </c>
      <c r="EP78" s="20" t="str">
        <f t="shared" si="135"/>
        <v/>
      </c>
      <c r="EQ78" s="20" t="str">
        <f t="shared" si="135"/>
        <v/>
      </c>
      <c r="ER78" s="20" t="str">
        <f t="shared" si="135"/>
        <v/>
      </c>
      <c r="ES78" s="20" t="str">
        <f t="shared" si="135"/>
        <v/>
      </c>
      <c r="ET78" s="20" t="str">
        <f t="shared" si="135"/>
        <v/>
      </c>
      <c r="EU78" s="20" t="str">
        <f t="shared" si="135"/>
        <v/>
      </c>
      <c r="EV78" s="20" t="str">
        <f t="shared" si="135"/>
        <v/>
      </c>
      <c r="EW78" s="20" t="str">
        <f t="shared" si="135"/>
        <v/>
      </c>
      <c r="EX78" s="20" t="str">
        <f t="shared" si="135"/>
        <v/>
      </c>
      <c r="EY78" s="20" t="str">
        <f t="shared" si="135"/>
        <v/>
      </c>
      <c r="EZ78" s="20" t="str">
        <f t="shared" si="135"/>
        <v/>
      </c>
      <c r="FA78" s="20" t="str">
        <f t="shared" si="135"/>
        <v/>
      </c>
      <c r="FB78" s="20" t="str">
        <f t="shared" si="135"/>
        <v/>
      </c>
      <c r="FC78" s="20" t="str">
        <f t="shared" si="135"/>
        <v/>
      </c>
      <c r="FD78" s="20" t="str">
        <f t="shared" si="135"/>
        <v/>
      </c>
      <c r="FE78" s="20" t="str">
        <f t="shared" si="135"/>
        <v/>
      </c>
      <c r="FF78" s="20" t="str">
        <f t="shared" si="135"/>
        <v/>
      </c>
      <c r="FG78" s="20" t="str">
        <f t="shared" si="135"/>
        <v/>
      </c>
      <c r="FH78" s="20" t="str">
        <f t="shared" si="135"/>
        <v/>
      </c>
      <c r="FI78" s="20" t="str">
        <f t="shared" si="135"/>
        <v/>
      </c>
      <c r="FJ78" s="20" t="str">
        <f t="shared" si="135"/>
        <v/>
      </c>
      <c r="FK78" s="20" t="str">
        <f t="shared" si="135"/>
        <v/>
      </c>
      <c r="FL78" s="20" t="str">
        <f t="shared" si="135"/>
        <v/>
      </c>
      <c r="FM78" s="20" t="str">
        <f t="shared" si="135"/>
        <v/>
      </c>
      <c r="FN78" s="20" t="str">
        <f t="shared" si="135"/>
        <v/>
      </c>
      <c r="FO78" s="20" t="str">
        <f t="shared" si="135"/>
        <v/>
      </c>
      <c r="FP78" s="20" t="str">
        <f t="shared" si="135"/>
        <v/>
      </c>
      <c r="FQ78" s="20" t="str">
        <f t="shared" si="135"/>
        <v/>
      </c>
      <c r="FR78" s="20" t="str">
        <f t="shared" si="135"/>
        <v/>
      </c>
      <c r="FS78" s="20" t="str">
        <f t="shared" si="135"/>
        <v/>
      </c>
      <c r="FT78" s="20" t="str">
        <f t="shared" si="135"/>
        <v/>
      </c>
      <c r="FU78" s="20" t="str">
        <f t="shared" si="135"/>
        <v/>
      </c>
      <c r="FV78" s="20" t="str">
        <f t="shared" si="135"/>
        <v/>
      </c>
    </row>
    <row r="79" spans="1:178" s="8" customFormat="1" ht="15" hidden="1" customHeight="1" outlineLevel="1">
      <c r="A79" s="62"/>
      <c r="B79" s="105" t="s">
        <v>36</v>
      </c>
      <c r="C79" s="119" t="s">
        <v>105</v>
      </c>
      <c r="D79" s="119"/>
      <c r="E79" s="121"/>
      <c r="F79" s="121"/>
      <c r="G79" s="127">
        <f>MIN(G80:G83)</f>
        <v>42167</v>
      </c>
      <c r="H79" s="127">
        <f>MAX(H80:H83)</f>
        <v>42180</v>
      </c>
      <c r="I79" s="127" t="str">
        <f>"Day"&amp;" "&amp;VLOOKUP(Table1[[#This Row],[Start Date ]],Datasheet!V:W,2)</f>
        <v>Day 78</v>
      </c>
      <c r="J79" s="127" t="str">
        <f>"Day"&amp;" "&amp;VLOOKUP(Table1[[#This Row],[End Date]],Datasheet!X:Y,2)</f>
        <v>Day 94</v>
      </c>
      <c r="K79" s="116" t="s">
        <v>52</v>
      </c>
      <c r="L79" s="95"/>
      <c r="M79" s="115"/>
      <c r="N79" s="116">
        <f t="shared" si="129"/>
        <v>10</v>
      </c>
      <c r="O79" s="116" t="str">
        <f ca="1">LEFT('Transition Plan'!$P79,3)</f>
        <v>TPD</v>
      </c>
      <c r="P79" s="117" t="str">
        <f ca="1">IF(K79="Completed","CPT: Completed",IF(AND(H79&lt;'Transition Plan'!$D$1,K79="In-Progress"),"TPD: Still in-Progress after Deadline",IF(AND(H79&lt;'Transition Plan'!$D$1,K79="Open"),"TPD: Still in Open after Deadline",IF(AND(G79&lt;='Transition Plan'!$D$1,K79="Open"),("RAS: "&amp;NETWORKDAYS('Transition Plan'!$D$1,H79)&amp;" days to go, and Still in Open"),IF(AND(G79&lt;='Transition Plan'!$D$1,K79="In-Progress"),("RAS: "&amp;NETWORKDAYS('Transition Plan'!$D$1,H79)&amp;" days to go, and In-Progress"),("UTK: We have "&amp;DATEDIF('Transition Plan'!$D$1,G79,"d")&amp;" more days to start"))))))</f>
        <v>TPD: Still in Open after Deadline</v>
      </c>
      <c r="Q79" s="118">
        <f ca="1">IF(O79="TPD",100%,IF(AND(O79="RAS",N79=1),75%,IF(AND(O79="RAS",N79=2),50%,IF(O79="RAS",100%-(NETWORKDAYS('Transition Plan'!$D$1,H79)/N79),"-"))))</f>
        <v>1</v>
      </c>
      <c r="R79" s="20" t="str">
        <f t="shared" si="133"/>
        <v/>
      </c>
      <c r="S79" s="20" t="str">
        <f t="shared" si="133"/>
        <v/>
      </c>
      <c r="T79" s="20" t="str">
        <f t="shared" si="133"/>
        <v/>
      </c>
      <c r="U79" s="20" t="str">
        <f t="shared" si="133"/>
        <v/>
      </c>
      <c r="V79" s="20" t="str">
        <f t="shared" si="133"/>
        <v/>
      </c>
      <c r="W79" s="20" t="str">
        <f t="shared" si="133"/>
        <v/>
      </c>
      <c r="X79" s="20" t="str">
        <f t="shared" si="133"/>
        <v/>
      </c>
      <c r="Y79" s="20" t="str">
        <f t="shared" si="133"/>
        <v/>
      </c>
      <c r="Z79" s="20" t="str">
        <f t="shared" si="133"/>
        <v/>
      </c>
      <c r="AA79" s="20" t="str">
        <f t="shared" si="133"/>
        <v/>
      </c>
      <c r="AB79" s="20" t="str">
        <f t="shared" si="133"/>
        <v/>
      </c>
      <c r="AC79" s="20" t="str">
        <f t="shared" si="133"/>
        <v/>
      </c>
      <c r="AD79" s="20" t="str">
        <f t="shared" si="133"/>
        <v/>
      </c>
      <c r="AE79" s="20" t="str">
        <f t="shared" si="133"/>
        <v/>
      </c>
      <c r="AF79" s="20" t="str">
        <f t="shared" si="133"/>
        <v/>
      </c>
      <c r="AG79" s="20" t="str">
        <f t="shared" si="133"/>
        <v/>
      </c>
      <c r="AH79" s="20" t="str">
        <f t="shared" si="133"/>
        <v/>
      </c>
      <c r="AI79" s="20" t="str">
        <f t="shared" si="133"/>
        <v/>
      </c>
      <c r="AJ79" s="20" t="str">
        <f t="shared" si="133"/>
        <v/>
      </c>
      <c r="AK79" s="20" t="str">
        <f t="shared" si="133"/>
        <v/>
      </c>
      <c r="AL79" s="20" t="str">
        <f t="shared" si="133"/>
        <v/>
      </c>
      <c r="AM79" s="20" t="str">
        <f t="shared" si="133"/>
        <v/>
      </c>
      <c r="AN79" s="20" t="str">
        <f t="shared" si="133"/>
        <v/>
      </c>
      <c r="AO79" s="20" t="str">
        <f t="shared" si="133"/>
        <v/>
      </c>
      <c r="AP79" s="20" t="str">
        <f t="shared" si="133"/>
        <v/>
      </c>
      <c r="AQ79" s="20" t="str">
        <f t="shared" si="133"/>
        <v/>
      </c>
      <c r="AR79" s="20" t="str">
        <f t="shared" si="133"/>
        <v/>
      </c>
      <c r="AS79" s="20" t="str">
        <f t="shared" si="133"/>
        <v/>
      </c>
      <c r="AT79" s="20" t="str">
        <f t="shared" si="133"/>
        <v/>
      </c>
      <c r="AU79" s="20" t="str">
        <f t="shared" si="133"/>
        <v/>
      </c>
      <c r="AV79" s="20" t="str">
        <f t="shared" si="133"/>
        <v/>
      </c>
      <c r="AW79" s="20" t="str">
        <f t="shared" si="133"/>
        <v/>
      </c>
      <c r="AX79" s="20" t="str">
        <f t="shared" si="133"/>
        <v/>
      </c>
      <c r="AY79" s="20" t="str">
        <f t="shared" si="133"/>
        <v/>
      </c>
      <c r="AZ79" s="20" t="str">
        <f t="shared" si="133"/>
        <v/>
      </c>
      <c r="BA79" s="20" t="str">
        <f t="shared" si="133"/>
        <v/>
      </c>
      <c r="BB79" s="20" t="str">
        <f t="shared" si="133"/>
        <v/>
      </c>
      <c r="BC79" s="20" t="str">
        <f t="shared" si="133"/>
        <v/>
      </c>
      <c r="BD79" s="20" t="str">
        <f t="shared" si="133"/>
        <v/>
      </c>
      <c r="BE79" s="20" t="str">
        <f t="shared" si="133"/>
        <v/>
      </c>
      <c r="BF79" s="20" t="str">
        <f t="shared" si="133"/>
        <v/>
      </c>
      <c r="BG79" s="20" t="str">
        <f t="shared" si="133"/>
        <v/>
      </c>
      <c r="BH79" s="20" t="str">
        <f t="shared" si="133"/>
        <v/>
      </c>
      <c r="BI79" s="20" t="str">
        <f t="shared" si="133"/>
        <v/>
      </c>
      <c r="BJ79" s="20" t="str">
        <f t="shared" si="133"/>
        <v/>
      </c>
      <c r="BK79" s="20" t="str">
        <f t="shared" si="133"/>
        <v/>
      </c>
      <c r="BL79" s="20" t="str">
        <f t="shared" si="133"/>
        <v/>
      </c>
      <c r="BM79" s="20" t="str">
        <f t="shared" si="133"/>
        <v/>
      </c>
      <c r="BN79" s="20" t="str">
        <f t="shared" si="133"/>
        <v/>
      </c>
      <c r="BO79" s="20" t="str">
        <f t="shared" si="133"/>
        <v/>
      </c>
      <c r="BP79" s="20" t="str">
        <f t="shared" si="133"/>
        <v/>
      </c>
      <c r="BQ79" s="20" t="str">
        <f t="shared" si="133"/>
        <v/>
      </c>
      <c r="BR79" s="20" t="str">
        <f t="shared" si="133"/>
        <v/>
      </c>
      <c r="BS79" s="20" t="str">
        <f t="shared" si="133"/>
        <v/>
      </c>
      <c r="BT79" s="20" t="str">
        <f t="shared" si="133"/>
        <v/>
      </c>
      <c r="BU79" s="20" t="str">
        <f t="shared" si="133"/>
        <v/>
      </c>
      <c r="BV79" s="20" t="str">
        <f t="shared" si="133"/>
        <v/>
      </c>
      <c r="BW79" s="20" t="str">
        <f t="shared" si="133"/>
        <v/>
      </c>
      <c r="BX79" s="20" t="str">
        <f t="shared" si="133"/>
        <v/>
      </c>
      <c r="BY79" s="20" t="str">
        <f t="shared" si="133"/>
        <v/>
      </c>
      <c r="BZ79" s="20" t="str">
        <f t="shared" si="133"/>
        <v/>
      </c>
      <c r="CA79" s="20" t="str">
        <f t="shared" si="133"/>
        <v/>
      </c>
      <c r="CB79" s="20" t="str">
        <f t="shared" si="133"/>
        <v/>
      </c>
      <c r="CC79" s="20" t="str">
        <f t="shared" ref="CC79:EN82" si="136">IF(CC$10&lt;$G79,"",IF(CC$10&gt;$H79,"",IF(CC$10&gt;=$G79,1,IF(CC$10&lt;=$H79,1))))</f>
        <v/>
      </c>
      <c r="CD79" s="20" t="str">
        <f t="shared" si="136"/>
        <v/>
      </c>
      <c r="CE79" s="20" t="str">
        <f t="shared" si="136"/>
        <v/>
      </c>
      <c r="CF79" s="20" t="str">
        <f t="shared" si="136"/>
        <v/>
      </c>
      <c r="CG79" s="20" t="str">
        <f t="shared" si="136"/>
        <v/>
      </c>
      <c r="CH79" s="20" t="str">
        <f t="shared" si="136"/>
        <v/>
      </c>
      <c r="CI79" s="20" t="str">
        <f t="shared" si="136"/>
        <v/>
      </c>
      <c r="CJ79" s="20" t="str">
        <f t="shared" si="136"/>
        <v/>
      </c>
      <c r="CK79" s="20" t="str">
        <f t="shared" si="136"/>
        <v/>
      </c>
      <c r="CL79" s="20" t="str">
        <f t="shared" si="136"/>
        <v/>
      </c>
      <c r="CM79" s="20" t="str">
        <f t="shared" si="136"/>
        <v/>
      </c>
      <c r="CN79" s="20" t="str">
        <f t="shared" si="136"/>
        <v/>
      </c>
      <c r="CO79" s="20" t="str">
        <f t="shared" si="136"/>
        <v/>
      </c>
      <c r="CP79" s="20" t="str">
        <f t="shared" si="136"/>
        <v/>
      </c>
      <c r="CQ79" s="20" t="str">
        <f t="shared" si="136"/>
        <v/>
      </c>
      <c r="CR79" s="20" t="str">
        <f t="shared" si="136"/>
        <v/>
      </c>
      <c r="CS79" s="20" t="str">
        <f t="shared" si="136"/>
        <v/>
      </c>
      <c r="CT79" s="20" t="str">
        <f t="shared" si="136"/>
        <v/>
      </c>
      <c r="CU79" s="20">
        <f t="shared" si="136"/>
        <v>1</v>
      </c>
      <c r="CV79" s="20">
        <f t="shared" si="136"/>
        <v>1</v>
      </c>
      <c r="CW79" s="20">
        <f t="shared" si="136"/>
        <v>1</v>
      </c>
      <c r="CX79" s="20">
        <f t="shared" si="136"/>
        <v>1</v>
      </c>
      <c r="CY79" s="20">
        <f t="shared" si="136"/>
        <v>1</v>
      </c>
      <c r="CZ79" s="20">
        <f t="shared" si="136"/>
        <v>1</v>
      </c>
      <c r="DA79" s="20">
        <f t="shared" si="136"/>
        <v>1</v>
      </c>
      <c r="DB79" s="20">
        <f t="shared" si="136"/>
        <v>1</v>
      </c>
      <c r="DC79" s="20">
        <f t="shared" si="136"/>
        <v>1</v>
      </c>
      <c r="DD79" s="20">
        <f t="shared" si="136"/>
        <v>1</v>
      </c>
      <c r="DE79" s="20">
        <f t="shared" si="136"/>
        <v>1</v>
      </c>
      <c r="DF79" s="20">
        <f t="shared" si="136"/>
        <v>1</v>
      </c>
      <c r="DG79" s="20">
        <f t="shared" si="136"/>
        <v>1</v>
      </c>
      <c r="DH79" s="20">
        <f t="shared" si="136"/>
        <v>1</v>
      </c>
      <c r="DI79" s="20" t="str">
        <f t="shared" si="136"/>
        <v/>
      </c>
      <c r="DJ79" s="20" t="str">
        <f t="shared" si="136"/>
        <v/>
      </c>
      <c r="DK79" s="20" t="str">
        <f t="shared" si="136"/>
        <v/>
      </c>
      <c r="DL79" s="20" t="str">
        <f t="shared" si="136"/>
        <v/>
      </c>
      <c r="DM79" s="20" t="str">
        <f t="shared" si="136"/>
        <v/>
      </c>
      <c r="DN79" s="20" t="str">
        <f t="shared" si="136"/>
        <v/>
      </c>
      <c r="DO79" s="20" t="str">
        <f t="shared" si="136"/>
        <v/>
      </c>
      <c r="DP79" s="20" t="str">
        <f t="shared" si="136"/>
        <v/>
      </c>
      <c r="DQ79" s="20" t="str">
        <f t="shared" si="136"/>
        <v/>
      </c>
      <c r="DR79" s="20" t="str">
        <f t="shared" si="136"/>
        <v/>
      </c>
      <c r="DS79" s="20" t="str">
        <f t="shared" si="136"/>
        <v/>
      </c>
      <c r="DT79" s="20" t="str">
        <f t="shared" si="136"/>
        <v/>
      </c>
      <c r="DU79" s="20" t="str">
        <f t="shared" si="136"/>
        <v/>
      </c>
      <c r="DV79" s="20" t="str">
        <f t="shared" si="136"/>
        <v/>
      </c>
      <c r="DW79" s="20" t="str">
        <f t="shared" si="136"/>
        <v/>
      </c>
      <c r="DX79" s="20" t="str">
        <f t="shared" si="136"/>
        <v/>
      </c>
      <c r="DY79" s="20" t="str">
        <f t="shared" si="136"/>
        <v/>
      </c>
      <c r="DZ79" s="20" t="str">
        <f t="shared" si="136"/>
        <v/>
      </c>
      <c r="EA79" s="20" t="str">
        <f t="shared" si="136"/>
        <v/>
      </c>
      <c r="EB79" s="20" t="str">
        <f t="shared" si="136"/>
        <v/>
      </c>
      <c r="EC79" s="20" t="str">
        <f t="shared" si="136"/>
        <v/>
      </c>
      <c r="ED79" s="20" t="str">
        <f t="shared" si="136"/>
        <v/>
      </c>
      <c r="EE79" s="20" t="str">
        <f t="shared" si="136"/>
        <v/>
      </c>
      <c r="EF79" s="20" t="str">
        <f t="shared" si="136"/>
        <v/>
      </c>
      <c r="EG79" s="20" t="str">
        <f t="shared" si="136"/>
        <v/>
      </c>
      <c r="EH79" s="20" t="str">
        <f t="shared" si="136"/>
        <v/>
      </c>
      <c r="EI79" s="20" t="str">
        <f t="shared" si="136"/>
        <v/>
      </c>
      <c r="EJ79" s="20" t="str">
        <f t="shared" si="136"/>
        <v/>
      </c>
      <c r="EK79" s="20" t="str">
        <f t="shared" si="136"/>
        <v/>
      </c>
      <c r="EL79" s="20" t="str">
        <f t="shared" si="136"/>
        <v/>
      </c>
      <c r="EM79" s="20" t="str">
        <f t="shared" si="136"/>
        <v/>
      </c>
      <c r="EN79" s="20" t="str">
        <f t="shared" si="136"/>
        <v/>
      </c>
      <c r="EO79" s="20" t="str">
        <f t="shared" si="135"/>
        <v/>
      </c>
      <c r="EP79" s="20" t="str">
        <f t="shared" si="135"/>
        <v/>
      </c>
      <c r="EQ79" s="20" t="str">
        <f t="shared" si="135"/>
        <v/>
      </c>
      <c r="ER79" s="20" t="str">
        <f t="shared" si="135"/>
        <v/>
      </c>
      <c r="ES79" s="20" t="str">
        <f t="shared" si="135"/>
        <v/>
      </c>
      <c r="ET79" s="20" t="str">
        <f t="shared" si="135"/>
        <v/>
      </c>
      <c r="EU79" s="20" t="str">
        <f t="shared" si="135"/>
        <v/>
      </c>
      <c r="EV79" s="20" t="str">
        <f t="shared" si="135"/>
        <v/>
      </c>
      <c r="EW79" s="20" t="str">
        <f t="shared" si="135"/>
        <v/>
      </c>
      <c r="EX79" s="20" t="str">
        <f t="shared" si="135"/>
        <v/>
      </c>
      <c r="EY79" s="20" t="str">
        <f t="shared" si="135"/>
        <v/>
      </c>
      <c r="EZ79" s="20" t="str">
        <f t="shared" si="135"/>
        <v/>
      </c>
      <c r="FA79" s="20" t="str">
        <f t="shared" si="135"/>
        <v/>
      </c>
      <c r="FB79" s="20" t="str">
        <f t="shared" si="135"/>
        <v/>
      </c>
      <c r="FC79" s="20" t="str">
        <f t="shared" si="135"/>
        <v/>
      </c>
      <c r="FD79" s="20" t="str">
        <f t="shared" si="135"/>
        <v/>
      </c>
      <c r="FE79" s="20" t="str">
        <f t="shared" si="135"/>
        <v/>
      </c>
      <c r="FF79" s="20" t="str">
        <f t="shared" si="135"/>
        <v/>
      </c>
      <c r="FG79" s="20" t="str">
        <f t="shared" si="135"/>
        <v/>
      </c>
      <c r="FH79" s="20" t="str">
        <f t="shared" si="135"/>
        <v/>
      </c>
      <c r="FI79" s="20" t="str">
        <f t="shared" si="135"/>
        <v/>
      </c>
      <c r="FJ79" s="20" t="str">
        <f t="shared" si="135"/>
        <v/>
      </c>
      <c r="FK79" s="20" t="str">
        <f t="shared" si="135"/>
        <v/>
      </c>
      <c r="FL79" s="20" t="str">
        <f t="shared" si="135"/>
        <v/>
      </c>
      <c r="FM79" s="20" t="str">
        <f t="shared" si="135"/>
        <v/>
      </c>
      <c r="FN79" s="20" t="str">
        <f t="shared" si="135"/>
        <v/>
      </c>
      <c r="FO79" s="20" t="str">
        <f t="shared" si="135"/>
        <v/>
      </c>
      <c r="FP79" s="20" t="str">
        <f t="shared" si="135"/>
        <v/>
      </c>
      <c r="FQ79" s="20" t="str">
        <f t="shared" si="135"/>
        <v/>
      </c>
      <c r="FR79" s="20" t="str">
        <f t="shared" si="135"/>
        <v/>
      </c>
      <c r="FS79" s="20" t="str">
        <f t="shared" si="135"/>
        <v/>
      </c>
      <c r="FT79" s="20" t="str">
        <f t="shared" si="135"/>
        <v/>
      </c>
      <c r="FU79" s="20" t="str">
        <f t="shared" si="135"/>
        <v/>
      </c>
      <c r="FV79" s="20" t="str">
        <f t="shared" si="135"/>
        <v/>
      </c>
    </row>
    <row r="80" spans="1:178" s="8" customFormat="1" ht="15" hidden="1" customHeight="1" outlineLevel="2">
      <c r="A80" s="62"/>
      <c r="B80" s="104" t="s">
        <v>143</v>
      </c>
      <c r="C80" s="119" t="s">
        <v>117</v>
      </c>
      <c r="D80" s="119" t="s">
        <v>105</v>
      </c>
      <c r="E80" s="131">
        <f>SUM(E57:F57)+1</f>
        <v>58</v>
      </c>
      <c r="F80" s="121">
        <v>2</v>
      </c>
      <c r="G80" s="124">
        <f>WORKDAY($G$11,E80)</f>
        <v>42167</v>
      </c>
      <c r="H80" s="124">
        <f t="shared" si="131"/>
        <v>42171</v>
      </c>
      <c r="I80" s="124" t="str">
        <f>"Day"&amp;" "&amp;VLOOKUP(Table1[[#This Row],[Start Date ]],Datasheet!V:W,2)</f>
        <v>Day 78</v>
      </c>
      <c r="J80" s="124" t="str">
        <f>"Day"&amp;" "&amp;VLOOKUP(Table1[[#This Row],[End Date]],Datasheet!X:Y,2)</f>
        <v>Day 78</v>
      </c>
      <c r="K80" s="116" t="s">
        <v>52</v>
      </c>
      <c r="L80" s="95"/>
      <c r="M80" s="115"/>
      <c r="N80" s="116">
        <f t="shared" si="129"/>
        <v>3</v>
      </c>
      <c r="O80" s="116" t="str">
        <f ca="1">LEFT('Transition Plan'!$P80,3)</f>
        <v>TPD</v>
      </c>
      <c r="P80" s="117" t="str">
        <f ca="1">IF(K80="Completed","CPT: Completed",IF(AND(H80&lt;'Transition Plan'!$D$1,K80="In-Progress"),"TPD: Still in-Progress after Deadline",IF(AND(H80&lt;'Transition Plan'!$D$1,K80="Open"),"TPD: Still in Open after Deadline",IF(AND(G80&lt;='Transition Plan'!$D$1,K80="Open"),("RAS: "&amp;NETWORKDAYS('Transition Plan'!$D$1,H80)&amp;" days to go, and Still in Open"),IF(AND(G80&lt;='Transition Plan'!$D$1,K80="In-Progress"),("RAS: "&amp;NETWORKDAYS('Transition Plan'!$D$1,H80)&amp;" days to go, and In-Progress"),("UTK: We have "&amp;DATEDIF('Transition Plan'!$D$1,G80,"d")&amp;" more days to start"))))))</f>
        <v>TPD: Still in Open after Deadline</v>
      </c>
      <c r="Q80" s="118">
        <f ca="1">IF(O80="TPD",100%,IF(AND(O80="RAS",N80=1),75%,IF(AND(O80="RAS",N80=2),50%,IF(O80="RAS",100%-(NETWORKDAYS('Transition Plan'!$D$1,H80)/N80),"-"))))</f>
        <v>1</v>
      </c>
      <c r="R80" s="20" t="str">
        <f t="shared" ref="R80:CC83" si="137">IF(R$10&lt;$G80,"",IF(R$10&gt;$H80,"",IF(R$10&gt;=$G80,1,IF(R$10&lt;=$H80,1))))</f>
        <v/>
      </c>
      <c r="S80" s="20" t="str">
        <f t="shared" si="137"/>
        <v/>
      </c>
      <c r="T80" s="20" t="str">
        <f t="shared" si="137"/>
        <v/>
      </c>
      <c r="U80" s="20" t="str">
        <f t="shared" si="137"/>
        <v/>
      </c>
      <c r="V80" s="20" t="str">
        <f t="shared" si="137"/>
        <v/>
      </c>
      <c r="W80" s="20" t="str">
        <f t="shared" si="137"/>
        <v/>
      </c>
      <c r="X80" s="20" t="str">
        <f t="shared" si="137"/>
        <v/>
      </c>
      <c r="Y80" s="20" t="str">
        <f t="shared" si="137"/>
        <v/>
      </c>
      <c r="Z80" s="20" t="str">
        <f t="shared" si="137"/>
        <v/>
      </c>
      <c r="AA80" s="20" t="str">
        <f t="shared" si="137"/>
        <v/>
      </c>
      <c r="AB80" s="20" t="str">
        <f t="shared" si="137"/>
        <v/>
      </c>
      <c r="AC80" s="20" t="str">
        <f t="shared" si="137"/>
        <v/>
      </c>
      <c r="AD80" s="20" t="str">
        <f t="shared" si="137"/>
        <v/>
      </c>
      <c r="AE80" s="20" t="str">
        <f t="shared" si="137"/>
        <v/>
      </c>
      <c r="AF80" s="20" t="str">
        <f t="shared" si="137"/>
        <v/>
      </c>
      <c r="AG80" s="20" t="str">
        <f t="shared" si="137"/>
        <v/>
      </c>
      <c r="AH80" s="20" t="str">
        <f t="shared" si="137"/>
        <v/>
      </c>
      <c r="AI80" s="20" t="str">
        <f t="shared" si="137"/>
        <v/>
      </c>
      <c r="AJ80" s="20" t="str">
        <f t="shared" si="137"/>
        <v/>
      </c>
      <c r="AK80" s="20" t="str">
        <f t="shared" si="137"/>
        <v/>
      </c>
      <c r="AL80" s="20" t="str">
        <f t="shared" si="137"/>
        <v/>
      </c>
      <c r="AM80" s="20" t="str">
        <f t="shared" si="137"/>
        <v/>
      </c>
      <c r="AN80" s="20" t="str">
        <f t="shared" si="137"/>
        <v/>
      </c>
      <c r="AO80" s="20" t="str">
        <f t="shared" si="137"/>
        <v/>
      </c>
      <c r="AP80" s="20" t="str">
        <f t="shared" si="137"/>
        <v/>
      </c>
      <c r="AQ80" s="20" t="str">
        <f t="shared" si="137"/>
        <v/>
      </c>
      <c r="AR80" s="20" t="str">
        <f t="shared" si="137"/>
        <v/>
      </c>
      <c r="AS80" s="20" t="str">
        <f t="shared" si="137"/>
        <v/>
      </c>
      <c r="AT80" s="20" t="str">
        <f t="shared" si="137"/>
        <v/>
      </c>
      <c r="AU80" s="20" t="str">
        <f t="shared" si="137"/>
        <v/>
      </c>
      <c r="AV80" s="20" t="str">
        <f t="shared" si="137"/>
        <v/>
      </c>
      <c r="AW80" s="20" t="str">
        <f t="shared" si="137"/>
        <v/>
      </c>
      <c r="AX80" s="20" t="str">
        <f t="shared" si="137"/>
        <v/>
      </c>
      <c r="AY80" s="20" t="str">
        <f t="shared" si="137"/>
        <v/>
      </c>
      <c r="AZ80" s="20" t="str">
        <f t="shared" si="137"/>
        <v/>
      </c>
      <c r="BA80" s="20" t="str">
        <f t="shared" si="137"/>
        <v/>
      </c>
      <c r="BB80" s="20" t="str">
        <f t="shared" si="137"/>
        <v/>
      </c>
      <c r="BC80" s="20" t="str">
        <f t="shared" si="137"/>
        <v/>
      </c>
      <c r="BD80" s="20" t="str">
        <f t="shared" si="137"/>
        <v/>
      </c>
      <c r="BE80" s="20" t="str">
        <f t="shared" si="137"/>
        <v/>
      </c>
      <c r="BF80" s="20" t="str">
        <f t="shared" si="137"/>
        <v/>
      </c>
      <c r="BG80" s="20" t="str">
        <f t="shared" si="137"/>
        <v/>
      </c>
      <c r="BH80" s="20" t="str">
        <f t="shared" si="137"/>
        <v/>
      </c>
      <c r="BI80" s="20" t="str">
        <f t="shared" si="137"/>
        <v/>
      </c>
      <c r="BJ80" s="20" t="str">
        <f t="shared" si="137"/>
        <v/>
      </c>
      <c r="BK80" s="20" t="str">
        <f t="shared" si="137"/>
        <v/>
      </c>
      <c r="BL80" s="20" t="str">
        <f t="shared" si="137"/>
        <v/>
      </c>
      <c r="BM80" s="20" t="str">
        <f t="shared" si="137"/>
        <v/>
      </c>
      <c r="BN80" s="20" t="str">
        <f t="shared" si="137"/>
        <v/>
      </c>
      <c r="BO80" s="20" t="str">
        <f t="shared" si="137"/>
        <v/>
      </c>
      <c r="BP80" s="20" t="str">
        <f t="shared" si="137"/>
        <v/>
      </c>
      <c r="BQ80" s="20" t="str">
        <f t="shared" si="137"/>
        <v/>
      </c>
      <c r="BR80" s="20" t="str">
        <f t="shared" si="137"/>
        <v/>
      </c>
      <c r="BS80" s="20" t="str">
        <f t="shared" si="137"/>
        <v/>
      </c>
      <c r="BT80" s="20" t="str">
        <f t="shared" si="137"/>
        <v/>
      </c>
      <c r="BU80" s="20" t="str">
        <f t="shared" si="137"/>
        <v/>
      </c>
      <c r="BV80" s="20" t="str">
        <f t="shared" si="137"/>
        <v/>
      </c>
      <c r="BW80" s="20" t="str">
        <f t="shared" si="137"/>
        <v/>
      </c>
      <c r="BX80" s="20" t="str">
        <f t="shared" si="137"/>
        <v/>
      </c>
      <c r="BY80" s="20" t="str">
        <f t="shared" si="137"/>
        <v/>
      </c>
      <c r="BZ80" s="20" t="str">
        <f t="shared" si="137"/>
        <v/>
      </c>
      <c r="CA80" s="20" t="str">
        <f t="shared" si="137"/>
        <v/>
      </c>
      <c r="CB80" s="20" t="str">
        <f t="shared" si="137"/>
        <v/>
      </c>
      <c r="CC80" s="20" t="str">
        <f t="shared" si="137"/>
        <v/>
      </c>
      <c r="CD80" s="20" t="str">
        <f t="shared" si="136"/>
        <v/>
      </c>
      <c r="CE80" s="20" t="str">
        <f t="shared" si="136"/>
        <v/>
      </c>
      <c r="CF80" s="20" t="str">
        <f t="shared" si="136"/>
        <v/>
      </c>
      <c r="CG80" s="20" t="str">
        <f t="shared" si="136"/>
        <v/>
      </c>
      <c r="CH80" s="20" t="str">
        <f t="shared" si="136"/>
        <v/>
      </c>
      <c r="CI80" s="20" t="str">
        <f t="shared" si="136"/>
        <v/>
      </c>
      <c r="CJ80" s="20" t="str">
        <f t="shared" si="136"/>
        <v/>
      </c>
      <c r="CK80" s="20" t="str">
        <f t="shared" si="136"/>
        <v/>
      </c>
      <c r="CL80" s="20" t="str">
        <f t="shared" si="136"/>
        <v/>
      </c>
      <c r="CM80" s="20" t="str">
        <f t="shared" si="136"/>
        <v/>
      </c>
      <c r="CN80" s="20" t="str">
        <f t="shared" si="136"/>
        <v/>
      </c>
      <c r="CO80" s="20" t="str">
        <f t="shared" si="136"/>
        <v/>
      </c>
      <c r="CP80" s="20" t="str">
        <f t="shared" si="136"/>
        <v/>
      </c>
      <c r="CQ80" s="20" t="str">
        <f t="shared" si="136"/>
        <v/>
      </c>
      <c r="CR80" s="20" t="str">
        <f t="shared" si="136"/>
        <v/>
      </c>
      <c r="CS80" s="20" t="str">
        <f t="shared" si="136"/>
        <v/>
      </c>
      <c r="CT80" s="20" t="str">
        <f t="shared" si="136"/>
        <v/>
      </c>
      <c r="CU80" s="20">
        <f t="shared" si="136"/>
        <v>1</v>
      </c>
      <c r="CV80" s="20">
        <f t="shared" si="136"/>
        <v>1</v>
      </c>
      <c r="CW80" s="20">
        <f t="shared" si="136"/>
        <v>1</v>
      </c>
      <c r="CX80" s="20">
        <f t="shared" si="136"/>
        <v>1</v>
      </c>
      <c r="CY80" s="20">
        <f t="shared" si="136"/>
        <v>1</v>
      </c>
      <c r="CZ80" s="20" t="str">
        <f t="shared" si="136"/>
        <v/>
      </c>
      <c r="DA80" s="20" t="str">
        <f t="shared" si="136"/>
        <v/>
      </c>
      <c r="DB80" s="20" t="str">
        <f t="shared" si="136"/>
        <v/>
      </c>
      <c r="DC80" s="20" t="str">
        <f t="shared" si="136"/>
        <v/>
      </c>
      <c r="DD80" s="20" t="str">
        <f t="shared" si="136"/>
        <v/>
      </c>
      <c r="DE80" s="20" t="str">
        <f t="shared" si="136"/>
        <v/>
      </c>
      <c r="DF80" s="20" t="str">
        <f t="shared" si="136"/>
        <v/>
      </c>
      <c r="DG80" s="20" t="str">
        <f t="shared" si="136"/>
        <v/>
      </c>
      <c r="DH80" s="20" t="str">
        <f t="shared" si="136"/>
        <v/>
      </c>
      <c r="DI80" s="20" t="str">
        <f t="shared" si="136"/>
        <v/>
      </c>
      <c r="DJ80" s="20" t="str">
        <f t="shared" si="136"/>
        <v/>
      </c>
      <c r="DK80" s="20" t="str">
        <f t="shared" si="136"/>
        <v/>
      </c>
      <c r="DL80" s="20" t="str">
        <f t="shared" si="136"/>
        <v/>
      </c>
      <c r="DM80" s="20" t="str">
        <f t="shared" si="136"/>
        <v/>
      </c>
      <c r="DN80" s="20" t="str">
        <f t="shared" si="136"/>
        <v/>
      </c>
      <c r="DO80" s="20" t="str">
        <f t="shared" si="136"/>
        <v/>
      </c>
      <c r="DP80" s="20" t="str">
        <f t="shared" si="136"/>
        <v/>
      </c>
      <c r="DQ80" s="20" t="str">
        <f t="shared" si="136"/>
        <v/>
      </c>
      <c r="DR80" s="20" t="str">
        <f t="shared" si="136"/>
        <v/>
      </c>
      <c r="DS80" s="20" t="str">
        <f t="shared" si="136"/>
        <v/>
      </c>
      <c r="DT80" s="20" t="str">
        <f t="shared" si="136"/>
        <v/>
      </c>
      <c r="DU80" s="20" t="str">
        <f t="shared" si="136"/>
        <v/>
      </c>
      <c r="DV80" s="20" t="str">
        <f t="shared" si="136"/>
        <v/>
      </c>
      <c r="DW80" s="20" t="str">
        <f t="shared" si="136"/>
        <v/>
      </c>
      <c r="DX80" s="20" t="str">
        <f t="shared" si="136"/>
        <v/>
      </c>
      <c r="DY80" s="20" t="str">
        <f t="shared" si="136"/>
        <v/>
      </c>
      <c r="DZ80" s="20" t="str">
        <f t="shared" si="136"/>
        <v/>
      </c>
      <c r="EA80" s="20" t="str">
        <f t="shared" si="136"/>
        <v/>
      </c>
      <c r="EB80" s="20" t="str">
        <f t="shared" si="136"/>
        <v/>
      </c>
      <c r="EC80" s="20" t="str">
        <f t="shared" si="136"/>
        <v/>
      </c>
      <c r="ED80" s="20" t="str">
        <f t="shared" si="136"/>
        <v/>
      </c>
      <c r="EE80" s="20" t="str">
        <f t="shared" si="136"/>
        <v/>
      </c>
      <c r="EF80" s="20" t="str">
        <f t="shared" si="136"/>
        <v/>
      </c>
      <c r="EG80" s="20" t="str">
        <f t="shared" si="136"/>
        <v/>
      </c>
      <c r="EH80" s="20" t="str">
        <f t="shared" si="136"/>
        <v/>
      </c>
      <c r="EI80" s="20" t="str">
        <f t="shared" si="136"/>
        <v/>
      </c>
      <c r="EJ80" s="20" t="str">
        <f t="shared" si="136"/>
        <v/>
      </c>
      <c r="EK80" s="20" t="str">
        <f t="shared" si="136"/>
        <v/>
      </c>
      <c r="EL80" s="20" t="str">
        <f t="shared" si="136"/>
        <v/>
      </c>
      <c r="EM80" s="20" t="str">
        <f t="shared" si="136"/>
        <v/>
      </c>
      <c r="EN80" s="20" t="str">
        <f t="shared" si="136"/>
        <v/>
      </c>
      <c r="EO80" s="20" t="str">
        <f t="shared" si="135"/>
        <v/>
      </c>
      <c r="EP80" s="20" t="str">
        <f t="shared" si="135"/>
        <v/>
      </c>
      <c r="EQ80" s="20" t="str">
        <f t="shared" si="135"/>
        <v/>
      </c>
      <c r="ER80" s="20" t="str">
        <f t="shared" si="135"/>
        <v/>
      </c>
      <c r="ES80" s="20" t="str">
        <f t="shared" si="135"/>
        <v/>
      </c>
      <c r="ET80" s="20" t="str">
        <f t="shared" si="135"/>
        <v/>
      </c>
      <c r="EU80" s="20" t="str">
        <f t="shared" si="135"/>
        <v/>
      </c>
      <c r="EV80" s="20" t="str">
        <f t="shared" si="135"/>
        <v/>
      </c>
      <c r="EW80" s="20" t="str">
        <f t="shared" si="135"/>
        <v/>
      </c>
      <c r="EX80" s="20" t="str">
        <f t="shared" si="135"/>
        <v/>
      </c>
      <c r="EY80" s="20" t="str">
        <f t="shared" si="135"/>
        <v/>
      </c>
      <c r="EZ80" s="20" t="str">
        <f t="shared" si="135"/>
        <v/>
      </c>
      <c r="FA80" s="20" t="str">
        <f t="shared" si="135"/>
        <v/>
      </c>
      <c r="FB80" s="20" t="str">
        <f t="shared" si="135"/>
        <v/>
      </c>
      <c r="FC80" s="20" t="str">
        <f t="shared" si="135"/>
        <v/>
      </c>
      <c r="FD80" s="20" t="str">
        <f t="shared" si="135"/>
        <v/>
      </c>
      <c r="FE80" s="20" t="str">
        <f t="shared" si="135"/>
        <v/>
      </c>
      <c r="FF80" s="20" t="str">
        <f t="shared" si="135"/>
        <v/>
      </c>
      <c r="FG80" s="20" t="str">
        <f t="shared" si="135"/>
        <v/>
      </c>
      <c r="FH80" s="20" t="str">
        <f t="shared" si="135"/>
        <v/>
      </c>
      <c r="FI80" s="20" t="str">
        <f t="shared" si="135"/>
        <v/>
      </c>
      <c r="FJ80" s="20" t="str">
        <f t="shared" si="135"/>
        <v/>
      </c>
      <c r="FK80" s="20" t="str">
        <f t="shared" si="135"/>
        <v/>
      </c>
      <c r="FL80" s="20" t="str">
        <f t="shared" si="135"/>
        <v/>
      </c>
      <c r="FM80" s="20" t="str">
        <f t="shared" si="135"/>
        <v/>
      </c>
      <c r="FN80" s="20" t="str">
        <f t="shared" si="135"/>
        <v/>
      </c>
      <c r="FO80" s="20" t="str">
        <f t="shared" si="135"/>
        <v/>
      </c>
      <c r="FP80" s="20" t="str">
        <f t="shared" si="135"/>
        <v/>
      </c>
      <c r="FQ80" s="20" t="str">
        <f t="shared" si="135"/>
        <v/>
      </c>
      <c r="FR80" s="20" t="str">
        <f t="shared" si="135"/>
        <v/>
      </c>
      <c r="FS80" s="20" t="str">
        <f t="shared" si="135"/>
        <v/>
      </c>
      <c r="FT80" s="20" t="str">
        <f t="shared" si="135"/>
        <v/>
      </c>
      <c r="FU80" s="20" t="str">
        <f t="shared" si="135"/>
        <v/>
      </c>
      <c r="FV80" s="20" t="str">
        <f t="shared" si="135"/>
        <v/>
      </c>
    </row>
    <row r="81" spans="1:178" s="8" customFormat="1" ht="15" hidden="1" customHeight="1" outlineLevel="2">
      <c r="A81" s="62"/>
      <c r="B81" s="104" t="s">
        <v>37</v>
      </c>
      <c r="C81" s="119" t="s">
        <v>117</v>
      </c>
      <c r="D81" s="119" t="s">
        <v>105</v>
      </c>
      <c r="E81" s="121">
        <f>SUM(E80:F80)+1</f>
        <v>61</v>
      </c>
      <c r="F81" s="121">
        <v>2</v>
      </c>
      <c r="G81" s="124">
        <f>WORKDAY($G$11,E81)</f>
        <v>42172</v>
      </c>
      <c r="H81" s="124">
        <f t="shared" si="131"/>
        <v>42174</v>
      </c>
      <c r="I81" s="124" t="str">
        <f>"Day"&amp;" "&amp;VLOOKUP(Table1[[#This Row],[Start Date ]],Datasheet!V:W,2)</f>
        <v>Day 78</v>
      </c>
      <c r="J81" s="124" t="str">
        <f>"Day"&amp;" "&amp;VLOOKUP(Table1[[#This Row],[End Date]],Datasheet!X:Y,2)</f>
        <v>Day 78</v>
      </c>
      <c r="K81" s="116" t="s">
        <v>52</v>
      </c>
      <c r="L81" s="95"/>
      <c r="M81" s="115"/>
      <c r="N81" s="116">
        <f t="shared" si="129"/>
        <v>3</v>
      </c>
      <c r="O81" s="116" t="str">
        <f ca="1">LEFT('Transition Plan'!$P81,3)</f>
        <v>TPD</v>
      </c>
      <c r="P81" s="117" t="str">
        <f ca="1">IF(K81="Completed","CPT: Completed",IF(AND(H81&lt;'Transition Plan'!$D$1,K81="In-Progress"),"TPD: Still in-Progress after Deadline",IF(AND(H81&lt;'Transition Plan'!$D$1,K81="Open"),"TPD: Still in Open after Deadline",IF(AND(G81&lt;='Transition Plan'!$D$1,K81="Open"),("RAS: "&amp;NETWORKDAYS('Transition Plan'!$D$1,H81)&amp;" days to go, and Still in Open"),IF(AND(G81&lt;='Transition Plan'!$D$1,K81="In-Progress"),("RAS: "&amp;NETWORKDAYS('Transition Plan'!$D$1,H81)&amp;" days to go, and In-Progress"),("UTK: We have "&amp;DATEDIF('Transition Plan'!$D$1,G81,"d")&amp;" more days to start"))))))</f>
        <v>TPD: Still in Open after Deadline</v>
      </c>
      <c r="Q81" s="118">
        <f ca="1">IF(O81="TPD",100%,IF(AND(O81="RAS",N81=1),75%,IF(AND(O81="RAS",N81=2),50%,IF(O81="RAS",100%-(NETWORKDAYS('Transition Plan'!$D$1,H81)/N81),"-"))))</f>
        <v>1</v>
      </c>
      <c r="R81" s="20" t="str">
        <f t="shared" si="137"/>
        <v/>
      </c>
      <c r="S81" s="20" t="str">
        <f t="shared" si="137"/>
        <v/>
      </c>
      <c r="T81" s="20" t="str">
        <f t="shared" si="137"/>
        <v/>
      </c>
      <c r="U81" s="20" t="str">
        <f t="shared" si="137"/>
        <v/>
      </c>
      <c r="V81" s="20" t="str">
        <f t="shared" si="137"/>
        <v/>
      </c>
      <c r="W81" s="20" t="str">
        <f t="shared" si="137"/>
        <v/>
      </c>
      <c r="X81" s="20" t="str">
        <f t="shared" si="137"/>
        <v/>
      </c>
      <c r="Y81" s="20" t="str">
        <f t="shared" si="137"/>
        <v/>
      </c>
      <c r="Z81" s="20" t="str">
        <f t="shared" si="137"/>
        <v/>
      </c>
      <c r="AA81" s="20" t="str">
        <f t="shared" si="137"/>
        <v/>
      </c>
      <c r="AB81" s="20" t="str">
        <f t="shared" si="137"/>
        <v/>
      </c>
      <c r="AC81" s="20" t="str">
        <f t="shared" si="137"/>
        <v/>
      </c>
      <c r="AD81" s="20" t="str">
        <f t="shared" si="137"/>
        <v/>
      </c>
      <c r="AE81" s="20" t="str">
        <f t="shared" si="137"/>
        <v/>
      </c>
      <c r="AF81" s="20" t="str">
        <f t="shared" si="137"/>
        <v/>
      </c>
      <c r="AG81" s="20" t="str">
        <f t="shared" si="137"/>
        <v/>
      </c>
      <c r="AH81" s="20" t="str">
        <f t="shared" si="137"/>
        <v/>
      </c>
      <c r="AI81" s="20" t="str">
        <f t="shared" si="137"/>
        <v/>
      </c>
      <c r="AJ81" s="20" t="str">
        <f t="shared" si="137"/>
        <v/>
      </c>
      <c r="AK81" s="20" t="str">
        <f t="shared" si="137"/>
        <v/>
      </c>
      <c r="AL81" s="20" t="str">
        <f t="shared" si="137"/>
        <v/>
      </c>
      <c r="AM81" s="20" t="str">
        <f t="shared" si="137"/>
        <v/>
      </c>
      <c r="AN81" s="20" t="str">
        <f t="shared" si="137"/>
        <v/>
      </c>
      <c r="AO81" s="20" t="str">
        <f t="shared" si="137"/>
        <v/>
      </c>
      <c r="AP81" s="20" t="str">
        <f t="shared" si="137"/>
        <v/>
      </c>
      <c r="AQ81" s="20" t="str">
        <f t="shared" si="137"/>
        <v/>
      </c>
      <c r="AR81" s="20" t="str">
        <f t="shared" si="137"/>
        <v/>
      </c>
      <c r="AS81" s="20" t="str">
        <f t="shared" si="137"/>
        <v/>
      </c>
      <c r="AT81" s="20" t="str">
        <f t="shared" si="137"/>
        <v/>
      </c>
      <c r="AU81" s="20" t="str">
        <f t="shared" si="137"/>
        <v/>
      </c>
      <c r="AV81" s="20" t="str">
        <f t="shared" si="137"/>
        <v/>
      </c>
      <c r="AW81" s="20" t="str">
        <f t="shared" si="137"/>
        <v/>
      </c>
      <c r="AX81" s="20" t="str">
        <f t="shared" si="137"/>
        <v/>
      </c>
      <c r="AY81" s="20" t="str">
        <f t="shared" si="137"/>
        <v/>
      </c>
      <c r="AZ81" s="20" t="str">
        <f t="shared" si="137"/>
        <v/>
      </c>
      <c r="BA81" s="20" t="str">
        <f t="shared" si="137"/>
        <v/>
      </c>
      <c r="BB81" s="20" t="str">
        <f t="shared" si="137"/>
        <v/>
      </c>
      <c r="BC81" s="20" t="str">
        <f t="shared" si="137"/>
        <v/>
      </c>
      <c r="BD81" s="20" t="str">
        <f t="shared" si="137"/>
        <v/>
      </c>
      <c r="BE81" s="20" t="str">
        <f t="shared" si="137"/>
        <v/>
      </c>
      <c r="BF81" s="20" t="str">
        <f t="shared" si="137"/>
        <v/>
      </c>
      <c r="BG81" s="20" t="str">
        <f t="shared" si="137"/>
        <v/>
      </c>
      <c r="BH81" s="20" t="str">
        <f t="shared" si="137"/>
        <v/>
      </c>
      <c r="BI81" s="20" t="str">
        <f t="shared" si="137"/>
        <v/>
      </c>
      <c r="BJ81" s="20" t="str">
        <f t="shared" si="137"/>
        <v/>
      </c>
      <c r="BK81" s="20" t="str">
        <f t="shared" si="137"/>
        <v/>
      </c>
      <c r="BL81" s="20" t="str">
        <f t="shared" si="137"/>
        <v/>
      </c>
      <c r="BM81" s="20" t="str">
        <f t="shared" si="137"/>
        <v/>
      </c>
      <c r="BN81" s="20" t="str">
        <f t="shared" si="137"/>
        <v/>
      </c>
      <c r="BO81" s="20" t="str">
        <f t="shared" si="137"/>
        <v/>
      </c>
      <c r="BP81" s="20" t="str">
        <f t="shared" si="137"/>
        <v/>
      </c>
      <c r="BQ81" s="20" t="str">
        <f t="shared" si="137"/>
        <v/>
      </c>
      <c r="BR81" s="20" t="str">
        <f t="shared" si="137"/>
        <v/>
      </c>
      <c r="BS81" s="20" t="str">
        <f t="shared" si="137"/>
        <v/>
      </c>
      <c r="BT81" s="20" t="str">
        <f t="shared" si="137"/>
        <v/>
      </c>
      <c r="BU81" s="20" t="str">
        <f t="shared" si="137"/>
        <v/>
      </c>
      <c r="BV81" s="20" t="str">
        <f t="shared" si="137"/>
        <v/>
      </c>
      <c r="BW81" s="20" t="str">
        <f t="shared" si="137"/>
        <v/>
      </c>
      <c r="BX81" s="20" t="str">
        <f t="shared" si="137"/>
        <v/>
      </c>
      <c r="BY81" s="20" t="str">
        <f t="shared" si="137"/>
        <v/>
      </c>
      <c r="BZ81" s="20" t="str">
        <f t="shared" si="137"/>
        <v/>
      </c>
      <c r="CA81" s="20" t="str">
        <f t="shared" si="137"/>
        <v/>
      </c>
      <c r="CB81" s="20" t="str">
        <f t="shared" si="137"/>
        <v/>
      </c>
      <c r="CC81" s="20" t="str">
        <f t="shared" si="137"/>
        <v/>
      </c>
      <c r="CD81" s="20" t="str">
        <f t="shared" si="136"/>
        <v/>
      </c>
      <c r="CE81" s="20" t="str">
        <f t="shared" si="136"/>
        <v/>
      </c>
      <c r="CF81" s="20" t="str">
        <f t="shared" si="136"/>
        <v/>
      </c>
      <c r="CG81" s="20" t="str">
        <f t="shared" si="136"/>
        <v/>
      </c>
      <c r="CH81" s="20" t="str">
        <f t="shared" si="136"/>
        <v/>
      </c>
      <c r="CI81" s="20" t="str">
        <f t="shared" si="136"/>
        <v/>
      </c>
      <c r="CJ81" s="20" t="str">
        <f t="shared" si="136"/>
        <v/>
      </c>
      <c r="CK81" s="20" t="str">
        <f t="shared" si="136"/>
        <v/>
      </c>
      <c r="CL81" s="20" t="str">
        <f t="shared" si="136"/>
        <v/>
      </c>
      <c r="CM81" s="20" t="str">
        <f t="shared" si="136"/>
        <v/>
      </c>
      <c r="CN81" s="20" t="str">
        <f t="shared" si="136"/>
        <v/>
      </c>
      <c r="CO81" s="20" t="str">
        <f t="shared" si="136"/>
        <v/>
      </c>
      <c r="CP81" s="20" t="str">
        <f t="shared" si="136"/>
        <v/>
      </c>
      <c r="CQ81" s="20" t="str">
        <f t="shared" si="136"/>
        <v/>
      </c>
      <c r="CR81" s="20" t="str">
        <f t="shared" si="136"/>
        <v/>
      </c>
      <c r="CS81" s="20" t="str">
        <f t="shared" si="136"/>
        <v/>
      </c>
      <c r="CT81" s="20" t="str">
        <f t="shared" si="136"/>
        <v/>
      </c>
      <c r="CU81" s="20" t="str">
        <f t="shared" si="136"/>
        <v/>
      </c>
      <c r="CV81" s="20" t="str">
        <f t="shared" si="136"/>
        <v/>
      </c>
      <c r="CW81" s="20" t="str">
        <f t="shared" si="136"/>
        <v/>
      </c>
      <c r="CX81" s="20" t="str">
        <f t="shared" si="136"/>
        <v/>
      </c>
      <c r="CY81" s="20" t="str">
        <f t="shared" si="136"/>
        <v/>
      </c>
      <c r="CZ81" s="20">
        <f t="shared" si="136"/>
        <v>1</v>
      </c>
      <c r="DA81" s="20">
        <f t="shared" si="136"/>
        <v>1</v>
      </c>
      <c r="DB81" s="20">
        <f t="shared" si="136"/>
        <v>1</v>
      </c>
      <c r="DC81" s="20" t="str">
        <f t="shared" si="136"/>
        <v/>
      </c>
      <c r="DD81" s="20" t="str">
        <f t="shared" si="136"/>
        <v/>
      </c>
      <c r="DE81" s="20" t="str">
        <f t="shared" si="136"/>
        <v/>
      </c>
      <c r="DF81" s="20" t="str">
        <f t="shared" si="136"/>
        <v/>
      </c>
      <c r="DG81" s="20" t="str">
        <f t="shared" si="136"/>
        <v/>
      </c>
      <c r="DH81" s="20" t="str">
        <f t="shared" si="136"/>
        <v/>
      </c>
      <c r="DI81" s="20" t="str">
        <f t="shared" si="136"/>
        <v/>
      </c>
      <c r="DJ81" s="20" t="str">
        <f t="shared" si="136"/>
        <v/>
      </c>
      <c r="DK81" s="20" t="str">
        <f t="shared" si="136"/>
        <v/>
      </c>
      <c r="DL81" s="20" t="str">
        <f t="shared" si="136"/>
        <v/>
      </c>
      <c r="DM81" s="20" t="str">
        <f t="shared" si="136"/>
        <v/>
      </c>
      <c r="DN81" s="20" t="str">
        <f t="shared" si="136"/>
        <v/>
      </c>
      <c r="DO81" s="20" t="str">
        <f t="shared" si="136"/>
        <v/>
      </c>
      <c r="DP81" s="20" t="str">
        <f t="shared" si="136"/>
        <v/>
      </c>
      <c r="DQ81" s="20" t="str">
        <f t="shared" si="136"/>
        <v/>
      </c>
      <c r="DR81" s="20" t="str">
        <f t="shared" si="136"/>
        <v/>
      </c>
      <c r="DS81" s="20" t="str">
        <f t="shared" si="136"/>
        <v/>
      </c>
      <c r="DT81" s="20" t="str">
        <f t="shared" si="136"/>
        <v/>
      </c>
      <c r="DU81" s="20" t="str">
        <f t="shared" si="136"/>
        <v/>
      </c>
      <c r="DV81" s="20" t="str">
        <f t="shared" si="136"/>
        <v/>
      </c>
      <c r="DW81" s="20" t="str">
        <f t="shared" si="136"/>
        <v/>
      </c>
      <c r="DX81" s="20" t="str">
        <f t="shared" si="136"/>
        <v/>
      </c>
      <c r="DY81" s="20" t="str">
        <f t="shared" si="136"/>
        <v/>
      </c>
      <c r="DZ81" s="20" t="str">
        <f t="shared" si="136"/>
        <v/>
      </c>
      <c r="EA81" s="20" t="str">
        <f t="shared" si="136"/>
        <v/>
      </c>
      <c r="EB81" s="20" t="str">
        <f t="shared" si="136"/>
        <v/>
      </c>
      <c r="EC81" s="20" t="str">
        <f t="shared" si="136"/>
        <v/>
      </c>
      <c r="ED81" s="20" t="str">
        <f t="shared" si="136"/>
        <v/>
      </c>
      <c r="EE81" s="20" t="str">
        <f t="shared" si="136"/>
        <v/>
      </c>
      <c r="EF81" s="20" t="str">
        <f t="shared" si="136"/>
        <v/>
      </c>
      <c r="EG81" s="20" t="str">
        <f t="shared" si="136"/>
        <v/>
      </c>
      <c r="EH81" s="20" t="str">
        <f t="shared" si="136"/>
        <v/>
      </c>
      <c r="EI81" s="20" t="str">
        <f t="shared" si="136"/>
        <v/>
      </c>
      <c r="EJ81" s="20" t="str">
        <f t="shared" si="136"/>
        <v/>
      </c>
      <c r="EK81" s="20" t="str">
        <f t="shared" si="136"/>
        <v/>
      </c>
      <c r="EL81" s="20" t="str">
        <f t="shared" si="136"/>
        <v/>
      </c>
      <c r="EM81" s="20" t="str">
        <f t="shared" si="136"/>
        <v/>
      </c>
      <c r="EN81" s="20" t="str">
        <f t="shared" si="136"/>
        <v/>
      </c>
      <c r="EO81" s="20" t="str">
        <f t="shared" si="135"/>
        <v/>
      </c>
      <c r="EP81" s="20" t="str">
        <f t="shared" si="135"/>
        <v/>
      </c>
      <c r="EQ81" s="20" t="str">
        <f t="shared" si="135"/>
        <v/>
      </c>
      <c r="ER81" s="20" t="str">
        <f t="shared" si="135"/>
        <v/>
      </c>
      <c r="ES81" s="20" t="str">
        <f t="shared" si="135"/>
        <v/>
      </c>
      <c r="ET81" s="20" t="str">
        <f t="shared" si="135"/>
        <v/>
      </c>
      <c r="EU81" s="20" t="str">
        <f t="shared" si="135"/>
        <v/>
      </c>
      <c r="EV81" s="20" t="str">
        <f t="shared" si="135"/>
        <v/>
      </c>
      <c r="EW81" s="20" t="str">
        <f t="shared" si="135"/>
        <v/>
      </c>
      <c r="EX81" s="20" t="str">
        <f t="shared" si="135"/>
        <v/>
      </c>
      <c r="EY81" s="20" t="str">
        <f t="shared" si="135"/>
        <v/>
      </c>
      <c r="EZ81" s="20" t="str">
        <f t="shared" si="135"/>
        <v/>
      </c>
      <c r="FA81" s="20" t="str">
        <f t="shared" si="135"/>
        <v/>
      </c>
      <c r="FB81" s="20" t="str">
        <f t="shared" si="135"/>
        <v/>
      </c>
      <c r="FC81" s="20" t="str">
        <f t="shared" si="135"/>
        <v/>
      </c>
      <c r="FD81" s="20" t="str">
        <f t="shared" si="135"/>
        <v/>
      </c>
      <c r="FE81" s="20" t="str">
        <f t="shared" si="135"/>
        <v/>
      </c>
      <c r="FF81" s="20" t="str">
        <f t="shared" si="135"/>
        <v/>
      </c>
      <c r="FG81" s="20" t="str">
        <f t="shared" si="135"/>
        <v/>
      </c>
      <c r="FH81" s="20" t="str">
        <f t="shared" si="135"/>
        <v/>
      </c>
      <c r="FI81" s="20" t="str">
        <f t="shared" si="135"/>
        <v/>
      </c>
      <c r="FJ81" s="20" t="str">
        <f t="shared" si="135"/>
        <v/>
      </c>
      <c r="FK81" s="20" t="str">
        <f t="shared" si="135"/>
        <v/>
      </c>
      <c r="FL81" s="20" t="str">
        <f t="shared" si="135"/>
        <v/>
      </c>
      <c r="FM81" s="20" t="str">
        <f t="shared" si="135"/>
        <v/>
      </c>
      <c r="FN81" s="20" t="str">
        <f t="shared" si="135"/>
        <v/>
      </c>
      <c r="FO81" s="20" t="str">
        <f t="shared" si="135"/>
        <v/>
      </c>
      <c r="FP81" s="20" t="str">
        <f t="shared" si="135"/>
        <v/>
      </c>
      <c r="FQ81" s="20" t="str">
        <f t="shared" si="135"/>
        <v/>
      </c>
      <c r="FR81" s="20" t="str">
        <f t="shared" si="135"/>
        <v/>
      </c>
      <c r="FS81" s="20" t="str">
        <f t="shared" si="135"/>
        <v/>
      </c>
      <c r="FT81" s="20" t="str">
        <f t="shared" si="135"/>
        <v/>
      </c>
      <c r="FU81" s="20" t="str">
        <f t="shared" si="135"/>
        <v/>
      </c>
      <c r="FV81" s="20" t="str">
        <f t="shared" si="135"/>
        <v/>
      </c>
    </row>
    <row r="82" spans="1:178" s="8" customFormat="1" ht="15" hidden="1" customHeight="1" outlineLevel="2">
      <c r="A82" s="62"/>
      <c r="B82" s="104" t="s">
        <v>38</v>
      </c>
      <c r="C82" s="119" t="s">
        <v>105</v>
      </c>
      <c r="D82" s="119" t="s">
        <v>117</v>
      </c>
      <c r="E82" s="121">
        <f>SUM(E81:F81)+1</f>
        <v>64</v>
      </c>
      <c r="F82" s="121">
        <v>1</v>
      </c>
      <c r="G82" s="124">
        <f>WORKDAY($G$11,E82)</f>
        <v>42177</v>
      </c>
      <c r="H82" s="124">
        <f t="shared" si="131"/>
        <v>42178</v>
      </c>
      <c r="I82" s="124" t="str">
        <f>"Day"&amp;" "&amp;VLOOKUP(Table1[[#This Row],[Start Date ]],Datasheet!V:W,2)</f>
        <v>Day 78</v>
      </c>
      <c r="J82" s="124" t="str">
        <f>"Day"&amp;" "&amp;VLOOKUP(Table1[[#This Row],[End Date]],Datasheet!X:Y,2)</f>
        <v>Day 78</v>
      </c>
      <c r="K82" s="116" t="s">
        <v>52</v>
      </c>
      <c r="L82" s="95"/>
      <c r="M82" s="115"/>
      <c r="N82" s="116">
        <f t="shared" si="129"/>
        <v>2</v>
      </c>
      <c r="O82" s="116" t="str">
        <f ca="1">LEFT('Transition Plan'!$P82,3)</f>
        <v>TPD</v>
      </c>
      <c r="P82" s="117" t="str">
        <f ca="1">IF(K82="Completed","CPT: Completed",IF(AND(H82&lt;'Transition Plan'!$D$1,K82="In-Progress"),"TPD: Still in-Progress after Deadline",IF(AND(H82&lt;'Transition Plan'!$D$1,K82="Open"),"TPD: Still in Open after Deadline",IF(AND(G82&lt;='Transition Plan'!$D$1,K82="Open"),("RAS: "&amp;NETWORKDAYS('Transition Plan'!$D$1,H82)&amp;" days to go, and Still in Open"),IF(AND(G82&lt;='Transition Plan'!$D$1,K82="In-Progress"),("RAS: "&amp;NETWORKDAYS('Transition Plan'!$D$1,H82)&amp;" days to go, and In-Progress"),("UTK: We have "&amp;DATEDIF('Transition Plan'!$D$1,G82,"d")&amp;" more days to start"))))))</f>
        <v>TPD: Still in Open after Deadline</v>
      </c>
      <c r="Q82" s="118">
        <f ca="1">IF(O82="TPD",100%,IF(AND(O82="RAS",N82=1),75%,IF(AND(O82="RAS",N82=2),50%,IF(O82="RAS",100%-(NETWORKDAYS('Transition Plan'!$D$1,H82)/N82),"-"))))</f>
        <v>1</v>
      </c>
      <c r="R82" s="20" t="str">
        <f t="shared" si="137"/>
        <v/>
      </c>
      <c r="S82" s="20" t="str">
        <f t="shared" si="137"/>
        <v/>
      </c>
      <c r="T82" s="20" t="str">
        <f t="shared" si="137"/>
        <v/>
      </c>
      <c r="U82" s="20" t="str">
        <f t="shared" si="137"/>
        <v/>
      </c>
      <c r="V82" s="20" t="str">
        <f t="shared" si="137"/>
        <v/>
      </c>
      <c r="W82" s="20" t="str">
        <f t="shared" si="137"/>
        <v/>
      </c>
      <c r="X82" s="20" t="str">
        <f t="shared" si="137"/>
        <v/>
      </c>
      <c r="Y82" s="20" t="str">
        <f t="shared" si="137"/>
        <v/>
      </c>
      <c r="Z82" s="20" t="str">
        <f t="shared" si="137"/>
        <v/>
      </c>
      <c r="AA82" s="20" t="str">
        <f t="shared" si="137"/>
        <v/>
      </c>
      <c r="AB82" s="20" t="str">
        <f t="shared" si="137"/>
        <v/>
      </c>
      <c r="AC82" s="20" t="str">
        <f t="shared" si="137"/>
        <v/>
      </c>
      <c r="AD82" s="20" t="str">
        <f t="shared" si="137"/>
        <v/>
      </c>
      <c r="AE82" s="20" t="str">
        <f t="shared" si="137"/>
        <v/>
      </c>
      <c r="AF82" s="20" t="str">
        <f t="shared" si="137"/>
        <v/>
      </c>
      <c r="AG82" s="20" t="str">
        <f t="shared" si="137"/>
        <v/>
      </c>
      <c r="AH82" s="20" t="str">
        <f t="shared" si="137"/>
        <v/>
      </c>
      <c r="AI82" s="20" t="str">
        <f t="shared" si="137"/>
        <v/>
      </c>
      <c r="AJ82" s="20" t="str">
        <f t="shared" si="137"/>
        <v/>
      </c>
      <c r="AK82" s="20" t="str">
        <f t="shared" si="137"/>
        <v/>
      </c>
      <c r="AL82" s="20" t="str">
        <f t="shared" si="137"/>
        <v/>
      </c>
      <c r="AM82" s="20" t="str">
        <f t="shared" si="137"/>
        <v/>
      </c>
      <c r="AN82" s="20" t="str">
        <f t="shared" si="137"/>
        <v/>
      </c>
      <c r="AO82" s="20" t="str">
        <f t="shared" si="137"/>
        <v/>
      </c>
      <c r="AP82" s="20" t="str">
        <f t="shared" si="137"/>
        <v/>
      </c>
      <c r="AQ82" s="20" t="str">
        <f t="shared" si="137"/>
        <v/>
      </c>
      <c r="AR82" s="20" t="str">
        <f t="shared" si="137"/>
        <v/>
      </c>
      <c r="AS82" s="20" t="str">
        <f t="shared" si="137"/>
        <v/>
      </c>
      <c r="AT82" s="20" t="str">
        <f t="shared" si="137"/>
        <v/>
      </c>
      <c r="AU82" s="20" t="str">
        <f t="shared" si="137"/>
        <v/>
      </c>
      <c r="AV82" s="20" t="str">
        <f t="shared" si="137"/>
        <v/>
      </c>
      <c r="AW82" s="20" t="str">
        <f t="shared" si="137"/>
        <v/>
      </c>
      <c r="AX82" s="20" t="str">
        <f t="shared" si="137"/>
        <v/>
      </c>
      <c r="AY82" s="20" t="str">
        <f t="shared" si="137"/>
        <v/>
      </c>
      <c r="AZ82" s="20" t="str">
        <f t="shared" si="137"/>
        <v/>
      </c>
      <c r="BA82" s="20" t="str">
        <f t="shared" si="137"/>
        <v/>
      </c>
      <c r="BB82" s="20" t="str">
        <f t="shared" si="137"/>
        <v/>
      </c>
      <c r="BC82" s="20" t="str">
        <f t="shared" si="137"/>
        <v/>
      </c>
      <c r="BD82" s="20" t="str">
        <f t="shared" si="137"/>
        <v/>
      </c>
      <c r="BE82" s="20" t="str">
        <f t="shared" si="137"/>
        <v/>
      </c>
      <c r="BF82" s="20" t="str">
        <f t="shared" si="137"/>
        <v/>
      </c>
      <c r="BG82" s="20" t="str">
        <f t="shared" si="137"/>
        <v/>
      </c>
      <c r="BH82" s="20" t="str">
        <f t="shared" si="137"/>
        <v/>
      </c>
      <c r="BI82" s="20" t="str">
        <f t="shared" si="137"/>
        <v/>
      </c>
      <c r="BJ82" s="20" t="str">
        <f t="shared" si="137"/>
        <v/>
      </c>
      <c r="BK82" s="20" t="str">
        <f t="shared" si="137"/>
        <v/>
      </c>
      <c r="BL82" s="20" t="str">
        <f t="shared" si="137"/>
        <v/>
      </c>
      <c r="BM82" s="20" t="str">
        <f t="shared" si="137"/>
        <v/>
      </c>
      <c r="BN82" s="20" t="str">
        <f t="shared" si="137"/>
        <v/>
      </c>
      <c r="BO82" s="20" t="str">
        <f t="shared" si="137"/>
        <v/>
      </c>
      <c r="BP82" s="20" t="str">
        <f t="shared" si="137"/>
        <v/>
      </c>
      <c r="BQ82" s="20" t="str">
        <f t="shared" si="137"/>
        <v/>
      </c>
      <c r="BR82" s="20" t="str">
        <f t="shared" si="137"/>
        <v/>
      </c>
      <c r="BS82" s="20" t="str">
        <f t="shared" si="137"/>
        <v/>
      </c>
      <c r="BT82" s="20" t="str">
        <f t="shared" si="137"/>
        <v/>
      </c>
      <c r="BU82" s="20" t="str">
        <f t="shared" si="137"/>
        <v/>
      </c>
      <c r="BV82" s="20" t="str">
        <f t="shared" si="137"/>
        <v/>
      </c>
      <c r="BW82" s="20" t="str">
        <f t="shared" si="137"/>
        <v/>
      </c>
      <c r="BX82" s="20" t="str">
        <f t="shared" si="137"/>
        <v/>
      </c>
      <c r="BY82" s="20" t="str">
        <f t="shared" si="137"/>
        <v/>
      </c>
      <c r="BZ82" s="20" t="str">
        <f t="shared" si="137"/>
        <v/>
      </c>
      <c r="CA82" s="20" t="str">
        <f t="shared" si="137"/>
        <v/>
      </c>
      <c r="CB82" s="20" t="str">
        <f t="shared" si="137"/>
        <v/>
      </c>
      <c r="CC82" s="20" t="str">
        <f t="shared" si="137"/>
        <v/>
      </c>
      <c r="CD82" s="20" t="str">
        <f t="shared" si="136"/>
        <v/>
      </c>
      <c r="CE82" s="20" t="str">
        <f t="shared" si="136"/>
        <v/>
      </c>
      <c r="CF82" s="20" t="str">
        <f t="shared" si="136"/>
        <v/>
      </c>
      <c r="CG82" s="20" t="str">
        <f t="shared" si="136"/>
        <v/>
      </c>
      <c r="CH82" s="20" t="str">
        <f t="shared" si="136"/>
        <v/>
      </c>
      <c r="CI82" s="20" t="str">
        <f t="shared" si="136"/>
        <v/>
      </c>
      <c r="CJ82" s="20" t="str">
        <f t="shared" si="136"/>
        <v/>
      </c>
      <c r="CK82" s="20" t="str">
        <f t="shared" si="136"/>
        <v/>
      </c>
      <c r="CL82" s="20" t="str">
        <f t="shared" si="136"/>
        <v/>
      </c>
      <c r="CM82" s="20" t="str">
        <f t="shared" si="136"/>
        <v/>
      </c>
      <c r="CN82" s="20" t="str">
        <f t="shared" si="136"/>
        <v/>
      </c>
      <c r="CO82" s="20" t="str">
        <f t="shared" si="136"/>
        <v/>
      </c>
      <c r="CP82" s="20" t="str">
        <f t="shared" si="136"/>
        <v/>
      </c>
      <c r="CQ82" s="20" t="str">
        <f t="shared" si="136"/>
        <v/>
      </c>
      <c r="CR82" s="20" t="str">
        <f t="shared" si="136"/>
        <v/>
      </c>
      <c r="CS82" s="20" t="str">
        <f t="shared" si="136"/>
        <v/>
      </c>
      <c r="CT82" s="20" t="str">
        <f t="shared" si="136"/>
        <v/>
      </c>
      <c r="CU82" s="20" t="str">
        <f t="shared" si="136"/>
        <v/>
      </c>
      <c r="CV82" s="20" t="str">
        <f t="shared" si="136"/>
        <v/>
      </c>
      <c r="CW82" s="20" t="str">
        <f t="shared" si="136"/>
        <v/>
      </c>
      <c r="CX82" s="20" t="str">
        <f t="shared" si="136"/>
        <v/>
      </c>
      <c r="CY82" s="20" t="str">
        <f t="shared" si="136"/>
        <v/>
      </c>
      <c r="CZ82" s="20" t="str">
        <f t="shared" si="136"/>
        <v/>
      </c>
      <c r="DA82" s="20" t="str">
        <f t="shared" si="136"/>
        <v/>
      </c>
      <c r="DB82" s="20" t="str">
        <f t="shared" si="136"/>
        <v/>
      </c>
      <c r="DC82" s="20" t="str">
        <f t="shared" si="136"/>
        <v/>
      </c>
      <c r="DD82" s="20" t="str">
        <f t="shared" si="136"/>
        <v/>
      </c>
      <c r="DE82" s="20">
        <f t="shared" si="136"/>
        <v>1</v>
      </c>
      <c r="DF82" s="20">
        <f t="shared" si="136"/>
        <v>1</v>
      </c>
      <c r="DG82" s="20" t="str">
        <f t="shared" si="136"/>
        <v/>
      </c>
      <c r="DH82" s="20" t="str">
        <f t="shared" si="136"/>
        <v/>
      </c>
      <c r="DI82" s="20" t="str">
        <f t="shared" si="136"/>
        <v/>
      </c>
      <c r="DJ82" s="20" t="str">
        <f t="shared" si="136"/>
        <v/>
      </c>
      <c r="DK82" s="20" t="str">
        <f t="shared" si="136"/>
        <v/>
      </c>
      <c r="DL82" s="20" t="str">
        <f t="shared" si="136"/>
        <v/>
      </c>
      <c r="DM82" s="20" t="str">
        <f t="shared" si="136"/>
        <v/>
      </c>
      <c r="DN82" s="20" t="str">
        <f t="shared" si="136"/>
        <v/>
      </c>
      <c r="DO82" s="20" t="str">
        <f t="shared" si="136"/>
        <v/>
      </c>
      <c r="DP82" s="20" t="str">
        <f t="shared" si="136"/>
        <v/>
      </c>
      <c r="DQ82" s="20" t="str">
        <f t="shared" si="136"/>
        <v/>
      </c>
      <c r="DR82" s="20" t="str">
        <f t="shared" si="136"/>
        <v/>
      </c>
      <c r="DS82" s="20" t="str">
        <f t="shared" si="136"/>
        <v/>
      </c>
      <c r="DT82" s="20" t="str">
        <f t="shared" si="136"/>
        <v/>
      </c>
      <c r="DU82" s="20" t="str">
        <f t="shared" si="136"/>
        <v/>
      </c>
      <c r="DV82" s="20" t="str">
        <f t="shared" si="136"/>
        <v/>
      </c>
      <c r="DW82" s="20" t="str">
        <f t="shared" si="136"/>
        <v/>
      </c>
      <c r="DX82" s="20" t="str">
        <f t="shared" si="136"/>
        <v/>
      </c>
      <c r="DY82" s="20" t="str">
        <f t="shared" si="136"/>
        <v/>
      </c>
      <c r="DZ82" s="20" t="str">
        <f t="shared" si="136"/>
        <v/>
      </c>
      <c r="EA82" s="20" t="str">
        <f t="shared" si="136"/>
        <v/>
      </c>
      <c r="EB82" s="20" t="str">
        <f t="shared" si="136"/>
        <v/>
      </c>
      <c r="EC82" s="20" t="str">
        <f t="shared" si="136"/>
        <v/>
      </c>
      <c r="ED82" s="20" t="str">
        <f t="shared" si="136"/>
        <v/>
      </c>
      <c r="EE82" s="20" t="str">
        <f t="shared" si="136"/>
        <v/>
      </c>
      <c r="EF82" s="20" t="str">
        <f t="shared" si="136"/>
        <v/>
      </c>
      <c r="EG82" s="20" t="str">
        <f t="shared" si="136"/>
        <v/>
      </c>
      <c r="EH82" s="20" t="str">
        <f t="shared" si="136"/>
        <v/>
      </c>
      <c r="EI82" s="20" t="str">
        <f t="shared" si="136"/>
        <v/>
      </c>
      <c r="EJ82" s="20" t="str">
        <f t="shared" si="136"/>
        <v/>
      </c>
      <c r="EK82" s="20" t="str">
        <f t="shared" si="136"/>
        <v/>
      </c>
      <c r="EL82" s="20" t="str">
        <f t="shared" si="136"/>
        <v/>
      </c>
      <c r="EM82" s="20" t="str">
        <f t="shared" si="136"/>
        <v/>
      </c>
      <c r="EN82" s="20" t="str">
        <f t="shared" si="136"/>
        <v/>
      </c>
      <c r="EO82" s="20" t="str">
        <f t="shared" si="135"/>
        <v/>
      </c>
      <c r="EP82" s="20" t="str">
        <f t="shared" si="135"/>
        <v/>
      </c>
      <c r="EQ82" s="20" t="str">
        <f t="shared" si="135"/>
        <v/>
      </c>
      <c r="ER82" s="20" t="str">
        <f t="shared" si="135"/>
        <v/>
      </c>
      <c r="ES82" s="20" t="str">
        <f t="shared" si="135"/>
        <v/>
      </c>
      <c r="ET82" s="20" t="str">
        <f t="shared" si="135"/>
        <v/>
      </c>
      <c r="EU82" s="20" t="str">
        <f t="shared" si="135"/>
        <v/>
      </c>
      <c r="EV82" s="20" t="str">
        <f t="shared" si="135"/>
        <v/>
      </c>
      <c r="EW82" s="20" t="str">
        <f t="shared" si="135"/>
        <v/>
      </c>
      <c r="EX82" s="20" t="str">
        <f t="shared" si="135"/>
        <v/>
      </c>
      <c r="EY82" s="20" t="str">
        <f t="shared" si="135"/>
        <v/>
      </c>
      <c r="EZ82" s="20" t="str">
        <f t="shared" si="135"/>
        <v/>
      </c>
      <c r="FA82" s="20" t="str">
        <f t="shared" si="135"/>
        <v/>
      </c>
      <c r="FB82" s="20" t="str">
        <f t="shared" si="135"/>
        <v/>
      </c>
      <c r="FC82" s="20" t="str">
        <f t="shared" si="135"/>
        <v/>
      </c>
      <c r="FD82" s="20" t="str">
        <f t="shared" si="135"/>
        <v/>
      </c>
      <c r="FE82" s="20" t="str">
        <f t="shared" si="135"/>
        <v/>
      </c>
      <c r="FF82" s="20" t="str">
        <f t="shared" si="135"/>
        <v/>
      </c>
      <c r="FG82" s="20" t="str">
        <f t="shared" si="135"/>
        <v/>
      </c>
      <c r="FH82" s="20" t="str">
        <f t="shared" si="135"/>
        <v/>
      </c>
      <c r="FI82" s="20" t="str">
        <f t="shared" si="135"/>
        <v/>
      </c>
      <c r="FJ82" s="20" t="str">
        <f t="shared" si="135"/>
        <v/>
      </c>
      <c r="FK82" s="20" t="str">
        <f t="shared" si="135"/>
        <v/>
      </c>
      <c r="FL82" s="20" t="str">
        <f t="shared" si="135"/>
        <v/>
      </c>
      <c r="FM82" s="20" t="str">
        <f t="shared" si="135"/>
        <v/>
      </c>
      <c r="FN82" s="20" t="str">
        <f t="shared" si="135"/>
        <v/>
      </c>
      <c r="FO82" s="20" t="str">
        <f t="shared" si="135"/>
        <v/>
      </c>
      <c r="FP82" s="20" t="str">
        <f t="shared" si="135"/>
        <v/>
      </c>
      <c r="FQ82" s="20" t="str">
        <f t="shared" si="135"/>
        <v/>
      </c>
      <c r="FR82" s="20" t="str">
        <f t="shared" si="135"/>
        <v/>
      </c>
      <c r="FS82" s="20" t="str">
        <f t="shared" si="135"/>
        <v/>
      </c>
      <c r="FT82" s="20" t="str">
        <f t="shared" si="135"/>
        <v/>
      </c>
      <c r="FU82" s="20" t="str">
        <f t="shared" si="135"/>
        <v/>
      </c>
      <c r="FV82" s="20" t="str">
        <f t="shared" si="135"/>
        <v/>
      </c>
    </row>
    <row r="83" spans="1:178" s="8" customFormat="1" ht="15" hidden="1" customHeight="1" outlineLevel="2">
      <c r="A83" s="62"/>
      <c r="B83" s="104" t="s">
        <v>145</v>
      </c>
      <c r="C83" s="119" t="s">
        <v>117</v>
      </c>
      <c r="D83" s="119" t="s">
        <v>96</v>
      </c>
      <c r="E83" s="121">
        <f>SUM(E82:F82)+1</f>
        <v>66</v>
      </c>
      <c r="F83" s="121">
        <v>1</v>
      </c>
      <c r="G83" s="124">
        <f>WORKDAY($G$11,E83)</f>
        <v>42179</v>
      </c>
      <c r="H83" s="124">
        <f t="shared" si="131"/>
        <v>42180</v>
      </c>
      <c r="I83" s="124" t="str">
        <f>"Day"&amp;" "&amp;VLOOKUP(Table1[[#This Row],[Start Date ]],Datasheet!V:W,2)</f>
        <v>Day 78</v>
      </c>
      <c r="J83" s="124" t="str">
        <f>"Day"&amp;" "&amp;VLOOKUP(Table1[[#This Row],[End Date]],Datasheet!X:Y,2)</f>
        <v>Day 94</v>
      </c>
      <c r="K83" s="116" t="s">
        <v>52</v>
      </c>
      <c r="L83" s="95"/>
      <c r="M83" s="115"/>
      <c r="N83" s="116">
        <f t="shared" si="129"/>
        <v>2</v>
      </c>
      <c r="O83" s="116" t="str">
        <f ca="1">LEFT('Transition Plan'!$P83,3)</f>
        <v>TPD</v>
      </c>
      <c r="P83" s="117" t="str">
        <f ca="1">IF(K83="Completed","CPT: Completed",IF(AND(H83&lt;'Transition Plan'!$D$1,K83="In-Progress"),"TPD: Still in-Progress after Deadline",IF(AND(H83&lt;'Transition Plan'!$D$1,K83="Open"),"TPD: Still in Open after Deadline",IF(AND(G83&lt;='Transition Plan'!$D$1,K83="Open"),("RAS: "&amp;NETWORKDAYS('Transition Plan'!$D$1,H83)&amp;" days to go, and Still in Open"),IF(AND(G83&lt;='Transition Plan'!$D$1,K83="In-Progress"),("RAS: "&amp;NETWORKDAYS('Transition Plan'!$D$1,H83)&amp;" days to go, and In-Progress"),("UTK: We have "&amp;DATEDIF('Transition Plan'!$D$1,G83,"d")&amp;" more days to start"))))))</f>
        <v>TPD: Still in Open after Deadline</v>
      </c>
      <c r="Q83" s="118">
        <f ca="1">IF(O83="TPD",100%,IF(AND(O83="RAS",N83=1),75%,IF(AND(O83="RAS",N83=2),50%,IF(O83="RAS",100%-(NETWORKDAYS('Transition Plan'!$D$1,H83)/N83),"-"))))</f>
        <v>1</v>
      </c>
      <c r="R83" s="20" t="str">
        <f t="shared" si="137"/>
        <v/>
      </c>
      <c r="S83" s="20" t="str">
        <f t="shared" si="137"/>
        <v/>
      </c>
      <c r="T83" s="20" t="str">
        <f t="shared" si="137"/>
        <v/>
      </c>
      <c r="U83" s="20" t="str">
        <f t="shared" si="137"/>
        <v/>
      </c>
      <c r="V83" s="20" t="str">
        <f t="shared" si="137"/>
        <v/>
      </c>
      <c r="W83" s="20" t="str">
        <f t="shared" si="137"/>
        <v/>
      </c>
      <c r="X83" s="20" t="str">
        <f t="shared" si="137"/>
        <v/>
      </c>
      <c r="Y83" s="20" t="str">
        <f t="shared" si="137"/>
        <v/>
      </c>
      <c r="Z83" s="20" t="str">
        <f t="shared" si="137"/>
        <v/>
      </c>
      <c r="AA83" s="20" t="str">
        <f t="shared" si="137"/>
        <v/>
      </c>
      <c r="AB83" s="20" t="str">
        <f t="shared" si="137"/>
        <v/>
      </c>
      <c r="AC83" s="20" t="str">
        <f t="shared" si="137"/>
        <v/>
      </c>
      <c r="AD83" s="20" t="str">
        <f t="shared" si="137"/>
        <v/>
      </c>
      <c r="AE83" s="20" t="str">
        <f t="shared" si="137"/>
        <v/>
      </c>
      <c r="AF83" s="20" t="str">
        <f t="shared" si="137"/>
        <v/>
      </c>
      <c r="AG83" s="20" t="str">
        <f t="shared" si="137"/>
        <v/>
      </c>
      <c r="AH83" s="20" t="str">
        <f t="shared" si="137"/>
        <v/>
      </c>
      <c r="AI83" s="20" t="str">
        <f t="shared" si="137"/>
        <v/>
      </c>
      <c r="AJ83" s="20" t="str">
        <f t="shared" si="137"/>
        <v/>
      </c>
      <c r="AK83" s="20" t="str">
        <f t="shared" si="137"/>
        <v/>
      </c>
      <c r="AL83" s="20" t="str">
        <f t="shared" si="137"/>
        <v/>
      </c>
      <c r="AM83" s="20" t="str">
        <f t="shared" si="137"/>
        <v/>
      </c>
      <c r="AN83" s="20" t="str">
        <f t="shared" si="137"/>
        <v/>
      </c>
      <c r="AO83" s="20" t="str">
        <f t="shared" si="137"/>
        <v/>
      </c>
      <c r="AP83" s="20" t="str">
        <f t="shared" si="137"/>
        <v/>
      </c>
      <c r="AQ83" s="20" t="str">
        <f t="shared" si="137"/>
        <v/>
      </c>
      <c r="AR83" s="20" t="str">
        <f t="shared" si="137"/>
        <v/>
      </c>
      <c r="AS83" s="20" t="str">
        <f t="shared" si="137"/>
        <v/>
      </c>
      <c r="AT83" s="20" t="str">
        <f t="shared" si="137"/>
        <v/>
      </c>
      <c r="AU83" s="20" t="str">
        <f t="shared" si="137"/>
        <v/>
      </c>
      <c r="AV83" s="20" t="str">
        <f t="shared" si="137"/>
        <v/>
      </c>
      <c r="AW83" s="20" t="str">
        <f t="shared" si="137"/>
        <v/>
      </c>
      <c r="AX83" s="20" t="str">
        <f t="shared" si="137"/>
        <v/>
      </c>
      <c r="AY83" s="20" t="str">
        <f t="shared" si="137"/>
        <v/>
      </c>
      <c r="AZ83" s="20" t="str">
        <f t="shared" si="137"/>
        <v/>
      </c>
      <c r="BA83" s="20" t="str">
        <f t="shared" si="137"/>
        <v/>
      </c>
      <c r="BB83" s="20" t="str">
        <f t="shared" si="137"/>
        <v/>
      </c>
      <c r="BC83" s="20" t="str">
        <f t="shared" si="137"/>
        <v/>
      </c>
      <c r="BD83" s="20" t="str">
        <f t="shared" si="137"/>
        <v/>
      </c>
      <c r="BE83" s="20" t="str">
        <f t="shared" si="137"/>
        <v/>
      </c>
      <c r="BF83" s="20" t="str">
        <f t="shared" si="137"/>
        <v/>
      </c>
      <c r="BG83" s="20" t="str">
        <f t="shared" si="137"/>
        <v/>
      </c>
      <c r="BH83" s="20" t="str">
        <f t="shared" si="137"/>
        <v/>
      </c>
      <c r="BI83" s="20" t="str">
        <f t="shared" si="137"/>
        <v/>
      </c>
      <c r="BJ83" s="20" t="str">
        <f t="shared" si="137"/>
        <v/>
      </c>
      <c r="BK83" s="20" t="str">
        <f t="shared" si="137"/>
        <v/>
      </c>
      <c r="BL83" s="20" t="str">
        <f t="shared" si="137"/>
        <v/>
      </c>
      <c r="BM83" s="20" t="str">
        <f t="shared" si="137"/>
        <v/>
      </c>
      <c r="BN83" s="20" t="str">
        <f t="shared" si="137"/>
        <v/>
      </c>
      <c r="BO83" s="20" t="str">
        <f t="shared" si="137"/>
        <v/>
      </c>
      <c r="BP83" s="20" t="str">
        <f t="shared" si="137"/>
        <v/>
      </c>
      <c r="BQ83" s="20" t="str">
        <f t="shared" si="137"/>
        <v/>
      </c>
      <c r="BR83" s="20" t="str">
        <f t="shared" si="137"/>
        <v/>
      </c>
      <c r="BS83" s="20" t="str">
        <f t="shared" si="137"/>
        <v/>
      </c>
      <c r="BT83" s="20" t="str">
        <f t="shared" si="137"/>
        <v/>
      </c>
      <c r="BU83" s="20" t="str">
        <f t="shared" si="137"/>
        <v/>
      </c>
      <c r="BV83" s="20" t="str">
        <f t="shared" si="137"/>
        <v/>
      </c>
      <c r="BW83" s="20" t="str">
        <f t="shared" si="137"/>
        <v/>
      </c>
      <c r="BX83" s="20" t="str">
        <f t="shared" si="137"/>
        <v/>
      </c>
      <c r="BY83" s="20" t="str">
        <f t="shared" si="137"/>
        <v/>
      </c>
      <c r="BZ83" s="20" t="str">
        <f t="shared" si="137"/>
        <v/>
      </c>
      <c r="CA83" s="20" t="str">
        <f t="shared" si="137"/>
        <v/>
      </c>
      <c r="CB83" s="20" t="str">
        <f t="shared" si="137"/>
        <v/>
      </c>
      <c r="CC83" s="20" t="str">
        <f t="shared" ref="CC83:EN86" si="138">IF(CC$10&lt;$G83,"",IF(CC$10&gt;$H83,"",IF(CC$10&gt;=$G83,1,IF(CC$10&lt;=$H83,1))))</f>
        <v/>
      </c>
      <c r="CD83" s="20" t="str">
        <f t="shared" si="138"/>
        <v/>
      </c>
      <c r="CE83" s="20" t="str">
        <f t="shared" si="138"/>
        <v/>
      </c>
      <c r="CF83" s="20" t="str">
        <f t="shared" si="138"/>
        <v/>
      </c>
      <c r="CG83" s="20" t="str">
        <f t="shared" si="138"/>
        <v/>
      </c>
      <c r="CH83" s="20" t="str">
        <f t="shared" si="138"/>
        <v/>
      </c>
      <c r="CI83" s="20" t="str">
        <f t="shared" si="138"/>
        <v/>
      </c>
      <c r="CJ83" s="20" t="str">
        <f t="shared" si="138"/>
        <v/>
      </c>
      <c r="CK83" s="20" t="str">
        <f t="shared" si="138"/>
        <v/>
      </c>
      <c r="CL83" s="20" t="str">
        <f t="shared" si="138"/>
        <v/>
      </c>
      <c r="CM83" s="20" t="str">
        <f t="shared" si="138"/>
        <v/>
      </c>
      <c r="CN83" s="20" t="str">
        <f t="shared" si="138"/>
        <v/>
      </c>
      <c r="CO83" s="20" t="str">
        <f t="shared" si="138"/>
        <v/>
      </c>
      <c r="CP83" s="20" t="str">
        <f t="shared" si="138"/>
        <v/>
      </c>
      <c r="CQ83" s="20" t="str">
        <f t="shared" si="138"/>
        <v/>
      </c>
      <c r="CR83" s="20" t="str">
        <f t="shared" si="138"/>
        <v/>
      </c>
      <c r="CS83" s="20" t="str">
        <f t="shared" si="138"/>
        <v/>
      </c>
      <c r="CT83" s="20" t="str">
        <f t="shared" si="138"/>
        <v/>
      </c>
      <c r="CU83" s="20" t="str">
        <f t="shared" si="138"/>
        <v/>
      </c>
      <c r="CV83" s="20" t="str">
        <f t="shared" si="138"/>
        <v/>
      </c>
      <c r="CW83" s="20" t="str">
        <f t="shared" si="138"/>
        <v/>
      </c>
      <c r="CX83" s="20" t="str">
        <f t="shared" si="138"/>
        <v/>
      </c>
      <c r="CY83" s="20" t="str">
        <f t="shared" si="138"/>
        <v/>
      </c>
      <c r="CZ83" s="20" t="str">
        <f t="shared" si="138"/>
        <v/>
      </c>
      <c r="DA83" s="20" t="str">
        <f t="shared" si="138"/>
        <v/>
      </c>
      <c r="DB83" s="20" t="str">
        <f t="shared" si="138"/>
        <v/>
      </c>
      <c r="DC83" s="20" t="str">
        <f t="shared" si="138"/>
        <v/>
      </c>
      <c r="DD83" s="20" t="str">
        <f t="shared" si="138"/>
        <v/>
      </c>
      <c r="DE83" s="20" t="str">
        <f t="shared" si="138"/>
        <v/>
      </c>
      <c r="DF83" s="20" t="str">
        <f t="shared" si="138"/>
        <v/>
      </c>
      <c r="DG83" s="20">
        <f t="shared" si="138"/>
        <v>1</v>
      </c>
      <c r="DH83" s="20">
        <f t="shared" si="138"/>
        <v>1</v>
      </c>
      <c r="DI83" s="20" t="str">
        <f t="shared" si="138"/>
        <v/>
      </c>
      <c r="DJ83" s="20" t="str">
        <f t="shared" si="138"/>
        <v/>
      </c>
      <c r="DK83" s="20" t="str">
        <f t="shared" si="138"/>
        <v/>
      </c>
      <c r="DL83" s="20" t="str">
        <f t="shared" si="138"/>
        <v/>
      </c>
      <c r="DM83" s="20" t="str">
        <f t="shared" si="138"/>
        <v/>
      </c>
      <c r="DN83" s="20" t="str">
        <f t="shared" si="138"/>
        <v/>
      </c>
      <c r="DO83" s="20" t="str">
        <f t="shared" si="138"/>
        <v/>
      </c>
      <c r="DP83" s="20" t="str">
        <f t="shared" si="138"/>
        <v/>
      </c>
      <c r="DQ83" s="20" t="str">
        <f t="shared" si="138"/>
        <v/>
      </c>
      <c r="DR83" s="20" t="str">
        <f t="shared" si="138"/>
        <v/>
      </c>
      <c r="DS83" s="20" t="str">
        <f t="shared" si="138"/>
        <v/>
      </c>
      <c r="DT83" s="20" t="str">
        <f t="shared" si="138"/>
        <v/>
      </c>
      <c r="DU83" s="20" t="str">
        <f t="shared" si="138"/>
        <v/>
      </c>
      <c r="DV83" s="20" t="str">
        <f t="shared" si="138"/>
        <v/>
      </c>
      <c r="DW83" s="20" t="str">
        <f t="shared" si="138"/>
        <v/>
      </c>
      <c r="DX83" s="20" t="str">
        <f t="shared" si="138"/>
        <v/>
      </c>
      <c r="DY83" s="20" t="str">
        <f t="shared" si="138"/>
        <v/>
      </c>
      <c r="DZ83" s="20" t="str">
        <f t="shared" si="138"/>
        <v/>
      </c>
      <c r="EA83" s="20" t="str">
        <f t="shared" si="138"/>
        <v/>
      </c>
      <c r="EB83" s="20" t="str">
        <f t="shared" si="138"/>
        <v/>
      </c>
      <c r="EC83" s="20" t="str">
        <f t="shared" si="138"/>
        <v/>
      </c>
      <c r="ED83" s="20" t="str">
        <f t="shared" si="138"/>
        <v/>
      </c>
      <c r="EE83" s="20" t="str">
        <f t="shared" si="138"/>
        <v/>
      </c>
      <c r="EF83" s="20" t="str">
        <f t="shared" si="138"/>
        <v/>
      </c>
      <c r="EG83" s="20" t="str">
        <f t="shared" si="138"/>
        <v/>
      </c>
      <c r="EH83" s="20" t="str">
        <f t="shared" si="138"/>
        <v/>
      </c>
      <c r="EI83" s="20" t="str">
        <f t="shared" si="138"/>
        <v/>
      </c>
      <c r="EJ83" s="20" t="str">
        <f t="shared" si="138"/>
        <v/>
      </c>
      <c r="EK83" s="20" t="str">
        <f t="shared" si="138"/>
        <v/>
      </c>
      <c r="EL83" s="20" t="str">
        <f t="shared" si="138"/>
        <v/>
      </c>
      <c r="EM83" s="20" t="str">
        <f t="shared" si="138"/>
        <v/>
      </c>
      <c r="EN83" s="20" t="str">
        <f t="shared" si="138"/>
        <v/>
      </c>
      <c r="EO83" s="20" t="str">
        <f t="shared" si="135"/>
        <v/>
      </c>
      <c r="EP83" s="20" t="str">
        <f t="shared" si="135"/>
        <v/>
      </c>
      <c r="EQ83" s="20" t="str">
        <f t="shared" si="135"/>
        <v/>
      </c>
      <c r="ER83" s="20" t="str">
        <f t="shared" si="135"/>
        <v/>
      </c>
      <c r="ES83" s="20" t="str">
        <f t="shared" si="135"/>
        <v/>
      </c>
      <c r="ET83" s="20" t="str">
        <f t="shared" si="135"/>
        <v/>
      </c>
      <c r="EU83" s="20" t="str">
        <f t="shared" si="135"/>
        <v/>
      </c>
      <c r="EV83" s="20" t="str">
        <f t="shared" si="135"/>
        <v/>
      </c>
      <c r="EW83" s="20" t="str">
        <f t="shared" si="135"/>
        <v/>
      </c>
      <c r="EX83" s="20" t="str">
        <f t="shared" si="135"/>
        <v/>
      </c>
      <c r="EY83" s="20" t="str">
        <f t="shared" si="135"/>
        <v/>
      </c>
      <c r="EZ83" s="20" t="str">
        <f t="shared" si="135"/>
        <v/>
      </c>
      <c r="FA83" s="20" t="str">
        <f t="shared" si="135"/>
        <v/>
      </c>
      <c r="FB83" s="20" t="str">
        <f t="shared" si="135"/>
        <v/>
      </c>
      <c r="FC83" s="20" t="str">
        <f t="shared" si="135"/>
        <v/>
      </c>
      <c r="FD83" s="20" t="str">
        <f t="shared" si="135"/>
        <v/>
      </c>
      <c r="FE83" s="20" t="str">
        <f t="shared" si="135"/>
        <v/>
      </c>
      <c r="FF83" s="20" t="str">
        <f t="shared" si="135"/>
        <v/>
      </c>
      <c r="FG83" s="20" t="str">
        <f t="shared" si="135"/>
        <v/>
      </c>
      <c r="FH83" s="20" t="str">
        <f t="shared" si="135"/>
        <v/>
      </c>
      <c r="FI83" s="20" t="str">
        <f t="shared" si="135"/>
        <v/>
      </c>
      <c r="FJ83" s="20" t="str">
        <f t="shared" si="135"/>
        <v/>
      </c>
      <c r="FK83" s="20" t="str">
        <f t="shared" si="135"/>
        <v/>
      </c>
      <c r="FL83" s="20" t="str">
        <f t="shared" si="135"/>
        <v/>
      </c>
      <c r="FM83" s="20" t="str">
        <f t="shared" si="135"/>
        <v/>
      </c>
      <c r="FN83" s="20" t="str">
        <f t="shared" si="135"/>
        <v/>
      </c>
      <c r="FO83" s="20" t="str">
        <f t="shared" si="135"/>
        <v/>
      </c>
      <c r="FP83" s="20" t="str">
        <f t="shared" si="135"/>
        <v/>
      </c>
      <c r="FQ83" s="20" t="str">
        <f t="shared" si="135"/>
        <v/>
      </c>
      <c r="FR83" s="20" t="str">
        <f t="shared" si="135"/>
        <v/>
      </c>
      <c r="FS83" s="20" t="str">
        <f t="shared" si="135"/>
        <v/>
      </c>
      <c r="FT83" s="20" t="str">
        <f t="shared" si="135"/>
        <v/>
      </c>
      <c r="FU83" s="20" t="str">
        <f t="shared" si="135"/>
        <v/>
      </c>
      <c r="FV83" s="20" t="str">
        <f t="shared" si="135"/>
        <v/>
      </c>
    </row>
    <row r="84" spans="1:178" s="8" customFormat="1" ht="15" hidden="1" customHeight="1" outlineLevel="1">
      <c r="A84" s="62"/>
      <c r="B84" s="105" t="s">
        <v>5</v>
      </c>
      <c r="C84" s="119" t="s">
        <v>101</v>
      </c>
      <c r="D84" s="119"/>
      <c r="E84" s="121"/>
      <c r="F84" s="121"/>
      <c r="G84" s="127">
        <f>MIN(G85:G88)</f>
        <v>42170</v>
      </c>
      <c r="H84" s="127">
        <f>MAX(H85:H88)</f>
        <v>42178</v>
      </c>
      <c r="I84" s="127" t="str">
        <f>"Day"&amp;" "&amp;VLOOKUP(Table1[[#This Row],[Start Date ]],Datasheet!V:W,2)</f>
        <v>Day 78</v>
      </c>
      <c r="J84" s="127" t="str">
        <f>"Day"&amp;" "&amp;VLOOKUP(Table1[[#This Row],[End Date]],Datasheet!X:Y,2)</f>
        <v>Day 78</v>
      </c>
      <c r="K84" s="116" t="s">
        <v>52</v>
      </c>
      <c r="L84" s="95"/>
      <c r="M84" s="115"/>
      <c r="N84" s="116">
        <f t="shared" si="129"/>
        <v>7</v>
      </c>
      <c r="O84" s="116" t="str">
        <f ca="1">LEFT('Transition Plan'!$P84,3)</f>
        <v>TPD</v>
      </c>
      <c r="P84" s="117" t="str">
        <f ca="1">IF(K84="Completed","CPT: Completed",IF(AND(H84&lt;'Transition Plan'!$D$1,K84="In-Progress"),"TPD: Still in-Progress after Deadline",IF(AND(H84&lt;'Transition Plan'!$D$1,K84="Open"),"TPD: Still in Open after Deadline",IF(AND(G84&lt;='Transition Plan'!$D$1,K84="Open"),("RAS: "&amp;NETWORKDAYS('Transition Plan'!$D$1,H84)&amp;" days to go, and Still in Open"),IF(AND(G84&lt;='Transition Plan'!$D$1,K84="In-Progress"),("RAS: "&amp;NETWORKDAYS('Transition Plan'!$D$1,H84)&amp;" days to go, and In-Progress"),("UTK: We have "&amp;DATEDIF('Transition Plan'!$D$1,G84,"d")&amp;" more days to start"))))))</f>
        <v>TPD: Still in Open after Deadline</v>
      </c>
      <c r="Q84" s="118">
        <f ca="1">IF(O84="TPD",100%,IF(AND(O84="RAS",N84=1),75%,IF(AND(O84="RAS",N84=2),50%,IF(O84="RAS",100%-(NETWORKDAYS('Transition Plan'!$D$1,H84)/N84),"-"))))</f>
        <v>1</v>
      </c>
      <c r="R84" s="20" t="str">
        <f t="shared" ref="R84:CC87" si="139">IF(R$10&lt;$G84,"",IF(R$10&gt;$H84,"",IF(R$10&gt;=$G84,1,IF(R$10&lt;=$H84,1))))</f>
        <v/>
      </c>
      <c r="S84" s="20" t="str">
        <f t="shared" si="139"/>
        <v/>
      </c>
      <c r="T84" s="20" t="str">
        <f t="shared" si="139"/>
        <v/>
      </c>
      <c r="U84" s="20" t="str">
        <f t="shared" si="139"/>
        <v/>
      </c>
      <c r="V84" s="20" t="str">
        <f t="shared" si="139"/>
        <v/>
      </c>
      <c r="W84" s="20" t="str">
        <f t="shared" si="139"/>
        <v/>
      </c>
      <c r="X84" s="20" t="str">
        <f t="shared" si="139"/>
        <v/>
      </c>
      <c r="Y84" s="20" t="str">
        <f t="shared" si="139"/>
        <v/>
      </c>
      <c r="Z84" s="20" t="str">
        <f t="shared" si="139"/>
        <v/>
      </c>
      <c r="AA84" s="20" t="str">
        <f t="shared" si="139"/>
        <v/>
      </c>
      <c r="AB84" s="20" t="str">
        <f t="shared" si="139"/>
        <v/>
      </c>
      <c r="AC84" s="20" t="str">
        <f t="shared" si="139"/>
        <v/>
      </c>
      <c r="AD84" s="20" t="str">
        <f t="shared" si="139"/>
        <v/>
      </c>
      <c r="AE84" s="20" t="str">
        <f t="shared" si="139"/>
        <v/>
      </c>
      <c r="AF84" s="20" t="str">
        <f t="shared" si="139"/>
        <v/>
      </c>
      <c r="AG84" s="20" t="str">
        <f t="shared" si="139"/>
        <v/>
      </c>
      <c r="AH84" s="20" t="str">
        <f t="shared" si="139"/>
        <v/>
      </c>
      <c r="AI84" s="20" t="str">
        <f t="shared" si="139"/>
        <v/>
      </c>
      <c r="AJ84" s="20" t="str">
        <f t="shared" si="139"/>
        <v/>
      </c>
      <c r="AK84" s="20" t="str">
        <f t="shared" si="139"/>
        <v/>
      </c>
      <c r="AL84" s="20" t="str">
        <f t="shared" si="139"/>
        <v/>
      </c>
      <c r="AM84" s="20" t="str">
        <f t="shared" si="139"/>
        <v/>
      </c>
      <c r="AN84" s="20" t="str">
        <f t="shared" si="139"/>
        <v/>
      </c>
      <c r="AO84" s="20" t="str">
        <f t="shared" si="139"/>
        <v/>
      </c>
      <c r="AP84" s="20" t="str">
        <f t="shared" si="139"/>
        <v/>
      </c>
      <c r="AQ84" s="20" t="str">
        <f t="shared" si="139"/>
        <v/>
      </c>
      <c r="AR84" s="20" t="str">
        <f t="shared" si="139"/>
        <v/>
      </c>
      <c r="AS84" s="20" t="str">
        <f t="shared" si="139"/>
        <v/>
      </c>
      <c r="AT84" s="20" t="str">
        <f t="shared" si="139"/>
        <v/>
      </c>
      <c r="AU84" s="20" t="str">
        <f t="shared" si="139"/>
        <v/>
      </c>
      <c r="AV84" s="20" t="str">
        <f t="shared" si="139"/>
        <v/>
      </c>
      <c r="AW84" s="20" t="str">
        <f t="shared" si="139"/>
        <v/>
      </c>
      <c r="AX84" s="20" t="str">
        <f t="shared" si="139"/>
        <v/>
      </c>
      <c r="AY84" s="20" t="str">
        <f t="shared" si="139"/>
        <v/>
      </c>
      <c r="AZ84" s="20" t="str">
        <f t="shared" si="139"/>
        <v/>
      </c>
      <c r="BA84" s="20" t="str">
        <f t="shared" si="139"/>
        <v/>
      </c>
      <c r="BB84" s="20" t="str">
        <f t="shared" si="139"/>
        <v/>
      </c>
      <c r="BC84" s="20" t="str">
        <f t="shared" si="139"/>
        <v/>
      </c>
      <c r="BD84" s="20" t="str">
        <f t="shared" si="139"/>
        <v/>
      </c>
      <c r="BE84" s="20" t="str">
        <f t="shared" si="139"/>
        <v/>
      </c>
      <c r="BF84" s="20" t="str">
        <f t="shared" si="139"/>
        <v/>
      </c>
      <c r="BG84" s="20" t="str">
        <f t="shared" si="139"/>
        <v/>
      </c>
      <c r="BH84" s="20" t="str">
        <f t="shared" si="139"/>
        <v/>
      </c>
      <c r="BI84" s="20" t="str">
        <f t="shared" si="139"/>
        <v/>
      </c>
      <c r="BJ84" s="20" t="str">
        <f t="shared" si="139"/>
        <v/>
      </c>
      <c r="BK84" s="20" t="str">
        <f t="shared" si="139"/>
        <v/>
      </c>
      <c r="BL84" s="20" t="str">
        <f t="shared" si="139"/>
        <v/>
      </c>
      <c r="BM84" s="20" t="str">
        <f t="shared" si="139"/>
        <v/>
      </c>
      <c r="BN84" s="20" t="str">
        <f t="shared" si="139"/>
        <v/>
      </c>
      <c r="BO84" s="20" t="str">
        <f t="shared" si="139"/>
        <v/>
      </c>
      <c r="BP84" s="20" t="str">
        <f t="shared" si="139"/>
        <v/>
      </c>
      <c r="BQ84" s="20" t="str">
        <f t="shared" si="139"/>
        <v/>
      </c>
      <c r="BR84" s="20" t="str">
        <f t="shared" si="139"/>
        <v/>
      </c>
      <c r="BS84" s="20" t="str">
        <f t="shared" si="139"/>
        <v/>
      </c>
      <c r="BT84" s="20" t="str">
        <f t="shared" si="139"/>
        <v/>
      </c>
      <c r="BU84" s="20" t="str">
        <f t="shared" si="139"/>
        <v/>
      </c>
      <c r="BV84" s="20" t="str">
        <f t="shared" si="139"/>
        <v/>
      </c>
      <c r="BW84" s="20" t="str">
        <f t="shared" si="139"/>
        <v/>
      </c>
      <c r="BX84" s="20" t="str">
        <f t="shared" si="139"/>
        <v/>
      </c>
      <c r="BY84" s="20" t="str">
        <f t="shared" si="139"/>
        <v/>
      </c>
      <c r="BZ84" s="20" t="str">
        <f t="shared" si="139"/>
        <v/>
      </c>
      <c r="CA84" s="20" t="str">
        <f t="shared" si="139"/>
        <v/>
      </c>
      <c r="CB84" s="20" t="str">
        <f t="shared" si="139"/>
        <v/>
      </c>
      <c r="CC84" s="20" t="str">
        <f t="shared" si="139"/>
        <v/>
      </c>
      <c r="CD84" s="20" t="str">
        <f t="shared" si="138"/>
        <v/>
      </c>
      <c r="CE84" s="20" t="str">
        <f t="shared" si="138"/>
        <v/>
      </c>
      <c r="CF84" s="20" t="str">
        <f t="shared" si="138"/>
        <v/>
      </c>
      <c r="CG84" s="20" t="str">
        <f t="shared" si="138"/>
        <v/>
      </c>
      <c r="CH84" s="20" t="str">
        <f t="shared" si="138"/>
        <v/>
      </c>
      <c r="CI84" s="20" t="str">
        <f t="shared" si="138"/>
        <v/>
      </c>
      <c r="CJ84" s="20" t="str">
        <f t="shared" si="138"/>
        <v/>
      </c>
      <c r="CK84" s="20" t="str">
        <f t="shared" si="138"/>
        <v/>
      </c>
      <c r="CL84" s="20" t="str">
        <f t="shared" si="138"/>
        <v/>
      </c>
      <c r="CM84" s="20" t="str">
        <f t="shared" si="138"/>
        <v/>
      </c>
      <c r="CN84" s="20" t="str">
        <f t="shared" si="138"/>
        <v/>
      </c>
      <c r="CO84" s="20" t="str">
        <f t="shared" si="138"/>
        <v/>
      </c>
      <c r="CP84" s="20" t="str">
        <f t="shared" si="138"/>
        <v/>
      </c>
      <c r="CQ84" s="20" t="str">
        <f t="shared" si="138"/>
        <v/>
      </c>
      <c r="CR84" s="20" t="str">
        <f t="shared" si="138"/>
        <v/>
      </c>
      <c r="CS84" s="20" t="str">
        <f t="shared" si="138"/>
        <v/>
      </c>
      <c r="CT84" s="20" t="str">
        <f t="shared" si="138"/>
        <v/>
      </c>
      <c r="CU84" s="20" t="str">
        <f t="shared" si="138"/>
        <v/>
      </c>
      <c r="CV84" s="20" t="str">
        <f t="shared" si="138"/>
        <v/>
      </c>
      <c r="CW84" s="20" t="str">
        <f t="shared" si="138"/>
        <v/>
      </c>
      <c r="CX84" s="20">
        <f t="shared" si="138"/>
        <v>1</v>
      </c>
      <c r="CY84" s="20">
        <f t="shared" si="138"/>
        <v>1</v>
      </c>
      <c r="CZ84" s="20">
        <f t="shared" si="138"/>
        <v>1</v>
      </c>
      <c r="DA84" s="20">
        <f t="shared" si="138"/>
        <v>1</v>
      </c>
      <c r="DB84" s="20">
        <f t="shared" si="138"/>
        <v>1</v>
      </c>
      <c r="DC84" s="20">
        <f t="shared" si="138"/>
        <v>1</v>
      </c>
      <c r="DD84" s="20">
        <f t="shared" si="138"/>
        <v>1</v>
      </c>
      <c r="DE84" s="20">
        <f t="shared" si="138"/>
        <v>1</v>
      </c>
      <c r="DF84" s="20">
        <f t="shared" si="138"/>
        <v>1</v>
      </c>
      <c r="DG84" s="20" t="str">
        <f t="shared" si="138"/>
        <v/>
      </c>
      <c r="DH84" s="20" t="str">
        <f t="shared" si="138"/>
        <v/>
      </c>
      <c r="DI84" s="20" t="str">
        <f t="shared" si="138"/>
        <v/>
      </c>
      <c r="DJ84" s="20" t="str">
        <f t="shared" si="138"/>
        <v/>
      </c>
      <c r="DK84" s="20" t="str">
        <f t="shared" si="138"/>
        <v/>
      </c>
      <c r="DL84" s="20" t="str">
        <f t="shared" si="138"/>
        <v/>
      </c>
      <c r="DM84" s="20" t="str">
        <f t="shared" si="138"/>
        <v/>
      </c>
      <c r="DN84" s="20" t="str">
        <f t="shared" si="138"/>
        <v/>
      </c>
      <c r="DO84" s="20" t="str">
        <f t="shared" si="138"/>
        <v/>
      </c>
      <c r="DP84" s="20" t="str">
        <f t="shared" si="138"/>
        <v/>
      </c>
      <c r="DQ84" s="20" t="str">
        <f t="shared" si="138"/>
        <v/>
      </c>
      <c r="DR84" s="20" t="str">
        <f t="shared" si="138"/>
        <v/>
      </c>
      <c r="DS84" s="20" t="str">
        <f t="shared" si="138"/>
        <v/>
      </c>
      <c r="DT84" s="20" t="str">
        <f t="shared" si="138"/>
        <v/>
      </c>
      <c r="DU84" s="20" t="str">
        <f t="shared" si="138"/>
        <v/>
      </c>
      <c r="DV84" s="20" t="str">
        <f t="shared" si="138"/>
        <v/>
      </c>
      <c r="DW84" s="20" t="str">
        <f t="shared" si="138"/>
        <v/>
      </c>
      <c r="DX84" s="20" t="str">
        <f t="shared" si="138"/>
        <v/>
      </c>
      <c r="DY84" s="20" t="str">
        <f t="shared" si="138"/>
        <v/>
      </c>
      <c r="DZ84" s="20" t="str">
        <f t="shared" si="138"/>
        <v/>
      </c>
      <c r="EA84" s="20" t="str">
        <f t="shared" si="138"/>
        <v/>
      </c>
      <c r="EB84" s="20" t="str">
        <f t="shared" si="138"/>
        <v/>
      </c>
      <c r="EC84" s="20" t="str">
        <f t="shared" si="138"/>
        <v/>
      </c>
      <c r="ED84" s="20" t="str">
        <f t="shared" si="138"/>
        <v/>
      </c>
      <c r="EE84" s="20" t="str">
        <f t="shared" si="138"/>
        <v/>
      </c>
      <c r="EF84" s="20" t="str">
        <f t="shared" si="138"/>
        <v/>
      </c>
      <c r="EG84" s="20" t="str">
        <f t="shared" si="138"/>
        <v/>
      </c>
      <c r="EH84" s="20" t="str">
        <f t="shared" si="138"/>
        <v/>
      </c>
      <c r="EI84" s="20" t="str">
        <f t="shared" si="138"/>
        <v/>
      </c>
      <c r="EJ84" s="20" t="str">
        <f t="shared" si="138"/>
        <v/>
      </c>
      <c r="EK84" s="20" t="str">
        <f t="shared" si="138"/>
        <v/>
      </c>
      <c r="EL84" s="20" t="str">
        <f t="shared" si="138"/>
        <v/>
      </c>
      <c r="EM84" s="20" t="str">
        <f t="shared" si="138"/>
        <v/>
      </c>
      <c r="EN84" s="20" t="str">
        <f t="shared" si="138"/>
        <v/>
      </c>
      <c r="EO84" s="20" t="str">
        <f t="shared" si="135"/>
        <v/>
      </c>
      <c r="EP84" s="20" t="str">
        <f t="shared" si="135"/>
        <v/>
      </c>
      <c r="EQ84" s="20" t="str">
        <f t="shared" si="135"/>
        <v/>
      </c>
      <c r="ER84" s="20" t="str">
        <f t="shared" si="135"/>
        <v/>
      </c>
      <c r="ES84" s="20" t="str">
        <f t="shared" si="135"/>
        <v/>
      </c>
      <c r="ET84" s="20" t="str">
        <f t="shared" si="135"/>
        <v/>
      </c>
      <c r="EU84" s="20" t="str">
        <f t="shared" si="135"/>
        <v/>
      </c>
      <c r="EV84" s="20" t="str">
        <f t="shared" si="135"/>
        <v/>
      </c>
      <c r="EW84" s="20" t="str">
        <f t="shared" si="135"/>
        <v/>
      </c>
      <c r="EX84" s="20" t="str">
        <f t="shared" si="135"/>
        <v/>
      </c>
      <c r="EY84" s="20" t="str">
        <f t="shared" si="135"/>
        <v/>
      </c>
      <c r="EZ84" s="20" t="str">
        <f t="shared" si="135"/>
        <v/>
      </c>
      <c r="FA84" s="20" t="str">
        <f t="shared" si="135"/>
        <v/>
      </c>
      <c r="FB84" s="20" t="str">
        <f t="shared" si="135"/>
        <v/>
      </c>
      <c r="FC84" s="20" t="str">
        <f t="shared" si="135"/>
        <v/>
      </c>
      <c r="FD84" s="20" t="str">
        <f t="shared" si="135"/>
        <v/>
      </c>
      <c r="FE84" s="20" t="str">
        <f t="shared" si="135"/>
        <v/>
      </c>
      <c r="FF84" s="20" t="str">
        <f t="shared" si="135"/>
        <v/>
      </c>
      <c r="FG84" s="20" t="str">
        <f t="shared" si="135"/>
        <v/>
      </c>
      <c r="FH84" s="20" t="str">
        <f t="shared" si="135"/>
        <v/>
      </c>
      <c r="FI84" s="20" t="str">
        <f t="shared" si="135"/>
        <v/>
      </c>
      <c r="FJ84" s="20" t="str">
        <f t="shared" si="135"/>
        <v/>
      </c>
      <c r="FK84" s="20" t="str">
        <f t="shared" si="135"/>
        <v/>
      </c>
      <c r="FL84" s="20" t="str">
        <f t="shared" si="135"/>
        <v/>
      </c>
      <c r="FM84" s="20" t="str">
        <f t="shared" si="135"/>
        <v/>
      </c>
      <c r="FN84" s="20" t="str">
        <f t="shared" si="135"/>
        <v/>
      </c>
      <c r="FO84" s="20" t="str">
        <f t="shared" si="135"/>
        <v/>
      </c>
      <c r="FP84" s="20" t="str">
        <f t="shared" si="135"/>
        <v/>
      </c>
      <c r="FQ84" s="20" t="str">
        <f t="shared" si="135"/>
        <v/>
      </c>
      <c r="FR84" s="20" t="str">
        <f t="shared" si="135"/>
        <v/>
      </c>
      <c r="FS84" s="20" t="str">
        <f t="shared" si="135"/>
        <v/>
      </c>
      <c r="FT84" s="20" t="str">
        <f t="shared" si="135"/>
        <v/>
      </c>
      <c r="FU84" s="20" t="str">
        <f t="shared" si="135"/>
        <v/>
      </c>
      <c r="FV84" s="20" t="str">
        <f t="shared" si="135"/>
        <v/>
      </c>
    </row>
    <row r="85" spans="1:178" s="8" customFormat="1" ht="15" hidden="1" customHeight="1" outlineLevel="2">
      <c r="A85" s="62"/>
      <c r="B85" s="104" t="s">
        <v>47</v>
      </c>
      <c r="C85" s="119" t="s">
        <v>101</v>
      </c>
      <c r="D85" s="119"/>
      <c r="E85" s="131">
        <f>SUM(E59:F59)-5</f>
        <v>59</v>
      </c>
      <c r="F85" s="121">
        <v>1</v>
      </c>
      <c r="G85" s="124">
        <f>WORKDAY($G$11,E85)</f>
        <v>42170</v>
      </c>
      <c r="H85" s="124">
        <f t="shared" si="131"/>
        <v>42171</v>
      </c>
      <c r="I85" s="124" t="str">
        <f>"Day"&amp;" "&amp;VLOOKUP(Table1[[#This Row],[Start Date ]],Datasheet!V:W,2)</f>
        <v>Day 78</v>
      </c>
      <c r="J85" s="124" t="str">
        <f>"Day"&amp;" "&amp;VLOOKUP(Table1[[#This Row],[End Date]],Datasheet!X:Y,2)</f>
        <v>Day 78</v>
      </c>
      <c r="K85" s="116" t="s">
        <v>52</v>
      </c>
      <c r="L85" s="95"/>
      <c r="M85" s="115"/>
      <c r="N85" s="116">
        <f t="shared" ref="N85:N115" si="140">NETWORKDAYS(G85,H85)</f>
        <v>2</v>
      </c>
      <c r="O85" s="116" t="str">
        <f ca="1">LEFT('Transition Plan'!$P85,3)</f>
        <v>TPD</v>
      </c>
      <c r="P85" s="117" t="str">
        <f ca="1">IF(K85="Completed","CPT: Completed",IF(AND(H85&lt;'Transition Plan'!$D$1,K85="In-Progress"),"TPD: Still in-Progress after Deadline",IF(AND(H85&lt;'Transition Plan'!$D$1,K85="Open"),"TPD: Still in Open after Deadline",IF(AND(G85&lt;='Transition Plan'!$D$1,K85="Open"),("RAS: "&amp;NETWORKDAYS('Transition Plan'!$D$1,H85)&amp;" days to go, and Still in Open"),IF(AND(G85&lt;='Transition Plan'!$D$1,K85="In-Progress"),("RAS: "&amp;NETWORKDAYS('Transition Plan'!$D$1,H85)&amp;" days to go, and In-Progress"),("UTK: We have "&amp;DATEDIF('Transition Plan'!$D$1,G85,"d")&amp;" more days to start"))))))</f>
        <v>TPD: Still in Open after Deadline</v>
      </c>
      <c r="Q85" s="118">
        <f ca="1">IF(O85="TPD",100%,IF(AND(O85="RAS",N85=1),75%,IF(AND(O85="RAS",N85=2),50%,IF(O85="RAS",100%-(NETWORKDAYS('Transition Plan'!$D$1,H85)/N85),"-"))))</f>
        <v>1</v>
      </c>
      <c r="R85" s="20" t="str">
        <f t="shared" si="139"/>
        <v/>
      </c>
      <c r="S85" s="20" t="str">
        <f t="shared" si="139"/>
        <v/>
      </c>
      <c r="T85" s="20" t="str">
        <f t="shared" si="139"/>
        <v/>
      </c>
      <c r="U85" s="20" t="str">
        <f t="shared" si="139"/>
        <v/>
      </c>
      <c r="V85" s="20" t="str">
        <f t="shared" si="139"/>
        <v/>
      </c>
      <c r="W85" s="20" t="str">
        <f t="shared" si="139"/>
        <v/>
      </c>
      <c r="X85" s="20" t="str">
        <f t="shared" si="139"/>
        <v/>
      </c>
      <c r="Y85" s="20" t="str">
        <f t="shared" si="139"/>
        <v/>
      </c>
      <c r="Z85" s="20" t="str">
        <f t="shared" si="139"/>
        <v/>
      </c>
      <c r="AA85" s="20" t="str">
        <f t="shared" si="139"/>
        <v/>
      </c>
      <c r="AB85" s="20" t="str">
        <f t="shared" si="139"/>
        <v/>
      </c>
      <c r="AC85" s="20" t="str">
        <f t="shared" si="139"/>
        <v/>
      </c>
      <c r="AD85" s="20" t="str">
        <f t="shared" si="139"/>
        <v/>
      </c>
      <c r="AE85" s="20" t="str">
        <f t="shared" si="139"/>
        <v/>
      </c>
      <c r="AF85" s="20" t="str">
        <f t="shared" si="139"/>
        <v/>
      </c>
      <c r="AG85" s="20" t="str">
        <f t="shared" si="139"/>
        <v/>
      </c>
      <c r="AH85" s="20" t="str">
        <f t="shared" si="139"/>
        <v/>
      </c>
      <c r="AI85" s="20" t="str">
        <f t="shared" si="139"/>
        <v/>
      </c>
      <c r="AJ85" s="20" t="str">
        <f t="shared" si="139"/>
        <v/>
      </c>
      <c r="AK85" s="20" t="str">
        <f t="shared" si="139"/>
        <v/>
      </c>
      <c r="AL85" s="20" t="str">
        <f t="shared" si="139"/>
        <v/>
      </c>
      <c r="AM85" s="20" t="str">
        <f t="shared" si="139"/>
        <v/>
      </c>
      <c r="AN85" s="20" t="str">
        <f t="shared" si="139"/>
        <v/>
      </c>
      <c r="AO85" s="20" t="str">
        <f t="shared" si="139"/>
        <v/>
      </c>
      <c r="AP85" s="20" t="str">
        <f t="shared" si="139"/>
        <v/>
      </c>
      <c r="AQ85" s="20" t="str">
        <f t="shared" si="139"/>
        <v/>
      </c>
      <c r="AR85" s="20" t="str">
        <f t="shared" si="139"/>
        <v/>
      </c>
      <c r="AS85" s="20" t="str">
        <f t="shared" si="139"/>
        <v/>
      </c>
      <c r="AT85" s="20" t="str">
        <f t="shared" si="139"/>
        <v/>
      </c>
      <c r="AU85" s="20" t="str">
        <f t="shared" si="139"/>
        <v/>
      </c>
      <c r="AV85" s="20" t="str">
        <f t="shared" si="139"/>
        <v/>
      </c>
      <c r="AW85" s="20" t="str">
        <f t="shared" si="139"/>
        <v/>
      </c>
      <c r="AX85" s="20" t="str">
        <f t="shared" si="139"/>
        <v/>
      </c>
      <c r="AY85" s="20" t="str">
        <f t="shared" si="139"/>
        <v/>
      </c>
      <c r="AZ85" s="20" t="str">
        <f t="shared" si="139"/>
        <v/>
      </c>
      <c r="BA85" s="20" t="str">
        <f t="shared" si="139"/>
        <v/>
      </c>
      <c r="BB85" s="20" t="str">
        <f t="shared" si="139"/>
        <v/>
      </c>
      <c r="BC85" s="20" t="str">
        <f t="shared" si="139"/>
        <v/>
      </c>
      <c r="BD85" s="20" t="str">
        <f t="shared" si="139"/>
        <v/>
      </c>
      <c r="BE85" s="20" t="str">
        <f t="shared" si="139"/>
        <v/>
      </c>
      <c r="BF85" s="20" t="str">
        <f t="shared" si="139"/>
        <v/>
      </c>
      <c r="BG85" s="20" t="str">
        <f t="shared" si="139"/>
        <v/>
      </c>
      <c r="BH85" s="20" t="str">
        <f t="shared" si="139"/>
        <v/>
      </c>
      <c r="BI85" s="20" t="str">
        <f t="shared" si="139"/>
        <v/>
      </c>
      <c r="BJ85" s="20" t="str">
        <f t="shared" si="139"/>
        <v/>
      </c>
      <c r="BK85" s="20" t="str">
        <f t="shared" si="139"/>
        <v/>
      </c>
      <c r="BL85" s="20" t="str">
        <f t="shared" si="139"/>
        <v/>
      </c>
      <c r="BM85" s="20" t="str">
        <f t="shared" si="139"/>
        <v/>
      </c>
      <c r="BN85" s="20" t="str">
        <f t="shared" si="139"/>
        <v/>
      </c>
      <c r="BO85" s="20" t="str">
        <f t="shared" si="139"/>
        <v/>
      </c>
      <c r="BP85" s="20" t="str">
        <f t="shared" si="139"/>
        <v/>
      </c>
      <c r="BQ85" s="20" t="str">
        <f t="shared" si="139"/>
        <v/>
      </c>
      <c r="BR85" s="20" t="str">
        <f t="shared" si="139"/>
        <v/>
      </c>
      <c r="BS85" s="20" t="str">
        <f t="shared" si="139"/>
        <v/>
      </c>
      <c r="BT85" s="20" t="str">
        <f t="shared" si="139"/>
        <v/>
      </c>
      <c r="BU85" s="20" t="str">
        <f t="shared" si="139"/>
        <v/>
      </c>
      <c r="BV85" s="20" t="str">
        <f t="shared" si="139"/>
        <v/>
      </c>
      <c r="BW85" s="20" t="str">
        <f t="shared" si="139"/>
        <v/>
      </c>
      <c r="BX85" s="20" t="str">
        <f t="shared" si="139"/>
        <v/>
      </c>
      <c r="BY85" s="20" t="str">
        <f t="shared" si="139"/>
        <v/>
      </c>
      <c r="BZ85" s="20" t="str">
        <f t="shared" si="139"/>
        <v/>
      </c>
      <c r="CA85" s="20" t="str">
        <f t="shared" si="139"/>
        <v/>
      </c>
      <c r="CB85" s="20" t="str">
        <f t="shared" si="139"/>
        <v/>
      </c>
      <c r="CC85" s="20" t="str">
        <f t="shared" si="139"/>
        <v/>
      </c>
      <c r="CD85" s="20" t="str">
        <f t="shared" si="138"/>
        <v/>
      </c>
      <c r="CE85" s="20" t="str">
        <f t="shared" si="138"/>
        <v/>
      </c>
      <c r="CF85" s="20" t="str">
        <f t="shared" si="138"/>
        <v/>
      </c>
      <c r="CG85" s="20" t="str">
        <f t="shared" si="138"/>
        <v/>
      </c>
      <c r="CH85" s="20" t="str">
        <f t="shared" si="138"/>
        <v/>
      </c>
      <c r="CI85" s="20" t="str">
        <f t="shared" si="138"/>
        <v/>
      </c>
      <c r="CJ85" s="20" t="str">
        <f t="shared" si="138"/>
        <v/>
      </c>
      <c r="CK85" s="20" t="str">
        <f t="shared" si="138"/>
        <v/>
      </c>
      <c r="CL85" s="20" t="str">
        <f t="shared" si="138"/>
        <v/>
      </c>
      <c r="CM85" s="20" t="str">
        <f t="shared" si="138"/>
        <v/>
      </c>
      <c r="CN85" s="20" t="str">
        <f t="shared" si="138"/>
        <v/>
      </c>
      <c r="CO85" s="20" t="str">
        <f t="shared" si="138"/>
        <v/>
      </c>
      <c r="CP85" s="20" t="str">
        <f t="shared" si="138"/>
        <v/>
      </c>
      <c r="CQ85" s="20" t="str">
        <f t="shared" si="138"/>
        <v/>
      </c>
      <c r="CR85" s="20" t="str">
        <f t="shared" si="138"/>
        <v/>
      </c>
      <c r="CS85" s="20" t="str">
        <f t="shared" si="138"/>
        <v/>
      </c>
      <c r="CT85" s="20" t="str">
        <f t="shared" si="138"/>
        <v/>
      </c>
      <c r="CU85" s="20" t="str">
        <f t="shared" si="138"/>
        <v/>
      </c>
      <c r="CV85" s="20" t="str">
        <f t="shared" si="138"/>
        <v/>
      </c>
      <c r="CW85" s="20" t="str">
        <f t="shared" si="138"/>
        <v/>
      </c>
      <c r="CX85" s="20">
        <f t="shared" si="138"/>
        <v>1</v>
      </c>
      <c r="CY85" s="20">
        <f t="shared" si="138"/>
        <v>1</v>
      </c>
      <c r="CZ85" s="20" t="str">
        <f t="shared" si="138"/>
        <v/>
      </c>
      <c r="DA85" s="20" t="str">
        <f t="shared" si="138"/>
        <v/>
      </c>
      <c r="DB85" s="20" t="str">
        <f t="shared" si="138"/>
        <v/>
      </c>
      <c r="DC85" s="20" t="str">
        <f t="shared" si="138"/>
        <v/>
      </c>
      <c r="DD85" s="20" t="str">
        <f t="shared" si="138"/>
        <v/>
      </c>
      <c r="DE85" s="20" t="str">
        <f t="shared" si="138"/>
        <v/>
      </c>
      <c r="DF85" s="20" t="str">
        <f t="shared" si="138"/>
        <v/>
      </c>
      <c r="DG85" s="20" t="str">
        <f t="shared" si="138"/>
        <v/>
      </c>
      <c r="DH85" s="20" t="str">
        <f t="shared" si="138"/>
        <v/>
      </c>
      <c r="DI85" s="20" t="str">
        <f t="shared" si="138"/>
        <v/>
      </c>
      <c r="DJ85" s="20" t="str">
        <f t="shared" si="138"/>
        <v/>
      </c>
      <c r="DK85" s="20" t="str">
        <f t="shared" si="138"/>
        <v/>
      </c>
      <c r="DL85" s="20" t="str">
        <f t="shared" si="138"/>
        <v/>
      </c>
      <c r="DM85" s="20" t="str">
        <f t="shared" si="138"/>
        <v/>
      </c>
      <c r="DN85" s="20" t="str">
        <f t="shared" si="138"/>
        <v/>
      </c>
      <c r="DO85" s="20" t="str">
        <f t="shared" si="138"/>
        <v/>
      </c>
      <c r="DP85" s="20" t="str">
        <f t="shared" si="138"/>
        <v/>
      </c>
      <c r="DQ85" s="20" t="str">
        <f t="shared" si="138"/>
        <v/>
      </c>
      <c r="DR85" s="20" t="str">
        <f t="shared" si="138"/>
        <v/>
      </c>
      <c r="DS85" s="20" t="str">
        <f t="shared" si="138"/>
        <v/>
      </c>
      <c r="DT85" s="20" t="str">
        <f t="shared" si="138"/>
        <v/>
      </c>
      <c r="DU85" s="20" t="str">
        <f t="shared" si="138"/>
        <v/>
      </c>
      <c r="DV85" s="20" t="str">
        <f t="shared" si="138"/>
        <v/>
      </c>
      <c r="DW85" s="20" t="str">
        <f t="shared" si="138"/>
        <v/>
      </c>
      <c r="DX85" s="20" t="str">
        <f t="shared" si="138"/>
        <v/>
      </c>
      <c r="DY85" s="20" t="str">
        <f t="shared" si="138"/>
        <v/>
      </c>
      <c r="DZ85" s="20" t="str">
        <f t="shared" si="138"/>
        <v/>
      </c>
      <c r="EA85" s="20" t="str">
        <f t="shared" si="138"/>
        <v/>
      </c>
      <c r="EB85" s="20" t="str">
        <f t="shared" si="138"/>
        <v/>
      </c>
      <c r="EC85" s="20" t="str">
        <f t="shared" si="138"/>
        <v/>
      </c>
      <c r="ED85" s="20" t="str">
        <f t="shared" si="138"/>
        <v/>
      </c>
      <c r="EE85" s="20" t="str">
        <f t="shared" si="138"/>
        <v/>
      </c>
      <c r="EF85" s="20" t="str">
        <f t="shared" si="138"/>
        <v/>
      </c>
      <c r="EG85" s="20" t="str">
        <f t="shared" si="138"/>
        <v/>
      </c>
      <c r="EH85" s="20" t="str">
        <f t="shared" si="138"/>
        <v/>
      </c>
      <c r="EI85" s="20" t="str">
        <f t="shared" si="138"/>
        <v/>
      </c>
      <c r="EJ85" s="20" t="str">
        <f t="shared" si="138"/>
        <v/>
      </c>
      <c r="EK85" s="20" t="str">
        <f t="shared" si="138"/>
        <v/>
      </c>
      <c r="EL85" s="20" t="str">
        <f t="shared" si="138"/>
        <v/>
      </c>
      <c r="EM85" s="20" t="str">
        <f t="shared" si="138"/>
        <v/>
      </c>
      <c r="EN85" s="20" t="str">
        <f t="shared" si="138"/>
        <v/>
      </c>
      <c r="EO85" s="20" t="str">
        <f t="shared" si="135"/>
        <v/>
      </c>
      <c r="EP85" s="20" t="str">
        <f t="shared" si="135"/>
        <v/>
      </c>
      <c r="EQ85" s="20" t="str">
        <f t="shared" si="135"/>
        <v/>
      </c>
      <c r="ER85" s="20" t="str">
        <f t="shared" si="135"/>
        <v/>
      </c>
      <c r="ES85" s="20" t="str">
        <f t="shared" si="135"/>
        <v/>
      </c>
      <c r="ET85" s="20" t="str">
        <f t="shared" si="135"/>
        <v/>
      </c>
      <c r="EU85" s="20" t="str">
        <f t="shared" si="135"/>
        <v/>
      </c>
      <c r="EV85" s="20" t="str">
        <f t="shared" si="135"/>
        <v/>
      </c>
      <c r="EW85" s="20" t="str">
        <f t="shared" si="135"/>
        <v/>
      </c>
      <c r="EX85" s="20" t="str">
        <f t="shared" si="135"/>
        <v/>
      </c>
      <c r="EY85" s="20" t="str">
        <f t="shared" si="135"/>
        <v/>
      </c>
      <c r="EZ85" s="20" t="str">
        <f t="shared" si="135"/>
        <v/>
      </c>
      <c r="FA85" s="20" t="str">
        <f t="shared" si="135"/>
        <v/>
      </c>
      <c r="FB85" s="20" t="str">
        <f t="shared" si="135"/>
        <v/>
      </c>
      <c r="FC85" s="20" t="str">
        <f t="shared" si="135"/>
        <v/>
      </c>
      <c r="FD85" s="20" t="str">
        <f t="shared" si="135"/>
        <v/>
      </c>
      <c r="FE85" s="20" t="str">
        <f t="shared" si="135"/>
        <v/>
      </c>
      <c r="FF85" s="20" t="str">
        <f t="shared" ref="FF85:FV85" si="141">IF(FF$10&lt;$G85,"",IF(FF$10&gt;$H85,"",IF(FF$10&gt;=$G85,1,IF(FF$10&lt;=$H85,1))))</f>
        <v/>
      </c>
      <c r="FG85" s="20" t="str">
        <f t="shared" si="141"/>
        <v/>
      </c>
      <c r="FH85" s="20" t="str">
        <f t="shared" si="141"/>
        <v/>
      </c>
      <c r="FI85" s="20" t="str">
        <f t="shared" si="141"/>
        <v/>
      </c>
      <c r="FJ85" s="20" t="str">
        <f t="shared" si="141"/>
        <v/>
      </c>
      <c r="FK85" s="20" t="str">
        <f t="shared" si="141"/>
        <v/>
      </c>
      <c r="FL85" s="20" t="str">
        <f t="shared" si="141"/>
        <v/>
      </c>
      <c r="FM85" s="20" t="str">
        <f t="shared" si="141"/>
        <v/>
      </c>
      <c r="FN85" s="20" t="str">
        <f t="shared" si="141"/>
        <v/>
      </c>
      <c r="FO85" s="20" t="str">
        <f t="shared" si="141"/>
        <v/>
      </c>
      <c r="FP85" s="20" t="str">
        <f t="shared" si="141"/>
        <v/>
      </c>
      <c r="FQ85" s="20" t="str">
        <f t="shared" si="141"/>
        <v/>
      </c>
      <c r="FR85" s="20" t="str">
        <f t="shared" si="141"/>
        <v/>
      </c>
      <c r="FS85" s="20" t="str">
        <f t="shared" si="141"/>
        <v/>
      </c>
      <c r="FT85" s="20" t="str">
        <f t="shared" si="141"/>
        <v/>
      </c>
      <c r="FU85" s="20" t="str">
        <f t="shared" si="141"/>
        <v/>
      </c>
      <c r="FV85" s="20" t="str">
        <f t="shared" si="141"/>
        <v/>
      </c>
    </row>
    <row r="86" spans="1:178" s="8" customFormat="1" ht="15" hidden="1" customHeight="1" outlineLevel="2">
      <c r="A86" s="62"/>
      <c r="B86" s="104" t="s">
        <v>147</v>
      </c>
      <c r="C86" s="119" t="s">
        <v>117</v>
      </c>
      <c r="D86" s="119" t="s">
        <v>101</v>
      </c>
      <c r="E86" s="131">
        <f>SUM(E85:F85)+1</f>
        <v>61</v>
      </c>
      <c r="F86" s="121">
        <v>2</v>
      </c>
      <c r="G86" s="124">
        <f>WORKDAY($G$11,E86)</f>
        <v>42172</v>
      </c>
      <c r="H86" s="124">
        <f t="shared" si="131"/>
        <v>42174</v>
      </c>
      <c r="I86" s="124" t="str">
        <f>"Day"&amp;" "&amp;VLOOKUP(Table1[[#This Row],[Start Date ]],Datasheet!V:W,2)</f>
        <v>Day 78</v>
      </c>
      <c r="J86" s="124" t="str">
        <f>"Day"&amp;" "&amp;VLOOKUP(Table1[[#This Row],[End Date]],Datasheet!X:Y,2)</f>
        <v>Day 78</v>
      </c>
      <c r="K86" s="116" t="s">
        <v>52</v>
      </c>
      <c r="L86" s="95"/>
      <c r="M86" s="115"/>
      <c r="N86" s="116">
        <f t="shared" si="140"/>
        <v>3</v>
      </c>
      <c r="O86" s="116" t="str">
        <f ca="1">LEFT('Transition Plan'!$P86,3)</f>
        <v>TPD</v>
      </c>
      <c r="P86" s="117" t="str">
        <f ca="1">IF(K86="Completed","CPT: Completed",IF(AND(H86&lt;'Transition Plan'!$D$1,K86="In-Progress"),"TPD: Still in-Progress after Deadline",IF(AND(H86&lt;'Transition Plan'!$D$1,K86="Open"),"TPD: Still in Open after Deadline",IF(AND(G86&lt;='Transition Plan'!$D$1,K86="Open"),("RAS: "&amp;NETWORKDAYS('Transition Plan'!$D$1,H86)&amp;" days to go, and Still in Open"),IF(AND(G86&lt;='Transition Plan'!$D$1,K86="In-Progress"),("RAS: "&amp;NETWORKDAYS('Transition Plan'!$D$1,H86)&amp;" days to go, and In-Progress"),("UTK: We have "&amp;DATEDIF('Transition Plan'!$D$1,G86,"d")&amp;" more days to start"))))))</f>
        <v>TPD: Still in Open after Deadline</v>
      </c>
      <c r="Q86" s="118">
        <f ca="1">IF(O86="TPD",100%,IF(AND(O86="RAS",N86=1),75%,IF(AND(O86="RAS",N86=2),50%,IF(O86="RAS",100%-(NETWORKDAYS('Transition Plan'!$D$1,H86)/N86),"-"))))</f>
        <v>1</v>
      </c>
      <c r="R86" s="20" t="str">
        <f t="shared" si="139"/>
        <v/>
      </c>
      <c r="S86" s="20" t="str">
        <f t="shared" si="139"/>
        <v/>
      </c>
      <c r="T86" s="20" t="str">
        <f t="shared" si="139"/>
        <v/>
      </c>
      <c r="U86" s="20" t="str">
        <f t="shared" si="139"/>
        <v/>
      </c>
      <c r="V86" s="20" t="str">
        <f t="shared" si="139"/>
        <v/>
      </c>
      <c r="W86" s="20" t="str">
        <f t="shared" si="139"/>
        <v/>
      </c>
      <c r="X86" s="20" t="str">
        <f t="shared" si="139"/>
        <v/>
      </c>
      <c r="Y86" s="20" t="str">
        <f t="shared" si="139"/>
        <v/>
      </c>
      <c r="Z86" s="20" t="str">
        <f t="shared" si="139"/>
        <v/>
      </c>
      <c r="AA86" s="20" t="str">
        <f t="shared" si="139"/>
        <v/>
      </c>
      <c r="AB86" s="20" t="str">
        <f t="shared" si="139"/>
        <v/>
      </c>
      <c r="AC86" s="20" t="str">
        <f t="shared" si="139"/>
        <v/>
      </c>
      <c r="AD86" s="20" t="str">
        <f t="shared" si="139"/>
        <v/>
      </c>
      <c r="AE86" s="20" t="str">
        <f t="shared" si="139"/>
        <v/>
      </c>
      <c r="AF86" s="20" t="str">
        <f t="shared" si="139"/>
        <v/>
      </c>
      <c r="AG86" s="20" t="str">
        <f t="shared" si="139"/>
        <v/>
      </c>
      <c r="AH86" s="20" t="str">
        <f t="shared" si="139"/>
        <v/>
      </c>
      <c r="AI86" s="20" t="str">
        <f t="shared" si="139"/>
        <v/>
      </c>
      <c r="AJ86" s="20" t="str">
        <f t="shared" si="139"/>
        <v/>
      </c>
      <c r="AK86" s="20" t="str">
        <f t="shared" si="139"/>
        <v/>
      </c>
      <c r="AL86" s="20" t="str">
        <f t="shared" si="139"/>
        <v/>
      </c>
      <c r="AM86" s="20" t="str">
        <f t="shared" si="139"/>
        <v/>
      </c>
      <c r="AN86" s="20" t="str">
        <f t="shared" si="139"/>
        <v/>
      </c>
      <c r="AO86" s="20" t="str">
        <f t="shared" si="139"/>
        <v/>
      </c>
      <c r="AP86" s="20" t="str">
        <f t="shared" si="139"/>
        <v/>
      </c>
      <c r="AQ86" s="20" t="str">
        <f t="shared" si="139"/>
        <v/>
      </c>
      <c r="AR86" s="20" t="str">
        <f t="shared" si="139"/>
        <v/>
      </c>
      <c r="AS86" s="20" t="str">
        <f t="shared" si="139"/>
        <v/>
      </c>
      <c r="AT86" s="20" t="str">
        <f t="shared" si="139"/>
        <v/>
      </c>
      <c r="AU86" s="20" t="str">
        <f t="shared" si="139"/>
        <v/>
      </c>
      <c r="AV86" s="20" t="str">
        <f t="shared" si="139"/>
        <v/>
      </c>
      <c r="AW86" s="20" t="str">
        <f t="shared" si="139"/>
        <v/>
      </c>
      <c r="AX86" s="20" t="str">
        <f t="shared" si="139"/>
        <v/>
      </c>
      <c r="AY86" s="20" t="str">
        <f t="shared" si="139"/>
        <v/>
      </c>
      <c r="AZ86" s="20" t="str">
        <f t="shared" si="139"/>
        <v/>
      </c>
      <c r="BA86" s="20" t="str">
        <f t="shared" si="139"/>
        <v/>
      </c>
      <c r="BB86" s="20" t="str">
        <f t="shared" si="139"/>
        <v/>
      </c>
      <c r="BC86" s="20" t="str">
        <f t="shared" si="139"/>
        <v/>
      </c>
      <c r="BD86" s="20" t="str">
        <f t="shared" si="139"/>
        <v/>
      </c>
      <c r="BE86" s="20" t="str">
        <f t="shared" si="139"/>
        <v/>
      </c>
      <c r="BF86" s="20" t="str">
        <f t="shared" si="139"/>
        <v/>
      </c>
      <c r="BG86" s="20" t="str">
        <f t="shared" si="139"/>
        <v/>
      </c>
      <c r="BH86" s="20" t="str">
        <f t="shared" si="139"/>
        <v/>
      </c>
      <c r="BI86" s="20" t="str">
        <f t="shared" si="139"/>
        <v/>
      </c>
      <c r="BJ86" s="20" t="str">
        <f t="shared" si="139"/>
        <v/>
      </c>
      <c r="BK86" s="20" t="str">
        <f t="shared" si="139"/>
        <v/>
      </c>
      <c r="BL86" s="20" t="str">
        <f t="shared" si="139"/>
        <v/>
      </c>
      <c r="BM86" s="20" t="str">
        <f t="shared" si="139"/>
        <v/>
      </c>
      <c r="BN86" s="20" t="str">
        <f t="shared" si="139"/>
        <v/>
      </c>
      <c r="BO86" s="20" t="str">
        <f t="shared" si="139"/>
        <v/>
      </c>
      <c r="BP86" s="20" t="str">
        <f t="shared" si="139"/>
        <v/>
      </c>
      <c r="BQ86" s="20" t="str">
        <f t="shared" si="139"/>
        <v/>
      </c>
      <c r="BR86" s="20" t="str">
        <f t="shared" si="139"/>
        <v/>
      </c>
      <c r="BS86" s="20" t="str">
        <f t="shared" si="139"/>
        <v/>
      </c>
      <c r="BT86" s="20" t="str">
        <f t="shared" si="139"/>
        <v/>
      </c>
      <c r="BU86" s="20" t="str">
        <f t="shared" si="139"/>
        <v/>
      </c>
      <c r="BV86" s="20" t="str">
        <f t="shared" si="139"/>
        <v/>
      </c>
      <c r="BW86" s="20" t="str">
        <f t="shared" si="139"/>
        <v/>
      </c>
      <c r="BX86" s="20" t="str">
        <f t="shared" si="139"/>
        <v/>
      </c>
      <c r="BY86" s="20" t="str">
        <f t="shared" si="139"/>
        <v/>
      </c>
      <c r="BZ86" s="20" t="str">
        <f t="shared" si="139"/>
        <v/>
      </c>
      <c r="CA86" s="20" t="str">
        <f t="shared" si="139"/>
        <v/>
      </c>
      <c r="CB86" s="20" t="str">
        <f t="shared" si="139"/>
        <v/>
      </c>
      <c r="CC86" s="20" t="str">
        <f t="shared" si="139"/>
        <v/>
      </c>
      <c r="CD86" s="20" t="str">
        <f t="shared" si="138"/>
        <v/>
      </c>
      <c r="CE86" s="20" t="str">
        <f t="shared" si="138"/>
        <v/>
      </c>
      <c r="CF86" s="20" t="str">
        <f t="shared" si="138"/>
        <v/>
      </c>
      <c r="CG86" s="20" t="str">
        <f t="shared" si="138"/>
        <v/>
      </c>
      <c r="CH86" s="20" t="str">
        <f t="shared" si="138"/>
        <v/>
      </c>
      <c r="CI86" s="20" t="str">
        <f t="shared" si="138"/>
        <v/>
      </c>
      <c r="CJ86" s="20" t="str">
        <f t="shared" si="138"/>
        <v/>
      </c>
      <c r="CK86" s="20" t="str">
        <f t="shared" si="138"/>
        <v/>
      </c>
      <c r="CL86" s="20" t="str">
        <f t="shared" si="138"/>
        <v/>
      </c>
      <c r="CM86" s="20" t="str">
        <f t="shared" si="138"/>
        <v/>
      </c>
      <c r="CN86" s="20" t="str">
        <f t="shared" si="138"/>
        <v/>
      </c>
      <c r="CO86" s="20" t="str">
        <f t="shared" si="138"/>
        <v/>
      </c>
      <c r="CP86" s="20" t="str">
        <f t="shared" si="138"/>
        <v/>
      </c>
      <c r="CQ86" s="20" t="str">
        <f t="shared" si="138"/>
        <v/>
      </c>
      <c r="CR86" s="20" t="str">
        <f t="shared" si="138"/>
        <v/>
      </c>
      <c r="CS86" s="20" t="str">
        <f t="shared" si="138"/>
        <v/>
      </c>
      <c r="CT86" s="20" t="str">
        <f t="shared" si="138"/>
        <v/>
      </c>
      <c r="CU86" s="20" t="str">
        <f t="shared" si="138"/>
        <v/>
      </c>
      <c r="CV86" s="20" t="str">
        <f t="shared" si="138"/>
        <v/>
      </c>
      <c r="CW86" s="20" t="str">
        <f t="shared" si="138"/>
        <v/>
      </c>
      <c r="CX86" s="20" t="str">
        <f t="shared" si="138"/>
        <v/>
      </c>
      <c r="CY86" s="20" t="str">
        <f t="shared" si="138"/>
        <v/>
      </c>
      <c r="CZ86" s="20">
        <f t="shared" si="138"/>
        <v>1</v>
      </c>
      <c r="DA86" s="20">
        <f t="shared" si="138"/>
        <v>1</v>
      </c>
      <c r="DB86" s="20">
        <f t="shared" si="138"/>
        <v>1</v>
      </c>
      <c r="DC86" s="20" t="str">
        <f t="shared" si="138"/>
        <v/>
      </c>
      <c r="DD86" s="20" t="str">
        <f t="shared" si="138"/>
        <v/>
      </c>
      <c r="DE86" s="20" t="str">
        <f t="shared" si="138"/>
        <v/>
      </c>
      <c r="DF86" s="20" t="str">
        <f t="shared" si="138"/>
        <v/>
      </c>
      <c r="DG86" s="20" t="str">
        <f t="shared" si="138"/>
        <v/>
      </c>
      <c r="DH86" s="20" t="str">
        <f t="shared" si="138"/>
        <v/>
      </c>
      <c r="DI86" s="20" t="str">
        <f t="shared" si="138"/>
        <v/>
      </c>
      <c r="DJ86" s="20" t="str">
        <f t="shared" si="138"/>
        <v/>
      </c>
      <c r="DK86" s="20" t="str">
        <f t="shared" si="138"/>
        <v/>
      </c>
      <c r="DL86" s="20" t="str">
        <f t="shared" si="138"/>
        <v/>
      </c>
      <c r="DM86" s="20" t="str">
        <f t="shared" si="138"/>
        <v/>
      </c>
      <c r="DN86" s="20" t="str">
        <f t="shared" si="138"/>
        <v/>
      </c>
      <c r="DO86" s="20" t="str">
        <f t="shared" si="138"/>
        <v/>
      </c>
      <c r="DP86" s="20" t="str">
        <f t="shared" si="138"/>
        <v/>
      </c>
      <c r="DQ86" s="20" t="str">
        <f t="shared" si="138"/>
        <v/>
      </c>
      <c r="DR86" s="20" t="str">
        <f t="shared" si="138"/>
        <v/>
      </c>
      <c r="DS86" s="20" t="str">
        <f t="shared" si="138"/>
        <v/>
      </c>
      <c r="DT86" s="20" t="str">
        <f t="shared" si="138"/>
        <v/>
      </c>
      <c r="DU86" s="20" t="str">
        <f t="shared" si="138"/>
        <v/>
      </c>
      <c r="DV86" s="20" t="str">
        <f t="shared" si="138"/>
        <v/>
      </c>
      <c r="DW86" s="20" t="str">
        <f t="shared" si="138"/>
        <v/>
      </c>
      <c r="DX86" s="20" t="str">
        <f t="shared" si="138"/>
        <v/>
      </c>
      <c r="DY86" s="20" t="str">
        <f t="shared" si="138"/>
        <v/>
      </c>
      <c r="DZ86" s="20" t="str">
        <f t="shared" si="138"/>
        <v/>
      </c>
      <c r="EA86" s="20" t="str">
        <f t="shared" si="138"/>
        <v/>
      </c>
      <c r="EB86" s="20" t="str">
        <f t="shared" si="138"/>
        <v/>
      </c>
      <c r="EC86" s="20" t="str">
        <f t="shared" si="138"/>
        <v/>
      </c>
      <c r="ED86" s="20" t="str">
        <f t="shared" si="138"/>
        <v/>
      </c>
      <c r="EE86" s="20" t="str">
        <f t="shared" si="138"/>
        <v/>
      </c>
      <c r="EF86" s="20" t="str">
        <f t="shared" si="138"/>
        <v/>
      </c>
      <c r="EG86" s="20" t="str">
        <f t="shared" si="138"/>
        <v/>
      </c>
      <c r="EH86" s="20" t="str">
        <f t="shared" si="138"/>
        <v/>
      </c>
      <c r="EI86" s="20" t="str">
        <f t="shared" si="138"/>
        <v/>
      </c>
      <c r="EJ86" s="20" t="str">
        <f t="shared" si="138"/>
        <v/>
      </c>
      <c r="EK86" s="20" t="str">
        <f t="shared" si="138"/>
        <v/>
      </c>
      <c r="EL86" s="20" t="str">
        <f t="shared" si="138"/>
        <v/>
      </c>
      <c r="EM86" s="20" t="str">
        <f t="shared" si="138"/>
        <v/>
      </c>
      <c r="EN86" s="20" t="str">
        <f t="shared" si="138"/>
        <v/>
      </c>
      <c r="EO86" s="20" t="str">
        <f t="shared" ref="EO86:FV93" si="142">IF(EO$10&lt;$G86,"",IF(EO$10&gt;$H86,"",IF(EO$10&gt;=$G86,1,IF(EO$10&lt;=$H86,1))))</f>
        <v/>
      </c>
      <c r="EP86" s="20" t="str">
        <f t="shared" si="142"/>
        <v/>
      </c>
      <c r="EQ86" s="20" t="str">
        <f t="shared" si="142"/>
        <v/>
      </c>
      <c r="ER86" s="20" t="str">
        <f t="shared" si="142"/>
        <v/>
      </c>
      <c r="ES86" s="20" t="str">
        <f t="shared" si="142"/>
        <v/>
      </c>
      <c r="ET86" s="20" t="str">
        <f t="shared" si="142"/>
        <v/>
      </c>
      <c r="EU86" s="20" t="str">
        <f t="shared" si="142"/>
        <v/>
      </c>
      <c r="EV86" s="20" t="str">
        <f t="shared" si="142"/>
        <v/>
      </c>
      <c r="EW86" s="20" t="str">
        <f t="shared" si="142"/>
        <v/>
      </c>
      <c r="EX86" s="20" t="str">
        <f t="shared" si="142"/>
        <v/>
      </c>
      <c r="EY86" s="20" t="str">
        <f t="shared" si="142"/>
        <v/>
      </c>
      <c r="EZ86" s="20" t="str">
        <f t="shared" si="142"/>
        <v/>
      </c>
      <c r="FA86" s="20" t="str">
        <f t="shared" si="142"/>
        <v/>
      </c>
      <c r="FB86" s="20" t="str">
        <f t="shared" si="142"/>
        <v/>
      </c>
      <c r="FC86" s="20" t="str">
        <f t="shared" si="142"/>
        <v/>
      </c>
      <c r="FD86" s="20" t="str">
        <f t="shared" si="142"/>
        <v/>
      </c>
      <c r="FE86" s="20" t="str">
        <f t="shared" si="142"/>
        <v/>
      </c>
      <c r="FF86" s="20" t="str">
        <f t="shared" si="142"/>
        <v/>
      </c>
      <c r="FG86" s="20" t="str">
        <f t="shared" si="142"/>
        <v/>
      </c>
      <c r="FH86" s="20" t="str">
        <f t="shared" si="142"/>
        <v/>
      </c>
      <c r="FI86" s="20" t="str">
        <f t="shared" si="142"/>
        <v/>
      </c>
      <c r="FJ86" s="20" t="str">
        <f t="shared" si="142"/>
        <v/>
      </c>
      <c r="FK86" s="20" t="str">
        <f t="shared" si="142"/>
        <v/>
      </c>
      <c r="FL86" s="20" t="str">
        <f t="shared" si="142"/>
        <v/>
      </c>
      <c r="FM86" s="20" t="str">
        <f t="shared" si="142"/>
        <v/>
      </c>
      <c r="FN86" s="20" t="str">
        <f t="shared" si="142"/>
        <v/>
      </c>
      <c r="FO86" s="20" t="str">
        <f t="shared" si="142"/>
        <v/>
      </c>
      <c r="FP86" s="20" t="str">
        <f t="shared" si="142"/>
        <v/>
      </c>
      <c r="FQ86" s="20" t="str">
        <f t="shared" si="142"/>
        <v/>
      </c>
      <c r="FR86" s="20" t="str">
        <f t="shared" si="142"/>
        <v/>
      </c>
      <c r="FS86" s="20" t="str">
        <f t="shared" si="142"/>
        <v/>
      </c>
      <c r="FT86" s="20" t="str">
        <f t="shared" si="142"/>
        <v/>
      </c>
      <c r="FU86" s="20" t="str">
        <f t="shared" si="142"/>
        <v/>
      </c>
      <c r="FV86" s="20" t="str">
        <f t="shared" si="142"/>
        <v/>
      </c>
    </row>
    <row r="87" spans="1:178" s="8" customFormat="1" ht="15" hidden="1" customHeight="1" outlineLevel="2">
      <c r="A87" s="62"/>
      <c r="B87" s="104" t="s">
        <v>1</v>
      </c>
      <c r="C87" s="119" t="s">
        <v>101</v>
      </c>
      <c r="D87" s="119"/>
      <c r="E87" s="131">
        <f>E85</f>
        <v>59</v>
      </c>
      <c r="F87" s="121">
        <v>2</v>
      </c>
      <c r="G87" s="124">
        <f>WORKDAY($G$11,E87)</f>
        <v>42170</v>
      </c>
      <c r="H87" s="124">
        <f t="shared" si="131"/>
        <v>42172</v>
      </c>
      <c r="I87" s="124" t="str">
        <f>"Day"&amp;" "&amp;VLOOKUP(Table1[[#This Row],[Start Date ]],Datasheet!V:W,2)</f>
        <v>Day 78</v>
      </c>
      <c r="J87" s="124" t="str">
        <f>"Day"&amp;" "&amp;VLOOKUP(Table1[[#This Row],[End Date]],Datasheet!X:Y,2)</f>
        <v>Day 78</v>
      </c>
      <c r="K87" s="116" t="s">
        <v>52</v>
      </c>
      <c r="L87" s="95"/>
      <c r="M87" s="115"/>
      <c r="N87" s="116">
        <f t="shared" si="140"/>
        <v>3</v>
      </c>
      <c r="O87" s="116" t="str">
        <f ca="1">LEFT('Transition Plan'!$P87,3)</f>
        <v>TPD</v>
      </c>
      <c r="P87" s="117" t="str">
        <f ca="1">IF(K87="Completed","CPT: Completed",IF(AND(H87&lt;'Transition Plan'!$D$1,K87="In-Progress"),"TPD: Still in-Progress after Deadline",IF(AND(H87&lt;'Transition Plan'!$D$1,K87="Open"),"TPD: Still in Open after Deadline",IF(AND(G87&lt;='Transition Plan'!$D$1,K87="Open"),("RAS: "&amp;NETWORKDAYS('Transition Plan'!$D$1,H87)&amp;" days to go, and Still in Open"),IF(AND(G87&lt;='Transition Plan'!$D$1,K87="In-Progress"),("RAS: "&amp;NETWORKDAYS('Transition Plan'!$D$1,H87)&amp;" days to go, and In-Progress"),("UTK: We have "&amp;DATEDIF('Transition Plan'!$D$1,G87,"d")&amp;" more days to start"))))))</f>
        <v>TPD: Still in Open after Deadline</v>
      </c>
      <c r="Q87" s="118">
        <f ca="1">IF(O87="TPD",100%,IF(AND(O87="RAS",N87=1),75%,IF(AND(O87="RAS",N87=2),50%,IF(O87="RAS",100%-(NETWORKDAYS('Transition Plan'!$D$1,H87)/N87),"-"))))</f>
        <v>1</v>
      </c>
      <c r="R87" s="20" t="str">
        <f t="shared" si="139"/>
        <v/>
      </c>
      <c r="S87" s="20" t="str">
        <f t="shared" si="139"/>
        <v/>
      </c>
      <c r="T87" s="20" t="str">
        <f t="shared" si="139"/>
        <v/>
      </c>
      <c r="U87" s="20" t="str">
        <f t="shared" si="139"/>
        <v/>
      </c>
      <c r="V87" s="20" t="str">
        <f t="shared" si="139"/>
        <v/>
      </c>
      <c r="W87" s="20" t="str">
        <f t="shared" si="139"/>
        <v/>
      </c>
      <c r="X87" s="20" t="str">
        <f t="shared" si="139"/>
        <v/>
      </c>
      <c r="Y87" s="20" t="str">
        <f t="shared" si="139"/>
        <v/>
      </c>
      <c r="Z87" s="20" t="str">
        <f t="shared" si="139"/>
        <v/>
      </c>
      <c r="AA87" s="20" t="str">
        <f t="shared" si="139"/>
        <v/>
      </c>
      <c r="AB87" s="20" t="str">
        <f t="shared" si="139"/>
        <v/>
      </c>
      <c r="AC87" s="20" t="str">
        <f t="shared" si="139"/>
        <v/>
      </c>
      <c r="AD87" s="20" t="str">
        <f t="shared" si="139"/>
        <v/>
      </c>
      <c r="AE87" s="20" t="str">
        <f t="shared" si="139"/>
        <v/>
      </c>
      <c r="AF87" s="20" t="str">
        <f t="shared" si="139"/>
        <v/>
      </c>
      <c r="AG87" s="20" t="str">
        <f t="shared" si="139"/>
        <v/>
      </c>
      <c r="AH87" s="20" t="str">
        <f t="shared" si="139"/>
        <v/>
      </c>
      <c r="AI87" s="20" t="str">
        <f t="shared" si="139"/>
        <v/>
      </c>
      <c r="AJ87" s="20" t="str">
        <f t="shared" si="139"/>
        <v/>
      </c>
      <c r="AK87" s="20" t="str">
        <f t="shared" si="139"/>
        <v/>
      </c>
      <c r="AL87" s="20" t="str">
        <f t="shared" si="139"/>
        <v/>
      </c>
      <c r="AM87" s="20" t="str">
        <f t="shared" si="139"/>
        <v/>
      </c>
      <c r="AN87" s="20" t="str">
        <f t="shared" si="139"/>
        <v/>
      </c>
      <c r="AO87" s="20" t="str">
        <f t="shared" si="139"/>
        <v/>
      </c>
      <c r="AP87" s="20" t="str">
        <f t="shared" si="139"/>
        <v/>
      </c>
      <c r="AQ87" s="20" t="str">
        <f t="shared" si="139"/>
        <v/>
      </c>
      <c r="AR87" s="20" t="str">
        <f t="shared" si="139"/>
        <v/>
      </c>
      <c r="AS87" s="20" t="str">
        <f t="shared" si="139"/>
        <v/>
      </c>
      <c r="AT87" s="20" t="str">
        <f t="shared" si="139"/>
        <v/>
      </c>
      <c r="AU87" s="20" t="str">
        <f t="shared" si="139"/>
        <v/>
      </c>
      <c r="AV87" s="20" t="str">
        <f t="shared" si="139"/>
        <v/>
      </c>
      <c r="AW87" s="20" t="str">
        <f t="shared" si="139"/>
        <v/>
      </c>
      <c r="AX87" s="20" t="str">
        <f t="shared" si="139"/>
        <v/>
      </c>
      <c r="AY87" s="20" t="str">
        <f t="shared" si="139"/>
        <v/>
      </c>
      <c r="AZ87" s="20" t="str">
        <f t="shared" si="139"/>
        <v/>
      </c>
      <c r="BA87" s="20" t="str">
        <f t="shared" si="139"/>
        <v/>
      </c>
      <c r="BB87" s="20" t="str">
        <f t="shared" si="139"/>
        <v/>
      </c>
      <c r="BC87" s="20" t="str">
        <f t="shared" si="139"/>
        <v/>
      </c>
      <c r="BD87" s="20" t="str">
        <f t="shared" si="139"/>
        <v/>
      </c>
      <c r="BE87" s="20" t="str">
        <f t="shared" si="139"/>
        <v/>
      </c>
      <c r="BF87" s="20" t="str">
        <f t="shared" si="139"/>
        <v/>
      </c>
      <c r="BG87" s="20" t="str">
        <f t="shared" si="139"/>
        <v/>
      </c>
      <c r="BH87" s="20" t="str">
        <f t="shared" si="139"/>
        <v/>
      </c>
      <c r="BI87" s="20" t="str">
        <f t="shared" si="139"/>
        <v/>
      </c>
      <c r="BJ87" s="20" t="str">
        <f t="shared" si="139"/>
        <v/>
      </c>
      <c r="BK87" s="20" t="str">
        <f t="shared" si="139"/>
        <v/>
      </c>
      <c r="BL87" s="20" t="str">
        <f t="shared" si="139"/>
        <v/>
      </c>
      <c r="BM87" s="20" t="str">
        <f t="shared" si="139"/>
        <v/>
      </c>
      <c r="BN87" s="20" t="str">
        <f t="shared" si="139"/>
        <v/>
      </c>
      <c r="BO87" s="20" t="str">
        <f t="shared" si="139"/>
        <v/>
      </c>
      <c r="BP87" s="20" t="str">
        <f t="shared" si="139"/>
        <v/>
      </c>
      <c r="BQ87" s="20" t="str">
        <f t="shared" si="139"/>
        <v/>
      </c>
      <c r="BR87" s="20" t="str">
        <f t="shared" si="139"/>
        <v/>
      </c>
      <c r="BS87" s="20" t="str">
        <f t="shared" si="139"/>
        <v/>
      </c>
      <c r="BT87" s="20" t="str">
        <f t="shared" si="139"/>
        <v/>
      </c>
      <c r="BU87" s="20" t="str">
        <f t="shared" si="139"/>
        <v/>
      </c>
      <c r="BV87" s="20" t="str">
        <f t="shared" si="139"/>
        <v/>
      </c>
      <c r="BW87" s="20" t="str">
        <f t="shared" si="139"/>
        <v/>
      </c>
      <c r="BX87" s="20" t="str">
        <f t="shared" si="139"/>
        <v/>
      </c>
      <c r="BY87" s="20" t="str">
        <f t="shared" si="139"/>
        <v/>
      </c>
      <c r="BZ87" s="20" t="str">
        <f t="shared" si="139"/>
        <v/>
      </c>
      <c r="CA87" s="20" t="str">
        <f t="shared" si="139"/>
        <v/>
      </c>
      <c r="CB87" s="20" t="str">
        <f t="shared" si="139"/>
        <v/>
      </c>
      <c r="CC87" s="20" t="str">
        <f t="shared" ref="CC87:EN90" si="143">IF(CC$10&lt;$G87,"",IF(CC$10&gt;$H87,"",IF(CC$10&gt;=$G87,1,IF(CC$10&lt;=$H87,1))))</f>
        <v/>
      </c>
      <c r="CD87" s="20" t="str">
        <f t="shared" si="143"/>
        <v/>
      </c>
      <c r="CE87" s="20" t="str">
        <f t="shared" si="143"/>
        <v/>
      </c>
      <c r="CF87" s="20" t="str">
        <f t="shared" si="143"/>
        <v/>
      </c>
      <c r="CG87" s="20" t="str">
        <f t="shared" si="143"/>
        <v/>
      </c>
      <c r="CH87" s="20" t="str">
        <f t="shared" si="143"/>
        <v/>
      </c>
      <c r="CI87" s="20" t="str">
        <f t="shared" si="143"/>
        <v/>
      </c>
      <c r="CJ87" s="20" t="str">
        <f t="shared" si="143"/>
        <v/>
      </c>
      <c r="CK87" s="20" t="str">
        <f t="shared" si="143"/>
        <v/>
      </c>
      <c r="CL87" s="20" t="str">
        <f t="shared" si="143"/>
        <v/>
      </c>
      <c r="CM87" s="20" t="str">
        <f t="shared" si="143"/>
        <v/>
      </c>
      <c r="CN87" s="20" t="str">
        <f t="shared" si="143"/>
        <v/>
      </c>
      <c r="CO87" s="20" t="str">
        <f t="shared" si="143"/>
        <v/>
      </c>
      <c r="CP87" s="20" t="str">
        <f t="shared" si="143"/>
        <v/>
      </c>
      <c r="CQ87" s="20" t="str">
        <f t="shared" si="143"/>
        <v/>
      </c>
      <c r="CR87" s="20" t="str">
        <f t="shared" si="143"/>
        <v/>
      </c>
      <c r="CS87" s="20" t="str">
        <f t="shared" si="143"/>
        <v/>
      </c>
      <c r="CT87" s="20" t="str">
        <f t="shared" si="143"/>
        <v/>
      </c>
      <c r="CU87" s="20" t="str">
        <f t="shared" si="143"/>
        <v/>
      </c>
      <c r="CV87" s="20" t="str">
        <f t="shared" si="143"/>
        <v/>
      </c>
      <c r="CW87" s="20" t="str">
        <f t="shared" si="143"/>
        <v/>
      </c>
      <c r="CX87" s="20">
        <f t="shared" si="143"/>
        <v>1</v>
      </c>
      <c r="CY87" s="20">
        <f t="shared" si="143"/>
        <v>1</v>
      </c>
      <c r="CZ87" s="20">
        <f t="shared" si="143"/>
        <v>1</v>
      </c>
      <c r="DA87" s="20" t="str">
        <f t="shared" si="143"/>
        <v/>
      </c>
      <c r="DB87" s="20" t="str">
        <f t="shared" si="143"/>
        <v/>
      </c>
      <c r="DC87" s="20" t="str">
        <f t="shared" si="143"/>
        <v/>
      </c>
      <c r="DD87" s="20" t="str">
        <f t="shared" si="143"/>
        <v/>
      </c>
      <c r="DE87" s="20" t="str">
        <f t="shared" si="143"/>
        <v/>
      </c>
      <c r="DF87" s="20" t="str">
        <f t="shared" si="143"/>
        <v/>
      </c>
      <c r="DG87" s="20" t="str">
        <f t="shared" si="143"/>
        <v/>
      </c>
      <c r="DH87" s="20" t="str">
        <f t="shared" si="143"/>
        <v/>
      </c>
      <c r="DI87" s="20" t="str">
        <f t="shared" si="143"/>
        <v/>
      </c>
      <c r="DJ87" s="20" t="str">
        <f t="shared" si="143"/>
        <v/>
      </c>
      <c r="DK87" s="20" t="str">
        <f t="shared" si="143"/>
        <v/>
      </c>
      <c r="DL87" s="20" t="str">
        <f t="shared" si="143"/>
        <v/>
      </c>
      <c r="DM87" s="20" t="str">
        <f t="shared" si="143"/>
        <v/>
      </c>
      <c r="DN87" s="20" t="str">
        <f t="shared" si="143"/>
        <v/>
      </c>
      <c r="DO87" s="20" t="str">
        <f t="shared" si="143"/>
        <v/>
      </c>
      <c r="DP87" s="20" t="str">
        <f t="shared" si="143"/>
        <v/>
      </c>
      <c r="DQ87" s="20" t="str">
        <f t="shared" si="143"/>
        <v/>
      </c>
      <c r="DR87" s="20" t="str">
        <f t="shared" si="143"/>
        <v/>
      </c>
      <c r="DS87" s="20" t="str">
        <f t="shared" si="143"/>
        <v/>
      </c>
      <c r="DT87" s="20" t="str">
        <f t="shared" si="143"/>
        <v/>
      </c>
      <c r="DU87" s="20" t="str">
        <f t="shared" si="143"/>
        <v/>
      </c>
      <c r="DV87" s="20" t="str">
        <f t="shared" si="143"/>
        <v/>
      </c>
      <c r="DW87" s="20" t="str">
        <f t="shared" si="143"/>
        <v/>
      </c>
      <c r="DX87" s="20" t="str">
        <f t="shared" si="143"/>
        <v/>
      </c>
      <c r="DY87" s="20" t="str">
        <f t="shared" si="143"/>
        <v/>
      </c>
      <c r="DZ87" s="20" t="str">
        <f t="shared" si="143"/>
        <v/>
      </c>
      <c r="EA87" s="20" t="str">
        <f t="shared" si="143"/>
        <v/>
      </c>
      <c r="EB87" s="20" t="str">
        <f t="shared" si="143"/>
        <v/>
      </c>
      <c r="EC87" s="20" t="str">
        <f t="shared" si="143"/>
        <v/>
      </c>
      <c r="ED87" s="20" t="str">
        <f t="shared" si="143"/>
        <v/>
      </c>
      <c r="EE87" s="20" t="str">
        <f t="shared" si="143"/>
        <v/>
      </c>
      <c r="EF87" s="20" t="str">
        <f t="shared" si="143"/>
        <v/>
      </c>
      <c r="EG87" s="20" t="str">
        <f t="shared" si="143"/>
        <v/>
      </c>
      <c r="EH87" s="20" t="str">
        <f t="shared" si="143"/>
        <v/>
      </c>
      <c r="EI87" s="20" t="str">
        <f t="shared" si="143"/>
        <v/>
      </c>
      <c r="EJ87" s="20" t="str">
        <f t="shared" si="143"/>
        <v/>
      </c>
      <c r="EK87" s="20" t="str">
        <f t="shared" si="143"/>
        <v/>
      </c>
      <c r="EL87" s="20" t="str">
        <f t="shared" si="143"/>
        <v/>
      </c>
      <c r="EM87" s="20" t="str">
        <f t="shared" si="143"/>
        <v/>
      </c>
      <c r="EN87" s="20" t="str">
        <f t="shared" si="143"/>
        <v/>
      </c>
      <c r="EO87" s="20" t="str">
        <f t="shared" si="142"/>
        <v/>
      </c>
      <c r="EP87" s="20" t="str">
        <f t="shared" si="142"/>
        <v/>
      </c>
      <c r="EQ87" s="20" t="str">
        <f t="shared" si="142"/>
        <v/>
      </c>
      <c r="ER87" s="20" t="str">
        <f t="shared" si="142"/>
        <v/>
      </c>
      <c r="ES87" s="20" t="str">
        <f t="shared" si="142"/>
        <v/>
      </c>
      <c r="ET87" s="20" t="str">
        <f t="shared" si="142"/>
        <v/>
      </c>
      <c r="EU87" s="20" t="str">
        <f t="shared" si="142"/>
        <v/>
      </c>
      <c r="EV87" s="20" t="str">
        <f t="shared" si="142"/>
        <v/>
      </c>
      <c r="EW87" s="20" t="str">
        <f t="shared" si="142"/>
        <v/>
      </c>
      <c r="EX87" s="20" t="str">
        <f t="shared" si="142"/>
        <v/>
      </c>
      <c r="EY87" s="20" t="str">
        <f t="shared" si="142"/>
        <v/>
      </c>
      <c r="EZ87" s="20" t="str">
        <f t="shared" si="142"/>
        <v/>
      </c>
      <c r="FA87" s="20" t="str">
        <f t="shared" si="142"/>
        <v/>
      </c>
      <c r="FB87" s="20" t="str">
        <f t="shared" si="142"/>
        <v/>
      </c>
      <c r="FC87" s="20" t="str">
        <f t="shared" si="142"/>
        <v/>
      </c>
      <c r="FD87" s="20" t="str">
        <f t="shared" si="142"/>
        <v/>
      </c>
      <c r="FE87" s="20" t="str">
        <f t="shared" si="142"/>
        <v/>
      </c>
      <c r="FF87" s="20" t="str">
        <f t="shared" si="142"/>
        <v/>
      </c>
      <c r="FG87" s="20" t="str">
        <f t="shared" si="142"/>
        <v/>
      </c>
      <c r="FH87" s="20" t="str">
        <f t="shared" si="142"/>
        <v/>
      </c>
      <c r="FI87" s="20" t="str">
        <f t="shared" si="142"/>
        <v/>
      </c>
      <c r="FJ87" s="20" t="str">
        <f t="shared" si="142"/>
        <v/>
      </c>
      <c r="FK87" s="20" t="str">
        <f t="shared" si="142"/>
        <v/>
      </c>
      <c r="FL87" s="20" t="str">
        <f t="shared" si="142"/>
        <v/>
      </c>
      <c r="FM87" s="20" t="str">
        <f t="shared" si="142"/>
        <v/>
      </c>
      <c r="FN87" s="20" t="str">
        <f t="shared" si="142"/>
        <v/>
      </c>
      <c r="FO87" s="20" t="str">
        <f t="shared" si="142"/>
        <v/>
      </c>
      <c r="FP87" s="20" t="str">
        <f t="shared" si="142"/>
        <v/>
      </c>
      <c r="FQ87" s="20" t="str">
        <f t="shared" si="142"/>
        <v/>
      </c>
      <c r="FR87" s="20" t="str">
        <f t="shared" si="142"/>
        <v/>
      </c>
      <c r="FS87" s="20" t="str">
        <f t="shared" si="142"/>
        <v/>
      </c>
      <c r="FT87" s="20" t="str">
        <f t="shared" si="142"/>
        <v/>
      </c>
      <c r="FU87" s="20" t="str">
        <f t="shared" si="142"/>
        <v/>
      </c>
      <c r="FV87" s="20" t="str">
        <f t="shared" si="142"/>
        <v/>
      </c>
    </row>
    <row r="88" spans="1:178" s="8" customFormat="1" ht="15" hidden="1" customHeight="1" outlineLevel="2">
      <c r="A88" s="62"/>
      <c r="B88" s="104" t="s">
        <v>158</v>
      </c>
      <c r="C88" s="119" t="s">
        <v>117</v>
      </c>
      <c r="D88" s="119" t="s">
        <v>101</v>
      </c>
      <c r="E88" s="131">
        <f>SUM(E87:F87)+1</f>
        <v>62</v>
      </c>
      <c r="F88" s="121">
        <v>3</v>
      </c>
      <c r="G88" s="124">
        <f>WORKDAY($G$11,E88)</f>
        <v>42173</v>
      </c>
      <c r="H88" s="124">
        <f t="shared" si="131"/>
        <v>42178</v>
      </c>
      <c r="I88" s="124" t="str">
        <f>"Day"&amp;" "&amp;VLOOKUP(Table1[[#This Row],[Start Date ]],Datasheet!V:W,2)</f>
        <v>Day 78</v>
      </c>
      <c r="J88" s="124" t="str">
        <f>"Day"&amp;" "&amp;VLOOKUP(Table1[[#This Row],[End Date]],Datasheet!X:Y,2)</f>
        <v>Day 78</v>
      </c>
      <c r="K88" s="116" t="s">
        <v>52</v>
      </c>
      <c r="L88" s="95"/>
      <c r="M88" s="115"/>
      <c r="N88" s="116">
        <f t="shared" si="140"/>
        <v>4</v>
      </c>
      <c r="O88" s="116" t="str">
        <f ca="1">LEFT('Transition Plan'!$P88,3)</f>
        <v>TPD</v>
      </c>
      <c r="P88" s="117" t="str">
        <f ca="1">IF(K88="Completed","CPT: Completed",IF(AND(H88&lt;'Transition Plan'!$D$1,K88="In-Progress"),"TPD: Still in-Progress after Deadline",IF(AND(H88&lt;'Transition Plan'!$D$1,K88="Open"),"TPD: Still in Open after Deadline",IF(AND(G88&lt;='Transition Plan'!$D$1,K88="Open"),("RAS: "&amp;NETWORKDAYS('Transition Plan'!$D$1,H88)&amp;" days to go, and Still in Open"),IF(AND(G88&lt;='Transition Plan'!$D$1,K88="In-Progress"),("RAS: "&amp;NETWORKDAYS('Transition Plan'!$D$1,H88)&amp;" days to go, and In-Progress"),("UTK: We have "&amp;DATEDIF('Transition Plan'!$D$1,G88,"d")&amp;" more days to start"))))))</f>
        <v>TPD: Still in Open after Deadline</v>
      </c>
      <c r="Q88" s="118">
        <f ca="1">IF(O88="TPD",100%,IF(AND(O88="RAS",N88=1),75%,IF(AND(O88="RAS",N88=2),50%,IF(O88="RAS",100%-(NETWORKDAYS('Transition Plan'!$D$1,H88)/N88),"-"))))</f>
        <v>1</v>
      </c>
      <c r="R88" s="20" t="str">
        <f t="shared" ref="R88:CC91" si="144">IF(R$10&lt;$G88,"",IF(R$10&gt;$H88,"",IF(R$10&gt;=$G88,1,IF(R$10&lt;=$H88,1))))</f>
        <v/>
      </c>
      <c r="S88" s="20" t="str">
        <f t="shared" si="144"/>
        <v/>
      </c>
      <c r="T88" s="20" t="str">
        <f t="shared" si="144"/>
        <v/>
      </c>
      <c r="U88" s="20" t="str">
        <f t="shared" si="144"/>
        <v/>
      </c>
      <c r="V88" s="20" t="str">
        <f t="shared" si="144"/>
        <v/>
      </c>
      <c r="W88" s="20" t="str">
        <f t="shared" si="144"/>
        <v/>
      </c>
      <c r="X88" s="20" t="str">
        <f t="shared" si="144"/>
        <v/>
      </c>
      <c r="Y88" s="20" t="str">
        <f t="shared" si="144"/>
        <v/>
      </c>
      <c r="Z88" s="20" t="str">
        <f t="shared" si="144"/>
        <v/>
      </c>
      <c r="AA88" s="20" t="str">
        <f t="shared" si="144"/>
        <v/>
      </c>
      <c r="AB88" s="20" t="str">
        <f t="shared" si="144"/>
        <v/>
      </c>
      <c r="AC88" s="20" t="str">
        <f t="shared" si="144"/>
        <v/>
      </c>
      <c r="AD88" s="20" t="str">
        <f t="shared" si="144"/>
        <v/>
      </c>
      <c r="AE88" s="20" t="str">
        <f t="shared" si="144"/>
        <v/>
      </c>
      <c r="AF88" s="20" t="str">
        <f t="shared" si="144"/>
        <v/>
      </c>
      <c r="AG88" s="20" t="str">
        <f t="shared" si="144"/>
        <v/>
      </c>
      <c r="AH88" s="20" t="str">
        <f t="shared" si="144"/>
        <v/>
      </c>
      <c r="AI88" s="20" t="str">
        <f t="shared" si="144"/>
        <v/>
      </c>
      <c r="AJ88" s="20" t="str">
        <f t="shared" si="144"/>
        <v/>
      </c>
      <c r="AK88" s="20" t="str">
        <f t="shared" si="144"/>
        <v/>
      </c>
      <c r="AL88" s="20" t="str">
        <f t="shared" si="144"/>
        <v/>
      </c>
      <c r="AM88" s="20" t="str">
        <f t="shared" si="144"/>
        <v/>
      </c>
      <c r="AN88" s="20" t="str">
        <f t="shared" si="144"/>
        <v/>
      </c>
      <c r="AO88" s="20" t="str">
        <f t="shared" si="144"/>
        <v/>
      </c>
      <c r="AP88" s="20" t="str">
        <f t="shared" si="144"/>
        <v/>
      </c>
      <c r="AQ88" s="20" t="str">
        <f t="shared" si="144"/>
        <v/>
      </c>
      <c r="AR88" s="20" t="str">
        <f t="shared" si="144"/>
        <v/>
      </c>
      <c r="AS88" s="20" t="str">
        <f t="shared" si="144"/>
        <v/>
      </c>
      <c r="AT88" s="20" t="str">
        <f t="shared" si="144"/>
        <v/>
      </c>
      <c r="AU88" s="20" t="str">
        <f t="shared" si="144"/>
        <v/>
      </c>
      <c r="AV88" s="20" t="str">
        <f t="shared" si="144"/>
        <v/>
      </c>
      <c r="AW88" s="20" t="str">
        <f t="shared" si="144"/>
        <v/>
      </c>
      <c r="AX88" s="20" t="str">
        <f t="shared" si="144"/>
        <v/>
      </c>
      <c r="AY88" s="20" t="str">
        <f t="shared" si="144"/>
        <v/>
      </c>
      <c r="AZ88" s="20" t="str">
        <f t="shared" si="144"/>
        <v/>
      </c>
      <c r="BA88" s="20" t="str">
        <f t="shared" si="144"/>
        <v/>
      </c>
      <c r="BB88" s="20" t="str">
        <f t="shared" si="144"/>
        <v/>
      </c>
      <c r="BC88" s="20" t="str">
        <f t="shared" si="144"/>
        <v/>
      </c>
      <c r="BD88" s="20" t="str">
        <f t="shared" si="144"/>
        <v/>
      </c>
      <c r="BE88" s="20" t="str">
        <f t="shared" si="144"/>
        <v/>
      </c>
      <c r="BF88" s="20" t="str">
        <f t="shared" si="144"/>
        <v/>
      </c>
      <c r="BG88" s="20" t="str">
        <f t="shared" si="144"/>
        <v/>
      </c>
      <c r="BH88" s="20" t="str">
        <f t="shared" si="144"/>
        <v/>
      </c>
      <c r="BI88" s="20" t="str">
        <f t="shared" si="144"/>
        <v/>
      </c>
      <c r="BJ88" s="20" t="str">
        <f t="shared" si="144"/>
        <v/>
      </c>
      <c r="BK88" s="20" t="str">
        <f t="shared" si="144"/>
        <v/>
      </c>
      <c r="BL88" s="20" t="str">
        <f t="shared" si="144"/>
        <v/>
      </c>
      <c r="BM88" s="20" t="str">
        <f t="shared" si="144"/>
        <v/>
      </c>
      <c r="BN88" s="20" t="str">
        <f t="shared" si="144"/>
        <v/>
      </c>
      <c r="BO88" s="20" t="str">
        <f t="shared" si="144"/>
        <v/>
      </c>
      <c r="BP88" s="20" t="str">
        <f t="shared" si="144"/>
        <v/>
      </c>
      <c r="BQ88" s="20" t="str">
        <f t="shared" si="144"/>
        <v/>
      </c>
      <c r="BR88" s="20" t="str">
        <f t="shared" si="144"/>
        <v/>
      </c>
      <c r="BS88" s="20" t="str">
        <f t="shared" si="144"/>
        <v/>
      </c>
      <c r="BT88" s="20" t="str">
        <f t="shared" si="144"/>
        <v/>
      </c>
      <c r="BU88" s="20" t="str">
        <f t="shared" si="144"/>
        <v/>
      </c>
      <c r="BV88" s="20" t="str">
        <f t="shared" si="144"/>
        <v/>
      </c>
      <c r="BW88" s="20" t="str">
        <f t="shared" si="144"/>
        <v/>
      </c>
      <c r="BX88" s="20" t="str">
        <f t="shared" si="144"/>
        <v/>
      </c>
      <c r="BY88" s="20" t="str">
        <f t="shared" si="144"/>
        <v/>
      </c>
      <c r="BZ88" s="20" t="str">
        <f t="shared" si="144"/>
        <v/>
      </c>
      <c r="CA88" s="20" t="str">
        <f t="shared" si="144"/>
        <v/>
      </c>
      <c r="CB88" s="20" t="str">
        <f t="shared" si="144"/>
        <v/>
      </c>
      <c r="CC88" s="20" t="str">
        <f t="shared" si="144"/>
        <v/>
      </c>
      <c r="CD88" s="20" t="str">
        <f t="shared" si="143"/>
        <v/>
      </c>
      <c r="CE88" s="20" t="str">
        <f t="shared" si="143"/>
        <v/>
      </c>
      <c r="CF88" s="20" t="str">
        <f t="shared" si="143"/>
        <v/>
      </c>
      <c r="CG88" s="20" t="str">
        <f t="shared" si="143"/>
        <v/>
      </c>
      <c r="CH88" s="20" t="str">
        <f t="shared" si="143"/>
        <v/>
      </c>
      <c r="CI88" s="20" t="str">
        <f t="shared" si="143"/>
        <v/>
      </c>
      <c r="CJ88" s="20" t="str">
        <f t="shared" si="143"/>
        <v/>
      </c>
      <c r="CK88" s="20" t="str">
        <f t="shared" si="143"/>
        <v/>
      </c>
      <c r="CL88" s="20" t="str">
        <f t="shared" si="143"/>
        <v/>
      </c>
      <c r="CM88" s="20" t="str">
        <f t="shared" si="143"/>
        <v/>
      </c>
      <c r="CN88" s="20" t="str">
        <f t="shared" si="143"/>
        <v/>
      </c>
      <c r="CO88" s="20" t="str">
        <f t="shared" si="143"/>
        <v/>
      </c>
      <c r="CP88" s="20" t="str">
        <f t="shared" si="143"/>
        <v/>
      </c>
      <c r="CQ88" s="20" t="str">
        <f t="shared" si="143"/>
        <v/>
      </c>
      <c r="CR88" s="20" t="str">
        <f t="shared" si="143"/>
        <v/>
      </c>
      <c r="CS88" s="20" t="str">
        <f t="shared" si="143"/>
        <v/>
      </c>
      <c r="CT88" s="20" t="str">
        <f t="shared" si="143"/>
        <v/>
      </c>
      <c r="CU88" s="20" t="str">
        <f t="shared" si="143"/>
        <v/>
      </c>
      <c r="CV88" s="20" t="str">
        <f t="shared" si="143"/>
        <v/>
      </c>
      <c r="CW88" s="20" t="str">
        <f t="shared" si="143"/>
        <v/>
      </c>
      <c r="CX88" s="20" t="str">
        <f t="shared" si="143"/>
        <v/>
      </c>
      <c r="CY88" s="20" t="str">
        <f t="shared" si="143"/>
        <v/>
      </c>
      <c r="CZ88" s="20" t="str">
        <f t="shared" si="143"/>
        <v/>
      </c>
      <c r="DA88" s="20">
        <f t="shared" si="143"/>
        <v>1</v>
      </c>
      <c r="DB88" s="20">
        <f t="shared" si="143"/>
        <v>1</v>
      </c>
      <c r="DC88" s="20">
        <f t="shared" si="143"/>
        <v>1</v>
      </c>
      <c r="DD88" s="20">
        <f t="shared" si="143"/>
        <v>1</v>
      </c>
      <c r="DE88" s="20">
        <f t="shared" si="143"/>
        <v>1</v>
      </c>
      <c r="DF88" s="20">
        <f t="shared" si="143"/>
        <v>1</v>
      </c>
      <c r="DG88" s="20" t="str">
        <f t="shared" si="143"/>
        <v/>
      </c>
      <c r="DH88" s="20" t="str">
        <f t="shared" si="143"/>
        <v/>
      </c>
      <c r="DI88" s="20" t="str">
        <f t="shared" si="143"/>
        <v/>
      </c>
      <c r="DJ88" s="20" t="str">
        <f t="shared" si="143"/>
        <v/>
      </c>
      <c r="DK88" s="20" t="str">
        <f t="shared" si="143"/>
        <v/>
      </c>
      <c r="DL88" s="20" t="str">
        <f t="shared" si="143"/>
        <v/>
      </c>
      <c r="DM88" s="20" t="str">
        <f t="shared" si="143"/>
        <v/>
      </c>
      <c r="DN88" s="20" t="str">
        <f t="shared" si="143"/>
        <v/>
      </c>
      <c r="DO88" s="20" t="str">
        <f t="shared" si="143"/>
        <v/>
      </c>
      <c r="DP88" s="20" t="str">
        <f t="shared" si="143"/>
        <v/>
      </c>
      <c r="DQ88" s="20" t="str">
        <f t="shared" si="143"/>
        <v/>
      </c>
      <c r="DR88" s="20" t="str">
        <f t="shared" si="143"/>
        <v/>
      </c>
      <c r="DS88" s="20" t="str">
        <f t="shared" si="143"/>
        <v/>
      </c>
      <c r="DT88" s="20" t="str">
        <f t="shared" si="143"/>
        <v/>
      </c>
      <c r="DU88" s="20" t="str">
        <f t="shared" si="143"/>
        <v/>
      </c>
      <c r="DV88" s="20" t="str">
        <f t="shared" si="143"/>
        <v/>
      </c>
      <c r="DW88" s="20" t="str">
        <f t="shared" si="143"/>
        <v/>
      </c>
      <c r="DX88" s="20" t="str">
        <f t="shared" si="143"/>
        <v/>
      </c>
      <c r="DY88" s="20" t="str">
        <f t="shared" si="143"/>
        <v/>
      </c>
      <c r="DZ88" s="20" t="str">
        <f t="shared" si="143"/>
        <v/>
      </c>
      <c r="EA88" s="20" t="str">
        <f t="shared" si="143"/>
        <v/>
      </c>
      <c r="EB88" s="20" t="str">
        <f t="shared" si="143"/>
        <v/>
      </c>
      <c r="EC88" s="20" t="str">
        <f t="shared" si="143"/>
        <v/>
      </c>
      <c r="ED88" s="20" t="str">
        <f t="shared" si="143"/>
        <v/>
      </c>
      <c r="EE88" s="20" t="str">
        <f t="shared" si="143"/>
        <v/>
      </c>
      <c r="EF88" s="20" t="str">
        <f t="shared" si="143"/>
        <v/>
      </c>
      <c r="EG88" s="20" t="str">
        <f t="shared" si="143"/>
        <v/>
      </c>
      <c r="EH88" s="20" t="str">
        <f t="shared" si="143"/>
        <v/>
      </c>
      <c r="EI88" s="20" t="str">
        <f t="shared" si="143"/>
        <v/>
      </c>
      <c r="EJ88" s="20" t="str">
        <f t="shared" si="143"/>
        <v/>
      </c>
      <c r="EK88" s="20" t="str">
        <f t="shared" si="143"/>
        <v/>
      </c>
      <c r="EL88" s="20" t="str">
        <f t="shared" si="143"/>
        <v/>
      </c>
      <c r="EM88" s="20" t="str">
        <f t="shared" si="143"/>
        <v/>
      </c>
      <c r="EN88" s="20" t="str">
        <f t="shared" si="143"/>
        <v/>
      </c>
      <c r="EO88" s="20" t="str">
        <f t="shared" si="142"/>
        <v/>
      </c>
      <c r="EP88" s="20" t="str">
        <f t="shared" si="142"/>
        <v/>
      </c>
      <c r="EQ88" s="20" t="str">
        <f t="shared" si="142"/>
        <v/>
      </c>
      <c r="ER88" s="20" t="str">
        <f t="shared" si="142"/>
        <v/>
      </c>
      <c r="ES88" s="20" t="str">
        <f t="shared" si="142"/>
        <v/>
      </c>
      <c r="ET88" s="20" t="str">
        <f t="shared" si="142"/>
        <v/>
      </c>
      <c r="EU88" s="20" t="str">
        <f t="shared" si="142"/>
        <v/>
      </c>
      <c r="EV88" s="20" t="str">
        <f t="shared" si="142"/>
        <v/>
      </c>
      <c r="EW88" s="20" t="str">
        <f t="shared" si="142"/>
        <v/>
      </c>
      <c r="EX88" s="20" t="str">
        <f t="shared" si="142"/>
        <v/>
      </c>
      <c r="EY88" s="20" t="str">
        <f t="shared" si="142"/>
        <v/>
      </c>
      <c r="EZ88" s="20" t="str">
        <f t="shared" si="142"/>
        <v/>
      </c>
      <c r="FA88" s="20" t="str">
        <f t="shared" si="142"/>
        <v/>
      </c>
      <c r="FB88" s="20" t="str">
        <f t="shared" si="142"/>
        <v/>
      </c>
      <c r="FC88" s="20" t="str">
        <f t="shared" si="142"/>
        <v/>
      </c>
      <c r="FD88" s="20" t="str">
        <f t="shared" si="142"/>
        <v/>
      </c>
      <c r="FE88" s="20" t="str">
        <f t="shared" si="142"/>
        <v/>
      </c>
      <c r="FF88" s="20" t="str">
        <f t="shared" si="142"/>
        <v/>
      </c>
      <c r="FG88" s="20" t="str">
        <f t="shared" si="142"/>
        <v/>
      </c>
      <c r="FH88" s="20" t="str">
        <f t="shared" si="142"/>
        <v/>
      </c>
      <c r="FI88" s="20" t="str">
        <f t="shared" si="142"/>
        <v/>
      </c>
      <c r="FJ88" s="20" t="str">
        <f t="shared" si="142"/>
        <v/>
      </c>
      <c r="FK88" s="20" t="str">
        <f t="shared" si="142"/>
        <v/>
      </c>
      <c r="FL88" s="20" t="str">
        <f t="shared" si="142"/>
        <v/>
      </c>
      <c r="FM88" s="20" t="str">
        <f t="shared" si="142"/>
        <v/>
      </c>
      <c r="FN88" s="20" t="str">
        <f t="shared" si="142"/>
        <v/>
      </c>
      <c r="FO88" s="20" t="str">
        <f t="shared" si="142"/>
        <v/>
      </c>
      <c r="FP88" s="20" t="str">
        <f t="shared" si="142"/>
        <v/>
      </c>
      <c r="FQ88" s="20" t="str">
        <f t="shared" si="142"/>
        <v/>
      </c>
      <c r="FR88" s="20" t="str">
        <f t="shared" si="142"/>
        <v/>
      </c>
      <c r="FS88" s="20" t="str">
        <f t="shared" si="142"/>
        <v/>
      </c>
      <c r="FT88" s="20" t="str">
        <f t="shared" si="142"/>
        <v/>
      </c>
      <c r="FU88" s="20" t="str">
        <f t="shared" si="142"/>
        <v/>
      </c>
      <c r="FV88" s="20" t="str">
        <f t="shared" si="142"/>
        <v/>
      </c>
    </row>
    <row r="89" spans="1:178" s="8" customFormat="1" ht="15" hidden="1" customHeight="1" outlineLevel="1">
      <c r="A89" s="62"/>
      <c r="B89" s="105" t="s">
        <v>39</v>
      </c>
      <c r="C89" s="119" t="s">
        <v>7</v>
      </c>
      <c r="D89" s="119"/>
      <c r="E89" s="121"/>
      <c r="F89" s="121"/>
      <c r="G89" s="127">
        <f>MIN(G90:G95)</f>
        <v>42101</v>
      </c>
      <c r="H89" s="127">
        <f>MAX(H90:H95)</f>
        <v>42102</v>
      </c>
      <c r="I89" s="127" t="str">
        <f>"Day"&amp;" "&amp;VLOOKUP(Table1[[#This Row],[Start Date ]],Datasheet!V:W,2)</f>
        <v>Day 15</v>
      </c>
      <c r="J89" s="127" t="str">
        <f>"Day"&amp;" "&amp;VLOOKUP(Table1[[#This Row],[End Date]],Datasheet!X:Y,2)</f>
        <v>Day 16</v>
      </c>
      <c r="K89" s="116" t="s">
        <v>52</v>
      </c>
      <c r="L89" s="95"/>
      <c r="M89" s="115"/>
      <c r="N89" s="116">
        <f t="shared" si="140"/>
        <v>2</v>
      </c>
      <c r="O89" s="116" t="str">
        <f ca="1">LEFT('Transition Plan'!$P89,3)</f>
        <v>TPD</v>
      </c>
      <c r="P89" s="117" t="str">
        <f ca="1">IF(K89="Completed","CPT: Completed",IF(AND(H89&lt;'Transition Plan'!$D$1,K89="In-Progress"),"TPD: Still in-Progress after Deadline",IF(AND(H89&lt;'Transition Plan'!$D$1,K89="Open"),"TPD: Still in Open after Deadline",IF(AND(G89&lt;='Transition Plan'!$D$1,K89="Open"),("RAS: "&amp;NETWORKDAYS('Transition Plan'!$D$1,H89)&amp;" days to go, and Still in Open"),IF(AND(G89&lt;='Transition Plan'!$D$1,K89="In-Progress"),("RAS: "&amp;NETWORKDAYS('Transition Plan'!$D$1,H89)&amp;" days to go, and In-Progress"),("UTK: We have "&amp;DATEDIF('Transition Plan'!$D$1,G89,"d")&amp;" more days to start"))))))</f>
        <v>TPD: Still in Open after Deadline</v>
      </c>
      <c r="Q89" s="118">
        <f ca="1">IF(O89="TPD",100%,IF(AND(O89="RAS",N89=1),75%,IF(AND(O89="RAS",N89=2),50%,IF(O89="RAS",100%-(NETWORKDAYS('Transition Plan'!$D$1,H89)/N89),"-"))))</f>
        <v>1</v>
      </c>
      <c r="R89" s="20" t="str">
        <f t="shared" si="144"/>
        <v/>
      </c>
      <c r="S89" s="20" t="str">
        <f t="shared" si="144"/>
        <v/>
      </c>
      <c r="T89" s="20" t="str">
        <f t="shared" si="144"/>
        <v/>
      </c>
      <c r="U89" s="20" t="str">
        <f t="shared" si="144"/>
        <v/>
      </c>
      <c r="V89" s="20" t="str">
        <f t="shared" si="144"/>
        <v/>
      </c>
      <c r="W89" s="20" t="str">
        <f t="shared" si="144"/>
        <v/>
      </c>
      <c r="X89" s="20" t="str">
        <f t="shared" si="144"/>
        <v/>
      </c>
      <c r="Y89" s="20" t="str">
        <f t="shared" si="144"/>
        <v/>
      </c>
      <c r="Z89" s="20" t="str">
        <f t="shared" si="144"/>
        <v/>
      </c>
      <c r="AA89" s="20" t="str">
        <f t="shared" si="144"/>
        <v/>
      </c>
      <c r="AB89" s="20" t="str">
        <f t="shared" si="144"/>
        <v/>
      </c>
      <c r="AC89" s="20" t="str">
        <f t="shared" si="144"/>
        <v/>
      </c>
      <c r="AD89" s="20" t="str">
        <f t="shared" si="144"/>
        <v/>
      </c>
      <c r="AE89" s="20" t="str">
        <f t="shared" si="144"/>
        <v/>
      </c>
      <c r="AF89" s="20" t="str">
        <f t="shared" si="144"/>
        <v/>
      </c>
      <c r="AG89" s="20">
        <f t="shared" si="144"/>
        <v>1</v>
      </c>
      <c r="AH89" s="20">
        <f t="shared" si="144"/>
        <v>1</v>
      </c>
      <c r="AI89" s="20" t="str">
        <f t="shared" si="144"/>
        <v/>
      </c>
      <c r="AJ89" s="20" t="str">
        <f t="shared" si="144"/>
        <v/>
      </c>
      <c r="AK89" s="20" t="str">
        <f t="shared" si="144"/>
        <v/>
      </c>
      <c r="AL89" s="20" t="str">
        <f t="shared" si="144"/>
        <v/>
      </c>
      <c r="AM89" s="20" t="str">
        <f t="shared" si="144"/>
        <v/>
      </c>
      <c r="AN89" s="20" t="str">
        <f t="shared" si="144"/>
        <v/>
      </c>
      <c r="AO89" s="20" t="str">
        <f t="shared" si="144"/>
        <v/>
      </c>
      <c r="AP89" s="20" t="str">
        <f t="shared" si="144"/>
        <v/>
      </c>
      <c r="AQ89" s="20" t="str">
        <f t="shared" si="144"/>
        <v/>
      </c>
      <c r="AR89" s="20" t="str">
        <f t="shared" si="144"/>
        <v/>
      </c>
      <c r="AS89" s="20" t="str">
        <f t="shared" si="144"/>
        <v/>
      </c>
      <c r="AT89" s="20" t="str">
        <f t="shared" si="144"/>
        <v/>
      </c>
      <c r="AU89" s="20" t="str">
        <f t="shared" si="144"/>
        <v/>
      </c>
      <c r="AV89" s="20" t="str">
        <f t="shared" si="144"/>
        <v/>
      </c>
      <c r="AW89" s="20" t="str">
        <f t="shared" si="144"/>
        <v/>
      </c>
      <c r="AX89" s="20" t="str">
        <f t="shared" si="144"/>
        <v/>
      </c>
      <c r="AY89" s="20" t="str">
        <f t="shared" si="144"/>
        <v/>
      </c>
      <c r="AZ89" s="20" t="str">
        <f t="shared" si="144"/>
        <v/>
      </c>
      <c r="BA89" s="20" t="str">
        <f t="shared" si="144"/>
        <v/>
      </c>
      <c r="BB89" s="20" t="str">
        <f t="shared" si="144"/>
        <v/>
      </c>
      <c r="BC89" s="20" t="str">
        <f t="shared" si="144"/>
        <v/>
      </c>
      <c r="BD89" s="20" t="str">
        <f t="shared" si="144"/>
        <v/>
      </c>
      <c r="BE89" s="20" t="str">
        <f t="shared" si="144"/>
        <v/>
      </c>
      <c r="BF89" s="20" t="str">
        <f t="shared" si="144"/>
        <v/>
      </c>
      <c r="BG89" s="20" t="str">
        <f t="shared" si="144"/>
        <v/>
      </c>
      <c r="BH89" s="20" t="str">
        <f t="shared" si="144"/>
        <v/>
      </c>
      <c r="BI89" s="20" t="str">
        <f t="shared" si="144"/>
        <v/>
      </c>
      <c r="BJ89" s="20" t="str">
        <f t="shared" si="144"/>
        <v/>
      </c>
      <c r="BK89" s="20" t="str">
        <f t="shared" si="144"/>
        <v/>
      </c>
      <c r="BL89" s="20" t="str">
        <f t="shared" si="144"/>
        <v/>
      </c>
      <c r="BM89" s="20" t="str">
        <f t="shared" si="144"/>
        <v/>
      </c>
      <c r="BN89" s="20" t="str">
        <f t="shared" si="144"/>
        <v/>
      </c>
      <c r="BO89" s="20" t="str">
        <f t="shared" si="144"/>
        <v/>
      </c>
      <c r="BP89" s="20" t="str">
        <f t="shared" si="144"/>
        <v/>
      </c>
      <c r="BQ89" s="20" t="str">
        <f t="shared" si="144"/>
        <v/>
      </c>
      <c r="BR89" s="20" t="str">
        <f t="shared" si="144"/>
        <v/>
      </c>
      <c r="BS89" s="20" t="str">
        <f t="shared" si="144"/>
        <v/>
      </c>
      <c r="BT89" s="20" t="str">
        <f t="shared" si="144"/>
        <v/>
      </c>
      <c r="BU89" s="20" t="str">
        <f t="shared" si="144"/>
        <v/>
      </c>
      <c r="BV89" s="20" t="str">
        <f t="shared" si="144"/>
        <v/>
      </c>
      <c r="BW89" s="20" t="str">
        <f t="shared" si="144"/>
        <v/>
      </c>
      <c r="BX89" s="20" t="str">
        <f t="shared" si="144"/>
        <v/>
      </c>
      <c r="BY89" s="20" t="str">
        <f t="shared" si="144"/>
        <v/>
      </c>
      <c r="BZ89" s="20" t="str">
        <f t="shared" si="144"/>
        <v/>
      </c>
      <c r="CA89" s="20" t="str">
        <f t="shared" si="144"/>
        <v/>
      </c>
      <c r="CB89" s="20" t="str">
        <f t="shared" si="144"/>
        <v/>
      </c>
      <c r="CC89" s="20" t="str">
        <f t="shared" si="144"/>
        <v/>
      </c>
      <c r="CD89" s="20" t="str">
        <f t="shared" si="143"/>
        <v/>
      </c>
      <c r="CE89" s="20" t="str">
        <f t="shared" si="143"/>
        <v/>
      </c>
      <c r="CF89" s="20" t="str">
        <f t="shared" si="143"/>
        <v/>
      </c>
      <c r="CG89" s="20" t="str">
        <f t="shared" si="143"/>
        <v/>
      </c>
      <c r="CH89" s="20" t="str">
        <f t="shared" si="143"/>
        <v/>
      </c>
      <c r="CI89" s="20" t="str">
        <f t="shared" si="143"/>
        <v/>
      </c>
      <c r="CJ89" s="20" t="str">
        <f t="shared" si="143"/>
        <v/>
      </c>
      <c r="CK89" s="20" t="str">
        <f t="shared" si="143"/>
        <v/>
      </c>
      <c r="CL89" s="20" t="str">
        <f t="shared" si="143"/>
        <v/>
      </c>
      <c r="CM89" s="20" t="str">
        <f t="shared" si="143"/>
        <v/>
      </c>
      <c r="CN89" s="20" t="str">
        <f t="shared" si="143"/>
        <v/>
      </c>
      <c r="CO89" s="20" t="str">
        <f t="shared" si="143"/>
        <v/>
      </c>
      <c r="CP89" s="20" t="str">
        <f t="shared" si="143"/>
        <v/>
      </c>
      <c r="CQ89" s="20" t="str">
        <f t="shared" si="143"/>
        <v/>
      </c>
      <c r="CR89" s="20" t="str">
        <f t="shared" si="143"/>
        <v/>
      </c>
      <c r="CS89" s="20" t="str">
        <f t="shared" si="143"/>
        <v/>
      </c>
      <c r="CT89" s="20" t="str">
        <f t="shared" si="143"/>
        <v/>
      </c>
      <c r="CU89" s="20" t="str">
        <f t="shared" si="143"/>
        <v/>
      </c>
      <c r="CV89" s="20" t="str">
        <f t="shared" si="143"/>
        <v/>
      </c>
      <c r="CW89" s="20" t="str">
        <f t="shared" si="143"/>
        <v/>
      </c>
      <c r="CX89" s="20" t="str">
        <f t="shared" si="143"/>
        <v/>
      </c>
      <c r="CY89" s="20" t="str">
        <f t="shared" si="143"/>
        <v/>
      </c>
      <c r="CZ89" s="20" t="str">
        <f t="shared" si="143"/>
        <v/>
      </c>
      <c r="DA89" s="20" t="str">
        <f t="shared" si="143"/>
        <v/>
      </c>
      <c r="DB89" s="20" t="str">
        <f t="shared" si="143"/>
        <v/>
      </c>
      <c r="DC89" s="20" t="str">
        <f t="shared" si="143"/>
        <v/>
      </c>
      <c r="DD89" s="20" t="str">
        <f t="shared" si="143"/>
        <v/>
      </c>
      <c r="DE89" s="20" t="str">
        <f t="shared" si="143"/>
        <v/>
      </c>
      <c r="DF89" s="20" t="str">
        <f t="shared" si="143"/>
        <v/>
      </c>
      <c r="DG89" s="20" t="str">
        <f t="shared" si="143"/>
        <v/>
      </c>
      <c r="DH89" s="20" t="str">
        <f t="shared" si="143"/>
        <v/>
      </c>
      <c r="DI89" s="20" t="str">
        <f t="shared" si="143"/>
        <v/>
      </c>
      <c r="DJ89" s="20" t="str">
        <f t="shared" si="143"/>
        <v/>
      </c>
      <c r="DK89" s="20" t="str">
        <f t="shared" si="143"/>
        <v/>
      </c>
      <c r="DL89" s="20" t="str">
        <f t="shared" si="143"/>
        <v/>
      </c>
      <c r="DM89" s="20" t="str">
        <f t="shared" si="143"/>
        <v/>
      </c>
      <c r="DN89" s="20" t="str">
        <f t="shared" si="143"/>
        <v/>
      </c>
      <c r="DO89" s="20" t="str">
        <f t="shared" si="143"/>
        <v/>
      </c>
      <c r="DP89" s="20" t="str">
        <f t="shared" si="143"/>
        <v/>
      </c>
      <c r="DQ89" s="20" t="str">
        <f t="shared" si="143"/>
        <v/>
      </c>
      <c r="DR89" s="20" t="str">
        <f t="shared" si="143"/>
        <v/>
      </c>
      <c r="DS89" s="20" t="str">
        <f t="shared" si="143"/>
        <v/>
      </c>
      <c r="DT89" s="20" t="str">
        <f t="shared" si="143"/>
        <v/>
      </c>
      <c r="DU89" s="20" t="str">
        <f t="shared" si="143"/>
        <v/>
      </c>
      <c r="DV89" s="20" t="str">
        <f t="shared" si="143"/>
        <v/>
      </c>
      <c r="DW89" s="20" t="str">
        <f t="shared" si="143"/>
        <v/>
      </c>
      <c r="DX89" s="20" t="str">
        <f t="shared" si="143"/>
        <v/>
      </c>
      <c r="DY89" s="20" t="str">
        <f t="shared" si="143"/>
        <v/>
      </c>
      <c r="DZ89" s="20" t="str">
        <f t="shared" si="143"/>
        <v/>
      </c>
      <c r="EA89" s="20" t="str">
        <f t="shared" si="143"/>
        <v/>
      </c>
      <c r="EB89" s="20" t="str">
        <f t="shared" si="143"/>
        <v/>
      </c>
      <c r="EC89" s="20" t="str">
        <f t="shared" si="143"/>
        <v/>
      </c>
      <c r="ED89" s="20" t="str">
        <f t="shared" si="143"/>
        <v/>
      </c>
      <c r="EE89" s="20" t="str">
        <f t="shared" si="143"/>
        <v/>
      </c>
      <c r="EF89" s="20" t="str">
        <f t="shared" si="143"/>
        <v/>
      </c>
      <c r="EG89" s="20" t="str">
        <f t="shared" si="143"/>
        <v/>
      </c>
      <c r="EH89" s="20" t="str">
        <f t="shared" si="143"/>
        <v/>
      </c>
      <c r="EI89" s="20" t="str">
        <f t="shared" si="143"/>
        <v/>
      </c>
      <c r="EJ89" s="20" t="str">
        <f t="shared" si="143"/>
        <v/>
      </c>
      <c r="EK89" s="20" t="str">
        <f t="shared" si="143"/>
        <v/>
      </c>
      <c r="EL89" s="20" t="str">
        <f t="shared" si="143"/>
        <v/>
      </c>
      <c r="EM89" s="20" t="str">
        <f t="shared" si="143"/>
        <v/>
      </c>
      <c r="EN89" s="20" t="str">
        <f t="shared" si="143"/>
        <v/>
      </c>
      <c r="EO89" s="20" t="str">
        <f t="shared" si="142"/>
        <v/>
      </c>
      <c r="EP89" s="20" t="str">
        <f t="shared" si="142"/>
        <v/>
      </c>
      <c r="EQ89" s="20" t="str">
        <f t="shared" si="142"/>
        <v/>
      </c>
      <c r="ER89" s="20" t="str">
        <f t="shared" si="142"/>
        <v/>
      </c>
      <c r="ES89" s="20" t="str">
        <f t="shared" si="142"/>
        <v/>
      </c>
      <c r="ET89" s="20" t="str">
        <f t="shared" si="142"/>
        <v/>
      </c>
      <c r="EU89" s="20" t="str">
        <f t="shared" si="142"/>
        <v/>
      </c>
      <c r="EV89" s="20" t="str">
        <f t="shared" si="142"/>
        <v/>
      </c>
      <c r="EW89" s="20" t="str">
        <f t="shared" si="142"/>
        <v/>
      </c>
      <c r="EX89" s="20" t="str">
        <f t="shared" si="142"/>
        <v/>
      </c>
      <c r="EY89" s="20" t="str">
        <f t="shared" si="142"/>
        <v/>
      </c>
      <c r="EZ89" s="20" t="str">
        <f t="shared" si="142"/>
        <v/>
      </c>
      <c r="FA89" s="20" t="str">
        <f t="shared" si="142"/>
        <v/>
      </c>
      <c r="FB89" s="20" t="str">
        <f t="shared" si="142"/>
        <v/>
      </c>
      <c r="FC89" s="20" t="str">
        <f t="shared" si="142"/>
        <v/>
      </c>
      <c r="FD89" s="20" t="str">
        <f t="shared" si="142"/>
        <v/>
      </c>
      <c r="FE89" s="20" t="str">
        <f t="shared" si="142"/>
        <v/>
      </c>
      <c r="FF89" s="20" t="str">
        <f t="shared" si="142"/>
        <v/>
      </c>
      <c r="FG89" s="20" t="str">
        <f t="shared" si="142"/>
        <v/>
      </c>
      <c r="FH89" s="20" t="str">
        <f t="shared" si="142"/>
        <v/>
      </c>
      <c r="FI89" s="20" t="str">
        <f t="shared" si="142"/>
        <v/>
      </c>
      <c r="FJ89" s="20" t="str">
        <f t="shared" si="142"/>
        <v/>
      </c>
      <c r="FK89" s="20" t="str">
        <f t="shared" si="142"/>
        <v/>
      </c>
      <c r="FL89" s="20" t="str">
        <f t="shared" si="142"/>
        <v/>
      </c>
      <c r="FM89" s="20" t="str">
        <f t="shared" si="142"/>
        <v/>
      </c>
      <c r="FN89" s="20" t="str">
        <f t="shared" si="142"/>
        <v/>
      </c>
      <c r="FO89" s="20" t="str">
        <f t="shared" si="142"/>
        <v/>
      </c>
      <c r="FP89" s="20" t="str">
        <f t="shared" si="142"/>
        <v/>
      </c>
      <c r="FQ89" s="20" t="str">
        <f t="shared" si="142"/>
        <v/>
      </c>
      <c r="FR89" s="20" t="str">
        <f t="shared" si="142"/>
        <v/>
      </c>
      <c r="FS89" s="20" t="str">
        <f t="shared" si="142"/>
        <v/>
      </c>
      <c r="FT89" s="20" t="str">
        <f t="shared" si="142"/>
        <v/>
      </c>
      <c r="FU89" s="20" t="str">
        <f t="shared" si="142"/>
        <v/>
      </c>
      <c r="FV89" s="20" t="str">
        <f t="shared" si="142"/>
        <v/>
      </c>
    </row>
    <row r="90" spans="1:178" s="8" customFormat="1" ht="15" hidden="1" customHeight="1" outlineLevel="2">
      <c r="A90" s="62"/>
      <c r="B90" s="104" t="s">
        <v>148</v>
      </c>
      <c r="C90" s="119" t="s">
        <v>117</v>
      </c>
      <c r="D90" s="119"/>
      <c r="E90" s="131">
        <f>SUM(E13:F13)+1</f>
        <v>10</v>
      </c>
      <c r="F90" s="121">
        <v>1</v>
      </c>
      <c r="G90" s="124">
        <f t="shared" ref="G90:G95" si="145">WORKDAY($G$11,E90)</f>
        <v>42101</v>
      </c>
      <c r="H90" s="124">
        <f t="shared" si="131"/>
        <v>42102</v>
      </c>
      <c r="I90" s="124" t="str">
        <f>"Day"&amp;" "&amp;VLOOKUP(Table1[[#This Row],[Start Date ]],Datasheet!V:W,2)</f>
        <v>Day 15</v>
      </c>
      <c r="J90" s="124" t="str">
        <f>"Day"&amp;" "&amp;VLOOKUP(Table1[[#This Row],[End Date]],Datasheet!X:Y,2)</f>
        <v>Day 16</v>
      </c>
      <c r="K90" s="116" t="s">
        <v>52</v>
      </c>
      <c r="L90" s="95"/>
      <c r="M90" s="115"/>
      <c r="N90" s="116">
        <f t="shared" si="140"/>
        <v>2</v>
      </c>
      <c r="O90" s="116" t="str">
        <f ca="1">LEFT('Transition Plan'!$P90,3)</f>
        <v>TPD</v>
      </c>
      <c r="P90" s="117" t="str">
        <f ca="1">IF(K90="Completed","CPT: Completed",IF(AND(H90&lt;'Transition Plan'!$D$1,K90="In-Progress"),"TPD: Still in-Progress after Deadline",IF(AND(H90&lt;'Transition Plan'!$D$1,K90="Open"),"TPD: Still in Open after Deadline",IF(AND(G90&lt;='Transition Plan'!$D$1,K90="Open"),("RAS: "&amp;NETWORKDAYS('Transition Plan'!$D$1,H90)&amp;" days to go, and Still in Open"),IF(AND(G90&lt;='Transition Plan'!$D$1,K90="In-Progress"),("RAS: "&amp;NETWORKDAYS('Transition Plan'!$D$1,H90)&amp;" days to go, and In-Progress"),("UTK: We have "&amp;DATEDIF('Transition Plan'!$D$1,G90,"d")&amp;" more days to start"))))))</f>
        <v>TPD: Still in Open after Deadline</v>
      </c>
      <c r="Q90" s="118">
        <f ca="1">IF(O90="TPD",100%,IF(AND(O90="RAS",N90=1),75%,IF(AND(O90="RAS",N90=2),50%,IF(O90="RAS",100%-(NETWORKDAYS('Transition Plan'!$D$1,H90)/N90),"-"))))</f>
        <v>1</v>
      </c>
      <c r="R90" s="20" t="str">
        <f t="shared" si="144"/>
        <v/>
      </c>
      <c r="S90" s="20" t="str">
        <f t="shared" si="144"/>
        <v/>
      </c>
      <c r="T90" s="20" t="str">
        <f t="shared" si="144"/>
        <v/>
      </c>
      <c r="U90" s="20" t="str">
        <f t="shared" si="144"/>
        <v/>
      </c>
      <c r="V90" s="20" t="str">
        <f t="shared" si="144"/>
        <v/>
      </c>
      <c r="W90" s="20" t="str">
        <f t="shared" si="144"/>
        <v/>
      </c>
      <c r="X90" s="20" t="str">
        <f t="shared" si="144"/>
        <v/>
      </c>
      <c r="Y90" s="20" t="str">
        <f t="shared" si="144"/>
        <v/>
      </c>
      <c r="Z90" s="20" t="str">
        <f t="shared" si="144"/>
        <v/>
      </c>
      <c r="AA90" s="20" t="str">
        <f t="shared" si="144"/>
        <v/>
      </c>
      <c r="AB90" s="20" t="str">
        <f t="shared" si="144"/>
        <v/>
      </c>
      <c r="AC90" s="20" t="str">
        <f t="shared" si="144"/>
        <v/>
      </c>
      <c r="AD90" s="20" t="str">
        <f t="shared" si="144"/>
        <v/>
      </c>
      <c r="AE90" s="20" t="str">
        <f t="shared" si="144"/>
        <v/>
      </c>
      <c r="AF90" s="20" t="str">
        <f t="shared" si="144"/>
        <v/>
      </c>
      <c r="AG90" s="20">
        <f t="shared" si="144"/>
        <v>1</v>
      </c>
      <c r="AH90" s="20">
        <f t="shared" si="144"/>
        <v>1</v>
      </c>
      <c r="AI90" s="20" t="str">
        <f t="shared" si="144"/>
        <v/>
      </c>
      <c r="AJ90" s="20" t="str">
        <f t="shared" si="144"/>
        <v/>
      </c>
      <c r="AK90" s="20" t="str">
        <f t="shared" si="144"/>
        <v/>
      </c>
      <c r="AL90" s="20" t="str">
        <f t="shared" si="144"/>
        <v/>
      </c>
      <c r="AM90" s="20" t="str">
        <f t="shared" si="144"/>
        <v/>
      </c>
      <c r="AN90" s="20" t="str">
        <f t="shared" si="144"/>
        <v/>
      </c>
      <c r="AO90" s="20" t="str">
        <f t="shared" si="144"/>
        <v/>
      </c>
      <c r="AP90" s="20" t="str">
        <f t="shared" si="144"/>
        <v/>
      </c>
      <c r="AQ90" s="20" t="str">
        <f t="shared" si="144"/>
        <v/>
      </c>
      <c r="AR90" s="20" t="str">
        <f t="shared" si="144"/>
        <v/>
      </c>
      <c r="AS90" s="20" t="str">
        <f t="shared" si="144"/>
        <v/>
      </c>
      <c r="AT90" s="20" t="str">
        <f t="shared" si="144"/>
        <v/>
      </c>
      <c r="AU90" s="20" t="str">
        <f t="shared" si="144"/>
        <v/>
      </c>
      <c r="AV90" s="20" t="str">
        <f t="shared" si="144"/>
        <v/>
      </c>
      <c r="AW90" s="20" t="str">
        <f t="shared" si="144"/>
        <v/>
      </c>
      <c r="AX90" s="20" t="str">
        <f t="shared" si="144"/>
        <v/>
      </c>
      <c r="AY90" s="20" t="str">
        <f t="shared" si="144"/>
        <v/>
      </c>
      <c r="AZ90" s="20" t="str">
        <f t="shared" si="144"/>
        <v/>
      </c>
      <c r="BA90" s="20" t="str">
        <f t="shared" si="144"/>
        <v/>
      </c>
      <c r="BB90" s="20" t="str">
        <f t="shared" si="144"/>
        <v/>
      </c>
      <c r="BC90" s="20" t="str">
        <f t="shared" si="144"/>
        <v/>
      </c>
      <c r="BD90" s="20" t="str">
        <f t="shared" si="144"/>
        <v/>
      </c>
      <c r="BE90" s="20" t="str">
        <f t="shared" si="144"/>
        <v/>
      </c>
      <c r="BF90" s="20" t="str">
        <f t="shared" si="144"/>
        <v/>
      </c>
      <c r="BG90" s="20" t="str">
        <f t="shared" si="144"/>
        <v/>
      </c>
      <c r="BH90" s="20" t="str">
        <f t="shared" si="144"/>
        <v/>
      </c>
      <c r="BI90" s="20" t="str">
        <f t="shared" si="144"/>
        <v/>
      </c>
      <c r="BJ90" s="20" t="str">
        <f t="shared" si="144"/>
        <v/>
      </c>
      <c r="BK90" s="20" t="str">
        <f t="shared" si="144"/>
        <v/>
      </c>
      <c r="BL90" s="20" t="str">
        <f t="shared" si="144"/>
        <v/>
      </c>
      <c r="BM90" s="20" t="str">
        <f t="shared" si="144"/>
        <v/>
      </c>
      <c r="BN90" s="20" t="str">
        <f t="shared" si="144"/>
        <v/>
      </c>
      <c r="BO90" s="20" t="str">
        <f t="shared" si="144"/>
        <v/>
      </c>
      <c r="BP90" s="20" t="str">
        <f t="shared" si="144"/>
        <v/>
      </c>
      <c r="BQ90" s="20" t="str">
        <f t="shared" si="144"/>
        <v/>
      </c>
      <c r="BR90" s="20" t="str">
        <f t="shared" si="144"/>
        <v/>
      </c>
      <c r="BS90" s="20" t="str">
        <f t="shared" si="144"/>
        <v/>
      </c>
      <c r="BT90" s="20" t="str">
        <f t="shared" si="144"/>
        <v/>
      </c>
      <c r="BU90" s="20" t="str">
        <f t="shared" si="144"/>
        <v/>
      </c>
      <c r="BV90" s="20" t="str">
        <f t="shared" si="144"/>
        <v/>
      </c>
      <c r="BW90" s="20" t="str">
        <f t="shared" si="144"/>
        <v/>
      </c>
      <c r="BX90" s="20" t="str">
        <f t="shared" si="144"/>
        <v/>
      </c>
      <c r="BY90" s="20" t="str">
        <f t="shared" si="144"/>
        <v/>
      </c>
      <c r="BZ90" s="20" t="str">
        <f t="shared" si="144"/>
        <v/>
      </c>
      <c r="CA90" s="20" t="str">
        <f t="shared" si="144"/>
        <v/>
      </c>
      <c r="CB90" s="20" t="str">
        <f t="shared" si="144"/>
        <v/>
      </c>
      <c r="CC90" s="20" t="str">
        <f t="shared" si="144"/>
        <v/>
      </c>
      <c r="CD90" s="20" t="str">
        <f t="shared" si="143"/>
        <v/>
      </c>
      <c r="CE90" s="20" t="str">
        <f t="shared" si="143"/>
        <v/>
      </c>
      <c r="CF90" s="20" t="str">
        <f t="shared" si="143"/>
        <v/>
      </c>
      <c r="CG90" s="20" t="str">
        <f t="shared" si="143"/>
        <v/>
      </c>
      <c r="CH90" s="20" t="str">
        <f t="shared" si="143"/>
        <v/>
      </c>
      <c r="CI90" s="20" t="str">
        <f t="shared" si="143"/>
        <v/>
      </c>
      <c r="CJ90" s="20" t="str">
        <f t="shared" si="143"/>
        <v/>
      </c>
      <c r="CK90" s="20" t="str">
        <f t="shared" si="143"/>
        <v/>
      </c>
      <c r="CL90" s="20" t="str">
        <f t="shared" si="143"/>
        <v/>
      </c>
      <c r="CM90" s="20" t="str">
        <f t="shared" si="143"/>
        <v/>
      </c>
      <c r="CN90" s="20" t="str">
        <f t="shared" si="143"/>
        <v/>
      </c>
      <c r="CO90" s="20" t="str">
        <f t="shared" si="143"/>
        <v/>
      </c>
      <c r="CP90" s="20" t="str">
        <f t="shared" si="143"/>
        <v/>
      </c>
      <c r="CQ90" s="20" t="str">
        <f t="shared" si="143"/>
        <v/>
      </c>
      <c r="CR90" s="20" t="str">
        <f t="shared" si="143"/>
        <v/>
      </c>
      <c r="CS90" s="20" t="str">
        <f t="shared" si="143"/>
        <v/>
      </c>
      <c r="CT90" s="20" t="str">
        <f t="shared" si="143"/>
        <v/>
      </c>
      <c r="CU90" s="20" t="str">
        <f t="shared" si="143"/>
        <v/>
      </c>
      <c r="CV90" s="20" t="str">
        <f t="shared" si="143"/>
        <v/>
      </c>
      <c r="CW90" s="20" t="str">
        <f t="shared" si="143"/>
        <v/>
      </c>
      <c r="CX90" s="20" t="str">
        <f t="shared" si="143"/>
        <v/>
      </c>
      <c r="CY90" s="20" t="str">
        <f t="shared" si="143"/>
        <v/>
      </c>
      <c r="CZ90" s="20" t="str">
        <f t="shared" si="143"/>
        <v/>
      </c>
      <c r="DA90" s="20" t="str">
        <f t="shared" si="143"/>
        <v/>
      </c>
      <c r="DB90" s="20" t="str">
        <f t="shared" si="143"/>
        <v/>
      </c>
      <c r="DC90" s="20" t="str">
        <f t="shared" si="143"/>
        <v/>
      </c>
      <c r="DD90" s="20" t="str">
        <f t="shared" si="143"/>
        <v/>
      </c>
      <c r="DE90" s="20" t="str">
        <f t="shared" si="143"/>
        <v/>
      </c>
      <c r="DF90" s="20" t="str">
        <f t="shared" si="143"/>
        <v/>
      </c>
      <c r="DG90" s="20" t="str">
        <f t="shared" si="143"/>
        <v/>
      </c>
      <c r="DH90" s="20" t="str">
        <f t="shared" si="143"/>
        <v/>
      </c>
      <c r="DI90" s="20" t="str">
        <f t="shared" si="143"/>
        <v/>
      </c>
      <c r="DJ90" s="20" t="str">
        <f t="shared" si="143"/>
        <v/>
      </c>
      <c r="DK90" s="20" t="str">
        <f t="shared" si="143"/>
        <v/>
      </c>
      <c r="DL90" s="20" t="str">
        <f t="shared" si="143"/>
        <v/>
      </c>
      <c r="DM90" s="20" t="str">
        <f t="shared" si="143"/>
        <v/>
      </c>
      <c r="DN90" s="20" t="str">
        <f t="shared" si="143"/>
        <v/>
      </c>
      <c r="DO90" s="20" t="str">
        <f t="shared" si="143"/>
        <v/>
      </c>
      <c r="DP90" s="20" t="str">
        <f t="shared" si="143"/>
        <v/>
      </c>
      <c r="DQ90" s="20" t="str">
        <f t="shared" si="143"/>
        <v/>
      </c>
      <c r="DR90" s="20" t="str">
        <f t="shared" si="143"/>
        <v/>
      </c>
      <c r="DS90" s="20" t="str">
        <f t="shared" si="143"/>
        <v/>
      </c>
      <c r="DT90" s="20" t="str">
        <f t="shared" si="143"/>
        <v/>
      </c>
      <c r="DU90" s="20" t="str">
        <f t="shared" si="143"/>
        <v/>
      </c>
      <c r="DV90" s="20" t="str">
        <f t="shared" si="143"/>
        <v/>
      </c>
      <c r="DW90" s="20" t="str">
        <f t="shared" si="143"/>
        <v/>
      </c>
      <c r="DX90" s="20" t="str">
        <f t="shared" si="143"/>
        <v/>
      </c>
      <c r="DY90" s="20" t="str">
        <f t="shared" si="143"/>
        <v/>
      </c>
      <c r="DZ90" s="20" t="str">
        <f t="shared" si="143"/>
        <v/>
      </c>
      <c r="EA90" s="20" t="str">
        <f t="shared" si="143"/>
        <v/>
      </c>
      <c r="EB90" s="20" t="str">
        <f t="shared" si="143"/>
        <v/>
      </c>
      <c r="EC90" s="20" t="str">
        <f t="shared" si="143"/>
        <v/>
      </c>
      <c r="ED90" s="20" t="str">
        <f t="shared" si="143"/>
        <v/>
      </c>
      <c r="EE90" s="20" t="str">
        <f t="shared" si="143"/>
        <v/>
      </c>
      <c r="EF90" s="20" t="str">
        <f t="shared" si="143"/>
        <v/>
      </c>
      <c r="EG90" s="20" t="str">
        <f t="shared" si="143"/>
        <v/>
      </c>
      <c r="EH90" s="20" t="str">
        <f t="shared" si="143"/>
        <v/>
      </c>
      <c r="EI90" s="20" t="str">
        <f t="shared" si="143"/>
        <v/>
      </c>
      <c r="EJ90" s="20" t="str">
        <f t="shared" si="143"/>
        <v/>
      </c>
      <c r="EK90" s="20" t="str">
        <f t="shared" si="143"/>
        <v/>
      </c>
      <c r="EL90" s="20" t="str">
        <f t="shared" si="143"/>
        <v/>
      </c>
      <c r="EM90" s="20" t="str">
        <f t="shared" si="143"/>
        <v/>
      </c>
      <c r="EN90" s="20" t="str">
        <f t="shared" si="143"/>
        <v/>
      </c>
      <c r="EO90" s="20" t="str">
        <f t="shared" si="142"/>
        <v/>
      </c>
      <c r="EP90" s="20" t="str">
        <f t="shared" si="142"/>
        <v/>
      </c>
      <c r="EQ90" s="20" t="str">
        <f t="shared" si="142"/>
        <v/>
      </c>
      <c r="ER90" s="20" t="str">
        <f t="shared" si="142"/>
        <v/>
      </c>
      <c r="ES90" s="20" t="str">
        <f t="shared" si="142"/>
        <v/>
      </c>
      <c r="ET90" s="20" t="str">
        <f t="shared" si="142"/>
        <v/>
      </c>
      <c r="EU90" s="20" t="str">
        <f t="shared" si="142"/>
        <v/>
      </c>
      <c r="EV90" s="20" t="str">
        <f t="shared" si="142"/>
        <v/>
      </c>
      <c r="EW90" s="20" t="str">
        <f t="shared" si="142"/>
        <v/>
      </c>
      <c r="EX90" s="20" t="str">
        <f t="shared" si="142"/>
        <v/>
      </c>
      <c r="EY90" s="20" t="str">
        <f t="shared" si="142"/>
        <v/>
      </c>
      <c r="EZ90" s="20" t="str">
        <f t="shared" si="142"/>
        <v/>
      </c>
      <c r="FA90" s="20" t="str">
        <f t="shared" si="142"/>
        <v/>
      </c>
      <c r="FB90" s="20" t="str">
        <f t="shared" si="142"/>
        <v/>
      </c>
      <c r="FC90" s="20" t="str">
        <f t="shared" si="142"/>
        <v/>
      </c>
      <c r="FD90" s="20" t="str">
        <f t="shared" si="142"/>
        <v/>
      </c>
      <c r="FE90" s="20" t="str">
        <f t="shared" si="142"/>
        <v/>
      </c>
      <c r="FF90" s="20" t="str">
        <f t="shared" si="142"/>
        <v/>
      </c>
      <c r="FG90" s="20" t="str">
        <f t="shared" si="142"/>
        <v/>
      </c>
      <c r="FH90" s="20" t="str">
        <f t="shared" si="142"/>
        <v/>
      </c>
      <c r="FI90" s="20" t="str">
        <f t="shared" si="142"/>
        <v/>
      </c>
      <c r="FJ90" s="20" t="str">
        <f t="shared" si="142"/>
        <v/>
      </c>
      <c r="FK90" s="20" t="str">
        <f t="shared" si="142"/>
        <v/>
      </c>
      <c r="FL90" s="20" t="str">
        <f t="shared" si="142"/>
        <v/>
      </c>
      <c r="FM90" s="20" t="str">
        <f t="shared" si="142"/>
        <v/>
      </c>
      <c r="FN90" s="20" t="str">
        <f t="shared" si="142"/>
        <v/>
      </c>
      <c r="FO90" s="20" t="str">
        <f t="shared" si="142"/>
        <v/>
      </c>
      <c r="FP90" s="20" t="str">
        <f t="shared" si="142"/>
        <v/>
      </c>
      <c r="FQ90" s="20" t="str">
        <f t="shared" si="142"/>
        <v/>
      </c>
      <c r="FR90" s="20" t="str">
        <f t="shared" si="142"/>
        <v/>
      </c>
      <c r="FS90" s="20" t="str">
        <f t="shared" si="142"/>
        <v/>
      </c>
      <c r="FT90" s="20" t="str">
        <f t="shared" si="142"/>
        <v/>
      </c>
      <c r="FU90" s="20" t="str">
        <f t="shared" si="142"/>
        <v/>
      </c>
      <c r="FV90" s="20" t="str">
        <f t="shared" si="142"/>
        <v/>
      </c>
    </row>
    <row r="91" spans="1:178" s="8" customFormat="1" ht="15" hidden="1" customHeight="1" outlineLevel="2">
      <c r="A91" s="62"/>
      <c r="B91" s="104" t="s">
        <v>40</v>
      </c>
      <c r="C91" s="119" t="s">
        <v>117</v>
      </c>
      <c r="D91" s="119"/>
      <c r="E91" s="131">
        <f>E90</f>
        <v>10</v>
      </c>
      <c r="F91" s="121">
        <v>1</v>
      </c>
      <c r="G91" s="124">
        <f t="shared" si="145"/>
        <v>42101</v>
      </c>
      <c r="H91" s="124">
        <f t="shared" si="131"/>
        <v>42102</v>
      </c>
      <c r="I91" s="124" t="str">
        <f>"Day"&amp;" "&amp;VLOOKUP(Table1[[#This Row],[Start Date ]],Datasheet!V:W,2)</f>
        <v>Day 15</v>
      </c>
      <c r="J91" s="124" t="str">
        <f>"Day"&amp;" "&amp;VLOOKUP(Table1[[#This Row],[End Date]],Datasheet!X:Y,2)</f>
        <v>Day 16</v>
      </c>
      <c r="K91" s="116" t="s">
        <v>52</v>
      </c>
      <c r="L91" s="95"/>
      <c r="M91" s="115"/>
      <c r="N91" s="116">
        <f t="shared" si="140"/>
        <v>2</v>
      </c>
      <c r="O91" s="116" t="str">
        <f ca="1">LEFT('Transition Plan'!$P91,3)</f>
        <v>TPD</v>
      </c>
      <c r="P91" s="117" t="str">
        <f ca="1">IF(K91="Completed","CPT: Completed",IF(AND(H91&lt;'Transition Plan'!$D$1,K91="In-Progress"),"TPD: Still in-Progress after Deadline",IF(AND(H91&lt;'Transition Plan'!$D$1,K91="Open"),"TPD: Still in Open after Deadline",IF(AND(G91&lt;='Transition Plan'!$D$1,K91="Open"),("RAS: "&amp;NETWORKDAYS('Transition Plan'!$D$1,H91)&amp;" days to go, and Still in Open"),IF(AND(G91&lt;='Transition Plan'!$D$1,K91="In-Progress"),("RAS: "&amp;NETWORKDAYS('Transition Plan'!$D$1,H91)&amp;" days to go, and In-Progress"),("UTK: We have "&amp;DATEDIF('Transition Plan'!$D$1,G91,"d")&amp;" more days to start"))))))</f>
        <v>TPD: Still in Open after Deadline</v>
      </c>
      <c r="Q91" s="118">
        <f ca="1">IF(O91="TPD",100%,IF(AND(O91="RAS",N91=1),75%,IF(AND(O91="RAS",N91=2),50%,IF(O91="RAS",100%-(NETWORKDAYS('Transition Plan'!$D$1,H91)/N91),"-"))))</f>
        <v>1</v>
      </c>
      <c r="R91" s="20" t="str">
        <f t="shared" si="144"/>
        <v/>
      </c>
      <c r="S91" s="20" t="str">
        <f t="shared" si="144"/>
        <v/>
      </c>
      <c r="T91" s="20" t="str">
        <f t="shared" si="144"/>
        <v/>
      </c>
      <c r="U91" s="20" t="str">
        <f t="shared" si="144"/>
        <v/>
      </c>
      <c r="V91" s="20" t="str">
        <f t="shared" si="144"/>
        <v/>
      </c>
      <c r="W91" s="20" t="str">
        <f t="shared" si="144"/>
        <v/>
      </c>
      <c r="X91" s="20" t="str">
        <f t="shared" si="144"/>
        <v/>
      </c>
      <c r="Y91" s="20" t="str">
        <f t="shared" si="144"/>
        <v/>
      </c>
      <c r="Z91" s="20" t="str">
        <f t="shared" si="144"/>
        <v/>
      </c>
      <c r="AA91" s="20" t="str">
        <f t="shared" si="144"/>
        <v/>
      </c>
      <c r="AB91" s="20" t="str">
        <f t="shared" si="144"/>
        <v/>
      </c>
      <c r="AC91" s="20" t="str">
        <f t="shared" si="144"/>
        <v/>
      </c>
      <c r="AD91" s="20" t="str">
        <f t="shared" si="144"/>
        <v/>
      </c>
      <c r="AE91" s="20" t="str">
        <f t="shared" si="144"/>
        <v/>
      </c>
      <c r="AF91" s="20" t="str">
        <f t="shared" si="144"/>
        <v/>
      </c>
      <c r="AG91" s="20">
        <f t="shared" si="144"/>
        <v>1</v>
      </c>
      <c r="AH91" s="20">
        <f t="shared" si="144"/>
        <v>1</v>
      </c>
      <c r="AI91" s="20" t="str">
        <f t="shared" si="144"/>
        <v/>
      </c>
      <c r="AJ91" s="20" t="str">
        <f t="shared" si="144"/>
        <v/>
      </c>
      <c r="AK91" s="20" t="str">
        <f t="shared" si="144"/>
        <v/>
      </c>
      <c r="AL91" s="20" t="str">
        <f t="shared" si="144"/>
        <v/>
      </c>
      <c r="AM91" s="20" t="str">
        <f t="shared" si="144"/>
        <v/>
      </c>
      <c r="AN91" s="20" t="str">
        <f t="shared" si="144"/>
        <v/>
      </c>
      <c r="AO91" s="20" t="str">
        <f t="shared" si="144"/>
        <v/>
      </c>
      <c r="AP91" s="20" t="str">
        <f t="shared" si="144"/>
        <v/>
      </c>
      <c r="AQ91" s="20" t="str">
        <f t="shared" si="144"/>
        <v/>
      </c>
      <c r="AR91" s="20" t="str">
        <f t="shared" si="144"/>
        <v/>
      </c>
      <c r="AS91" s="20" t="str">
        <f t="shared" si="144"/>
        <v/>
      </c>
      <c r="AT91" s="20" t="str">
        <f t="shared" si="144"/>
        <v/>
      </c>
      <c r="AU91" s="20" t="str">
        <f t="shared" si="144"/>
        <v/>
      </c>
      <c r="AV91" s="20" t="str">
        <f t="shared" si="144"/>
        <v/>
      </c>
      <c r="AW91" s="20" t="str">
        <f t="shared" si="144"/>
        <v/>
      </c>
      <c r="AX91" s="20" t="str">
        <f t="shared" si="144"/>
        <v/>
      </c>
      <c r="AY91" s="20" t="str">
        <f t="shared" si="144"/>
        <v/>
      </c>
      <c r="AZ91" s="20" t="str">
        <f t="shared" si="144"/>
        <v/>
      </c>
      <c r="BA91" s="20" t="str">
        <f t="shared" si="144"/>
        <v/>
      </c>
      <c r="BB91" s="20" t="str">
        <f t="shared" si="144"/>
        <v/>
      </c>
      <c r="BC91" s="20" t="str">
        <f t="shared" si="144"/>
        <v/>
      </c>
      <c r="BD91" s="20" t="str">
        <f t="shared" si="144"/>
        <v/>
      </c>
      <c r="BE91" s="20" t="str">
        <f t="shared" si="144"/>
        <v/>
      </c>
      <c r="BF91" s="20" t="str">
        <f t="shared" si="144"/>
        <v/>
      </c>
      <c r="BG91" s="20" t="str">
        <f t="shared" si="144"/>
        <v/>
      </c>
      <c r="BH91" s="20" t="str">
        <f t="shared" si="144"/>
        <v/>
      </c>
      <c r="BI91" s="20" t="str">
        <f t="shared" si="144"/>
        <v/>
      </c>
      <c r="BJ91" s="20" t="str">
        <f t="shared" si="144"/>
        <v/>
      </c>
      <c r="BK91" s="20" t="str">
        <f t="shared" si="144"/>
        <v/>
      </c>
      <c r="BL91" s="20" t="str">
        <f t="shared" si="144"/>
        <v/>
      </c>
      <c r="BM91" s="20" t="str">
        <f t="shared" si="144"/>
        <v/>
      </c>
      <c r="BN91" s="20" t="str">
        <f t="shared" si="144"/>
        <v/>
      </c>
      <c r="BO91" s="20" t="str">
        <f t="shared" si="144"/>
        <v/>
      </c>
      <c r="BP91" s="20" t="str">
        <f t="shared" si="144"/>
        <v/>
      </c>
      <c r="BQ91" s="20" t="str">
        <f t="shared" si="144"/>
        <v/>
      </c>
      <c r="BR91" s="20" t="str">
        <f t="shared" si="144"/>
        <v/>
      </c>
      <c r="BS91" s="20" t="str">
        <f t="shared" si="144"/>
        <v/>
      </c>
      <c r="BT91" s="20" t="str">
        <f t="shared" si="144"/>
        <v/>
      </c>
      <c r="BU91" s="20" t="str">
        <f t="shared" si="144"/>
        <v/>
      </c>
      <c r="BV91" s="20" t="str">
        <f t="shared" si="144"/>
        <v/>
      </c>
      <c r="BW91" s="20" t="str">
        <f t="shared" si="144"/>
        <v/>
      </c>
      <c r="BX91" s="20" t="str">
        <f t="shared" si="144"/>
        <v/>
      </c>
      <c r="BY91" s="20" t="str">
        <f t="shared" si="144"/>
        <v/>
      </c>
      <c r="BZ91" s="20" t="str">
        <f t="shared" si="144"/>
        <v/>
      </c>
      <c r="CA91" s="20" t="str">
        <f t="shared" si="144"/>
        <v/>
      </c>
      <c r="CB91" s="20" t="str">
        <f t="shared" si="144"/>
        <v/>
      </c>
      <c r="CC91" s="20" t="str">
        <f t="shared" ref="CC91:EN94" si="146">IF(CC$10&lt;$G91,"",IF(CC$10&gt;$H91,"",IF(CC$10&gt;=$G91,1,IF(CC$10&lt;=$H91,1))))</f>
        <v/>
      </c>
      <c r="CD91" s="20" t="str">
        <f t="shared" si="146"/>
        <v/>
      </c>
      <c r="CE91" s="20" t="str">
        <f t="shared" si="146"/>
        <v/>
      </c>
      <c r="CF91" s="20" t="str">
        <f t="shared" si="146"/>
        <v/>
      </c>
      <c r="CG91" s="20" t="str">
        <f t="shared" si="146"/>
        <v/>
      </c>
      <c r="CH91" s="20" t="str">
        <f t="shared" si="146"/>
        <v/>
      </c>
      <c r="CI91" s="20" t="str">
        <f t="shared" si="146"/>
        <v/>
      </c>
      <c r="CJ91" s="20" t="str">
        <f t="shared" si="146"/>
        <v/>
      </c>
      <c r="CK91" s="20" t="str">
        <f t="shared" si="146"/>
        <v/>
      </c>
      <c r="CL91" s="20" t="str">
        <f t="shared" si="146"/>
        <v/>
      </c>
      <c r="CM91" s="20" t="str">
        <f t="shared" si="146"/>
        <v/>
      </c>
      <c r="CN91" s="20" t="str">
        <f t="shared" si="146"/>
        <v/>
      </c>
      <c r="CO91" s="20" t="str">
        <f t="shared" si="146"/>
        <v/>
      </c>
      <c r="CP91" s="20" t="str">
        <f t="shared" si="146"/>
        <v/>
      </c>
      <c r="CQ91" s="20" t="str">
        <f t="shared" si="146"/>
        <v/>
      </c>
      <c r="CR91" s="20" t="str">
        <f t="shared" si="146"/>
        <v/>
      </c>
      <c r="CS91" s="20" t="str">
        <f t="shared" si="146"/>
        <v/>
      </c>
      <c r="CT91" s="20" t="str">
        <f t="shared" si="146"/>
        <v/>
      </c>
      <c r="CU91" s="20" t="str">
        <f t="shared" si="146"/>
        <v/>
      </c>
      <c r="CV91" s="20" t="str">
        <f t="shared" si="146"/>
        <v/>
      </c>
      <c r="CW91" s="20" t="str">
        <f t="shared" si="146"/>
        <v/>
      </c>
      <c r="CX91" s="20" t="str">
        <f t="shared" si="146"/>
        <v/>
      </c>
      <c r="CY91" s="20" t="str">
        <f t="shared" si="146"/>
        <v/>
      </c>
      <c r="CZ91" s="20" t="str">
        <f t="shared" si="146"/>
        <v/>
      </c>
      <c r="DA91" s="20" t="str">
        <f t="shared" si="146"/>
        <v/>
      </c>
      <c r="DB91" s="20" t="str">
        <f t="shared" si="146"/>
        <v/>
      </c>
      <c r="DC91" s="20" t="str">
        <f t="shared" si="146"/>
        <v/>
      </c>
      <c r="DD91" s="20" t="str">
        <f t="shared" si="146"/>
        <v/>
      </c>
      <c r="DE91" s="20" t="str">
        <f t="shared" si="146"/>
        <v/>
      </c>
      <c r="DF91" s="20" t="str">
        <f t="shared" si="146"/>
        <v/>
      </c>
      <c r="DG91" s="20" t="str">
        <f t="shared" si="146"/>
        <v/>
      </c>
      <c r="DH91" s="20" t="str">
        <f t="shared" si="146"/>
        <v/>
      </c>
      <c r="DI91" s="20" t="str">
        <f t="shared" si="146"/>
        <v/>
      </c>
      <c r="DJ91" s="20" t="str">
        <f t="shared" si="146"/>
        <v/>
      </c>
      <c r="DK91" s="20" t="str">
        <f t="shared" si="146"/>
        <v/>
      </c>
      <c r="DL91" s="20" t="str">
        <f t="shared" si="146"/>
        <v/>
      </c>
      <c r="DM91" s="20" t="str">
        <f t="shared" si="146"/>
        <v/>
      </c>
      <c r="DN91" s="20" t="str">
        <f t="shared" si="146"/>
        <v/>
      </c>
      <c r="DO91" s="20" t="str">
        <f t="shared" si="146"/>
        <v/>
      </c>
      <c r="DP91" s="20" t="str">
        <f t="shared" si="146"/>
        <v/>
      </c>
      <c r="DQ91" s="20" t="str">
        <f t="shared" si="146"/>
        <v/>
      </c>
      <c r="DR91" s="20" t="str">
        <f t="shared" si="146"/>
        <v/>
      </c>
      <c r="DS91" s="20" t="str">
        <f t="shared" si="146"/>
        <v/>
      </c>
      <c r="DT91" s="20" t="str">
        <f t="shared" si="146"/>
        <v/>
      </c>
      <c r="DU91" s="20" t="str">
        <f t="shared" si="146"/>
        <v/>
      </c>
      <c r="DV91" s="20" t="str">
        <f t="shared" si="146"/>
        <v/>
      </c>
      <c r="DW91" s="20" t="str">
        <f t="shared" si="146"/>
        <v/>
      </c>
      <c r="DX91" s="20" t="str">
        <f t="shared" si="146"/>
        <v/>
      </c>
      <c r="DY91" s="20" t="str">
        <f t="shared" si="146"/>
        <v/>
      </c>
      <c r="DZ91" s="20" t="str">
        <f t="shared" si="146"/>
        <v/>
      </c>
      <c r="EA91" s="20" t="str">
        <f t="shared" si="146"/>
        <v/>
      </c>
      <c r="EB91" s="20" t="str">
        <f t="shared" si="146"/>
        <v/>
      </c>
      <c r="EC91" s="20" t="str">
        <f t="shared" si="146"/>
        <v/>
      </c>
      <c r="ED91" s="20" t="str">
        <f t="shared" si="146"/>
        <v/>
      </c>
      <c r="EE91" s="20" t="str">
        <f t="shared" si="146"/>
        <v/>
      </c>
      <c r="EF91" s="20" t="str">
        <f t="shared" si="146"/>
        <v/>
      </c>
      <c r="EG91" s="20" t="str">
        <f t="shared" si="146"/>
        <v/>
      </c>
      <c r="EH91" s="20" t="str">
        <f t="shared" si="146"/>
        <v/>
      </c>
      <c r="EI91" s="20" t="str">
        <f t="shared" si="146"/>
        <v/>
      </c>
      <c r="EJ91" s="20" t="str">
        <f t="shared" si="146"/>
        <v/>
      </c>
      <c r="EK91" s="20" t="str">
        <f t="shared" si="146"/>
        <v/>
      </c>
      <c r="EL91" s="20" t="str">
        <f t="shared" si="146"/>
        <v/>
      </c>
      <c r="EM91" s="20" t="str">
        <f t="shared" si="146"/>
        <v/>
      </c>
      <c r="EN91" s="20" t="str">
        <f t="shared" si="146"/>
        <v/>
      </c>
      <c r="EO91" s="20" t="str">
        <f t="shared" si="142"/>
        <v/>
      </c>
      <c r="EP91" s="20" t="str">
        <f t="shared" si="142"/>
        <v/>
      </c>
      <c r="EQ91" s="20" t="str">
        <f t="shared" si="142"/>
        <v/>
      </c>
      <c r="ER91" s="20" t="str">
        <f t="shared" si="142"/>
        <v/>
      </c>
      <c r="ES91" s="20" t="str">
        <f t="shared" si="142"/>
        <v/>
      </c>
      <c r="ET91" s="20" t="str">
        <f t="shared" si="142"/>
        <v/>
      </c>
      <c r="EU91" s="20" t="str">
        <f t="shared" si="142"/>
        <v/>
      </c>
      <c r="EV91" s="20" t="str">
        <f t="shared" si="142"/>
        <v/>
      </c>
      <c r="EW91" s="20" t="str">
        <f t="shared" si="142"/>
        <v/>
      </c>
      <c r="EX91" s="20" t="str">
        <f t="shared" si="142"/>
        <v/>
      </c>
      <c r="EY91" s="20" t="str">
        <f t="shared" si="142"/>
        <v/>
      </c>
      <c r="EZ91" s="20" t="str">
        <f t="shared" si="142"/>
        <v/>
      </c>
      <c r="FA91" s="20" t="str">
        <f t="shared" si="142"/>
        <v/>
      </c>
      <c r="FB91" s="20" t="str">
        <f t="shared" si="142"/>
        <v/>
      </c>
      <c r="FC91" s="20" t="str">
        <f t="shared" si="142"/>
        <v/>
      </c>
      <c r="FD91" s="20" t="str">
        <f t="shared" si="142"/>
        <v/>
      </c>
      <c r="FE91" s="20" t="str">
        <f t="shared" si="142"/>
        <v/>
      </c>
      <c r="FF91" s="20" t="str">
        <f t="shared" si="142"/>
        <v/>
      </c>
      <c r="FG91" s="20" t="str">
        <f t="shared" si="142"/>
        <v/>
      </c>
      <c r="FH91" s="20" t="str">
        <f t="shared" si="142"/>
        <v/>
      </c>
      <c r="FI91" s="20" t="str">
        <f t="shared" si="142"/>
        <v/>
      </c>
      <c r="FJ91" s="20" t="str">
        <f t="shared" si="142"/>
        <v/>
      </c>
      <c r="FK91" s="20" t="str">
        <f t="shared" si="142"/>
        <v/>
      </c>
      <c r="FL91" s="20" t="str">
        <f t="shared" si="142"/>
        <v/>
      </c>
      <c r="FM91" s="20" t="str">
        <f t="shared" si="142"/>
        <v/>
      </c>
      <c r="FN91" s="20" t="str">
        <f t="shared" si="142"/>
        <v/>
      </c>
      <c r="FO91" s="20" t="str">
        <f t="shared" si="142"/>
        <v/>
      </c>
      <c r="FP91" s="20" t="str">
        <f t="shared" si="142"/>
        <v/>
      </c>
      <c r="FQ91" s="20" t="str">
        <f t="shared" si="142"/>
        <v/>
      </c>
      <c r="FR91" s="20" t="str">
        <f t="shared" si="142"/>
        <v/>
      </c>
      <c r="FS91" s="20" t="str">
        <f t="shared" si="142"/>
        <v/>
      </c>
      <c r="FT91" s="20" t="str">
        <f t="shared" si="142"/>
        <v/>
      </c>
      <c r="FU91" s="20" t="str">
        <f t="shared" si="142"/>
        <v/>
      </c>
      <c r="FV91" s="20" t="str">
        <f t="shared" si="142"/>
        <v/>
      </c>
    </row>
    <row r="92" spans="1:178" s="8" customFormat="1" ht="15" hidden="1" customHeight="1" outlineLevel="2">
      <c r="A92" s="62"/>
      <c r="B92" s="104" t="s">
        <v>41</v>
      </c>
      <c r="C92" s="119" t="s">
        <v>117</v>
      </c>
      <c r="D92" s="119"/>
      <c r="E92" s="131">
        <f>E90</f>
        <v>10</v>
      </c>
      <c r="F92" s="121">
        <v>1</v>
      </c>
      <c r="G92" s="124">
        <f t="shared" si="145"/>
        <v>42101</v>
      </c>
      <c r="H92" s="124">
        <f t="shared" si="131"/>
        <v>42102</v>
      </c>
      <c r="I92" s="124" t="str">
        <f>"Day"&amp;" "&amp;VLOOKUP(Table1[[#This Row],[Start Date ]],Datasheet!V:W,2)</f>
        <v>Day 15</v>
      </c>
      <c r="J92" s="124" t="str">
        <f>"Day"&amp;" "&amp;VLOOKUP(Table1[[#This Row],[End Date]],Datasheet!X:Y,2)</f>
        <v>Day 16</v>
      </c>
      <c r="K92" s="116" t="s">
        <v>52</v>
      </c>
      <c r="L92" s="95"/>
      <c r="M92" s="115"/>
      <c r="N92" s="116">
        <f t="shared" si="140"/>
        <v>2</v>
      </c>
      <c r="O92" s="116" t="str">
        <f ca="1">LEFT('Transition Plan'!$P92,3)</f>
        <v>TPD</v>
      </c>
      <c r="P92" s="117" t="str">
        <f ca="1">IF(K92="Completed","CPT: Completed",IF(AND(H92&lt;'Transition Plan'!$D$1,K92="In-Progress"),"TPD: Still in-Progress after Deadline",IF(AND(H92&lt;'Transition Plan'!$D$1,K92="Open"),"TPD: Still in Open after Deadline",IF(AND(G92&lt;='Transition Plan'!$D$1,K92="Open"),("RAS: "&amp;NETWORKDAYS('Transition Plan'!$D$1,H92)&amp;" days to go, and Still in Open"),IF(AND(G92&lt;='Transition Plan'!$D$1,K92="In-Progress"),("RAS: "&amp;NETWORKDAYS('Transition Plan'!$D$1,H92)&amp;" days to go, and In-Progress"),("UTK: We have "&amp;DATEDIF('Transition Plan'!$D$1,G92,"d")&amp;" more days to start"))))))</f>
        <v>TPD: Still in Open after Deadline</v>
      </c>
      <c r="Q92" s="118">
        <f ca="1">IF(O92="TPD",100%,IF(AND(O92="RAS",N92=1),75%,IF(AND(O92="RAS",N92=2),50%,IF(O92="RAS",100%-(NETWORKDAYS('Transition Plan'!$D$1,H92)/N92),"-"))))</f>
        <v>1</v>
      </c>
      <c r="R92" s="20" t="str">
        <f t="shared" ref="R92:CC95" si="147">IF(R$10&lt;$G92,"",IF(R$10&gt;$H92,"",IF(R$10&gt;=$G92,1,IF(R$10&lt;=$H92,1))))</f>
        <v/>
      </c>
      <c r="S92" s="20" t="str">
        <f t="shared" si="147"/>
        <v/>
      </c>
      <c r="T92" s="20" t="str">
        <f t="shared" si="147"/>
        <v/>
      </c>
      <c r="U92" s="20" t="str">
        <f t="shared" si="147"/>
        <v/>
      </c>
      <c r="V92" s="20" t="str">
        <f t="shared" si="147"/>
        <v/>
      </c>
      <c r="W92" s="20" t="str">
        <f t="shared" si="147"/>
        <v/>
      </c>
      <c r="X92" s="20" t="str">
        <f t="shared" si="147"/>
        <v/>
      </c>
      <c r="Y92" s="20" t="str">
        <f t="shared" si="147"/>
        <v/>
      </c>
      <c r="Z92" s="20" t="str">
        <f t="shared" si="147"/>
        <v/>
      </c>
      <c r="AA92" s="20" t="str">
        <f t="shared" si="147"/>
        <v/>
      </c>
      <c r="AB92" s="20" t="str">
        <f t="shared" si="147"/>
        <v/>
      </c>
      <c r="AC92" s="20" t="str">
        <f t="shared" si="147"/>
        <v/>
      </c>
      <c r="AD92" s="20" t="str">
        <f t="shared" si="147"/>
        <v/>
      </c>
      <c r="AE92" s="20" t="str">
        <f t="shared" si="147"/>
        <v/>
      </c>
      <c r="AF92" s="20" t="str">
        <f t="shared" si="147"/>
        <v/>
      </c>
      <c r="AG92" s="20">
        <f t="shared" si="147"/>
        <v>1</v>
      </c>
      <c r="AH92" s="20">
        <f t="shared" si="147"/>
        <v>1</v>
      </c>
      <c r="AI92" s="20" t="str">
        <f t="shared" si="147"/>
        <v/>
      </c>
      <c r="AJ92" s="20" t="str">
        <f t="shared" si="147"/>
        <v/>
      </c>
      <c r="AK92" s="20" t="str">
        <f t="shared" si="147"/>
        <v/>
      </c>
      <c r="AL92" s="20" t="str">
        <f t="shared" si="147"/>
        <v/>
      </c>
      <c r="AM92" s="20" t="str">
        <f t="shared" si="147"/>
        <v/>
      </c>
      <c r="AN92" s="20" t="str">
        <f t="shared" si="147"/>
        <v/>
      </c>
      <c r="AO92" s="20" t="str">
        <f t="shared" si="147"/>
        <v/>
      </c>
      <c r="AP92" s="20" t="str">
        <f t="shared" si="147"/>
        <v/>
      </c>
      <c r="AQ92" s="20" t="str">
        <f t="shared" si="147"/>
        <v/>
      </c>
      <c r="AR92" s="20" t="str">
        <f t="shared" si="147"/>
        <v/>
      </c>
      <c r="AS92" s="20" t="str">
        <f t="shared" si="147"/>
        <v/>
      </c>
      <c r="AT92" s="20" t="str">
        <f t="shared" si="147"/>
        <v/>
      </c>
      <c r="AU92" s="20" t="str">
        <f t="shared" si="147"/>
        <v/>
      </c>
      <c r="AV92" s="20" t="str">
        <f t="shared" si="147"/>
        <v/>
      </c>
      <c r="AW92" s="20" t="str">
        <f t="shared" si="147"/>
        <v/>
      </c>
      <c r="AX92" s="20" t="str">
        <f t="shared" si="147"/>
        <v/>
      </c>
      <c r="AY92" s="20" t="str">
        <f t="shared" si="147"/>
        <v/>
      </c>
      <c r="AZ92" s="20" t="str">
        <f t="shared" si="147"/>
        <v/>
      </c>
      <c r="BA92" s="20" t="str">
        <f t="shared" si="147"/>
        <v/>
      </c>
      <c r="BB92" s="20" t="str">
        <f t="shared" si="147"/>
        <v/>
      </c>
      <c r="BC92" s="20" t="str">
        <f t="shared" si="147"/>
        <v/>
      </c>
      <c r="BD92" s="20" t="str">
        <f t="shared" si="147"/>
        <v/>
      </c>
      <c r="BE92" s="20" t="str">
        <f t="shared" si="147"/>
        <v/>
      </c>
      <c r="BF92" s="20" t="str">
        <f t="shared" si="147"/>
        <v/>
      </c>
      <c r="BG92" s="20" t="str">
        <f t="shared" si="147"/>
        <v/>
      </c>
      <c r="BH92" s="20" t="str">
        <f t="shared" si="147"/>
        <v/>
      </c>
      <c r="BI92" s="20" t="str">
        <f t="shared" si="147"/>
        <v/>
      </c>
      <c r="BJ92" s="20" t="str">
        <f t="shared" si="147"/>
        <v/>
      </c>
      <c r="BK92" s="20" t="str">
        <f t="shared" si="147"/>
        <v/>
      </c>
      <c r="BL92" s="20" t="str">
        <f t="shared" si="147"/>
        <v/>
      </c>
      <c r="BM92" s="20" t="str">
        <f t="shared" si="147"/>
        <v/>
      </c>
      <c r="BN92" s="20" t="str">
        <f t="shared" si="147"/>
        <v/>
      </c>
      <c r="BO92" s="20" t="str">
        <f t="shared" si="147"/>
        <v/>
      </c>
      <c r="BP92" s="20" t="str">
        <f t="shared" si="147"/>
        <v/>
      </c>
      <c r="BQ92" s="20" t="str">
        <f t="shared" si="147"/>
        <v/>
      </c>
      <c r="BR92" s="20" t="str">
        <f t="shared" si="147"/>
        <v/>
      </c>
      <c r="BS92" s="20" t="str">
        <f t="shared" si="147"/>
        <v/>
      </c>
      <c r="BT92" s="20" t="str">
        <f t="shared" si="147"/>
        <v/>
      </c>
      <c r="BU92" s="20" t="str">
        <f t="shared" si="147"/>
        <v/>
      </c>
      <c r="BV92" s="20" t="str">
        <f t="shared" si="147"/>
        <v/>
      </c>
      <c r="BW92" s="20" t="str">
        <f t="shared" si="147"/>
        <v/>
      </c>
      <c r="BX92" s="20" t="str">
        <f t="shared" si="147"/>
        <v/>
      </c>
      <c r="BY92" s="20" t="str">
        <f t="shared" si="147"/>
        <v/>
      </c>
      <c r="BZ92" s="20" t="str">
        <f t="shared" si="147"/>
        <v/>
      </c>
      <c r="CA92" s="20" t="str">
        <f t="shared" si="147"/>
        <v/>
      </c>
      <c r="CB92" s="20" t="str">
        <f t="shared" si="147"/>
        <v/>
      </c>
      <c r="CC92" s="20" t="str">
        <f t="shared" si="147"/>
        <v/>
      </c>
      <c r="CD92" s="20" t="str">
        <f t="shared" si="146"/>
        <v/>
      </c>
      <c r="CE92" s="20" t="str">
        <f t="shared" si="146"/>
        <v/>
      </c>
      <c r="CF92" s="20" t="str">
        <f t="shared" si="146"/>
        <v/>
      </c>
      <c r="CG92" s="20" t="str">
        <f t="shared" si="146"/>
        <v/>
      </c>
      <c r="CH92" s="20" t="str">
        <f t="shared" si="146"/>
        <v/>
      </c>
      <c r="CI92" s="20" t="str">
        <f t="shared" si="146"/>
        <v/>
      </c>
      <c r="CJ92" s="20" t="str">
        <f t="shared" si="146"/>
        <v/>
      </c>
      <c r="CK92" s="20" t="str">
        <f t="shared" si="146"/>
        <v/>
      </c>
      <c r="CL92" s="20" t="str">
        <f t="shared" si="146"/>
        <v/>
      </c>
      <c r="CM92" s="20" t="str">
        <f t="shared" si="146"/>
        <v/>
      </c>
      <c r="CN92" s="20" t="str">
        <f t="shared" si="146"/>
        <v/>
      </c>
      <c r="CO92" s="20" t="str">
        <f t="shared" si="146"/>
        <v/>
      </c>
      <c r="CP92" s="20" t="str">
        <f t="shared" si="146"/>
        <v/>
      </c>
      <c r="CQ92" s="20" t="str">
        <f t="shared" si="146"/>
        <v/>
      </c>
      <c r="CR92" s="20" t="str">
        <f t="shared" si="146"/>
        <v/>
      </c>
      <c r="CS92" s="20" t="str">
        <f t="shared" si="146"/>
        <v/>
      </c>
      <c r="CT92" s="20" t="str">
        <f t="shared" si="146"/>
        <v/>
      </c>
      <c r="CU92" s="20" t="str">
        <f t="shared" si="146"/>
        <v/>
      </c>
      <c r="CV92" s="20" t="str">
        <f t="shared" si="146"/>
        <v/>
      </c>
      <c r="CW92" s="20" t="str">
        <f t="shared" si="146"/>
        <v/>
      </c>
      <c r="CX92" s="20" t="str">
        <f t="shared" si="146"/>
        <v/>
      </c>
      <c r="CY92" s="20" t="str">
        <f t="shared" si="146"/>
        <v/>
      </c>
      <c r="CZ92" s="20" t="str">
        <f t="shared" si="146"/>
        <v/>
      </c>
      <c r="DA92" s="20" t="str">
        <f t="shared" si="146"/>
        <v/>
      </c>
      <c r="DB92" s="20" t="str">
        <f t="shared" si="146"/>
        <v/>
      </c>
      <c r="DC92" s="20" t="str">
        <f t="shared" si="146"/>
        <v/>
      </c>
      <c r="DD92" s="20" t="str">
        <f t="shared" si="146"/>
        <v/>
      </c>
      <c r="DE92" s="20" t="str">
        <f t="shared" si="146"/>
        <v/>
      </c>
      <c r="DF92" s="20" t="str">
        <f t="shared" si="146"/>
        <v/>
      </c>
      <c r="DG92" s="20" t="str">
        <f t="shared" si="146"/>
        <v/>
      </c>
      <c r="DH92" s="20" t="str">
        <f t="shared" si="146"/>
        <v/>
      </c>
      <c r="DI92" s="20" t="str">
        <f t="shared" si="146"/>
        <v/>
      </c>
      <c r="DJ92" s="20" t="str">
        <f t="shared" si="146"/>
        <v/>
      </c>
      <c r="DK92" s="20" t="str">
        <f t="shared" si="146"/>
        <v/>
      </c>
      <c r="DL92" s="20" t="str">
        <f t="shared" si="146"/>
        <v/>
      </c>
      <c r="DM92" s="20" t="str">
        <f t="shared" si="146"/>
        <v/>
      </c>
      <c r="DN92" s="20" t="str">
        <f t="shared" si="146"/>
        <v/>
      </c>
      <c r="DO92" s="20" t="str">
        <f t="shared" si="146"/>
        <v/>
      </c>
      <c r="DP92" s="20" t="str">
        <f t="shared" si="146"/>
        <v/>
      </c>
      <c r="DQ92" s="20" t="str">
        <f t="shared" si="146"/>
        <v/>
      </c>
      <c r="DR92" s="20" t="str">
        <f t="shared" si="146"/>
        <v/>
      </c>
      <c r="DS92" s="20" t="str">
        <f t="shared" si="146"/>
        <v/>
      </c>
      <c r="DT92" s="20" t="str">
        <f t="shared" si="146"/>
        <v/>
      </c>
      <c r="DU92" s="20" t="str">
        <f t="shared" si="146"/>
        <v/>
      </c>
      <c r="DV92" s="20" t="str">
        <f t="shared" si="146"/>
        <v/>
      </c>
      <c r="DW92" s="20" t="str">
        <f t="shared" si="146"/>
        <v/>
      </c>
      <c r="DX92" s="20" t="str">
        <f t="shared" si="146"/>
        <v/>
      </c>
      <c r="DY92" s="20" t="str">
        <f t="shared" si="146"/>
        <v/>
      </c>
      <c r="DZ92" s="20" t="str">
        <f t="shared" si="146"/>
        <v/>
      </c>
      <c r="EA92" s="20" t="str">
        <f t="shared" si="146"/>
        <v/>
      </c>
      <c r="EB92" s="20" t="str">
        <f t="shared" si="146"/>
        <v/>
      </c>
      <c r="EC92" s="20" t="str">
        <f t="shared" si="146"/>
        <v/>
      </c>
      <c r="ED92" s="20" t="str">
        <f t="shared" si="146"/>
        <v/>
      </c>
      <c r="EE92" s="20" t="str">
        <f t="shared" si="146"/>
        <v/>
      </c>
      <c r="EF92" s="20" t="str">
        <f t="shared" si="146"/>
        <v/>
      </c>
      <c r="EG92" s="20" t="str">
        <f t="shared" si="146"/>
        <v/>
      </c>
      <c r="EH92" s="20" t="str">
        <f t="shared" si="146"/>
        <v/>
      </c>
      <c r="EI92" s="20" t="str">
        <f t="shared" si="146"/>
        <v/>
      </c>
      <c r="EJ92" s="20" t="str">
        <f t="shared" si="146"/>
        <v/>
      </c>
      <c r="EK92" s="20" t="str">
        <f t="shared" si="146"/>
        <v/>
      </c>
      <c r="EL92" s="20" t="str">
        <f t="shared" si="146"/>
        <v/>
      </c>
      <c r="EM92" s="20" t="str">
        <f t="shared" si="146"/>
        <v/>
      </c>
      <c r="EN92" s="20" t="str">
        <f t="shared" si="146"/>
        <v/>
      </c>
      <c r="EO92" s="20" t="str">
        <f t="shared" si="142"/>
        <v/>
      </c>
      <c r="EP92" s="20" t="str">
        <f t="shared" si="142"/>
        <v/>
      </c>
      <c r="EQ92" s="20" t="str">
        <f t="shared" si="142"/>
        <v/>
      </c>
      <c r="ER92" s="20" t="str">
        <f t="shared" si="142"/>
        <v/>
      </c>
      <c r="ES92" s="20" t="str">
        <f t="shared" si="142"/>
        <v/>
      </c>
      <c r="ET92" s="20" t="str">
        <f t="shared" si="142"/>
        <v/>
      </c>
      <c r="EU92" s="20" t="str">
        <f t="shared" si="142"/>
        <v/>
      </c>
      <c r="EV92" s="20" t="str">
        <f t="shared" si="142"/>
        <v/>
      </c>
      <c r="EW92" s="20" t="str">
        <f t="shared" si="142"/>
        <v/>
      </c>
      <c r="EX92" s="20" t="str">
        <f t="shared" si="142"/>
        <v/>
      </c>
      <c r="EY92" s="20" t="str">
        <f t="shared" si="142"/>
        <v/>
      </c>
      <c r="EZ92" s="20" t="str">
        <f t="shared" si="142"/>
        <v/>
      </c>
      <c r="FA92" s="20" t="str">
        <f t="shared" si="142"/>
        <v/>
      </c>
      <c r="FB92" s="20" t="str">
        <f t="shared" si="142"/>
        <v/>
      </c>
      <c r="FC92" s="20" t="str">
        <f t="shared" si="142"/>
        <v/>
      </c>
      <c r="FD92" s="20" t="str">
        <f t="shared" si="142"/>
        <v/>
      </c>
      <c r="FE92" s="20" t="str">
        <f t="shared" si="142"/>
        <v/>
      </c>
      <c r="FF92" s="20" t="str">
        <f t="shared" si="142"/>
        <v/>
      </c>
      <c r="FG92" s="20" t="str">
        <f t="shared" si="142"/>
        <v/>
      </c>
      <c r="FH92" s="20" t="str">
        <f t="shared" si="142"/>
        <v/>
      </c>
      <c r="FI92" s="20" t="str">
        <f t="shared" si="142"/>
        <v/>
      </c>
      <c r="FJ92" s="20" t="str">
        <f t="shared" si="142"/>
        <v/>
      </c>
      <c r="FK92" s="20" t="str">
        <f t="shared" si="142"/>
        <v/>
      </c>
      <c r="FL92" s="20" t="str">
        <f t="shared" si="142"/>
        <v/>
      </c>
      <c r="FM92" s="20" t="str">
        <f t="shared" si="142"/>
        <v/>
      </c>
      <c r="FN92" s="20" t="str">
        <f t="shared" si="142"/>
        <v/>
      </c>
      <c r="FO92" s="20" t="str">
        <f t="shared" si="142"/>
        <v/>
      </c>
      <c r="FP92" s="20" t="str">
        <f t="shared" si="142"/>
        <v/>
      </c>
      <c r="FQ92" s="20" t="str">
        <f t="shared" si="142"/>
        <v/>
      </c>
      <c r="FR92" s="20" t="str">
        <f t="shared" si="142"/>
        <v/>
      </c>
      <c r="FS92" s="20" t="str">
        <f t="shared" si="142"/>
        <v/>
      </c>
      <c r="FT92" s="20" t="str">
        <f t="shared" si="142"/>
        <v/>
      </c>
      <c r="FU92" s="20" t="str">
        <f t="shared" si="142"/>
        <v/>
      </c>
      <c r="FV92" s="20" t="str">
        <f t="shared" si="142"/>
        <v/>
      </c>
    </row>
    <row r="93" spans="1:178" s="8" customFormat="1" ht="15" hidden="1" customHeight="1" outlineLevel="2">
      <c r="A93" s="62"/>
      <c r="B93" s="104" t="s">
        <v>42</v>
      </c>
      <c r="C93" s="119" t="s">
        <v>117</v>
      </c>
      <c r="D93" s="119"/>
      <c r="E93" s="131">
        <f>E90</f>
        <v>10</v>
      </c>
      <c r="F93" s="121">
        <v>1</v>
      </c>
      <c r="G93" s="124">
        <f t="shared" si="145"/>
        <v>42101</v>
      </c>
      <c r="H93" s="124">
        <f t="shared" si="131"/>
        <v>42102</v>
      </c>
      <c r="I93" s="124" t="str">
        <f>"Day"&amp;" "&amp;VLOOKUP(Table1[[#This Row],[Start Date ]],Datasheet!V:W,2)</f>
        <v>Day 15</v>
      </c>
      <c r="J93" s="124" t="str">
        <f>"Day"&amp;" "&amp;VLOOKUP(Table1[[#This Row],[End Date]],Datasheet!X:Y,2)</f>
        <v>Day 16</v>
      </c>
      <c r="K93" s="116" t="s">
        <v>52</v>
      </c>
      <c r="L93" s="95"/>
      <c r="M93" s="115"/>
      <c r="N93" s="116">
        <f t="shared" si="140"/>
        <v>2</v>
      </c>
      <c r="O93" s="116" t="str">
        <f ca="1">LEFT('Transition Plan'!$P93,3)</f>
        <v>TPD</v>
      </c>
      <c r="P93" s="117" t="str">
        <f ca="1">IF(K93="Completed","CPT: Completed",IF(AND(H93&lt;'Transition Plan'!$D$1,K93="In-Progress"),"TPD: Still in-Progress after Deadline",IF(AND(H93&lt;'Transition Plan'!$D$1,K93="Open"),"TPD: Still in Open after Deadline",IF(AND(G93&lt;='Transition Plan'!$D$1,K93="Open"),("RAS: "&amp;NETWORKDAYS('Transition Plan'!$D$1,H93)&amp;" days to go, and Still in Open"),IF(AND(G93&lt;='Transition Plan'!$D$1,K93="In-Progress"),("RAS: "&amp;NETWORKDAYS('Transition Plan'!$D$1,H93)&amp;" days to go, and In-Progress"),("UTK: We have "&amp;DATEDIF('Transition Plan'!$D$1,G93,"d")&amp;" more days to start"))))))</f>
        <v>TPD: Still in Open after Deadline</v>
      </c>
      <c r="Q93" s="118">
        <f ca="1">IF(O93="TPD",100%,IF(AND(O93="RAS",N93=1),75%,IF(AND(O93="RAS",N93=2),50%,IF(O93="RAS",100%-(NETWORKDAYS('Transition Plan'!$D$1,H93)/N93),"-"))))</f>
        <v>1</v>
      </c>
      <c r="R93" s="20" t="str">
        <f t="shared" si="147"/>
        <v/>
      </c>
      <c r="S93" s="20" t="str">
        <f t="shared" si="147"/>
        <v/>
      </c>
      <c r="T93" s="20" t="str">
        <f t="shared" si="147"/>
        <v/>
      </c>
      <c r="U93" s="20" t="str">
        <f t="shared" si="147"/>
        <v/>
      </c>
      <c r="V93" s="20" t="str">
        <f t="shared" si="147"/>
        <v/>
      </c>
      <c r="W93" s="20" t="str">
        <f t="shared" si="147"/>
        <v/>
      </c>
      <c r="X93" s="20" t="str">
        <f t="shared" si="147"/>
        <v/>
      </c>
      <c r="Y93" s="20" t="str">
        <f t="shared" si="147"/>
        <v/>
      </c>
      <c r="Z93" s="20" t="str">
        <f t="shared" si="147"/>
        <v/>
      </c>
      <c r="AA93" s="20" t="str">
        <f t="shared" si="147"/>
        <v/>
      </c>
      <c r="AB93" s="20" t="str">
        <f t="shared" si="147"/>
        <v/>
      </c>
      <c r="AC93" s="20" t="str">
        <f t="shared" si="147"/>
        <v/>
      </c>
      <c r="AD93" s="20" t="str">
        <f t="shared" si="147"/>
        <v/>
      </c>
      <c r="AE93" s="20" t="str">
        <f t="shared" si="147"/>
        <v/>
      </c>
      <c r="AF93" s="20" t="str">
        <f t="shared" si="147"/>
        <v/>
      </c>
      <c r="AG93" s="20">
        <f t="shared" si="147"/>
        <v>1</v>
      </c>
      <c r="AH93" s="20">
        <f t="shared" si="147"/>
        <v>1</v>
      </c>
      <c r="AI93" s="20" t="str">
        <f t="shared" si="147"/>
        <v/>
      </c>
      <c r="AJ93" s="20" t="str">
        <f t="shared" si="147"/>
        <v/>
      </c>
      <c r="AK93" s="20" t="str">
        <f t="shared" si="147"/>
        <v/>
      </c>
      <c r="AL93" s="20" t="str">
        <f t="shared" si="147"/>
        <v/>
      </c>
      <c r="AM93" s="20" t="str">
        <f t="shared" si="147"/>
        <v/>
      </c>
      <c r="AN93" s="20" t="str">
        <f t="shared" si="147"/>
        <v/>
      </c>
      <c r="AO93" s="20" t="str">
        <f t="shared" si="147"/>
        <v/>
      </c>
      <c r="AP93" s="20" t="str">
        <f t="shared" si="147"/>
        <v/>
      </c>
      <c r="AQ93" s="20" t="str">
        <f t="shared" si="147"/>
        <v/>
      </c>
      <c r="AR93" s="20" t="str">
        <f t="shared" si="147"/>
        <v/>
      </c>
      <c r="AS93" s="20" t="str">
        <f t="shared" si="147"/>
        <v/>
      </c>
      <c r="AT93" s="20" t="str">
        <f t="shared" si="147"/>
        <v/>
      </c>
      <c r="AU93" s="20" t="str">
        <f t="shared" si="147"/>
        <v/>
      </c>
      <c r="AV93" s="20" t="str">
        <f t="shared" si="147"/>
        <v/>
      </c>
      <c r="AW93" s="20" t="str">
        <f t="shared" si="147"/>
        <v/>
      </c>
      <c r="AX93" s="20" t="str">
        <f t="shared" si="147"/>
        <v/>
      </c>
      <c r="AY93" s="20" t="str">
        <f t="shared" si="147"/>
        <v/>
      </c>
      <c r="AZ93" s="20" t="str">
        <f t="shared" si="147"/>
        <v/>
      </c>
      <c r="BA93" s="20" t="str">
        <f t="shared" si="147"/>
        <v/>
      </c>
      <c r="BB93" s="20" t="str">
        <f t="shared" si="147"/>
        <v/>
      </c>
      <c r="BC93" s="20" t="str">
        <f t="shared" si="147"/>
        <v/>
      </c>
      <c r="BD93" s="20" t="str">
        <f t="shared" si="147"/>
        <v/>
      </c>
      <c r="BE93" s="20" t="str">
        <f t="shared" si="147"/>
        <v/>
      </c>
      <c r="BF93" s="20" t="str">
        <f t="shared" si="147"/>
        <v/>
      </c>
      <c r="BG93" s="20" t="str">
        <f t="shared" si="147"/>
        <v/>
      </c>
      <c r="BH93" s="20" t="str">
        <f t="shared" si="147"/>
        <v/>
      </c>
      <c r="BI93" s="20" t="str">
        <f t="shared" si="147"/>
        <v/>
      </c>
      <c r="BJ93" s="20" t="str">
        <f t="shared" si="147"/>
        <v/>
      </c>
      <c r="BK93" s="20" t="str">
        <f t="shared" si="147"/>
        <v/>
      </c>
      <c r="BL93" s="20" t="str">
        <f t="shared" si="147"/>
        <v/>
      </c>
      <c r="BM93" s="20" t="str">
        <f t="shared" si="147"/>
        <v/>
      </c>
      <c r="BN93" s="20" t="str">
        <f t="shared" si="147"/>
        <v/>
      </c>
      <c r="BO93" s="20" t="str">
        <f t="shared" si="147"/>
        <v/>
      </c>
      <c r="BP93" s="20" t="str">
        <f t="shared" si="147"/>
        <v/>
      </c>
      <c r="BQ93" s="20" t="str">
        <f t="shared" si="147"/>
        <v/>
      </c>
      <c r="BR93" s="20" t="str">
        <f t="shared" si="147"/>
        <v/>
      </c>
      <c r="BS93" s="20" t="str">
        <f t="shared" si="147"/>
        <v/>
      </c>
      <c r="BT93" s="20" t="str">
        <f t="shared" si="147"/>
        <v/>
      </c>
      <c r="BU93" s="20" t="str">
        <f t="shared" si="147"/>
        <v/>
      </c>
      <c r="BV93" s="20" t="str">
        <f t="shared" si="147"/>
        <v/>
      </c>
      <c r="BW93" s="20" t="str">
        <f t="shared" si="147"/>
        <v/>
      </c>
      <c r="BX93" s="20" t="str">
        <f t="shared" si="147"/>
        <v/>
      </c>
      <c r="BY93" s="20" t="str">
        <f t="shared" si="147"/>
        <v/>
      </c>
      <c r="BZ93" s="20" t="str">
        <f t="shared" si="147"/>
        <v/>
      </c>
      <c r="CA93" s="20" t="str">
        <f t="shared" si="147"/>
        <v/>
      </c>
      <c r="CB93" s="20" t="str">
        <f t="shared" si="147"/>
        <v/>
      </c>
      <c r="CC93" s="20" t="str">
        <f t="shared" si="147"/>
        <v/>
      </c>
      <c r="CD93" s="20" t="str">
        <f t="shared" si="146"/>
        <v/>
      </c>
      <c r="CE93" s="20" t="str">
        <f t="shared" si="146"/>
        <v/>
      </c>
      <c r="CF93" s="20" t="str">
        <f t="shared" si="146"/>
        <v/>
      </c>
      <c r="CG93" s="20" t="str">
        <f t="shared" si="146"/>
        <v/>
      </c>
      <c r="CH93" s="20" t="str">
        <f t="shared" si="146"/>
        <v/>
      </c>
      <c r="CI93" s="20" t="str">
        <f t="shared" si="146"/>
        <v/>
      </c>
      <c r="CJ93" s="20" t="str">
        <f t="shared" si="146"/>
        <v/>
      </c>
      <c r="CK93" s="20" t="str">
        <f t="shared" si="146"/>
        <v/>
      </c>
      <c r="CL93" s="20" t="str">
        <f t="shared" si="146"/>
        <v/>
      </c>
      <c r="CM93" s="20" t="str">
        <f t="shared" si="146"/>
        <v/>
      </c>
      <c r="CN93" s="20" t="str">
        <f t="shared" si="146"/>
        <v/>
      </c>
      <c r="CO93" s="20" t="str">
        <f t="shared" si="146"/>
        <v/>
      </c>
      <c r="CP93" s="20" t="str">
        <f t="shared" si="146"/>
        <v/>
      </c>
      <c r="CQ93" s="20" t="str">
        <f t="shared" si="146"/>
        <v/>
      </c>
      <c r="CR93" s="20" t="str">
        <f t="shared" si="146"/>
        <v/>
      </c>
      <c r="CS93" s="20" t="str">
        <f t="shared" si="146"/>
        <v/>
      </c>
      <c r="CT93" s="20" t="str">
        <f t="shared" si="146"/>
        <v/>
      </c>
      <c r="CU93" s="20" t="str">
        <f t="shared" si="146"/>
        <v/>
      </c>
      <c r="CV93" s="20" t="str">
        <f t="shared" si="146"/>
        <v/>
      </c>
      <c r="CW93" s="20" t="str">
        <f t="shared" si="146"/>
        <v/>
      </c>
      <c r="CX93" s="20" t="str">
        <f t="shared" si="146"/>
        <v/>
      </c>
      <c r="CY93" s="20" t="str">
        <f t="shared" si="146"/>
        <v/>
      </c>
      <c r="CZ93" s="20" t="str">
        <f t="shared" si="146"/>
        <v/>
      </c>
      <c r="DA93" s="20" t="str">
        <f t="shared" si="146"/>
        <v/>
      </c>
      <c r="DB93" s="20" t="str">
        <f t="shared" si="146"/>
        <v/>
      </c>
      <c r="DC93" s="20" t="str">
        <f t="shared" si="146"/>
        <v/>
      </c>
      <c r="DD93" s="20" t="str">
        <f t="shared" si="146"/>
        <v/>
      </c>
      <c r="DE93" s="20" t="str">
        <f t="shared" si="146"/>
        <v/>
      </c>
      <c r="DF93" s="20" t="str">
        <f t="shared" si="146"/>
        <v/>
      </c>
      <c r="DG93" s="20" t="str">
        <f t="shared" si="146"/>
        <v/>
      </c>
      <c r="DH93" s="20" t="str">
        <f t="shared" si="146"/>
        <v/>
      </c>
      <c r="DI93" s="20" t="str">
        <f t="shared" si="146"/>
        <v/>
      </c>
      <c r="DJ93" s="20" t="str">
        <f t="shared" si="146"/>
        <v/>
      </c>
      <c r="DK93" s="20" t="str">
        <f t="shared" si="146"/>
        <v/>
      </c>
      <c r="DL93" s="20" t="str">
        <f t="shared" si="146"/>
        <v/>
      </c>
      <c r="DM93" s="20" t="str">
        <f t="shared" si="146"/>
        <v/>
      </c>
      <c r="DN93" s="20" t="str">
        <f t="shared" si="146"/>
        <v/>
      </c>
      <c r="DO93" s="20" t="str">
        <f t="shared" si="146"/>
        <v/>
      </c>
      <c r="DP93" s="20" t="str">
        <f t="shared" si="146"/>
        <v/>
      </c>
      <c r="DQ93" s="20" t="str">
        <f t="shared" si="146"/>
        <v/>
      </c>
      <c r="DR93" s="20" t="str">
        <f t="shared" si="146"/>
        <v/>
      </c>
      <c r="DS93" s="20" t="str">
        <f t="shared" si="146"/>
        <v/>
      </c>
      <c r="DT93" s="20" t="str">
        <f t="shared" si="146"/>
        <v/>
      </c>
      <c r="DU93" s="20" t="str">
        <f t="shared" si="146"/>
        <v/>
      </c>
      <c r="DV93" s="20" t="str">
        <f t="shared" si="146"/>
        <v/>
      </c>
      <c r="DW93" s="20" t="str">
        <f t="shared" si="146"/>
        <v/>
      </c>
      <c r="DX93" s="20" t="str">
        <f t="shared" si="146"/>
        <v/>
      </c>
      <c r="DY93" s="20" t="str">
        <f t="shared" si="146"/>
        <v/>
      </c>
      <c r="DZ93" s="20" t="str">
        <f t="shared" si="146"/>
        <v/>
      </c>
      <c r="EA93" s="20" t="str">
        <f t="shared" si="146"/>
        <v/>
      </c>
      <c r="EB93" s="20" t="str">
        <f t="shared" si="146"/>
        <v/>
      </c>
      <c r="EC93" s="20" t="str">
        <f t="shared" si="146"/>
        <v/>
      </c>
      <c r="ED93" s="20" t="str">
        <f t="shared" si="146"/>
        <v/>
      </c>
      <c r="EE93" s="20" t="str">
        <f t="shared" si="146"/>
        <v/>
      </c>
      <c r="EF93" s="20" t="str">
        <f t="shared" si="146"/>
        <v/>
      </c>
      <c r="EG93" s="20" t="str">
        <f t="shared" si="146"/>
        <v/>
      </c>
      <c r="EH93" s="20" t="str">
        <f t="shared" si="146"/>
        <v/>
      </c>
      <c r="EI93" s="20" t="str">
        <f t="shared" si="146"/>
        <v/>
      </c>
      <c r="EJ93" s="20" t="str">
        <f t="shared" si="146"/>
        <v/>
      </c>
      <c r="EK93" s="20" t="str">
        <f t="shared" si="146"/>
        <v/>
      </c>
      <c r="EL93" s="20" t="str">
        <f t="shared" si="146"/>
        <v/>
      </c>
      <c r="EM93" s="20" t="str">
        <f t="shared" si="146"/>
        <v/>
      </c>
      <c r="EN93" s="20" t="str">
        <f t="shared" si="146"/>
        <v/>
      </c>
      <c r="EO93" s="20" t="str">
        <f t="shared" si="142"/>
        <v/>
      </c>
      <c r="EP93" s="20" t="str">
        <f t="shared" si="142"/>
        <v/>
      </c>
      <c r="EQ93" s="20" t="str">
        <f t="shared" si="142"/>
        <v/>
      </c>
      <c r="ER93" s="20" t="str">
        <f t="shared" si="142"/>
        <v/>
      </c>
      <c r="ES93" s="20" t="str">
        <f t="shared" si="142"/>
        <v/>
      </c>
      <c r="ET93" s="20" t="str">
        <f t="shared" si="142"/>
        <v/>
      </c>
      <c r="EU93" s="20" t="str">
        <f t="shared" si="142"/>
        <v/>
      </c>
      <c r="EV93" s="20" t="str">
        <f t="shared" si="142"/>
        <v/>
      </c>
      <c r="EW93" s="20" t="str">
        <f t="shared" si="142"/>
        <v/>
      </c>
      <c r="EX93" s="20" t="str">
        <f t="shared" si="142"/>
        <v/>
      </c>
      <c r="EY93" s="20" t="str">
        <f t="shared" si="142"/>
        <v/>
      </c>
      <c r="EZ93" s="20" t="str">
        <f t="shared" si="142"/>
        <v/>
      </c>
      <c r="FA93" s="20" t="str">
        <f t="shared" si="142"/>
        <v/>
      </c>
      <c r="FB93" s="20" t="str">
        <f t="shared" si="142"/>
        <v/>
      </c>
      <c r="FC93" s="20" t="str">
        <f t="shared" si="142"/>
        <v/>
      </c>
      <c r="FD93" s="20" t="str">
        <f t="shared" si="142"/>
        <v/>
      </c>
      <c r="FE93" s="20" t="str">
        <f t="shared" si="142"/>
        <v/>
      </c>
      <c r="FF93" s="20" t="str">
        <f t="shared" ref="FF93:FV93" si="148">IF(FF$10&lt;$G93,"",IF(FF$10&gt;$H93,"",IF(FF$10&gt;=$G93,1,IF(FF$10&lt;=$H93,1))))</f>
        <v/>
      </c>
      <c r="FG93" s="20" t="str">
        <f t="shared" si="148"/>
        <v/>
      </c>
      <c r="FH93" s="20" t="str">
        <f t="shared" si="148"/>
        <v/>
      </c>
      <c r="FI93" s="20" t="str">
        <f t="shared" si="148"/>
        <v/>
      </c>
      <c r="FJ93" s="20" t="str">
        <f t="shared" si="148"/>
        <v/>
      </c>
      <c r="FK93" s="20" t="str">
        <f t="shared" si="148"/>
        <v/>
      </c>
      <c r="FL93" s="20" t="str">
        <f t="shared" si="148"/>
        <v/>
      </c>
      <c r="FM93" s="20" t="str">
        <f t="shared" si="148"/>
        <v/>
      </c>
      <c r="FN93" s="20" t="str">
        <f t="shared" si="148"/>
        <v/>
      </c>
      <c r="FO93" s="20" t="str">
        <f t="shared" si="148"/>
        <v/>
      </c>
      <c r="FP93" s="20" t="str">
        <f t="shared" si="148"/>
        <v/>
      </c>
      <c r="FQ93" s="20" t="str">
        <f t="shared" si="148"/>
        <v/>
      </c>
      <c r="FR93" s="20" t="str">
        <f t="shared" si="148"/>
        <v/>
      </c>
      <c r="FS93" s="20" t="str">
        <f t="shared" si="148"/>
        <v/>
      </c>
      <c r="FT93" s="20" t="str">
        <f t="shared" si="148"/>
        <v/>
      </c>
      <c r="FU93" s="20" t="str">
        <f t="shared" si="148"/>
        <v/>
      </c>
      <c r="FV93" s="20" t="str">
        <f t="shared" si="148"/>
        <v/>
      </c>
    </row>
    <row r="94" spans="1:178" s="8" customFormat="1" ht="15" hidden="1" customHeight="1" outlineLevel="2">
      <c r="A94" s="62"/>
      <c r="B94" s="104" t="s">
        <v>43</v>
      </c>
      <c r="C94" s="119" t="s">
        <v>117</v>
      </c>
      <c r="D94" s="119"/>
      <c r="E94" s="131">
        <f>E90</f>
        <v>10</v>
      </c>
      <c r="F94" s="121">
        <v>1</v>
      </c>
      <c r="G94" s="124">
        <f t="shared" si="145"/>
        <v>42101</v>
      </c>
      <c r="H94" s="124">
        <f t="shared" si="131"/>
        <v>42102</v>
      </c>
      <c r="I94" s="124" t="str">
        <f>"Day"&amp;" "&amp;VLOOKUP(Table1[[#This Row],[Start Date ]],Datasheet!V:W,2)</f>
        <v>Day 15</v>
      </c>
      <c r="J94" s="124" t="str">
        <f>"Day"&amp;" "&amp;VLOOKUP(Table1[[#This Row],[End Date]],Datasheet!X:Y,2)</f>
        <v>Day 16</v>
      </c>
      <c r="K94" s="116" t="s">
        <v>52</v>
      </c>
      <c r="L94" s="95"/>
      <c r="M94" s="115"/>
      <c r="N94" s="116">
        <f t="shared" si="140"/>
        <v>2</v>
      </c>
      <c r="O94" s="116" t="str">
        <f ca="1">LEFT('Transition Plan'!$P94,3)</f>
        <v>TPD</v>
      </c>
      <c r="P94" s="117" t="str">
        <f ca="1">IF(K94="Completed","CPT: Completed",IF(AND(H94&lt;'Transition Plan'!$D$1,K94="In-Progress"),"TPD: Still in-Progress after Deadline",IF(AND(H94&lt;'Transition Plan'!$D$1,K94="Open"),"TPD: Still in Open after Deadline",IF(AND(G94&lt;='Transition Plan'!$D$1,K94="Open"),("RAS: "&amp;NETWORKDAYS('Transition Plan'!$D$1,H94)&amp;" days to go, and Still in Open"),IF(AND(G94&lt;='Transition Plan'!$D$1,K94="In-Progress"),("RAS: "&amp;NETWORKDAYS('Transition Plan'!$D$1,H94)&amp;" days to go, and In-Progress"),("UTK: We have "&amp;DATEDIF('Transition Plan'!$D$1,G94,"d")&amp;" more days to start"))))))</f>
        <v>TPD: Still in Open after Deadline</v>
      </c>
      <c r="Q94" s="118">
        <f ca="1">IF(O94="TPD",100%,IF(AND(O94="RAS",N94=1),75%,IF(AND(O94="RAS",N94=2),50%,IF(O94="RAS",100%-(NETWORKDAYS('Transition Plan'!$D$1,H94)/N94),"-"))))</f>
        <v>1</v>
      </c>
      <c r="R94" s="20" t="str">
        <f t="shared" si="147"/>
        <v/>
      </c>
      <c r="S94" s="20" t="str">
        <f t="shared" si="147"/>
        <v/>
      </c>
      <c r="T94" s="20" t="str">
        <f t="shared" si="147"/>
        <v/>
      </c>
      <c r="U94" s="20" t="str">
        <f t="shared" si="147"/>
        <v/>
      </c>
      <c r="V94" s="20" t="str">
        <f t="shared" si="147"/>
        <v/>
      </c>
      <c r="W94" s="20" t="str">
        <f t="shared" si="147"/>
        <v/>
      </c>
      <c r="X94" s="20" t="str">
        <f t="shared" si="147"/>
        <v/>
      </c>
      <c r="Y94" s="20" t="str">
        <f t="shared" si="147"/>
        <v/>
      </c>
      <c r="Z94" s="20" t="str">
        <f t="shared" si="147"/>
        <v/>
      </c>
      <c r="AA94" s="20" t="str">
        <f t="shared" si="147"/>
        <v/>
      </c>
      <c r="AB94" s="20" t="str">
        <f t="shared" si="147"/>
        <v/>
      </c>
      <c r="AC94" s="20" t="str">
        <f t="shared" si="147"/>
        <v/>
      </c>
      <c r="AD94" s="20" t="str">
        <f t="shared" si="147"/>
        <v/>
      </c>
      <c r="AE94" s="20" t="str">
        <f t="shared" si="147"/>
        <v/>
      </c>
      <c r="AF94" s="20" t="str">
        <f t="shared" si="147"/>
        <v/>
      </c>
      <c r="AG94" s="20">
        <f t="shared" si="147"/>
        <v>1</v>
      </c>
      <c r="AH94" s="20">
        <f t="shared" si="147"/>
        <v>1</v>
      </c>
      <c r="AI94" s="20" t="str">
        <f t="shared" si="147"/>
        <v/>
      </c>
      <c r="AJ94" s="20" t="str">
        <f t="shared" si="147"/>
        <v/>
      </c>
      <c r="AK94" s="20" t="str">
        <f t="shared" si="147"/>
        <v/>
      </c>
      <c r="AL94" s="20" t="str">
        <f t="shared" si="147"/>
        <v/>
      </c>
      <c r="AM94" s="20" t="str">
        <f t="shared" si="147"/>
        <v/>
      </c>
      <c r="AN94" s="20" t="str">
        <f t="shared" si="147"/>
        <v/>
      </c>
      <c r="AO94" s="20" t="str">
        <f t="shared" si="147"/>
        <v/>
      </c>
      <c r="AP94" s="20" t="str">
        <f t="shared" si="147"/>
        <v/>
      </c>
      <c r="AQ94" s="20" t="str">
        <f t="shared" si="147"/>
        <v/>
      </c>
      <c r="AR94" s="20" t="str">
        <f t="shared" si="147"/>
        <v/>
      </c>
      <c r="AS94" s="20" t="str">
        <f t="shared" si="147"/>
        <v/>
      </c>
      <c r="AT94" s="20" t="str">
        <f t="shared" si="147"/>
        <v/>
      </c>
      <c r="AU94" s="20" t="str">
        <f t="shared" si="147"/>
        <v/>
      </c>
      <c r="AV94" s="20" t="str">
        <f t="shared" si="147"/>
        <v/>
      </c>
      <c r="AW94" s="20" t="str">
        <f t="shared" si="147"/>
        <v/>
      </c>
      <c r="AX94" s="20" t="str">
        <f t="shared" si="147"/>
        <v/>
      </c>
      <c r="AY94" s="20" t="str">
        <f t="shared" si="147"/>
        <v/>
      </c>
      <c r="AZ94" s="20" t="str">
        <f t="shared" si="147"/>
        <v/>
      </c>
      <c r="BA94" s="20" t="str">
        <f t="shared" si="147"/>
        <v/>
      </c>
      <c r="BB94" s="20" t="str">
        <f t="shared" si="147"/>
        <v/>
      </c>
      <c r="BC94" s="20" t="str">
        <f t="shared" si="147"/>
        <v/>
      </c>
      <c r="BD94" s="20" t="str">
        <f t="shared" si="147"/>
        <v/>
      </c>
      <c r="BE94" s="20" t="str">
        <f t="shared" si="147"/>
        <v/>
      </c>
      <c r="BF94" s="20" t="str">
        <f t="shared" si="147"/>
        <v/>
      </c>
      <c r="BG94" s="20" t="str">
        <f t="shared" si="147"/>
        <v/>
      </c>
      <c r="BH94" s="20" t="str">
        <f t="shared" si="147"/>
        <v/>
      </c>
      <c r="BI94" s="20" t="str">
        <f t="shared" si="147"/>
        <v/>
      </c>
      <c r="BJ94" s="20" t="str">
        <f t="shared" si="147"/>
        <v/>
      </c>
      <c r="BK94" s="20" t="str">
        <f t="shared" si="147"/>
        <v/>
      </c>
      <c r="BL94" s="20" t="str">
        <f t="shared" si="147"/>
        <v/>
      </c>
      <c r="BM94" s="20" t="str">
        <f t="shared" si="147"/>
        <v/>
      </c>
      <c r="BN94" s="20" t="str">
        <f t="shared" si="147"/>
        <v/>
      </c>
      <c r="BO94" s="20" t="str">
        <f t="shared" si="147"/>
        <v/>
      </c>
      <c r="BP94" s="20" t="str">
        <f t="shared" si="147"/>
        <v/>
      </c>
      <c r="BQ94" s="20" t="str">
        <f t="shared" si="147"/>
        <v/>
      </c>
      <c r="BR94" s="20" t="str">
        <f t="shared" si="147"/>
        <v/>
      </c>
      <c r="BS94" s="20" t="str">
        <f t="shared" si="147"/>
        <v/>
      </c>
      <c r="BT94" s="20" t="str">
        <f t="shared" si="147"/>
        <v/>
      </c>
      <c r="BU94" s="20" t="str">
        <f t="shared" si="147"/>
        <v/>
      </c>
      <c r="BV94" s="20" t="str">
        <f t="shared" si="147"/>
        <v/>
      </c>
      <c r="BW94" s="20" t="str">
        <f t="shared" si="147"/>
        <v/>
      </c>
      <c r="BX94" s="20" t="str">
        <f t="shared" si="147"/>
        <v/>
      </c>
      <c r="BY94" s="20" t="str">
        <f t="shared" si="147"/>
        <v/>
      </c>
      <c r="BZ94" s="20" t="str">
        <f t="shared" si="147"/>
        <v/>
      </c>
      <c r="CA94" s="20" t="str">
        <f t="shared" si="147"/>
        <v/>
      </c>
      <c r="CB94" s="20" t="str">
        <f t="shared" si="147"/>
        <v/>
      </c>
      <c r="CC94" s="20" t="str">
        <f t="shared" si="147"/>
        <v/>
      </c>
      <c r="CD94" s="20" t="str">
        <f t="shared" si="146"/>
        <v/>
      </c>
      <c r="CE94" s="20" t="str">
        <f t="shared" si="146"/>
        <v/>
      </c>
      <c r="CF94" s="20" t="str">
        <f t="shared" si="146"/>
        <v/>
      </c>
      <c r="CG94" s="20" t="str">
        <f t="shared" si="146"/>
        <v/>
      </c>
      <c r="CH94" s="20" t="str">
        <f t="shared" si="146"/>
        <v/>
      </c>
      <c r="CI94" s="20" t="str">
        <f t="shared" si="146"/>
        <v/>
      </c>
      <c r="CJ94" s="20" t="str">
        <f t="shared" si="146"/>
        <v/>
      </c>
      <c r="CK94" s="20" t="str">
        <f t="shared" si="146"/>
        <v/>
      </c>
      <c r="CL94" s="20" t="str">
        <f t="shared" si="146"/>
        <v/>
      </c>
      <c r="CM94" s="20" t="str">
        <f t="shared" si="146"/>
        <v/>
      </c>
      <c r="CN94" s="20" t="str">
        <f t="shared" si="146"/>
        <v/>
      </c>
      <c r="CO94" s="20" t="str">
        <f t="shared" si="146"/>
        <v/>
      </c>
      <c r="CP94" s="20" t="str">
        <f t="shared" si="146"/>
        <v/>
      </c>
      <c r="CQ94" s="20" t="str">
        <f t="shared" si="146"/>
        <v/>
      </c>
      <c r="CR94" s="20" t="str">
        <f t="shared" si="146"/>
        <v/>
      </c>
      <c r="CS94" s="20" t="str">
        <f t="shared" si="146"/>
        <v/>
      </c>
      <c r="CT94" s="20" t="str">
        <f t="shared" si="146"/>
        <v/>
      </c>
      <c r="CU94" s="20" t="str">
        <f t="shared" si="146"/>
        <v/>
      </c>
      <c r="CV94" s="20" t="str">
        <f t="shared" si="146"/>
        <v/>
      </c>
      <c r="CW94" s="20" t="str">
        <f t="shared" si="146"/>
        <v/>
      </c>
      <c r="CX94" s="20" t="str">
        <f t="shared" si="146"/>
        <v/>
      </c>
      <c r="CY94" s="20" t="str">
        <f t="shared" si="146"/>
        <v/>
      </c>
      <c r="CZ94" s="20" t="str">
        <f t="shared" si="146"/>
        <v/>
      </c>
      <c r="DA94" s="20" t="str">
        <f t="shared" si="146"/>
        <v/>
      </c>
      <c r="DB94" s="20" t="str">
        <f t="shared" si="146"/>
        <v/>
      </c>
      <c r="DC94" s="20" t="str">
        <f t="shared" si="146"/>
        <v/>
      </c>
      <c r="DD94" s="20" t="str">
        <f t="shared" si="146"/>
        <v/>
      </c>
      <c r="DE94" s="20" t="str">
        <f t="shared" si="146"/>
        <v/>
      </c>
      <c r="DF94" s="20" t="str">
        <f t="shared" si="146"/>
        <v/>
      </c>
      <c r="DG94" s="20" t="str">
        <f t="shared" si="146"/>
        <v/>
      </c>
      <c r="DH94" s="20" t="str">
        <f t="shared" si="146"/>
        <v/>
      </c>
      <c r="DI94" s="20" t="str">
        <f t="shared" si="146"/>
        <v/>
      </c>
      <c r="DJ94" s="20" t="str">
        <f t="shared" si="146"/>
        <v/>
      </c>
      <c r="DK94" s="20" t="str">
        <f t="shared" si="146"/>
        <v/>
      </c>
      <c r="DL94" s="20" t="str">
        <f t="shared" si="146"/>
        <v/>
      </c>
      <c r="DM94" s="20" t="str">
        <f t="shared" si="146"/>
        <v/>
      </c>
      <c r="DN94" s="20" t="str">
        <f t="shared" si="146"/>
        <v/>
      </c>
      <c r="DO94" s="20" t="str">
        <f t="shared" si="146"/>
        <v/>
      </c>
      <c r="DP94" s="20" t="str">
        <f t="shared" si="146"/>
        <v/>
      </c>
      <c r="DQ94" s="20" t="str">
        <f t="shared" si="146"/>
        <v/>
      </c>
      <c r="DR94" s="20" t="str">
        <f t="shared" si="146"/>
        <v/>
      </c>
      <c r="DS94" s="20" t="str">
        <f t="shared" si="146"/>
        <v/>
      </c>
      <c r="DT94" s="20" t="str">
        <f t="shared" si="146"/>
        <v/>
      </c>
      <c r="DU94" s="20" t="str">
        <f t="shared" si="146"/>
        <v/>
      </c>
      <c r="DV94" s="20" t="str">
        <f t="shared" si="146"/>
        <v/>
      </c>
      <c r="DW94" s="20" t="str">
        <f t="shared" si="146"/>
        <v/>
      </c>
      <c r="DX94" s="20" t="str">
        <f t="shared" si="146"/>
        <v/>
      </c>
      <c r="DY94" s="20" t="str">
        <f t="shared" si="146"/>
        <v/>
      </c>
      <c r="DZ94" s="20" t="str">
        <f t="shared" si="146"/>
        <v/>
      </c>
      <c r="EA94" s="20" t="str">
        <f t="shared" si="146"/>
        <v/>
      </c>
      <c r="EB94" s="20" t="str">
        <f t="shared" si="146"/>
        <v/>
      </c>
      <c r="EC94" s="20" t="str">
        <f t="shared" si="146"/>
        <v/>
      </c>
      <c r="ED94" s="20" t="str">
        <f t="shared" si="146"/>
        <v/>
      </c>
      <c r="EE94" s="20" t="str">
        <f t="shared" si="146"/>
        <v/>
      </c>
      <c r="EF94" s="20" t="str">
        <f t="shared" si="146"/>
        <v/>
      </c>
      <c r="EG94" s="20" t="str">
        <f t="shared" si="146"/>
        <v/>
      </c>
      <c r="EH94" s="20" t="str">
        <f t="shared" si="146"/>
        <v/>
      </c>
      <c r="EI94" s="20" t="str">
        <f t="shared" si="146"/>
        <v/>
      </c>
      <c r="EJ94" s="20" t="str">
        <f t="shared" si="146"/>
        <v/>
      </c>
      <c r="EK94" s="20" t="str">
        <f t="shared" si="146"/>
        <v/>
      </c>
      <c r="EL94" s="20" t="str">
        <f t="shared" si="146"/>
        <v/>
      </c>
      <c r="EM94" s="20" t="str">
        <f t="shared" si="146"/>
        <v/>
      </c>
      <c r="EN94" s="20" t="str">
        <f t="shared" si="146"/>
        <v/>
      </c>
      <c r="EO94" s="20" t="str">
        <f t="shared" ref="EO94:FV101" si="149">IF(EO$10&lt;$G94,"",IF(EO$10&gt;$H94,"",IF(EO$10&gt;=$G94,1,IF(EO$10&lt;=$H94,1))))</f>
        <v/>
      </c>
      <c r="EP94" s="20" t="str">
        <f t="shared" si="149"/>
        <v/>
      </c>
      <c r="EQ94" s="20" t="str">
        <f t="shared" si="149"/>
        <v/>
      </c>
      <c r="ER94" s="20" t="str">
        <f t="shared" si="149"/>
        <v/>
      </c>
      <c r="ES94" s="20" t="str">
        <f t="shared" si="149"/>
        <v/>
      </c>
      <c r="ET94" s="20" t="str">
        <f t="shared" si="149"/>
        <v/>
      </c>
      <c r="EU94" s="20" t="str">
        <f t="shared" si="149"/>
        <v/>
      </c>
      <c r="EV94" s="20" t="str">
        <f t="shared" si="149"/>
        <v/>
      </c>
      <c r="EW94" s="20" t="str">
        <f t="shared" si="149"/>
        <v/>
      </c>
      <c r="EX94" s="20" t="str">
        <f t="shared" si="149"/>
        <v/>
      </c>
      <c r="EY94" s="20" t="str">
        <f t="shared" si="149"/>
        <v/>
      </c>
      <c r="EZ94" s="20" t="str">
        <f t="shared" si="149"/>
        <v/>
      </c>
      <c r="FA94" s="20" t="str">
        <f t="shared" si="149"/>
        <v/>
      </c>
      <c r="FB94" s="20" t="str">
        <f t="shared" si="149"/>
        <v/>
      </c>
      <c r="FC94" s="20" t="str">
        <f t="shared" si="149"/>
        <v/>
      </c>
      <c r="FD94" s="20" t="str">
        <f t="shared" si="149"/>
        <v/>
      </c>
      <c r="FE94" s="20" t="str">
        <f t="shared" si="149"/>
        <v/>
      </c>
      <c r="FF94" s="20" t="str">
        <f t="shared" si="149"/>
        <v/>
      </c>
      <c r="FG94" s="20" t="str">
        <f t="shared" si="149"/>
        <v/>
      </c>
      <c r="FH94" s="20" t="str">
        <f t="shared" si="149"/>
        <v/>
      </c>
      <c r="FI94" s="20" t="str">
        <f t="shared" si="149"/>
        <v/>
      </c>
      <c r="FJ94" s="20" t="str">
        <f t="shared" si="149"/>
        <v/>
      </c>
      <c r="FK94" s="20" t="str">
        <f t="shared" si="149"/>
        <v/>
      </c>
      <c r="FL94" s="20" t="str">
        <f t="shared" si="149"/>
        <v/>
      </c>
      <c r="FM94" s="20" t="str">
        <f t="shared" si="149"/>
        <v/>
      </c>
      <c r="FN94" s="20" t="str">
        <f t="shared" si="149"/>
        <v/>
      </c>
      <c r="FO94" s="20" t="str">
        <f t="shared" si="149"/>
        <v/>
      </c>
      <c r="FP94" s="20" t="str">
        <f t="shared" si="149"/>
        <v/>
      </c>
      <c r="FQ94" s="20" t="str">
        <f t="shared" si="149"/>
        <v/>
      </c>
      <c r="FR94" s="20" t="str">
        <f t="shared" si="149"/>
        <v/>
      </c>
      <c r="FS94" s="20" t="str">
        <f t="shared" si="149"/>
        <v/>
      </c>
      <c r="FT94" s="20" t="str">
        <f t="shared" si="149"/>
        <v/>
      </c>
      <c r="FU94" s="20" t="str">
        <f t="shared" si="149"/>
        <v/>
      </c>
      <c r="FV94" s="20" t="str">
        <f t="shared" si="149"/>
        <v/>
      </c>
    </row>
    <row r="95" spans="1:178" s="8" customFormat="1" ht="15" hidden="1" customHeight="1" outlineLevel="2">
      <c r="A95" s="62"/>
      <c r="B95" s="104" t="s">
        <v>44</v>
      </c>
      <c r="C95" s="119" t="s">
        <v>117</v>
      </c>
      <c r="D95" s="119"/>
      <c r="E95" s="131">
        <f>E90</f>
        <v>10</v>
      </c>
      <c r="F95" s="121">
        <v>1</v>
      </c>
      <c r="G95" s="124">
        <f t="shared" si="145"/>
        <v>42101</v>
      </c>
      <c r="H95" s="124">
        <f t="shared" si="131"/>
        <v>42102</v>
      </c>
      <c r="I95" s="124" t="str">
        <f>"Day"&amp;" "&amp;VLOOKUP(Table1[[#This Row],[Start Date ]],Datasheet!V:W,2)</f>
        <v>Day 15</v>
      </c>
      <c r="J95" s="124" t="str">
        <f>"Day"&amp;" "&amp;VLOOKUP(Table1[[#This Row],[End Date]],Datasheet!X:Y,2)</f>
        <v>Day 16</v>
      </c>
      <c r="K95" s="116" t="s">
        <v>52</v>
      </c>
      <c r="L95" s="95"/>
      <c r="M95" s="115"/>
      <c r="N95" s="116">
        <f t="shared" si="140"/>
        <v>2</v>
      </c>
      <c r="O95" s="116" t="str">
        <f ca="1">LEFT('Transition Plan'!$P95,3)</f>
        <v>TPD</v>
      </c>
      <c r="P95" s="117" t="str">
        <f ca="1">IF(K95="Completed","CPT: Completed",IF(AND(H95&lt;'Transition Plan'!$D$1,K95="In-Progress"),"TPD: Still in-Progress after Deadline",IF(AND(H95&lt;'Transition Plan'!$D$1,K95="Open"),"TPD: Still in Open after Deadline",IF(AND(G95&lt;='Transition Plan'!$D$1,K95="Open"),("RAS: "&amp;NETWORKDAYS('Transition Plan'!$D$1,H95)&amp;" days to go, and Still in Open"),IF(AND(G95&lt;='Transition Plan'!$D$1,K95="In-Progress"),("RAS: "&amp;NETWORKDAYS('Transition Plan'!$D$1,H95)&amp;" days to go, and In-Progress"),("UTK: We have "&amp;DATEDIF('Transition Plan'!$D$1,G95,"d")&amp;" more days to start"))))))</f>
        <v>TPD: Still in Open after Deadline</v>
      </c>
      <c r="Q95" s="118">
        <f ca="1">IF(O95="TPD",100%,IF(AND(O95="RAS",N95=1),75%,IF(AND(O95="RAS",N95=2),50%,IF(O95="RAS",100%-(NETWORKDAYS('Transition Plan'!$D$1,H95)/N95),"-"))))</f>
        <v>1</v>
      </c>
      <c r="R95" s="20" t="str">
        <f t="shared" si="147"/>
        <v/>
      </c>
      <c r="S95" s="20" t="str">
        <f t="shared" si="147"/>
        <v/>
      </c>
      <c r="T95" s="20" t="str">
        <f t="shared" si="147"/>
        <v/>
      </c>
      <c r="U95" s="20" t="str">
        <f t="shared" si="147"/>
        <v/>
      </c>
      <c r="V95" s="20" t="str">
        <f t="shared" si="147"/>
        <v/>
      </c>
      <c r="W95" s="20" t="str">
        <f t="shared" si="147"/>
        <v/>
      </c>
      <c r="X95" s="20" t="str">
        <f t="shared" si="147"/>
        <v/>
      </c>
      <c r="Y95" s="20" t="str">
        <f t="shared" si="147"/>
        <v/>
      </c>
      <c r="Z95" s="20" t="str">
        <f t="shared" si="147"/>
        <v/>
      </c>
      <c r="AA95" s="20" t="str">
        <f t="shared" si="147"/>
        <v/>
      </c>
      <c r="AB95" s="20" t="str">
        <f t="shared" si="147"/>
        <v/>
      </c>
      <c r="AC95" s="20" t="str">
        <f t="shared" si="147"/>
        <v/>
      </c>
      <c r="AD95" s="20" t="str">
        <f t="shared" si="147"/>
        <v/>
      </c>
      <c r="AE95" s="20" t="str">
        <f t="shared" si="147"/>
        <v/>
      </c>
      <c r="AF95" s="20" t="str">
        <f t="shared" si="147"/>
        <v/>
      </c>
      <c r="AG95" s="20">
        <f t="shared" si="147"/>
        <v>1</v>
      </c>
      <c r="AH95" s="20">
        <f t="shared" si="147"/>
        <v>1</v>
      </c>
      <c r="AI95" s="20" t="str">
        <f t="shared" si="147"/>
        <v/>
      </c>
      <c r="AJ95" s="20" t="str">
        <f t="shared" si="147"/>
        <v/>
      </c>
      <c r="AK95" s="20" t="str">
        <f t="shared" si="147"/>
        <v/>
      </c>
      <c r="AL95" s="20" t="str">
        <f t="shared" si="147"/>
        <v/>
      </c>
      <c r="AM95" s="20" t="str">
        <f t="shared" si="147"/>
        <v/>
      </c>
      <c r="AN95" s="20" t="str">
        <f t="shared" si="147"/>
        <v/>
      </c>
      <c r="AO95" s="20" t="str">
        <f t="shared" si="147"/>
        <v/>
      </c>
      <c r="AP95" s="20" t="str">
        <f t="shared" si="147"/>
        <v/>
      </c>
      <c r="AQ95" s="20" t="str">
        <f t="shared" si="147"/>
        <v/>
      </c>
      <c r="AR95" s="20" t="str">
        <f t="shared" si="147"/>
        <v/>
      </c>
      <c r="AS95" s="20" t="str">
        <f t="shared" si="147"/>
        <v/>
      </c>
      <c r="AT95" s="20" t="str">
        <f t="shared" si="147"/>
        <v/>
      </c>
      <c r="AU95" s="20" t="str">
        <f t="shared" si="147"/>
        <v/>
      </c>
      <c r="AV95" s="20" t="str">
        <f t="shared" si="147"/>
        <v/>
      </c>
      <c r="AW95" s="20" t="str">
        <f t="shared" si="147"/>
        <v/>
      </c>
      <c r="AX95" s="20" t="str">
        <f t="shared" si="147"/>
        <v/>
      </c>
      <c r="AY95" s="20" t="str">
        <f t="shared" si="147"/>
        <v/>
      </c>
      <c r="AZ95" s="20" t="str">
        <f t="shared" si="147"/>
        <v/>
      </c>
      <c r="BA95" s="20" t="str">
        <f t="shared" si="147"/>
        <v/>
      </c>
      <c r="BB95" s="20" t="str">
        <f t="shared" si="147"/>
        <v/>
      </c>
      <c r="BC95" s="20" t="str">
        <f t="shared" si="147"/>
        <v/>
      </c>
      <c r="BD95" s="20" t="str">
        <f t="shared" si="147"/>
        <v/>
      </c>
      <c r="BE95" s="20" t="str">
        <f t="shared" si="147"/>
        <v/>
      </c>
      <c r="BF95" s="20" t="str">
        <f t="shared" si="147"/>
        <v/>
      </c>
      <c r="BG95" s="20" t="str">
        <f t="shared" si="147"/>
        <v/>
      </c>
      <c r="BH95" s="20" t="str">
        <f t="shared" si="147"/>
        <v/>
      </c>
      <c r="BI95" s="20" t="str">
        <f t="shared" si="147"/>
        <v/>
      </c>
      <c r="BJ95" s="20" t="str">
        <f t="shared" si="147"/>
        <v/>
      </c>
      <c r="BK95" s="20" t="str">
        <f t="shared" si="147"/>
        <v/>
      </c>
      <c r="BL95" s="20" t="str">
        <f t="shared" si="147"/>
        <v/>
      </c>
      <c r="BM95" s="20" t="str">
        <f t="shared" si="147"/>
        <v/>
      </c>
      <c r="BN95" s="20" t="str">
        <f t="shared" si="147"/>
        <v/>
      </c>
      <c r="BO95" s="20" t="str">
        <f t="shared" si="147"/>
        <v/>
      </c>
      <c r="BP95" s="20" t="str">
        <f t="shared" si="147"/>
        <v/>
      </c>
      <c r="BQ95" s="20" t="str">
        <f t="shared" si="147"/>
        <v/>
      </c>
      <c r="BR95" s="20" t="str">
        <f t="shared" si="147"/>
        <v/>
      </c>
      <c r="BS95" s="20" t="str">
        <f t="shared" si="147"/>
        <v/>
      </c>
      <c r="BT95" s="20" t="str">
        <f t="shared" si="147"/>
        <v/>
      </c>
      <c r="BU95" s="20" t="str">
        <f t="shared" si="147"/>
        <v/>
      </c>
      <c r="BV95" s="20" t="str">
        <f t="shared" si="147"/>
        <v/>
      </c>
      <c r="BW95" s="20" t="str">
        <f t="shared" si="147"/>
        <v/>
      </c>
      <c r="BX95" s="20" t="str">
        <f t="shared" si="147"/>
        <v/>
      </c>
      <c r="BY95" s="20" t="str">
        <f t="shared" si="147"/>
        <v/>
      </c>
      <c r="BZ95" s="20" t="str">
        <f t="shared" si="147"/>
        <v/>
      </c>
      <c r="CA95" s="20" t="str">
        <f t="shared" si="147"/>
        <v/>
      </c>
      <c r="CB95" s="20" t="str">
        <f t="shared" si="147"/>
        <v/>
      </c>
      <c r="CC95" s="20" t="str">
        <f t="shared" ref="CC95:EN98" si="150">IF(CC$10&lt;$G95,"",IF(CC$10&gt;$H95,"",IF(CC$10&gt;=$G95,1,IF(CC$10&lt;=$H95,1))))</f>
        <v/>
      </c>
      <c r="CD95" s="20" t="str">
        <f t="shared" si="150"/>
        <v/>
      </c>
      <c r="CE95" s="20" t="str">
        <f t="shared" si="150"/>
        <v/>
      </c>
      <c r="CF95" s="20" t="str">
        <f t="shared" si="150"/>
        <v/>
      </c>
      <c r="CG95" s="20" t="str">
        <f t="shared" si="150"/>
        <v/>
      </c>
      <c r="CH95" s="20" t="str">
        <f t="shared" si="150"/>
        <v/>
      </c>
      <c r="CI95" s="20" t="str">
        <f t="shared" si="150"/>
        <v/>
      </c>
      <c r="CJ95" s="20" t="str">
        <f t="shared" si="150"/>
        <v/>
      </c>
      <c r="CK95" s="20" t="str">
        <f t="shared" si="150"/>
        <v/>
      </c>
      <c r="CL95" s="20" t="str">
        <f t="shared" si="150"/>
        <v/>
      </c>
      <c r="CM95" s="20" t="str">
        <f t="shared" si="150"/>
        <v/>
      </c>
      <c r="CN95" s="20" t="str">
        <f t="shared" si="150"/>
        <v/>
      </c>
      <c r="CO95" s="20" t="str">
        <f t="shared" si="150"/>
        <v/>
      </c>
      <c r="CP95" s="20" t="str">
        <f t="shared" si="150"/>
        <v/>
      </c>
      <c r="CQ95" s="20" t="str">
        <f t="shared" si="150"/>
        <v/>
      </c>
      <c r="CR95" s="20" t="str">
        <f t="shared" si="150"/>
        <v/>
      </c>
      <c r="CS95" s="20" t="str">
        <f t="shared" si="150"/>
        <v/>
      </c>
      <c r="CT95" s="20" t="str">
        <f t="shared" si="150"/>
        <v/>
      </c>
      <c r="CU95" s="20" t="str">
        <f t="shared" si="150"/>
        <v/>
      </c>
      <c r="CV95" s="20" t="str">
        <f t="shared" si="150"/>
        <v/>
      </c>
      <c r="CW95" s="20" t="str">
        <f t="shared" si="150"/>
        <v/>
      </c>
      <c r="CX95" s="20" t="str">
        <f t="shared" si="150"/>
        <v/>
      </c>
      <c r="CY95" s="20" t="str">
        <f t="shared" si="150"/>
        <v/>
      </c>
      <c r="CZ95" s="20" t="str">
        <f t="shared" si="150"/>
        <v/>
      </c>
      <c r="DA95" s="20" t="str">
        <f t="shared" si="150"/>
        <v/>
      </c>
      <c r="DB95" s="20" t="str">
        <f t="shared" si="150"/>
        <v/>
      </c>
      <c r="DC95" s="20" t="str">
        <f t="shared" si="150"/>
        <v/>
      </c>
      <c r="DD95" s="20" t="str">
        <f t="shared" si="150"/>
        <v/>
      </c>
      <c r="DE95" s="20" t="str">
        <f t="shared" si="150"/>
        <v/>
      </c>
      <c r="DF95" s="20" t="str">
        <f t="shared" si="150"/>
        <v/>
      </c>
      <c r="DG95" s="20" t="str">
        <f t="shared" si="150"/>
        <v/>
      </c>
      <c r="DH95" s="20" t="str">
        <f t="shared" si="150"/>
        <v/>
      </c>
      <c r="DI95" s="20" t="str">
        <f t="shared" si="150"/>
        <v/>
      </c>
      <c r="DJ95" s="20" t="str">
        <f t="shared" si="150"/>
        <v/>
      </c>
      <c r="DK95" s="20" t="str">
        <f t="shared" si="150"/>
        <v/>
      </c>
      <c r="DL95" s="20" t="str">
        <f t="shared" si="150"/>
        <v/>
      </c>
      <c r="DM95" s="20" t="str">
        <f t="shared" si="150"/>
        <v/>
      </c>
      <c r="DN95" s="20" t="str">
        <f t="shared" si="150"/>
        <v/>
      </c>
      <c r="DO95" s="20" t="str">
        <f t="shared" si="150"/>
        <v/>
      </c>
      <c r="DP95" s="20" t="str">
        <f t="shared" si="150"/>
        <v/>
      </c>
      <c r="DQ95" s="20" t="str">
        <f t="shared" si="150"/>
        <v/>
      </c>
      <c r="DR95" s="20" t="str">
        <f t="shared" si="150"/>
        <v/>
      </c>
      <c r="DS95" s="20" t="str">
        <f t="shared" si="150"/>
        <v/>
      </c>
      <c r="DT95" s="20" t="str">
        <f t="shared" si="150"/>
        <v/>
      </c>
      <c r="DU95" s="20" t="str">
        <f t="shared" si="150"/>
        <v/>
      </c>
      <c r="DV95" s="20" t="str">
        <f t="shared" si="150"/>
        <v/>
      </c>
      <c r="DW95" s="20" t="str">
        <f t="shared" si="150"/>
        <v/>
      </c>
      <c r="DX95" s="20" t="str">
        <f t="shared" si="150"/>
        <v/>
      </c>
      <c r="DY95" s="20" t="str">
        <f t="shared" si="150"/>
        <v/>
      </c>
      <c r="DZ95" s="20" t="str">
        <f t="shared" si="150"/>
        <v/>
      </c>
      <c r="EA95" s="20" t="str">
        <f t="shared" si="150"/>
        <v/>
      </c>
      <c r="EB95" s="20" t="str">
        <f t="shared" si="150"/>
        <v/>
      </c>
      <c r="EC95" s="20" t="str">
        <f t="shared" si="150"/>
        <v/>
      </c>
      <c r="ED95" s="20" t="str">
        <f t="shared" si="150"/>
        <v/>
      </c>
      <c r="EE95" s="20" t="str">
        <f t="shared" si="150"/>
        <v/>
      </c>
      <c r="EF95" s="20" t="str">
        <f t="shared" si="150"/>
        <v/>
      </c>
      <c r="EG95" s="20" t="str">
        <f t="shared" si="150"/>
        <v/>
      </c>
      <c r="EH95" s="20" t="str">
        <f t="shared" si="150"/>
        <v/>
      </c>
      <c r="EI95" s="20" t="str">
        <f t="shared" si="150"/>
        <v/>
      </c>
      <c r="EJ95" s="20" t="str">
        <f t="shared" si="150"/>
        <v/>
      </c>
      <c r="EK95" s="20" t="str">
        <f t="shared" si="150"/>
        <v/>
      </c>
      <c r="EL95" s="20" t="str">
        <f t="shared" si="150"/>
        <v/>
      </c>
      <c r="EM95" s="20" t="str">
        <f t="shared" si="150"/>
        <v/>
      </c>
      <c r="EN95" s="20" t="str">
        <f t="shared" si="150"/>
        <v/>
      </c>
      <c r="EO95" s="20" t="str">
        <f t="shared" si="149"/>
        <v/>
      </c>
      <c r="EP95" s="20" t="str">
        <f t="shared" si="149"/>
        <v/>
      </c>
      <c r="EQ95" s="20" t="str">
        <f t="shared" si="149"/>
        <v/>
      </c>
      <c r="ER95" s="20" t="str">
        <f t="shared" si="149"/>
        <v/>
      </c>
      <c r="ES95" s="20" t="str">
        <f t="shared" si="149"/>
        <v/>
      </c>
      <c r="ET95" s="20" t="str">
        <f t="shared" si="149"/>
        <v/>
      </c>
      <c r="EU95" s="20" t="str">
        <f t="shared" si="149"/>
        <v/>
      </c>
      <c r="EV95" s="20" t="str">
        <f t="shared" si="149"/>
        <v/>
      </c>
      <c r="EW95" s="20" t="str">
        <f t="shared" si="149"/>
        <v/>
      </c>
      <c r="EX95" s="20" t="str">
        <f t="shared" si="149"/>
        <v/>
      </c>
      <c r="EY95" s="20" t="str">
        <f t="shared" si="149"/>
        <v/>
      </c>
      <c r="EZ95" s="20" t="str">
        <f t="shared" si="149"/>
        <v/>
      </c>
      <c r="FA95" s="20" t="str">
        <f t="shared" si="149"/>
        <v/>
      </c>
      <c r="FB95" s="20" t="str">
        <f t="shared" si="149"/>
        <v/>
      </c>
      <c r="FC95" s="20" t="str">
        <f t="shared" si="149"/>
        <v/>
      </c>
      <c r="FD95" s="20" t="str">
        <f t="shared" si="149"/>
        <v/>
      </c>
      <c r="FE95" s="20" t="str">
        <f t="shared" si="149"/>
        <v/>
      </c>
      <c r="FF95" s="20" t="str">
        <f t="shared" si="149"/>
        <v/>
      </c>
      <c r="FG95" s="20" t="str">
        <f t="shared" si="149"/>
        <v/>
      </c>
      <c r="FH95" s="20" t="str">
        <f t="shared" si="149"/>
        <v/>
      </c>
      <c r="FI95" s="20" t="str">
        <f t="shared" si="149"/>
        <v/>
      </c>
      <c r="FJ95" s="20" t="str">
        <f t="shared" si="149"/>
        <v/>
      </c>
      <c r="FK95" s="20" t="str">
        <f t="shared" si="149"/>
        <v/>
      </c>
      <c r="FL95" s="20" t="str">
        <f t="shared" si="149"/>
        <v/>
      </c>
      <c r="FM95" s="20" t="str">
        <f t="shared" si="149"/>
        <v/>
      </c>
      <c r="FN95" s="20" t="str">
        <f t="shared" si="149"/>
        <v/>
      </c>
      <c r="FO95" s="20" t="str">
        <f t="shared" si="149"/>
        <v/>
      </c>
      <c r="FP95" s="20" t="str">
        <f t="shared" si="149"/>
        <v/>
      </c>
      <c r="FQ95" s="20" t="str">
        <f t="shared" si="149"/>
        <v/>
      </c>
      <c r="FR95" s="20" t="str">
        <f t="shared" si="149"/>
        <v/>
      </c>
      <c r="FS95" s="20" t="str">
        <f t="shared" si="149"/>
        <v/>
      </c>
      <c r="FT95" s="20" t="str">
        <f t="shared" si="149"/>
        <v/>
      </c>
      <c r="FU95" s="20" t="str">
        <f t="shared" si="149"/>
        <v/>
      </c>
      <c r="FV95" s="20" t="str">
        <f t="shared" si="149"/>
        <v/>
      </c>
    </row>
    <row r="96" spans="1:178" s="8" customFormat="1" ht="15" hidden="1" customHeight="1" outlineLevel="1">
      <c r="A96" s="62"/>
      <c r="B96" s="98" t="s">
        <v>26</v>
      </c>
      <c r="C96" s="119" t="s">
        <v>96</v>
      </c>
      <c r="D96" s="113"/>
      <c r="E96" s="129"/>
      <c r="F96" s="114"/>
      <c r="G96" s="127">
        <f>WORKDAY((MAX(H65:H95)),1)</f>
        <v>42181</v>
      </c>
      <c r="H96" s="127">
        <f t="shared" si="131"/>
        <v>42181</v>
      </c>
      <c r="I96" s="127" t="str">
        <f>"Day"&amp;" "&amp;VLOOKUP(Table1[[#This Row],[Start Date ]],Datasheet!V:W,2)</f>
        <v>Day 95</v>
      </c>
      <c r="J96" s="127" t="str">
        <f>"Day"&amp;" "&amp;VLOOKUP(Table1[[#This Row],[End Date]],Datasheet!X:Y,2)</f>
        <v>Day 94</v>
      </c>
      <c r="K96" s="116" t="s">
        <v>52</v>
      </c>
      <c r="L96" s="95"/>
      <c r="M96" s="115"/>
      <c r="N96" s="129">
        <f t="shared" si="140"/>
        <v>1</v>
      </c>
      <c r="O96" s="129" t="str">
        <f ca="1">LEFT('Transition Plan'!$P96,3)</f>
        <v>TPD</v>
      </c>
      <c r="P96" s="130" t="str">
        <f ca="1">IF(K96="Completed","CPT: Completed",IF(AND(H96&lt;'Transition Plan'!$D$1,K96="In-Progress"),"TPD: Still in-Progress after Deadline",IF(AND(H96&lt;'Transition Plan'!$D$1,K96="Open"),"TPD: Still in Open after Deadline",IF(AND(G96&lt;='Transition Plan'!$D$1,K96="Open"),("RAS: "&amp;NETWORKDAYS('Transition Plan'!$D$1,H96)&amp;" days to go, and Still in Open"),IF(AND(G96&lt;='Transition Plan'!$D$1,K96="In-Progress"),("RAS: "&amp;NETWORKDAYS('Transition Plan'!$D$1,H96)&amp;" days to go, and In-Progress"),("UTK: We have "&amp;DATEDIF('Transition Plan'!$D$1,G96,"d")&amp;" more days to start"))))))</f>
        <v>TPD: Still in Open after Deadline</v>
      </c>
      <c r="Q96" s="118">
        <f ca="1">IF(O96="TPD",100%,IF(AND(O96="RAS",N96=1),75%,IF(AND(O96="RAS",N96=2),50%,IF(O96="RAS",100%-(NETWORKDAYS('Transition Plan'!$D$1,H96)/N96),"-"))))</f>
        <v>1</v>
      </c>
      <c r="R96" s="20" t="str">
        <f t="shared" ref="R96:CC99" si="151">IF(R$10&lt;$G96,"",IF(R$10&gt;$H96,"",IF(R$10&gt;=$G96,1,IF(R$10&lt;=$H96,1))))</f>
        <v/>
      </c>
      <c r="S96" s="20" t="str">
        <f t="shared" si="151"/>
        <v/>
      </c>
      <c r="T96" s="20" t="str">
        <f t="shared" si="151"/>
        <v/>
      </c>
      <c r="U96" s="20" t="str">
        <f t="shared" si="151"/>
        <v/>
      </c>
      <c r="V96" s="20" t="str">
        <f t="shared" si="151"/>
        <v/>
      </c>
      <c r="W96" s="20" t="str">
        <f t="shared" si="151"/>
        <v/>
      </c>
      <c r="X96" s="20" t="str">
        <f t="shared" si="151"/>
        <v/>
      </c>
      <c r="Y96" s="20" t="str">
        <f t="shared" si="151"/>
        <v/>
      </c>
      <c r="Z96" s="20" t="str">
        <f t="shared" si="151"/>
        <v/>
      </c>
      <c r="AA96" s="20" t="str">
        <f t="shared" si="151"/>
        <v/>
      </c>
      <c r="AB96" s="20" t="str">
        <f t="shared" si="151"/>
        <v/>
      </c>
      <c r="AC96" s="20" t="str">
        <f t="shared" si="151"/>
        <v/>
      </c>
      <c r="AD96" s="20" t="str">
        <f t="shared" si="151"/>
        <v/>
      </c>
      <c r="AE96" s="20" t="str">
        <f t="shared" si="151"/>
        <v/>
      </c>
      <c r="AF96" s="20" t="str">
        <f t="shared" si="151"/>
        <v/>
      </c>
      <c r="AG96" s="20" t="str">
        <f t="shared" si="151"/>
        <v/>
      </c>
      <c r="AH96" s="20" t="str">
        <f t="shared" si="151"/>
        <v/>
      </c>
      <c r="AI96" s="20" t="str">
        <f t="shared" si="151"/>
        <v/>
      </c>
      <c r="AJ96" s="20" t="str">
        <f t="shared" si="151"/>
        <v/>
      </c>
      <c r="AK96" s="20" t="str">
        <f t="shared" si="151"/>
        <v/>
      </c>
      <c r="AL96" s="20" t="str">
        <f t="shared" si="151"/>
        <v/>
      </c>
      <c r="AM96" s="20" t="str">
        <f t="shared" si="151"/>
        <v/>
      </c>
      <c r="AN96" s="20" t="str">
        <f t="shared" si="151"/>
        <v/>
      </c>
      <c r="AO96" s="20" t="str">
        <f t="shared" si="151"/>
        <v/>
      </c>
      <c r="AP96" s="20" t="str">
        <f t="shared" si="151"/>
        <v/>
      </c>
      <c r="AQ96" s="20" t="str">
        <f t="shared" si="151"/>
        <v/>
      </c>
      <c r="AR96" s="20" t="str">
        <f t="shared" si="151"/>
        <v/>
      </c>
      <c r="AS96" s="20" t="str">
        <f t="shared" si="151"/>
        <v/>
      </c>
      <c r="AT96" s="20" t="str">
        <f t="shared" si="151"/>
        <v/>
      </c>
      <c r="AU96" s="20" t="str">
        <f t="shared" si="151"/>
        <v/>
      </c>
      <c r="AV96" s="20" t="str">
        <f t="shared" si="151"/>
        <v/>
      </c>
      <c r="AW96" s="20" t="str">
        <f t="shared" si="151"/>
        <v/>
      </c>
      <c r="AX96" s="20" t="str">
        <f t="shared" si="151"/>
        <v/>
      </c>
      <c r="AY96" s="20" t="str">
        <f t="shared" si="151"/>
        <v/>
      </c>
      <c r="AZ96" s="20" t="str">
        <f t="shared" si="151"/>
        <v/>
      </c>
      <c r="BA96" s="20" t="str">
        <f t="shared" si="151"/>
        <v/>
      </c>
      <c r="BB96" s="20" t="str">
        <f t="shared" si="151"/>
        <v/>
      </c>
      <c r="BC96" s="20" t="str">
        <f t="shared" si="151"/>
        <v/>
      </c>
      <c r="BD96" s="20" t="str">
        <f t="shared" si="151"/>
        <v/>
      </c>
      <c r="BE96" s="20" t="str">
        <f t="shared" si="151"/>
        <v/>
      </c>
      <c r="BF96" s="20" t="str">
        <f t="shared" si="151"/>
        <v/>
      </c>
      <c r="BG96" s="20" t="str">
        <f t="shared" si="151"/>
        <v/>
      </c>
      <c r="BH96" s="20" t="str">
        <f t="shared" si="151"/>
        <v/>
      </c>
      <c r="BI96" s="20" t="str">
        <f t="shared" si="151"/>
        <v/>
      </c>
      <c r="BJ96" s="20" t="str">
        <f t="shared" si="151"/>
        <v/>
      </c>
      <c r="BK96" s="20" t="str">
        <f t="shared" si="151"/>
        <v/>
      </c>
      <c r="BL96" s="20" t="str">
        <f t="shared" si="151"/>
        <v/>
      </c>
      <c r="BM96" s="20" t="str">
        <f t="shared" si="151"/>
        <v/>
      </c>
      <c r="BN96" s="20" t="str">
        <f t="shared" si="151"/>
        <v/>
      </c>
      <c r="BO96" s="20" t="str">
        <f t="shared" si="151"/>
        <v/>
      </c>
      <c r="BP96" s="20" t="str">
        <f t="shared" si="151"/>
        <v/>
      </c>
      <c r="BQ96" s="20" t="str">
        <f t="shared" si="151"/>
        <v/>
      </c>
      <c r="BR96" s="20" t="str">
        <f t="shared" si="151"/>
        <v/>
      </c>
      <c r="BS96" s="20" t="str">
        <f t="shared" si="151"/>
        <v/>
      </c>
      <c r="BT96" s="20" t="str">
        <f t="shared" si="151"/>
        <v/>
      </c>
      <c r="BU96" s="20" t="str">
        <f t="shared" si="151"/>
        <v/>
      </c>
      <c r="BV96" s="20" t="str">
        <f t="shared" si="151"/>
        <v/>
      </c>
      <c r="BW96" s="20" t="str">
        <f t="shared" si="151"/>
        <v/>
      </c>
      <c r="BX96" s="20" t="str">
        <f t="shared" si="151"/>
        <v/>
      </c>
      <c r="BY96" s="20" t="str">
        <f t="shared" si="151"/>
        <v/>
      </c>
      <c r="BZ96" s="20" t="str">
        <f t="shared" si="151"/>
        <v/>
      </c>
      <c r="CA96" s="20" t="str">
        <f t="shared" si="151"/>
        <v/>
      </c>
      <c r="CB96" s="20" t="str">
        <f t="shared" si="151"/>
        <v/>
      </c>
      <c r="CC96" s="20" t="str">
        <f t="shared" si="151"/>
        <v/>
      </c>
      <c r="CD96" s="20" t="str">
        <f t="shared" si="150"/>
        <v/>
      </c>
      <c r="CE96" s="20" t="str">
        <f t="shared" si="150"/>
        <v/>
      </c>
      <c r="CF96" s="20" t="str">
        <f t="shared" si="150"/>
        <v/>
      </c>
      <c r="CG96" s="20" t="str">
        <f t="shared" si="150"/>
        <v/>
      </c>
      <c r="CH96" s="20" t="str">
        <f t="shared" si="150"/>
        <v/>
      </c>
      <c r="CI96" s="20" t="str">
        <f t="shared" si="150"/>
        <v/>
      </c>
      <c r="CJ96" s="20" t="str">
        <f t="shared" si="150"/>
        <v/>
      </c>
      <c r="CK96" s="20" t="str">
        <f t="shared" si="150"/>
        <v/>
      </c>
      <c r="CL96" s="20" t="str">
        <f t="shared" si="150"/>
        <v/>
      </c>
      <c r="CM96" s="20" t="str">
        <f t="shared" si="150"/>
        <v/>
      </c>
      <c r="CN96" s="20" t="str">
        <f t="shared" si="150"/>
        <v/>
      </c>
      <c r="CO96" s="20" t="str">
        <f t="shared" si="150"/>
        <v/>
      </c>
      <c r="CP96" s="20" t="str">
        <f t="shared" si="150"/>
        <v/>
      </c>
      <c r="CQ96" s="20" t="str">
        <f t="shared" si="150"/>
        <v/>
      </c>
      <c r="CR96" s="20" t="str">
        <f t="shared" si="150"/>
        <v/>
      </c>
      <c r="CS96" s="20" t="str">
        <f t="shared" si="150"/>
        <v/>
      </c>
      <c r="CT96" s="20" t="str">
        <f t="shared" si="150"/>
        <v/>
      </c>
      <c r="CU96" s="20" t="str">
        <f t="shared" si="150"/>
        <v/>
      </c>
      <c r="CV96" s="20" t="str">
        <f t="shared" si="150"/>
        <v/>
      </c>
      <c r="CW96" s="20" t="str">
        <f t="shared" si="150"/>
        <v/>
      </c>
      <c r="CX96" s="20" t="str">
        <f t="shared" si="150"/>
        <v/>
      </c>
      <c r="CY96" s="20" t="str">
        <f t="shared" si="150"/>
        <v/>
      </c>
      <c r="CZ96" s="20" t="str">
        <f t="shared" si="150"/>
        <v/>
      </c>
      <c r="DA96" s="20" t="str">
        <f t="shared" si="150"/>
        <v/>
      </c>
      <c r="DB96" s="20" t="str">
        <f t="shared" si="150"/>
        <v/>
      </c>
      <c r="DC96" s="20" t="str">
        <f t="shared" si="150"/>
        <v/>
      </c>
      <c r="DD96" s="20" t="str">
        <f t="shared" si="150"/>
        <v/>
      </c>
      <c r="DE96" s="20" t="str">
        <f t="shared" si="150"/>
        <v/>
      </c>
      <c r="DF96" s="20" t="str">
        <f t="shared" si="150"/>
        <v/>
      </c>
      <c r="DG96" s="20" t="str">
        <f t="shared" si="150"/>
        <v/>
      </c>
      <c r="DH96" s="20" t="str">
        <f t="shared" si="150"/>
        <v/>
      </c>
      <c r="DI96" s="20">
        <f t="shared" si="150"/>
        <v>1</v>
      </c>
      <c r="DJ96" s="20" t="str">
        <f t="shared" si="150"/>
        <v/>
      </c>
      <c r="DK96" s="20" t="str">
        <f t="shared" si="150"/>
        <v/>
      </c>
      <c r="DL96" s="20" t="str">
        <f t="shared" si="150"/>
        <v/>
      </c>
      <c r="DM96" s="20" t="str">
        <f t="shared" si="150"/>
        <v/>
      </c>
      <c r="DN96" s="20" t="str">
        <f t="shared" si="150"/>
        <v/>
      </c>
      <c r="DO96" s="20" t="str">
        <f t="shared" si="150"/>
        <v/>
      </c>
      <c r="DP96" s="20" t="str">
        <f t="shared" si="150"/>
        <v/>
      </c>
      <c r="DQ96" s="20" t="str">
        <f t="shared" si="150"/>
        <v/>
      </c>
      <c r="DR96" s="20" t="str">
        <f t="shared" si="150"/>
        <v/>
      </c>
      <c r="DS96" s="20" t="str">
        <f t="shared" si="150"/>
        <v/>
      </c>
      <c r="DT96" s="20" t="str">
        <f t="shared" si="150"/>
        <v/>
      </c>
      <c r="DU96" s="20" t="str">
        <f t="shared" si="150"/>
        <v/>
      </c>
      <c r="DV96" s="20" t="str">
        <f t="shared" si="150"/>
        <v/>
      </c>
      <c r="DW96" s="20" t="str">
        <f t="shared" si="150"/>
        <v/>
      </c>
      <c r="DX96" s="20" t="str">
        <f t="shared" si="150"/>
        <v/>
      </c>
      <c r="DY96" s="20" t="str">
        <f t="shared" si="150"/>
        <v/>
      </c>
      <c r="DZ96" s="20" t="str">
        <f t="shared" si="150"/>
        <v/>
      </c>
      <c r="EA96" s="20" t="str">
        <f t="shared" si="150"/>
        <v/>
      </c>
      <c r="EB96" s="20" t="str">
        <f t="shared" si="150"/>
        <v/>
      </c>
      <c r="EC96" s="20" t="str">
        <f t="shared" si="150"/>
        <v/>
      </c>
      <c r="ED96" s="20" t="str">
        <f t="shared" si="150"/>
        <v/>
      </c>
      <c r="EE96" s="20" t="str">
        <f t="shared" si="150"/>
        <v/>
      </c>
      <c r="EF96" s="20" t="str">
        <f t="shared" si="150"/>
        <v/>
      </c>
      <c r="EG96" s="20" t="str">
        <f t="shared" si="150"/>
        <v/>
      </c>
      <c r="EH96" s="20" t="str">
        <f t="shared" si="150"/>
        <v/>
      </c>
      <c r="EI96" s="20" t="str">
        <f t="shared" si="150"/>
        <v/>
      </c>
      <c r="EJ96" s="20" t="str">
        <f t="shared" si="150"/>
        <v/>
      </c>
      <c r="EK96" s="20" t="str">
        <f t="shared" si="150"/>
        <v/>
      </c>
      <c r="EL96" s="20" t="str">
        <f t="shared" si="150"/>
        <v/>
      </c>
      <c r="EM96" s="20" t="str">
        <f t="shared" si="150"/>
        <v/>
      </c>
      <c r="EN96" s="20" t="str">
        <f t="shared" si="150"/>
        <v/>
      </c>
      <c r="EO96" s="20" t="str">
        <f t="shared" si="149"/>
        <v/>
      </c>
      <c r="EP96" s="20" t="str">
        <f t="shared" si="149"/>
        <v/>
      </c>
      <c r="EQ96" s="20" t="str">
        <f t="shared" si="149"/>
        <v/>
      </c>
      <c r="ER96" s="20" t="str">
        <f t="shared" si="149"/>
        <v/>
      </c>
      <c r="ES96" s="20" t="str">
        <f t="shared" si="149"/>
        <v/>
      </c>
      <c r="ET96" s="20" t="str">
        <f t="shared" si="149"/>
        <v/>
      </c>
      <c r="EU96" s="20" t="str">
        <f t="shared" si="149"/>
        <v/>
      </c>
      <c r="EV96" s="20" t="str">
        <f t="shared" si="149"/>
        <v/>
      </c>
      <c r="EW96" s="20" t="str">
        <f t="shared" si="149"/>
        <v/>
      </c>
      <c r="EX96" s="20" t="str">
        <f t="shared" si="149"/>
        <v/>
      </c>
      <c r="EY96" s="20" t="str">
        <f t="shared" si="149"/>
        <v/>
      </c>
      <c r="EZ96" s="20" t="str">
        <f t="shared" si="149"/>
        <v/>
      </c>
      <c r="FA96" s="20" t="str">
        <f t="shared" si="149"/>
        <v/>
      </c>
      <c r="FB96" s="20" t="str">
        <f t="shared" si="149"/>
        <v/>
      </c>
      <c r="FC96" s="20" t="str">
        <f t="shared" si="149"/>
        <v/>
      </c>
      <c r="FD96" s="20" t="str">
        <f t="shared" si="149"/>
        <v/>
      </c>
      <c r="FE96" s="20" t="str">
        <f t="shared" si="149"/>
        <v/>
      </c>
      <c r="FF96" s="20" t="str">
        <f t="shared" si="149"/>
        <v/>
      </c>
      <c r="FG96" s="20" t="str">
        <f t="shared" si="149"/>
        <v/>
      </c>
      <c r="FH96" s="20" t="str">
        <f t="shared" si="149"/>
        <v/>
      </c>
      <c r="FI96" s="20" t="str">
        <f t="shared" si="149"/>
        <v/>
      </c>
      <c r="FJ96" s="20" t="str">
        <f t="shared" si="149"/>
        <v/>
      </c>
      <c r="FK96" s="20" t="str">
        <f t="shared" si="149"/>
        <v/>
      </c>
      <c r="FL96" s="20" t="str">
        <f t="shared" si="149"/>
        <v/>
      </c>
      <c r="FM96" s="20" t="str">
        <f t="shared" si="149"/>
        <v/>
      </c>
      <c r="FN96" s="20" t="str">
        <f t="shared" si="149"/>
        <v/>
      </c>
      <c r="FO96" s="20" t="str">
        <f t="shared" si="149"/>
        <v/>
      </c>
      <c r="FP96" s="20" t="str">
        <f t="shared" si="149"/>
        <v/>
      </c>
      <c r="FQ96" s="20" t="str">
        <f t="shared" si="149"/>
        <v/>
      </c>
      <c r="FR96" s="20" t="str">
        <f t="shared" si="149"/>
        <v/>
      </c>
      <c r="FS96" s="20" t="str">
        <f t="shared" si="149"/>
        <v/>
      </c>
      <c r="FT96" s="20" t="str">
        <f t="shared" si="149"/>
        <v/>
      </c>
      <c r="FU96" s="20" t="str">
        <f t="shared" si="149"/>
        <v/>
      </c>
      <c r="FV96" s="20" t="str">
        <f t="shared" si="149"/>
        <v/>
      </c>
    </row>
    <row r="97" spans="1:178" s="8" customFormat="1" ht="15" customHeight="1" collapsed="1">
      <c r="A97" s="62"/>
      <c r="B97" s="109" t="s">
        <v>51</v>
      </c>
      <c r="C97" s="119"/>
      <c r="D97" s="119"/>
      <c r="E97" s="131">
        <f>E107</f>
        <v>135</v>
      </c>
      <c r="F97" s="121">
        <v>0</v>
      </c>
      <c r="G97" s="127">
        <f>MIN(G98:G107)</f>
        <v>42158</v>
      </c>
      <c r="H97" s="127">
        <f>MAX(G98:H107)</f>
        <v>42289</v>
      </c>
      <c r="I97" s="127" t="str">
        <f>"Day"&amp;" "&amp;VLOOKUP(Table1[[#This Row],[Start Date ]],Datasheet!V:W,2)</f>
        <v>Day 72</v>
      </c>
      <c r="J97" s="127" t="str">
        <f>"Day"&amp;" "&amp;VLOOKUP(Table1[[#This Row],[End Date]],Datasheet!X:Y,2)</f>
        <v>Day 199</v>
      </c>
      <c r="K97" s="116" t="s">
        <v>52</v>
      </c>
      <c r="L97" s="95"/>
      <c r="M97" s="115"/>
      <c r="N97" s="116">
        <f t="shared" si="140"/>
        <v>94</v>
      </c>
      <c r="O97" s="116" t="str">
        <f ca="1">LEFT('Transition Plan'!$P97,3)</f>
        <v>TPD</v>
      </c>
      <c r="P97" s="117" t="str">
        <f ca="1">IF(K97="Completed","CPT: Completed",IF(AND(H97&lt;'Transition Plan'!$D$1,K97="In-Progress"),"TPD: Still in-Progress after Deadline",IF(AND(H97&lt;'Transition Plan'!$D$1,K97="Open"),"TPD: Still in Open after Deadline",IF(AND(G97&lt;='Transition Plan'!$D$1,K97="Open"),("RAS: "&amp;NETWORKDAYS('Transition Plan'!$D$1,H97)&amp;" days to go, and Still in Open"),IF(AND(G97&lt;='Transition Plan'!$D$1,K97="In-Progress"),("RAS: "&amp;NETWORKDAYS('Transition Plan'!$D$1,H97)&amp;" days to go, and In-Progress"),("UTK: We have "&amp;DATEDIF('Transition Plan'!$D$1,G97,"d")&amp;" more days to start"))))))</f>
        <v>TPD: Still in Open after Deadline</v>
      </c>
      <c r="Q97" s="118">
        <f ca="1">IF(O97="TPD",100%,IF(AND(O97="RAS",N97=1),75%,IF(AND(O97="RAS",N97=2),50%,IF(O97="RAS",100%-(NETWORKDAYS('Transition Plan'!$D$1,H97)/N97),"-"))))</f>
        <v>1</v>
      </c>
      <c r="R97" s="20" t="str">
        <f t="shared" si="151"/>
        <v/>
      </c>
      <c r="S97" s="20" t="str">
        <f t="shared" si="151"/>
        <v/>
      </c>
      <c r="T97" s="20" t="str">
        <f t="shared" si="151"/>
        <v/>
      </c>
      <c r="U97" s="20" t="str">
        <f t="shared" si="151"/>
        <v/>
      </c>
      <c r="V97" s="20" t="str">
        <f t="shared" si="151"/>
        <v/>
      </c>
      <c r="W97" s="20" t="str">
        <f t="shared" si="151"/>
        <v/>
      </c>
      <c r="X97" s="20" t="str">
        <f t="shared" si="151"/>
        <v/>
      </c>
      <c r="Y97" s="20" t="str">
        <f t="shared" si="151"/>
        <v/>
      </c>
      <c r="Z97" s="20" t="str">
        <f t="shared" si="151"/>
        <v/>
      </c>
      <c r="AA97" s="20" t="str">
        <f t="shared" si="151"/>
        <v/>
      </c>
      <c r="AB97" s="20" t="str">
        <f t="shared" si="151"/>
        <v/>
      </c>
      <c r="AC97" s="20" t="str">
        <f t="shared" si="151"/>
        <v/>
      </c>
      <c r="AD97" s="20" t="str">
        <f t="shared" si="151"/>
        <v/>
      </c>
      <c r="AE97" s="20" t="str">
        <f t="shared" si="151"/>
        <v/>
      </c>
      <c r="AF97" s="20" t="str">
        <f t="shared" si="151"/>
        <v/>
      </c>
      <c r="AG97" s="20" t="str">
        <f t="shared" si="151"/>
        <v/>
      </c>
      <c r="AH97" s="20" t="str">
        <f t="shared" si="151"/>
        <v/>
      </c>
      <c r="AI97" s="20" t="str">
        <f t="shared" si="151"/>
        <v/>
      </c>
      <c r="AJ97" s="20" t="str">
        <f t="shared" si="151"/>
        <v/>
      </c>
      <c r="AK97" s="20" t="str">
        <f t="shared" si="151"/>
        <v/>
      </c>
      <c r="AL97" s="20" t="str">
        <f t="shared" si="151"/>
        <v/>
      </c>
      <c r="AM97" s="20" t="str">
        <f t="shared" si="151"/>
        <v/>
      </c>
      <c r="AN97" s="20" t="str">
        <f t="shared" si="151"/>
        <v/>
      </c>
      <c r="AO97" s="20" t="str">
        <f t="shared" si="151"/>
        <v/>
      </c>
      <c r="AP97" s="20" t="str">
        <f t="shared" si="151"/>
        <v/>
      </c>
      <c r="AQ97" s="20" t="str">
        <f t="shared" si="151"/>
        <v/>
      </c>
      <c r="AR97" s="20" t="str">
        <f t="shared" si="151"/>
        <v/>
      </c>
      <c r="AS97" s="20" t="str">
        <f t="shared" si="151"/>
        <v/>
      </c>
      <c r="AT97" s="20" t="str">
        <f t="shared" si="151"/>
        <v/>
      </c>
      <c r="AU97" s="20" t="str">
        <f t="shared" si="151"/>
        <v/>
      </c>
      <c r="AV97" s="20" t="str">
        <f t="shared" si="151"/>
        <v/>
      </c>
      <c r="AW97" s="20" t="str">
        <f t="shared" si="151"/>
        <v/>
      </c>
      <c r="AX97" s="20" t="str">
        <f t="shared" si="151"/>
        <v/>
      </c>
      <c r="AY97" s="20" t="str">
        <f t="shared" si="151"/>
        <v/>
      </c>
      <c r="AZ97" s="20" t="str">
        <f t="shared" si="151"/>
        <v/>
      </c>
      <c r="BA97" s="20" t="str">
        <f t="shared" si="151"/>
        <v/>
      </c>
      <c r="BB97" s="20" t="str">
        <f t="shared" si="151"/>
        <v/>
      </c>
      <c r="BC97" s="20" t="str">
        <f t="shared" si="151"/>
        <v/>
      </c>
      <c r="BD97" s="20" t="str">
        <f t="shared" si="151"/>
        <v/>
      </c>
      <c r="BE97" s="20" t="str">
        <f t="shared" si="151"/>
        <v/>
      </c>
      <c r="BF97" s="20" t="str">
        <f t="shared" si="151"/>
        <v/>
      </c>
      <c r="BG97" s="20" t="str">
        <f t="shared" si="151"/>
        <v/>
      </c>
      <c r="BH97" s="20" t="str">
        <f t="shared" si="151"/>
        <v/>
      </c>
      <c r="BI97" s="20" t="str">
        <f t="shared" si="151"/>
        <v/>
      </c>
      <c r="BJ97" s="20" t="str">
        <f t="shared" si="151"/>
        <v/>
      </c>
      <c r="BK97" s="20" t="str">
        <f t="shared" si="151"/>
        <v/>
      </c>
      <c r="BL97" s="20" t="str">
        <f t="shared" si="151"/>
        <v/>
      </c>
      <c r="BM97" s="20" t="str">
        <f t="shared" si="151"/>
        <v/>
      </c>
      <c r="BN97" s="20" t="str">
        <f t="shared" si="151"/>
        <v/>
      </c>
      <c r="BO97" s="20" t="str">
        <f t="shared" si="151"/>
        <v/>
      </c>
      <c r="BP97" s="20" t="str">
        <f t="shared" si="151"/>
        <v/>
      </c>
      <c r="BQ97" s="20" t="str">
        <f t="shared" si="151"/>
        <v/>
      </c>
      <c r="BR97" s="20" t="str">
        <f t="shared" si="151"/>
        <v/>
      </c>
      <c r="BS97" s="20" t="str">
        <f t="shared" si="151"/>
        <v/>
      </c>
      <c r="BT97" s="20" t="str">
        <f t="shared" si="151"/>
        <v/>
      </c>
      <c r="BU97" s="20" t="str">
        <f t="shared" si="151"/>
        <v/>
      </c>
      <c r="BV97" s="20" t="str">
        <f t="shared" si="151"/>
        <v/>
      </c>
      <c r="BW97" s="20" t="str">
        <f t="shared" si="151"/>
        <v/>
      </c>
      <c r="BX97" s="20" t="str">
        <f t="shared" si="151"/>
        <v/>
      </c>
      <c r="BY97" s="20" t="str">
        <f t="shared" si="151"/>
        <v/>
      </c>
      <c r="BZ97" s="20" t="str">
        <f t="shared" si="151"/>
        <v/>
      </c>
      <c r="CA97" s="20" t="str">
        <f t="shared" si="151"/>
        <v/>
      </c>
      <c r="CB97" s="20" t="str">
        <f t="shared" si="151"/>
        <v/>
      </c>
      <c r="CC97" s="20" t="str">
        <f t="shared" si="151"/>
        <v/>
      </c>
      <c r="CD97" s="20" t="str">
        <f t="shared" si="150"/>
        <v/>
      </c>
      <c r="CE97" s="20" t="str">
        <f t="shared" si="150"/>
        <v/>
      </c>
      <c r="CF97" s="20" t="str">
        <f t="shared" si="150"/>
        <v/>
      </c>
      <c r="CG97" s="20" t="str">
        <f t="shared" si="150"/>
        <v/>
      </c>
      <c r="CH97" s="20" t="str">
        <f t="shared" si="150"/>
        <v/>
      </c>
      <c r="CI97" s="20" t="str">
        <f t="shared" si="150"/>
        <v/>
      </c>
      <c r="CJ97" s="20" t="str">
        <f t="shared" si="150"/>
        <v/>
      </c>
      <c r="CK97" s="20" t="str">
        <f t="shared" si="150"/>
        <v/>
      </c>
      <c r="CL97" s="20">
        <f t="shared" si="150"/>
        <v>1</v>
      </c>
      <c r="CM97" s="20">
        <f t="shared" si="150"/>
        <v>1</v>
      </c>
      <c r="CN97" s="20">
        <f t="shared" si="150"/>
        <v>1</v>
      </c>
      <c r="CO97" s="20">
        <f t="shared" si="150"/>
        <v>1</v>
      </c>
      <c r="CP97" s="20">
        <f t="shared" si="150"/>
        <v>1</v>
      </c>
      <c r="CQ97" s="20">
        <f t="shared" si="150"/>
        <v>1</v>
      </c>
      <c r="CR97" s="20">
        <f t="shared" si="150"/>
        <v>1</v>
      </c>
      <c r="CS97" s="20">
        <f t="shared" si="150"/>
        <v>1</v>
      </c>
      <c r="CT97" s="20">
        <f t="shared" si="150"/>
        <v>1</v>
      </c>
      <c r="CU97" s="20">
        <f t="shared" si="150"/>
        <v>1</v>
      </c>
      <c r="CV97" s="20">
        <f t="shared" si="150"/>
        <v>1</v>
      </c>
      <c r="CW97" s="20">
        <f t="shared" si="150"/>
        <v>1</v>
      </c>
      <c r="CX97" s="20">
        <f t="shared" si="150"/>
        <v>1</v>
      </c>
      <c r="CY97" s="20">
        <f t="shared" si="150"/>
        <v>1</v>
      </c>
      <c r="CZ97" s="20">
        <f t="shared" si="150"/>
        <v>1</v>
      </c>
      <c r="DA97" s="20">
        <f t="shared" si="150"/>
        <v>1</v>
      </c>
      <c r="DB97" s="20">
        <f t="shared" si="150"/>
        <v>1</v>
      </c>
      <c r="DC97" s="20">
        <f t="shared" si="150"/>
        <v>1</v>
      </c>
      <c r="DD97" s="20">
        <f t="shared" si="150"/>
        <v>1</v>
      </c>
      <c r="DE97" s="20">
        <f t="shared" si="150"/>
        <v>1</v>
      </c>
      <c r="DF97" s="20">
        <f t="shared" si="150"/>
        <v>1</v>
      </c>
      <c r="DG97" s="20">
        <f t="shared" si="150"/>
        <v>1</v>
      </c>
      <c r="DH97" s="20">
        <f t="shared" si="150"/>
        <v>1</v>
      </c>
      <c r="DI97" s="20">
        <f t="shared" si="150"/>
        <v>1</v>
      </c>
      <c r="DJ97" s="20">
        <f t="shared" si="150"/>
        <v>1</v>
      </c>
      <c r="DK97" s="20">
        <f t="shared" si="150"/>
        <v>1</v>
      </c>
      <c r="DL97" s="20">
        <f t="shared" si="150"/>
        <v>1</v>
      </c>
      <c r="DM97" s="20">
        <f t="shared" si="150"/>
        <v>1</v>
      </c>
      <c r="DN97" s="20">
        <f t="shared" si="150"/>
        <v>1</v>
      </c>
      <c r="DO97" s="20">
        <f t="shared" si="150"/>
        <v>1</v>
      </c>
      <c r="DP97" s="20">
        <f t="shared" si="150"/>
        <v>1</v>
      </c>
      <c r="DQ97" s="20">
        <f t="shared" si="150"/>
        <v>1</v>
      </c>
      <c r="DR97" s="20">
        <f t="shared" si="150"/>
        <v>1</v>
      </c>
      <c r="DS97" s="20">
        <f t="shared" si="150"/>
        <v>1</v>
      </c>
      <c r="DT97" s="20">
        <f t="shared" si="150"/>
        <v>1</v>
      </c>
      <c r="DU97" s="20">
        <f t="shared" si="150"/>
        <v>1</v>
      </c>
      <c r="DV97" s="20">
        <f t="shared" si="150"/>
        <v>1</v>
      </c>
      <c r="DW97" s="20">
        <f t="shared" si="150"/>
        <v>1</v>
      </c>
      <c r="DX97" s="20">
        <f t="shared" si="150"/>
        <v>1</v>
      </c>
      <c r="DY97" s="20">
        <f t="shared" si="150"/>
        <v>1</v>
      </c>
      <c r="DZ97" s="20">
        <f t="shared" si="150"/>
        <v>1</v>
      </c>
      <c r="EA97" s="20">
        <f t="shared" si="150"/>
        <v>1</v>
      </c>
      <c r="EB97" s="20">
        <f t="shared" si="150"/>
        <v>1</v>
      </c>
      <c r="EC97" s="20">
        <f t="shared" si="150"/>
        <v>1</v>
      </c>
      <c r="ED97" s="20">
        <f t="shared" si="150"/>
        <v>1</v>
      </c>
      <c r="EE97" s="20">
        <f t="shared" si="150"/>
        <v>1</v>
      </c>
      <c r="EF97" s="20">
        <f t="shared" si="150"/>
        <v>1</v>
      </c>
      <c r="EG97" s="20">
        <f t="shared" si="150"/>
        <v>1</v>
      </c>
      <c r="EH97" s="20">
        <f t="shared" si="150"/>
        <v>1</v>
      </c>
      <c r="EI97" s="20">
        <f t="shared" si="150"/>
        <v>1</v>
      </c>
      <c r="EJ97" s="20">
        <f t="shared" si="150"/>
        <v>1</v>
      </c>
      <c r="EK97" s="20">
        <f t="shared" si="150"/>
        <v>1</v>
      </c>
      <c r="EL97" s="20">
        <f t="shared" si="150"/>
        <v>1</v>
      </c>
      <c r="EM97" s="20">
        <f t="shared" si="150"/>
        <v>1</v>
      </c>
      <c r="EN97" s="20">
        <f t="shared" si="150"/>
        <v>1</v>
      </c>
      <c r="EO97" s="20">
        <f t="shared" si="149"/>
        <v>1</v>
      </c>
      <c r="EP97" s="20">
        <f t="shared" si="149"/>
        <v>1</v>
      </c>
      <c r="EQ97" s="20">
        <f t="shared" si="149"/>
        <v>1</v>
      </c>
      <c r="ER97" s="20">
        <f t="shared" si="149"/>
        <v>1</v>
      </c>
      <c r="ES97" s="20">
        <f t="shared" si="149"/>
        <v>1</v>
      </c>
      <c r="ET97" s="20">
        <f t="shared" si="149"/>
        <v>1</v>
      </c>
      <c r="EU97" s="20">
        <f t="shared" si="149"/>
        <v>1</v>
      </c>
      <c r="EV97" s="20">
        <f t="shared" si="149"/>
        <v>1</v>
      </c>
      <c r="EW97" s="20">
        <f t="shared" si="149"/>
        <v>1</v>
      </c>
      <c r="EX97" s="20">
        <f t="shared" si="149"/>
        <v>1</v>
      </c>
      <c r="EY97" s="20">
        <f t="shared" si="149"/>
        <v>1</v>
      </c>
      <c r="EZ97" s="20">
        <f t="shared" si="149"/>
        <v>1</v>
      </c>
      <c r="FA97" s="20">
        <f t="shared" si="149"/>
        <v>1</v>
      </c>
      <c r="FB97" s="20">
        <f t="shared" si="149"/>
        <v>1</v>
      </c>
      <c r="FC97" s="20">
        <f t="shared" si="149"/>
        <v>1</v>
      </c>
      <c r="FD97" s="20">
        <f t="shared" si="149"/>
        <v>1</v>
      </c>
      <c r="FE97" s="20">
        <f t="shared" si="149"/>
        <v>1</v>
      </c>
      <c r="FF97" s="20">
        <f t="shared" si="149"/>
        <v>1</v>
      </c>
      <c r="FG97" s="20">
        <f t="shared" si="149"/>
        <v>1</v>
      </c>
      <c r="FH97" s="20">
        <f t="shared" si="149"/>
        <v>1</v>
      </c>
      <c r="FI97" s="20">
        <f t="shared" si="149"/>
        <v>1</v>
      </c>
      <c r="FJ97" s="20">
        <f t="shared" si="149"/>
        <v>1</v>
      </c>
      <c r="FK97" s="20">
        <f t="shared" si="149"/>
        <v>1</v>
      </c>
      <c r="FL97" s="20">
        <f t="shared" si="149"/>
        <v>1</v>
      </c>
      <c r="FM97" s="20">
        <f t="shared" si="149"/>
        <v>1</v>
      </c>
      <c r="FN97" s="20">
        <f t="shared" si="149"/>
        <v>1</v>
      </c>
      <c r="FO97" s="20">
        <f t="shared" si="149"/>
        <v>1</v>
      </c>
      <c r="FP97" s="20">
        <f t="shared" si="149"/>
        <v>1</v>
      </c>
      <c r="FQ97" s="20">
        <f t="shared" si="149"/>
        <v>1</v>
      </c>
      <c r="FR97" s="20">
        <f t="shared" si="149"/>
        <v>1</v>
      </c>
      <c r="FS97" s="20">
        <f t="shared" si="149"/>
        <v>1</v>
      </c>
      <c r="FT97" s="20">
        <f t="shared" si="149"/>
        <v>1</v>
      </c>
      <c r="FU97" s="20">
        <f t="shared" si="149"/>
        <v>1</v>
      </c>
      <c r="FV97" s="20">
        <f t="shared" si="149"/>
        <v>1</v>
      </c>
    </row>
    <row r="98" spans="1:178" s="8" customFormat="1" ht="15" hidden="1" customHeight="1" outlineLevel="1">
      <c r="A98" s="62"/>
      <c r="B98" s="105" t="s">
        <v>9</v>
      </c>
      <c r="C98" s="119" t="s">
        <v>106</v>
      </c>
      <c r="D98" s="119" t="s">
        <v>96</v>
      </c>
      <c r="E98" s="131"/>
      <c r="F98" s="121"/>
      <c r="G98" s="127">
        <f>MIN(G99:G103)</f>
        <v>42158</v>
      </c>
      <c r="H98" s="127">
        <f>MAX(H99:H103)</f>
        <v>42160</v>
      </c>
      <c r="I98" s="127" t="str">
        <f>"Day"&amp;" "&amp;VLOOKUP(Table1[[#This Row],[Start Date ]],Datasheet!V:W,2)</f>
        <v>Day 72</v>
      </c>
      <c r="J98" s="127" t="str">
        <f>"Day"&amp;" "&amp;VLOOKUP(Table1[[#This Row],[End Date]],Datasheet!X:Y,2)</f>
        <v>Day 71</v>
      </c>
      <c r="K98" s="116" t="s">
        <v>52</v>
      </c>
      <c r="L98" s="95"/>
      <c r="M98" s="115"/>
      <c r="N98" s="116">
        <f t="shared" si="140"/>
        <v>3</v>
      </c>
      <c r="O98" s="116" t="str">
        <f ca="1">LEFT('Transition Plan'!$P98,3)</f>
        <v>TPD</v>
      </c>
      <c r="P98" s="117" t="str">
        <f ca="1">IF(K98="Completed","CPT: Completed",IF(AND(H98&lt;'Transition Plan'!$D$1,K98="In-Progress"),"TPD: Still in-Progress after Deadline",IF(AND(H98&lt;'Transition Plan'!$D$1,K98="Open"),"TPD: Still in Open after Deadline",IF(AND(G98&lt;='Transition Plan'!$D$1,K98="Open"),("RAS: "&amp;NETWORKDAYS('Transition Plan'!$D$1,H98)&amp;" days to go, and Still in Open"),IF(AND(G98&lt;='Transition Plan'!$D$1,K98="In-Progress"),("RAS: "&amp;NETWORKDAYS('Transition Plan'!$D$1,H98)&amp;" days to go, and In-Progress"),("UTK: We have "&amp;DATEDIF('Transition Plan'!$D$1,G98,"d")&amp;" more days to start"))))))</f>
        <v>TPD: Still in Open after Deadline</v>
      </c>
      <c r="Q98" s="118">
        <f ca="1">IF(O98="TPD",100%,IF(AND(O98="RAS",N98=1),75%,IF(AND(O98="RAS",N98=2),50%,IF(O98="RAS",100%-(NETWORKDAYS('Transition Plan'!$D$1,H98)/N98),"-"))))</f>
        <v>1</v>
      </c>
      <c r="R98" s="20" t="str">
        <f t="shared" si="151"/>
        <v/>
      </c>
      <c r="S98" s="20" t="str">
        <f t="shared" si="151"/>
        <v/>
      </c>
      <c r="T98" s="20" t="str">
        <f t="shared" si="151"/>
        <v/>
      </c>
      <c r="U98" s="20" t="str">
        <f t="shared" si="151"/>
        <v/>
      </c>
      <c r="V98" s="20" t="str">
        <f t="shared" si="151"/>
        <v/>
      </c>
      <c r="W98" s="20" t="str">
        <f t="shared" si="151"/>
        <v/>
      </c>
      <c r="X98" s="20" t="str">
        <f t="shared" si="151"/>
        <v/>
      </c>
      <c r="Y98" s="20" t="str">
        <f t="shared" si="151"/>
        <v/>
      </c>
      <c r="Z98" s="20" t="str">
        <f t="shared" si="151"/>
        <v/>
      </c>
      <c r="AA98" s="20" t="str">
        <f t="shared" si="151"/>
        <v/>
      </c>
      <c r="AB98" s="20" t="str">
        <f t="shared" si="151"/>
        <v/>
      </c>
      <c r="AC98" s="20" t="str">
        <f t="shared" si="151"/>
        <v/>
      </c>
      <c r="AD98" s="20" t="str">
        <f t="shared" si="151"/>
        <v/>
      </c>
      <c r="AE98" s="20" t="str">
        <f t="shared" si="151"/>
        <v/>
      </c>
      <c r="AF98" s="20" t="str">
        <f t="shared" si="151"/>
        <v/>
      </c>
      <c r="AG98" s="20" t="str">
        <f t="shared" si="151"/>
        <v/>
      </c>
      <c r="AH98" s="20" t="str">
        <f t="shared" si="151"/>
        <v/>
      </c>
      <c r="AI98" s="20" t="str">
        <f t="shared" si="151"/>
        <v/>
      </c>
      <c r="AJ98" s="20" t="str">
        <f t="shared" si="151"/>
        <v/>
      </c>
      <c r="AK98" s="20" t="str">
        <f t="shared" si="151"/>
        <v/>
      </c>
      <c r="AL98" s="20" t="str">
        <f t="shared" si="151"/>
        <v/>
      </c>
      <c r="AM98" s="20" t="str">
        <f t="shared" si="151"/>
        <v/>
      </c>
      <c r="AN98" s="20" t="str">
        <f t="shared" si="151"/>
        <v/>
      </c>
      <c r="AO98" s="20" t="str">
        <f t="shared" si="151"/>
        <v/>
      </c>
      <c r="AP98" s="20" t="str">
        <f t="shared" si="151"/>
        <v/>
      </c>
      <c r="AQ98" s="20" t="str">
        <f t="shared" si="151"/>
        <v/>
      </c>
      <c r="AR98" s="20" t="str">
        <f t="shared" si="151"/>
        <v/>
      </c>
      <c r="AS98" s="20" t="str">
        <f t="shared" si="151"/>
        <v/>
      </c>
      <c r="AT98" s="20" t="str">
        <f t="shared" si="151"/>
        <v/>
      </c>
      <c r="AU98" s="20" t="str">
        <f t="shared" si="151"/>
        <v/>
      </c>
      <c r="AV98" s="20" t="str">
        <f t="shared" si="151"/>
        <v/>
      </c>
      <c r="AW98" s="20" t="str">
        <f t="shared" si="151"/>
        <v/>
      </c>
      <c r="AX98" s="20" t="str">
        <f t="shared" si="151"/>
        <v/>
      </c>
      <c r="AY98" s="20" t="str">
        <f t="shared" si="151"/>
        <v/>
      </c>
      <c r="AZ98" s="20" t="str">
        <f t="shared" si="151"/>
        <v/>
      </c>
      <c r="BA98" s="20" t="str">
        <f t="shared" si="151"/>
        <v/>
      </c>
      <c r="BB98" s="20" t="str">
        <f t="shared" si="151"/>
        <v/>
      </c>
      <c r="BC98" s="20" t="str">
        <f t="shared" si="151"/>
        <v/>
      </c>
      <c r="BD98" s="20" t="str">
        <f t="shared" si="151"/>
        <v/>
      </c>
      <c r="BE98" s="20" t="str">
        <f t="shared" si="151"/>
        <v/>
      </c>
      <c r="BF98" s="20" t="str">
        <f t="shared" si="151"/>
        <v/>
      </c>
      <c r="BG98" s="20" t="str">
        <f t="shared" si="151"/>
        <v/>
      </c>
      <c r="BH98" s="20" t="str">
        <f t="shared" si="151"/>
        <v/>
      </c>
      <c r="BI98" s="20" t="str">
        <f t="shared" si="151"/>
        <v/>
      </c>
      <c r="BJ98" s="20" t="str">
        <f t="shared" si="151"/>
        <v/>
      </c>
      <c r="BK98" s="20" t="str">
        <f t="shared" si="151"/>
        <v/>
      </c>
      <c r="BL98" s="20" t="str">
        <f t="shared" si="151"/>
        <v/>
      </c>
      <c r="BM98" s="20" t="str">
        <f t="shared" si="151"/>
        <v/>
      </c>
      <c r="BN98" s="20" t="str">
        <f t="shared" si="151"/>
        <v/>
      </c>
      <c r="BO98" s="20" t="str">
        <f t="shared" si="151"/>
        <v/>
      </c>
      <c r="BP98" s="20" t="str">
        <f t="shared" si="151"/>
        <v/>
      </c>
      <c r="BQ98" s="20" t="str">
        <f t="shared" si="151"/>
        <v/>
      </c>
      <c r="BR98" s="20" t="str">
        <f t="shared" si="151"/>
        <v/>
      </c>
      <c r="BS98" s="20" t="str">
        <f t="shared" si="151"/>
        <v/>
      </c>
      <c r="BT98" s="20" t="str">
        <f t="shared" si="151"/>
        <v/>
      </c>
      <c r="BU98" s="20" t="str">
        <f t="shared" si="151"/>
        <v/>
      </c>
      <c r="BV98" s="20" t="str">
        <f t="shared" si="151"/>
        <v/>
      </c>
      <c r="BW98" s="20" t="str">
        <f t="shared" si="151"/>
        <v/>
      </c>
      <c r="BX98" s="20" t="str">
        <f t="shared" si="151"/>
        <v/>
      </c>
      <c r="BY98" s="20" t="str">
        <f t="shared" si="151"/>
        <v/>
      </c>
      <c r="BZ98" s="20" t="str">
        <f t="shared" si="151"/>
        <v/>
      </c>
      <c r="CA98" s="20" t="str">
        <f t="shared" si="151"/>
        <v/>
      </c>
      <c r="CB98" s="20" t="str">
        <f t="shared" si="151"/>
        <v/>
      </c>
      <c r="CC98" s="20" t="str">
        <f t="shared" si="151"/>
        <v/>
      </c>
      <c r="CD98" s="20" t="str">
        <f t="shared" si="150"/>
        <v/>
      </c>
      <c r="CE98" s="20" t="str">
        <f t="shared" si="150"/>
        <v/>
      </c>
      <c r="CF98" s="20" t="str">
        <f t="shared" si="150"/>
        <v/>
      </c>
      <c r="CG98" s="20" t="str">
        <f t="shared" si="150"/>
        <v/>
      </c>
      <c r="CH98" s="20" t="str">
        <f t="shared" si="150"/>
        <v/>
      </c>
      <c r="CI98" s="20" t="str">
        <f t="shared" si="150"/>
        <v/>
      </c>
      <c r="CJ98" s="20" t="str">
        <f t="shared" si="150"/>
        <v/>
      </c>
      <c r="CK98" s="20" t="str">
        <f t="shared" si="150"/>
        <v/>
      </c>
      <c r="CL98" s="20">
        <f t="shared" si="150"/>
        <v>1</v>
      </c>
      <c r="CM98" s="20">
        <f t="shared" si="150"/>
        <v>1</v>
      </c>
      <c r="CN98" s="20">
        <f t="shared" si="150"/>
        <v>1</v>
      </c>
      <c r="CO98" s="20" t="str">
        <f t="shared" si="150"/>
        <v/>
      </c>
      <c r="CP98" s="20" t="str">
        <f t="shared" si="150"/>
        <v/>
      </c>
      <c r="CQ98" s="20" t="str">
        <f t="shared" si="150"/>
        <v/>
      </c>
      <c r="CR98" s="20" t="str">
        <f t="shared" si="150"/>
        <v/>
      </c>
      <c r="CS98" s="20" t="str">
        <f t="shared" si="150"/>
        <v/>
      </c>
      <c r="CT98" s="20" t="str">
        <f t="shared" si="150"/>
        <v/>
      </c>
      <c r="CU98" s="20" t="str">
        <f t="shared" si="150"/>
        <v/>
      </c>
      <c r="CV98" s="20" t="str">
        <f t="shared" si="150"/>
        <v/>
      </c>
      <c r="CW98" s="20" t="str">
        <f t="shared" si="150"/>
        <v/>
      </c>
      <c r="CX98" s="20" t="str">
        <f t="shared" si="150"/>
        <v/>
      </c>
      <c r="CY98" s="20" t="str">
        <f t="shared" si="150"/>
        <v/>
      </c>
      <c r="CZ98" s="20" t="str">
        <f t="shared" si="150"/>
        <v/>
      </c>
      <c r="DA98" s="20" t="str">
        <f t="shared" si="150"/>
        <v/>
      </c>
      <c r="DB98" s="20" t="str">
        <f t="shared" si="150"/>
        <v/>
      </c>
      <c r="DC98" s="20" t="str">
        <f t="shared" si="150"/>
        <v/>
      </c>
      <c r="DD98" s="20" t="str">
        <f t="shared" si="150"/>
        <v/>
      </c>
      <c r="DE98" s="20" t="str">
        <f t="shared" si="150"/>
        <v/>
      </c>
      <c r="DF98" s="20" t="str">
        <f t="shared" si="150"/>
        <v/>
      </c>
      <c r="DG98" s="20" t="str">
        <f t="shared" si="150"/>
        <v/>
      </c>
      <c r="DH98" s="20" t="str">
        <f t="shared" si="150"/>
        <v/>
      </c>
      <c r="DI98" s="20" t="str">
        <f t="shared" si="150"/>
        <v/>
      </c>
      <c r="DJ98" s="20" t="str">
        <f t="shared" si="150"/>
        <v/>
      </c>
      <c r="DK98" s="20" t="str">
        <f t="shared" si="150"/>
        <v/>
      </c>
      <c r="DL98" s="20" t="str">
        <f t="shared" si="150"/>
        <v/>
      </c>
      <c r="DM98" s="20" t="str">
        <f t="shared" si="150"/>
        <v/>
      </c>
      <c r="DN98" s="20" t="str">
        <f t="shared" si="150"/>
        <v/>
      </c>
      <c r="DO98" s="20" t="str">
        <f t="shared" si="150"/>
        <v/>
      </c>
      <c r="DP98" s="20" t="str">
        <f t="shared" si="150"/>
        <v/>
      </c>
      <c r="DQ98" s="20" t="str">
        <f t="shared" si="150"/>
        <v/>
      </c>
      <c r="DR98" s="20" t="str">
        <f t="shared" si="150"/>
        <v/>
      </c>
      <c r="DS98" s="20" t="str">
        <f t="shared" si="150"/>
        <v/>
      </c>
      <c r="DT98" s="20" t="str">
        <f t="shared" si="150"/>
        <v/>
      </c>
      <c r="DU98" s="20" t="str">
        <f t="shared" si="150"/>
        <v/>
      </c>
      <c r="DV98" s="20" t="str">
        <f t="shared" si="150"/>
        <v/>
      </c>
      <c r="DW98" s="20" t="str">
        <f t="shared" si="150"/>
        <v/>
      </c>
      <c r="DX98" s="20" t="str">
        <f t="shared" si="150"/>
        <v/>
      </c>
      <c r="DY98" s="20" t="str">
        <f t="shared" si="150"/>
        <v/>
      </c>
      <c r="DZ98" s="20" t="str">
        <f t="shared" si="150"/>
        <v/>
      </c>
      <c r="EA98" s="20" t="str">
        <f t="shared" si="150"/>
        <v/>
      </c>
      <c r="EB98" s="20" t="str">
        <f t="shared" si="150"/>
        <v/>
      </c>
      <c r="EC98" s="20" t="str">
        <f t="shared" si="150"/>
        <v/>
      </c>
      <c r="ED98" s="20" t="str">
        <f t="shared" si="150"/>
        <v/>
      </c>
      <c r="EE98" s="20" t="str">
        <f t="shared" si="150"/>
        <v/>
      </c>
      <c r="EF98" s="20" t="str">
        <f t="shared" si="150"/>
        <v/>
      </c>
      <c r="EG98" s="20" t="str">
        <f t="shared" si="150"/>
        <v/>
      </c>
      <c r="EH98" s="20" t="str">
        <f t="shared" si="150"/>
        <v/>
      </c>
      <c r="EI98" s="20" t="str">
        <f t="shared" si="150"/>
        <v/>
      </c>
      <c r="EJ98" s="20" t="str">
        <f t="shared" si="150"/>
        <v/>
      </c>
      <c r="EK98" s="20" t="str">
        <f t="shared" si="150"/>
        <v/>
      </c>
      <c r="EL98" s="20" t="str">
        <f t="shared" si="150"/>
        <v/>
      </c>
      <c r="EM98" s="20" t="str">
        <f t="shared" si="150"/>
        <v/>
      </c>
      <c r="EN98" s="20" t="str">
        <f t="shared" si="150"/>
        <v/>
      </c>
      <c r="EO98" s="20" t="str">
        <f t="shared" si="149"/>
        <v/>
      </c>
      <c r="EP98" s="20" t="str">
        <f t="shared" si="149"/>
        <v/>
      </c>
      <c r="EQ98" s="20" t="str">
        <f t="shared" si="149"/>
        <v/>
      </c>
      <c r="ER98" s="20" t="str">
        <f t="shared" si="149"/>
        <v/>
      </c>
      <c r="ES98" s="20" t="str">
        <f t="shared" si="149"/>
        <v/>
      </c>
      <c r="ET98" s="20" t="str">
        <f t="shared" si="149"/>
        <v/>
      </c>
      <c r="EU98" s="20" t="str">
        <f t="shared" si="149"/>
        <v/>
      </c>
      <c r="EV98" s="20" t="str">
        <f t="shared" si="149"/>
        <v/>
      </c>
      <c r="EW98" s="20" t="str">
        <f t="shared" si="149"/>
        <v/>
      </c>
      <c r="EX98" s="20" t="str">
        <f t="shared" si="149"/>
        <v/>
      </c>
      <c r="EY98" s="20" t="str">
        <f t="shared" si="149"/>
        <v/>
      </c>
      <c r="EZ98" s="20" t="str">
        <f t="shared" si="149"/>
        <v/>
      </c>
      <c r="FA98" s="20" t="str">
        <f t="shared" si="149"/>
        <v/>
      </c>
      <c r="FB98" s="20" t="str">
        <f t="shared" si="149"/>
        <v/>
      </c>
      <c r="FC98" s="20" t="str">
        <f t="shared" si="149"/>
        <v/>
      </c>
      <c r="FD98" s="20" t="str">
        <f t="shared" si="149"/>
        <v/>
      </c>
      <c r="FE98" s="20" t="str">
        <f t="shared" si="149"/>
        <v/>
      </c>
      <c r="FF98" s="20" t="str">
        <f t="shared" si="149"/>
        <v/>
      </c>
      <c r="FG98" s="20" t="str">
        <f t="shared" si="149"/>
        <v/>
      </c>
      <c r="FH98" s="20" t="str">
        <f t="shared" si="149"/>
        <v/>
      </c>
      <c r="FI98" s="20" t="str">
        <f t="shared" si="149"/>
        <v/>
      </c>
      <c r="FJ98" s="20" t="str">
        <f t="shared" si="149"/>
        <v/>
      </c>
      <c r="FK98" s="20" t="str">
        <f t="shared" si="149"/>
        <v/>
      </c>
      <c r="FL98" s="20" t="str">
        <f t="shared" si="149"/>
        <v/>
      </c>
      <c r="FM98" s="20" t="str">
        <f t="shared" si="149"/>
        <v/>
      </c>
      <c r="FN98" s="20" t="str">
        <f t="shared" si="149"/>
        <v/>
      </c>
      <c r="FO98" s="20" t="str">
        <f t="shared" si="149"/>
        <v/>
      </c>
      <c r="FP98" s="20" t="str">
        <f t="shared" si="149"/>
        <v/>
      </c>
      <c r="FQ98" s="20" t="str">
        <f t="shared" si="149"/>
        <v/>
      </c>
      <c r="FR98" s="20" t="str">
        <f t="shared" si="149"/>
        <v/>
      </c>
      <c r="FS98" s="20" t="str">
        <f t="shared" si="149"/>
        <v/>
      </c>
      <c r="FT98" s="20" t="str">
        <f t="shared" si="149"/>
        <v/>
      </c>
      <c r="FU98" s="20" t="str">
        <f t="shared" si="149"/>
        <v/>
      </c>
      <c r="FV98" s="20" t="str">
        <f t="shared" si="149"/>
        <v/>
      </c>
    </row>
    <row r="99" spans="1:178" s="8" customFormat="1" ht="15" hidden="1" customHeight="1" outlineLevel="2">
      <c r="A99" s="62"/>
      <c r="B99" s="110" t="s">
        <v>94</v>
      </c>
      <c r="C99" s="119" t="s">
        <v>106</v>
      </c>
      <c r="D99" s="119" t="s">
        <v>96</v>
      </c>
      <c r="E99" s="131">
        <f>SUM(E68:F68)+1</f>
        <v>51</v>
      </c>
      <c r="F99" s="121">
        <v>1</v>
      </c>
      <c r="G99" s="124">
        <f>WORKDAY($G$11,E99)</f>
        <v>42158</v>
      </c>
      <c r="H99" s="124">
        <f t="shared" ref="H99:H116" si="152">WORKDAY(G99,F99)</f>
        <v>42159</v>
      </c>
      <c r="I99" s="124" t="str">
        <f>"Day"&amp;" "&amp;VLOOKUP(Table1[[#This Row],[Start Date ]],Datasheet!V:W,2)</f>
        <v>Day 72</v>
      </c>
      <c r="J99" s="124" t="str">
        <f>"Day"&amp;" "&amp;VLOOKUP(Table1[[#This Row],[End Date]],Datasheet!X:Y,2)</f>
        <v>Day 71</v>
      </c>
      <c r="K99" s="116" t="s">
        <v>52</v>
      </c>
      <c r="L99" s="95"/>
      <c r="M99" s="115"/>
      <c r="N99" s="116">
        <f t="shared" si="140"/>
        <v>2</v>
      </c>
      <c r="O99" s="116" t="str">
        <f ca="1">LEFT('Transition Plan'!$P99,3)</f>
        <v>TPD</v>
      </c>
      <c r="P99" s="117" t="str">
        <f ca="1">IF(K99="Completed","CPT: Completed",IF(AND(H99&lt;'Transition Plan'!$D$1,K99="In-Progress"),"TPD: Still in-Progress after Deadline",IF(AND(H99&lt;'Transition Plan'!$D$1,K99="Open"),"TPD: Still in Open after Deadline",IF(AND(G99&lt;='Transition Plan'!$D$1,K99="Open"),("RAS: "&amp;NETWORKDAYS('Transition Plan'!$D$1,H99)&amp;" days to go, and Still in Open"),IF(AND(G99&lt;='Transition Plan'!$D$1,K99="In-Progress"),("RAS: "&amp;NETWORKDAYS('Transition Plan'!$D$1,H99)&amp;" days to go, and In-Progress"),("UTK: We have "&amp;DATEDIF('Transition Plan'!$D$1,G99,"d")&amp;" more days to start"))))))</f>
        <v>TPD: Still in Open after Deadline</v>
      </c>
      <c r="Q99" s="118">
        <f ca="1">IF(O99="TPD",100%,IF(AND(O99="RAS",N99=1),75%,IF(AND(O99="RAS",N99=2),50%,IF(O99="RAS",100%-(NETWORKDAYS('Transition Plan'!$D$1,H99)/N99),"-"))))</f>
        <v>1</v>
      </c>
      <c r="R99" s="20" t="str">
        <f t="shared" si="151"/>
        <v/>
      </c>
      <c r="S99" s="20" t="str">
        <f t="shared" si="151"/>
        <v/>
      </c>
      <c r="T99" s="20" t="str">
        <f t="shared" si="151"/>
        <v/>
      </c>
      <c r="U99" s="20" t="str">
        <f t="shared" si="151"/>
        <v/>
      </c>
      <c r="V99" s="20" t="str">
        <f t="shared" si="151"/>
        <v/>
      </c>
      <c r="W99" s="20" t="str">
        <f t="shared" si="151"/>
        <v/>
      </c>
      <c r="X99" s="20" t="str">
        <f t="shared" si="151"/>
        <v/>
      </c>
      <c r="Y99" s="20" t="str">
        <f t="shared" si="151"/>
        <v/>
      </c>
      <c r="Z99" s="20" t="str">
        <f t="shared" si="151"/>
        <v/>
      </c>
      <c r="AA99" s="20" t="str">
        <f t="shared" si="151"/>
        <v/>
      </c>
      <c r="AB99" s="20" t="str">
        <f t="shared" si="151"/>
        <v/>
      </c>
      <c r="AC99" s="20" t="str">
        <f t="shared" si="151"/>
        <v/>
      </c>
      <c r="AD99" s="20" t="str">
        <f t="shared" si="151"/>
        <v/>
      </c>
      <c r="AE99" s="20" t="str">
        <f t="shared" si="151"/>
        <v/>
      </c>
      <c r="AF99" s="20" t="str">
        <f t="shared" si="151"/>
        <v/>
      </c>
      <c r="AG99" s="20" t="str">
        <f t="shared" si="151"/>
        <v/>
      </c>
      <c r="AH99" s="20" t="str">
        <f t="shared" si="151"/>
        <v/>
      </c>
      <c r="AI99" s="20" t="str">
        <f t="shared" si="151"/>
        <v/>
      </c>
      <c r="AJ99" s="20" t="str">
        <f t="shared" si="151"/>
        <v/>
      </c>
      <c r="AK99" s="20" t="str">
        <f t="shared" si="151"/>
        <v/>
      </c>
      <c r="AL99" s="20" t="str">
        <f t="shared" si="151"/>
        <v/>
      </c>
      <c r="AM99" s="20" t="str">
        <f t="shared" si="151"/>
        <v/>
      </c>
      <c r="AN99" s="20" t="str">
        <f t="shared" si="151"/>
        <v/>
      </c>
      <c r="AO99" s="20" t="str">
        <f t="shared" si="151"/>
        <v/>
      </c>
      <c r="AP99" s="20" t="str">
        <f t="shared" si="151"/>
        <v/>
      </c>
      <c r="AQ99" s="20" t="str">
        <f t="shared" si="151"/>
        <v/>
      </c>
      <c r="AR99" s="20" t="str">
        <f t="shared" si="151"/>
        <v/>
      </c>
      <c r="AS99" s="20" t="str">
        <f t="shared" si="151"/>
        <v/>
      </c>
      <c r="AT99" s="20" t="str">
        <f t="shared" si="151"/>
        <v/>
      </c>
      <c r="AU99" s="20" t="str">
        <f t="shared" si="151"/>
        <v/>
      </c>
      <c r="AV99" s="20" t="str">
        <f t="shared" si="151"/>
        <v/>
      </c>
      <c r="AW99" s="20" t="str">
        <f t="shared" si="151"/>
        <v/>
      </c>
      <c r="AX99" s="20" t="str">
        <f t="shared" si="151"/>
        <v/>
      </c>
      <c r="AY99" s="20" t="str">
        <f t="shared" si="151"/>
        <v/>
      </c>
      <c r="AZ99" s="20" t="str">
        <f t="shared" si="151"/>
        <v/>
      </c>
      <c r="BA99" s="20" t="str">
        <f t="shared" si="151"/>
        <v/>
      </c>
      <c r="BB99" s="20" t="str">
        <f t="shared" si="151"/>
        <v/>
      </c>
      <c r="BC99" s="20" t="str">
        <f t="shared" si="151"/>
        <v/>
      </c>
      <c r="BD99" s="20" t="str">
        <f t="shared" si="151"/>
        <v/>
      </c>
      <c r="BE99" s="20" t="str">
        <f t="shared" si="151"/>
        <v/>
      </c>
      <c r="BF99" s="20" t="str">
        <f t="shared" si="151"/>
        <v/>
      </c>
      <c r="BG99" s="20" t="str">
        <f t="shared" si="151"/>
        <v/>
      </c>
      <c r="BH99" s="20" t="str">
        <f t="shared" si="151"/>
        <v/>
      </c>
      <c r="BI99" s="20" t="str">
        <f t="shared" si="151"/>
        <v/>
      </c>
      <c r="BJ99" s="20" t="str">
        <f t="shared" si="151"/>
        <v/>
      </c>
      <c r="BK99" s="20" t="str">
        <f t="shared" si="151"/>
        <v/>
      </c>
      <c r="BL99" s="20" t="str">
        <f t="shared" si="151"/>
        <v/>
      </c>
      <c r="BM99" s="20" t="str">
        <f t="shared" si="151"/>
        <v/>
      </c>
      <c r="BN99" s="20" t="str">
        <f t="shared" si="151"/>
        <v/>
      </c>
      <c r="BO99" s="20" t="str">
        <f t="shared" si="151"/>
        <v/>
      </c>
      <c r="BP99" s="20" t="str">
        <f t="shared" si="151"/>
        <v/>
      </c>
      <c r="BQ99" s="20" t="str">
        <f t="shared" si="151"/>
        <v/>
      </c>
      <c r="BR99" s="20" t="str">
        <f t="shared" si="151"/>
        <v/>
      </c>
      <c r="BS99" s="20" t="str">
        <f t="shared" si="151"/>
        <v/>
      </c>
      <c r="BT99" s="20" t="str">
        <f t="shared" si="151"/>
        <v/>
      </c>
      <c r="BU99" s="20" t="str">
        <f t="shared" si="151"/>
        <v/>
      </c>
      <c r="BV99" s="20" t="str">
        <f t="shared" si="151"/>
        <v/>
      </c>
      <c r="BW99" s="20" t="str">
        <f t="shared" si="151"/>
        <v/>
      </c>
      <c r="BX99" s="20" t="str">
        <f t="shared" si="151"/>
        <v/>
      </c>
      <c r="BY99" s="20" t="str">
        <f t="shared" si="151"/>
        <v/>
      </c>
      <c r="BZ99" s="20" t="str">
        <f t="shared" si="151"/>
        <v/>
      </c>
      <c r="CA99" s="20" t="str">
        <f t="shared" si="151"/>
        <v/>
      </c>
      <c r="CB99" s="20" t="str">
        <f t="shared" si="151"/>
        <v/>
      </c>
      <c r="CC99" s="20" t="str">
        <f t="shared" ref="CC99:EN102" si="153">IF(CC$10&lt;$G99,"",IF(CC$10&gt;$H99,"",IF(CC$10&gt;=$G99,1,IF(CC$10&lt;=$H99,1))))</f>
        <v/>
      </c>
      <c r="CD99" s="20" t="str">
        <f t="shared" si="153"/>
        <v/>
      </c>
      <c r="CE99" s="20" t="str">
        <f t="shared" si="153"/>
        <v/>
      </c>
      <c r="CF99" s="20" t="str">
        <f t="shared" si="153"/>
        <v/>
      </c>
      <c r="CG99" s="20" t="str">
        <f t="shared" si="153"/>
        <v/>
      </c>
      <c r="CH99" s="20" t="str">
        <f t="shared" si="153"/>
        <v/>
      </c>
      <c r="CI99" s="20" t="str">
        <f t="shared" si="153"/>
        <v/>
      </c>
      <c r="CJ99" s="20" t="str">
        <f t="shared" si="153"/>
        <v/>
      </c>
      <c r="CK99" s="20" t="str">
        <f t="shared" si="153"/>
        <v/>
      </c>
      <c r="CL99" s="20">
        <f t="shared" si="153"/>
        <v>1</v>
      </c>
      <c r="CM99" s="20">
        <f t="shared" si="153"/>
        <v>1</v>
      </c>
      <c r="CN99" s="20" t="str">
        <f t="shared" si="153"/>
        <v/>
      </c>
      <c r="CO99" s="20" t="str">
        <f t="shared" si="153"/>
        <v/>
      </c>
      <c r="CP99" s="20" t="str">
        <f t="shared" si="153"/>
        <v/>
      </c>
      <c r="CQ99" s="20" t="str">
        <f t="shared" si="153"/>
        <v/>
      </c>
      <c r="CR99" s="20" t="str">
        <f t="shared" si="153"/>
        <v/>
      </c>
      <c r="CS99" s="20" t="str">
        <f t="shared" si="153"/>
        <v/>
      </c>
      <c r="CT99" s="20" t="str">
        <f t="shared" si="153"/>
        <v/>
      </c>
      <c r="CU99" s="20" t="str">
        <f t="shared" si="153"/>
        <v/>
      </c>
      <c r="CV99" s="20" t="str">
        <f t="shared" si="153"/>
        <v/>
      </c>
      <c r="CW99" s="20" t="str">
        <f t="shared" si="153"/>
        <v/>
      </c>
      <c r="CX99" s="20" t="str">
        <f t="shared" si="153"/>
        <v/>
      </c>
      <c r="CY99" s="20" t="str">
        <f t="shared" si="153"/>
        <v/>
      </c>
      <c r="CZ99" s="20" t="str">
        <f t="shared" si="153"/>
        <v/>
      </c>
      <c r="DA99" s="20" t="str">
        <f t="shared" si="153"/>
        <v/>
      </c>
      <c r="DB99" s="20" t="str">
        <f t="shared" si="153"/>
        <v/>
      </c>
      <c r="DC99" s="20" t="str">
        <f t="shared" si="153"/>
        <v/>
      </c>
      <c r="DD99" s="20" t="str">
        <f t="shared" si="153"/>
        <v/>
      </c>
      <c r="DE99" s="20" t="str">
        <f t="shared" si="153"/>
        <v/>
      </c>
      <c r="DF99" s="20" t="str">
        <f t="shared" si="153"/>
        <v/>
      </c>
      <c r="DG99" s="20" t="str">
        <f t="shared" si="153"/>
        <v/>
      </c>
      <c r="DH99" s="20" t="str">
        <f t="shared" si="153"/>
        <v/>
      </c>
      <c r="DI99" s="20" t="str">
        <f t="shared" si="153"/>
        <v/>
      </c>
      <c r="DJ99" s="20" t="str">
        <f t="shared" si="153"/>
        <v/>
      </c>
      <c r="DK99" s="20" t="str">
        <f t="shared" si="153"/>
        <v/>
      </c>
      <c r="DL99" s="20" t="str">
        <f t="shared" si="153"/>
        <v/>
      </c>
      <c r="DM99" s="20" t="str">
        <f t="shared" si="153"/>
        <v/>
      </c>
      <c r="DN99" s="20" t="str">
        <f t="shared" si="153"/>
        <v/>
      </c>
      <c r="DO99" s="20" t="str">
        <f t="shared" si="153"/>
        <v/>
      </c>
      <c r="DP99" s="20" t="str">
        <f t="shared" si="153"/>
        <v/>
      </c>
      <c r="DQ99" s="20" t="str">
        <f t="shared" si="153"/>
        <v/>
      </c>
      <c r="DR99" s="20" t="str">
        <f t="shared" si="153"/>
        <v/>
      </c>
      <c r="DS99" s="20" t="str">
        <f t="shared" si="153"/>
        <v/>
      </c>
      <c r="DT99" s="20" t="str">
        <f t="shared" si="153"/>
        <v/>
      </c>
      <c r="DU99" s="20" t="str">
        <f t="shared" si="153"/>
        <v/>
      </c>
      <c r="DV99" s="20" t="str">
        <f t="shared" si="153"/>
        <v/>
      </c>
      <c r="DW99" s="20" t="str">
        <f t="shared" si="153"/>
        <v/>
      </c>
      <c r="DX99" s="20" t="str">
        <f t="shared" si="153"/>
        <v/>
      </c>
      <c r="DY99" s="20" t="str">
        <f t="shared" si="153"/>
        <v/>
      </c>
      <c r="DZ99" s="20" t="str">
        <f t="shared" si="153"/>
        <v/>
      </c>
      <c r="EA99" s="20" t="str">
        <f t="shared" si="153"/>
        <v/>
      </c>
      <c r="EB99" s="20" t="str">
        <f t="shared" si="153"/>
        <v/>
      </c>
      <c r="EC99" s="20" t="str">
        <f t="shared" si="153"/>
        <v/>
      </c>
      <c r="ED99" s="20" t="str">
        <f t="shared" si="153"/>
        <v/>
      </c>
      <c r="EE99" s="20" t="str">
        <f t="shared" si="153"/>
        <v/>
      </c>
      <c r="EF99" s="20" t="str">
        <f t="shared" si="153"/>
        <v/>
      </c>
      <c r="EG99" s="20" t="str">
        <f t="shared" si="153"/>
        <v/>
      </c>
      <c r="EH99" s="20" t="str">
        <f t="shared" si="153"/>
        <v/>
      </c>
      <c r="EI99" s="20" t="str">
        <f t="shared" si="153"/>
        <v/>
      </c>
      <c r="EJ99" s="20" t="str">
        <f t="shared" si="153"/>
        <v/>
      </c>
      <c r="EK99" s="20" t="str">
        <f t="shared" si="153"/>
        <v/>
      </c>
      <c r="EL99" s="20" t="str">
        <f t="shared" si="153"/>
        <v/>
      </c>
      <c r="EM99" s="20" t="str">
        <f t="shared" si="153"/>
        <v/>
      </c>
      <c r="EN99" s="20" t="str">
        <f t="shared" si="153"/>
        <v/>
      </c>
      <c r="EO99" s="20" t="str">
        <f t="shared" si="149"/>
        <v/>
      </c>
      <c r="EP99" s="20" t="str">
        <f t="shared" si="149"/>
        <v/>
      </c>
      <c r="EQ99" s="20" t="str">
        <f t="shared" si="149"/>
        <v/>
      </c>
      <c r="ER99" s="20" t="str">
        <f t="shared" si="149"/>
        <v/>
      </c>
      <c r="ES99" s="20" t="str">
        <f t="shared" si="149"/>
        <v/>
      </c>
      <c r="ET99" s="20" t="str">
        <f t="shared" si="149"/>
        <v/>
      </c>
      <c r="EU99" s="20" t="str">
        <f t="shared" si="149"/>
        <v/>
      </c>
      <c r="EV99" s="20" t="str">
        <f t="shared" si="149"/>
        <v/>
      </c>
      <c r="EW99" s="20" t="str">
        <f t="shared" si="149"/>
        <v/>
      </c>
      <c r="EX99" s="20" t="str">
        <f t="shared" si="149"/>
        <v/>
      </c>
      <c r="EY99" s="20" t="str">
        <f t="shared" si="149"/>
        <v/>
      </c>
      <c r="EZ99" s="20" t="str">
        <f t="shared" si="149"/>
        <v/>
      </c>
      <c r="FA99" s="20" t="str">
        <f t="shared" si="149"/>
        <v/>
      </c>
      <c r="FB99" s="20" t="str">
        <f t="shared" si="149"/>
        <v/>
      </c>
      <c r="FC99" s="20" t="str">
        <f t="shared" si="149"/>
        <v/>
      </c>
      <c r="FD99" s="20" t="str">
        <f t="shared" si="149"/>
        <v/>
      </c>
      <c r="FE99" s="20" t="str">
        <f t="shared" si="149"/>
        <v/>
      </c>
      <c r="FF99" s="20" t="str">
        <f t="shared" si="149"/>
        <v/>
      </c>
      <c r="FG99" s="20" t="str">
        <f t="shared" si="149"/>
        <v/>
      </c>
      <c r="FH99" s="20" t="str">
        <f t="shared" si="149"/>
        <v/>
      </c>
      <c r="FI99" s="20" t="str">
        <f t="shared" si="149"/>
        <v/>
      </c>
      <c r="FJ99" s="20" t="str">
        <f t="shared" si="149"/>
        <v/>
      </c>
      <c r="FK99" s="20" t="str">
        <f t="shared" si="149"/>
        <v/>
      </c>
      <c r="FL99" s="20" t="str">
        <f t="shared" si="149"/>
        <v/>
      </c>
      <c r="FM99" s="20" t="str">
        <f t="shared" si="149"/>
        <v/>
      </c>
      <c r="FN99" s="20" t="str">
        <f t="shared" si="149"/>
        <v/>
      </c>
      <c r="FO99" s="20" t="str">
        <f t="shared" si="149"/>
        <v/>
      </c>
      <c r="FP99" s="20" t="str">
        <f t="shared" si="149"/>
        <v/>
      </c>
      <c r="FQ99" s="20" t="str">
        <f t="shared" si="149"/>
        <v/>
      </c>
      <c r="FR99" s="20" t="str">
        <f t="shared" si="149"/>
        <v/>
      </c>
      <c r="FS99" s="20" t="str">
        <f t="shared" si="149"/>
        <v/>
      </c>
      <c r="FT99" s="20" t="str">
        <f t="shared" si="149"/>
        <v/>
      </c>
      <c r="FU99" s="20" t="str">
        <f t="shared" si="149"/>
        <v/>
      </c>
      <c r="FV99" s="20" t="str">
        <f t="shared" si="149"/>
        <v/>
      </c>
    </row>
    <row r="100" spans="1:178" s="8" customFormat="1" ht="15" hidden="1" customHeight="1" outlineLevel="2">
      <c r="A100" s="62"/>
      <c r="B100" s="104" t="s">
        <v>104</v>
      </c>
      <c r="C100" s="119" t="s">
        <v>106</v>
      </c>
      <c r="D100" s="119" t="s">
        <v>96</v>
      </c>
      <c r="E100" s="131">
        <f>E99</f>
        <v>51</v>
      </c>
      <c r="F100" s="121">
        <v>1</v>
      </c>
      <c r="G100" s="124">
        <f>WORKDAY($G$11,E100)</f>
        <v>42158</v>
      </c>
      <c r="H100" s="124">
        <f t="shared" si="152"/>
        <v>42159</v>
      </c>
      <c r="I100" s="124" t="str">
        <f>"Day"&amp;" "&amp;VLOOKUP(Table1[[#This Row],[Start Date ]],Datasheet!V:W,2)</f>
        <v>Day 72</v>
      </c>
      <c r="J100" s="124" t="str">
        <f>"Day"&amp;" "&amp;VLOOKUP(Table1[[#This Row],[End Date]],Datasheet!X:Y,2)</f>
        <v>Day 71</v>
      </c>
      <c r="K100" s="116" t="s">
        <v>52</v>
      </c>
      <c r="L100" s="95"/>
      <c r="M100" s="115"/>
      <c r="N100" s="116">
        <f t="shared" si="140"/>
        <v>2</v>
      </c>
      <c r="O100" s="116" t="str">
        <f ca="1">LEFT('Transition Plan'!$P100,3)</f>
        <v>TPD</v>
      </c>
      <c r="P100" s="117" t="str">
        <f ca="1">IF(K100="Completed","CPT: Completed",IF(AND(H100&lt;'Transition Plan'!$D$1,K100="In-Progress"),"TPD: Still in-Progress after Deadline",IF(AND(H100&lt;'Transition Plan'!$D$1,K100="Open"),"TPD: Still in Open after Deadline",IF(AND(G100&lt;='Transition Plan'!$D$1,K100="Open"),("RAS: "&amp;NETWORKDAYS('Transition Plan'!$D$1,H100)&amp;" days to go, and Still in Open"),IF(AND(G100&lt;='Transition Plan'!$D$1,K100="In-Progress"),("RAS: "&amp;NETWORKDAYS('Transition Plan'!$D$1,H100)&amp;" days to go, and In-Progress"),("UTK: We have "&amp;DATEDIF('Transition Plan'!$D$1,G100,"d")&amp;" more days to start"))))))</f>
        <v>TPD: Still in Open after Deadline</v>
      </c>
      <c r="Q100" s="118">
        <f ca="1">IF(O100="TPD",100%,IF(AND(O100="RAS",N100=1),75%,IF(AND(O100="RAS",N100=2),50%,IF(O100="RAS",100%-(NETWORKDAYS('Transition Plan'!$D$1,H100)/N100),"-"))))</f>
        <v>1</v>
      </c>
      <c r="R100" s="20" t="str">
        <f t="shared" ref="R100:CC103" si="154">IF(R$10&lt;$G100,"",IF(R$10&gt;$H100,"",IF(R$10&gt;=$G100,1,IF(R$10&lt;=$H100,1))))</f>
        <v/>
      </c>
      <c r="S100" s="20" t="str">
        <f t="shared" si="154"/>
        <v/>
      </c>
      <c r="T100" s="20" t="str">
        <f t="shared" si="154"/>
        <v/>
      </c>
      <c r="U100" s="20" t="str">
        <f t="shared" si="154"/>
        <v/>
      </c>
      <c r="V100" s="20" t="str">
        <f t="shared" si="154"/>
        <v/>
      </c>
      <c r="W100" s="20" t="str">
        <f t="shared" si="154"/>
        <v/>
      </c>
      <c r="X100" s="20" t="str">
        <f t="shared" si="154"/>
        <v/>
      </c>
      <c r="Y100" s="20" t="str">
        <f t="shared" si="154"/>
        <v/>
      </c>
      <c r="Z100" s="20" t="str">
        <f t="shared" si="154"/>
        <v/>
      </c>
      <c r="AA100" s="20" t="str">
        <f t="shared" si="154"/>
        <v/>
      </c>
      <c r="AB100" s="20" t="str">
        <f t="shared" si="154"/>
        <v/>
      </c>
      <c r="AC100" s="20" t="str">
        <f t="shared" si="154"/>
        <v/>
      </c>
      <c r="AD100" s="20" t="str">
        <f t="shared" si="154"/>
        <v/>
      </c>
      <c r="AE100" s="20" t="str">
        <f t="shared" si="154"/>
        <v/>
      </c>
      <c r="AF100" s="20" t="str">
        <f t="shared" si="154"/>
        <v/>
      </c>
      <c r="AG100" s="20" t="str">
        <f t="shared" si="154"/>
        <v/>
      </c>
      <c r="AH100" s="20" t="str">
        <f t="shared" si="154"/>
        <v/>
      </c>
      <c r="AI100" s="20" t="str">
        <f t="shared" si="154"/>
        <v/>
      </c>
      <c r="AJ100" s="20" t="str">
        <f t="shared" si="154"/>
        <v/>
      </c>
      <c r="AK100" s="20" t="str">
        <f t="shared" si="154"/>
        <v/>
      </c>
      <c r="AL100" s="20" t="str">
        <f t="shared" si="154"/>
        <v/>
      </c>
      <c r="AM100" s="20" t="str">
        <f t="shared" si="154"/>
        <v/>
      </c>
      <c r="AN100" s="20" t="str">
        <f t="shared" si="154"/>
        <v/>
      </c>
      <c r="AO100" s="20" t="str">
        <f t="shared" si="154"/>
        <v/>
      </c>
      <c r="AP100" s="20" t="str">
        <f t="shared" si="154"/>
        <v/>
      </c>
      <c r="AQ100" s="20" t="str">
        <f t="shared" si="154"/>
        <v/>
      </c>
      <c r="AR100" s="20" t="str">
        <f t="shared" si="154"/>
        <v/>
      </c>
      <c r="AS100" s="20" t="str">
        <f t="shared" si="154"/>
        <v/>
      </c>
      <c r="AT100" s="20" t="str">
        <f t="shared" si="154"/>
        <v/>
      </c>
      <c r="AU100" s="20" t="str">
        <f t="shared" si="154"/>
        <v/>
      </c>
      <c r="AV100" s="20" t="str">
        <f t="shared" si="154"/>
        <v/>
      </c>
      <c r="AW100" s="20" t="str">
        <f t="shared" si="154"/>
        <v/>
      </c>
      <c r="AX100" s="20" t="str">
        <f t="shared" si="154"/>
        <v/>
      </c>
      <c r="AY100" s="20" t="str">
        <f t="shared" si="154"/>
        <v/>
      </c>
      <c r="AZ100" s="20" t="str">
        <f t="shared" si="154"/>
        <v/>
      </c>
      <c r="BA100" s="20" t="str">
        <f t="shared" si="154"/>
        <v/>
      </c>
      <c r="BB100" s="20" t="str">
        <f t="shared" si="154"/>
        <v/>
      </c>
      <c r="BC100" s="20" t="str">
        <f t="shared" si="154"/>
        <v/>
      </c>
      <c r="BD100" s="20" t="str">
        <f t="shared" si="154"/>
        <v/>
      </c>
      <c r="BE100" s="20" t="str">
        <f t="shared" si="154"/>
        <v/>
      </c>
      <c r="BF100" s="20" t="str">
        <f t="shared" si="154"/>
        <v/>
      </c>
      <c r="BG100" s="20" t="str">
        <f t="shared" si="154"/>
        <v/>
      </c>
      <c r="BH100" s="20" t="str">
        <f t="shared" si="154"/>
        <v/>
      </c>
      <c r="BI100" s="20" t="str">
        <f t="shared" si="154"/>
        <v/>
      </c>
      <c r="BJ100" s="20" t="str">
        <f t="shared" si="154"/>
        <v/>
      </c>
      <c r="BK100" s="20" t="str">
        <f t="shared" si="154"/>
        <v/>
      </c>
      <c r="BL100" s="20" t="str">
        <f t="shared" si="154"/>
        <v/>
      </c>
      <c r="BM100" s="20" t="str">
        <f t="shared" si="154"/>
        <v/>
      </c>
      <c r="BN100" s="20" t="str">
        <f t="shared" si="154"/>
        <v/>
      </c>
      <c r="BO100" s="20" t="str">
        <f t="shared" si="154"/>
        <v/>
      </c>
      <c r="BP100" s="20" t="str">
        <f t="shared" si="154"/>
        <v/>
      </c>
      <c r="BQ100" s="20" t="str">
        <f t="shared" si="154"/>
        <v/>
      </c>
      <c r="BR100" s="20" t="str">
        <f t="shared" si="154"/>
        <v/>
      </c>
      <c r="BS100" s="20" t="str">
        <f t="shared" si="154"/>
        <v/>
      </c>
      <c r="BT100" s="20" t="str">
        <f t="shared" si="154"/>
        <v/>
      </c>
      <c r="BU100" s="20" t="str">
        <f t="shared" si="154"/>
        <v/>
      </c>
      <c r="BV100" s="20" t="str">
        <f t="shared" si="154"/>
        <v/>
      </c>
      <c r="BW100" s="20" t="str">
        <f t="shared" si="154"/>
        <v/>
      </c>
      <c r="BX100" s="20" t="str">
        <f t="shared" si="154"/>
        <v/>
      </c>
      <c r="BY100" s="20" t="str">
        <f t="shared" si="154"/>
        <v/>
      </c>
      <c r="BZ100" s="20" t="str">
        <f t="shared" si="154"/>
        <v/>
      </c>
      <c r="CA100" s="20" t="str">
        <f t="shared" si="154"/>
        <v/>
      </c>
      <c r="CB100" s="20" t="str">
        <f t="shared" si="154"/>
        <v/>
      </c>
      <c r="CC100" s="20" t="str">
        <f t="shared" si="154"/>
        <v/>
      </c>
      <c r="CD100" s="20" t="str">
        <f t="shared" si="153"/>
        <v/>
      </c>
      <c r="CE100" s="20" t="str">
        <f t="shared" si="153"/>
        <v/>
      </c>
      <c r="CF100" s="20" t="str">
        <f t="shared" si="153"/>
        <v/>
      </c>
      <c r="CG100" s="20" t="str">
        <f t="shared" si="153"/>
        <v/>
      </c>
      <c r="CH100" s="20" t="str">
        <f t="shared" si="153"/>
        <v/>
      </c>
      <c r="CI100" s="20" t="str">
        <f t="shared" si="153"/>
        <v/>
      </c>
      <c r="CJ100" s="20" t="str">
        <f t="shared" si="153"/>
        <v/>
      </c>
      <c r="CK100" s="20" t="str">
        <f t="shared" si="153"/>
        <v/>
      </c>
      <c r="CL100" s="20">
        <f t="shared" si="153"/>
        <v>1</v>
      </c>
      <c r="CM100" s="20">
        <f t="shared" si="153"/>
        <v>1</v>
      </c>
      <c r="CN100" s="20" t="str">
        <f t="shared" si="153"/>
        <v/>
      </c>
      <c r="CO100" s="20" t="str">
        <f t="shared" si="153"/>
        <v/>
      </c>
      <c r="CP100" s="20" t="str">
        <f t="shared" si="153"/>
        <v/>
      </c>
      <c r="CQ100" s="20" t="str">
        <f t="shared" si="153"/>
        <v/>
      </c>
      <c r="CR100" s="20" t="str">
        <f t="shared" si="153"/>
        <v/>
      </c>
      <c r="CS100" s="20" t="str">
        <f t="shared" si="153"/>
        <v/>
      </c>
      <c r="CT100" s="20" t="str">
        <f t="shared" si="153"/>
        <v/>
      </c>
      <c r="CU100" s="20" t="str">
        <f t="shared" si="153"/>
        <v/>
      </c>
      <c r="CV100" s="20" t="str">
        <f t="shared" si="153"/>
        <v/>
      </c>
      <c r="CW100" s="20" t="str">
        <f t="shared" si="153"/>
        <v/>
      </c>
      <c r="CX100" s="20" t="str">
        <f t="shared" si="153"/>
        <v/>
      </c>
      <c r="CY100" s="20" t="str">
        <f t="shared" si="153"/>
        <v/>
      </c>
      <c r="CZ100" s="20" t="str">
        <f t="shared" si="153"/>
        <v/>
      </c>
      <c r="DA100" s="20" t="str">
        <f t="shared" si="153"/>
        <v/>
      </c>
      <c r="DB100" s="20" t="str">
        <f t="shared" si="153"/>
        <v/>
      </c>
      <c r="DC100" s="20" t="str">
        <f t="shared" si="153"/>
        <v/>
      </c>
      <c r="DD100" s="20" t="str">
        <f t="shared" si="153"/>
        <v/>
      </c>
      <c r="DE100" s="20" t="str">
        <f t="shared" si="153"/>
        <v/>
      </c>
      <c r="DF100" s="20" t="str">
        <f t="shared" si="153"/>
        <v/>
      </c>
      <c r="DG100" s="20" t="str">
        <f t="shared" si="153"/>
        <v/>
      </c>
      <c r="DH100" s="20" t="str">
        <f t="shared" si="153"/>
        <v/>
      </c>
      <c r="DI100" s="20" t="str">
        <f t="shared" si="153"/>
        <v/>
      </c>
      <c r="DJ100" s="20" t="str">
        <f t="shared" si="153"/>
        <v/>
      </c>
      <c r="DK100" s="20" t="str">
        <f t="shared" si="153"/>
        <v/>
      </c>
      <c r="DL100" s="20" t="str">
        <f t="shared" si="153"/>
        <v/>
      </c>
      <c r="DM100" s="20" t="str">
        <f t="shared" si="153"/>
        <v/>
      </c>
      <c r="DN100" s="20" t="str">
        <f t="shared" si="153"/>
        <v/>
      </c>
      <c r="DO100" s="20" t="str">
        <f t="shared" si="153"/>
        <v/>
      </c>
      <c r="DP100" s="20" t="str">
        <f t="shared" si="153"/>
        <v/>
      </c>
      <c r="DQ100" s="20" t="str">
        <f t="shared" si="153"/>
        <v/>
      </c>
      <c r="DR100" s="20" t="str">
        <f t="shared" si="153"/>
        <v/>
      </c>
      <c r="DS100" s="20" t="str">
        <f t="shared" si="153"/>
        <v/>
      </c>
      <c r="DT100" s="20" t="str">
        <f t="shared" si="153"/>
        <v/>
      </c>
      <c r="DU100" s="20" t="str">
        <f t="shared" si="153"/>
        <v/>
      </c>
      <c r="DV100" s="20" t="str">
        <f t="shared" si="153"/>
        <v/>
      </c>
      <c r="DW100" s="20" t="str">
        <f t="shared" si="153"/>
        <v/>
      </c>
      <c r="DX100" s="20" t="str">
        <f t="shared" si="153"/>
        <v/>
      </c>
      <c r="DY100" s="20" t="str">
        <f t="shared" si="153"/>
        <v/>
      </c>
      <c r="DZ100" s="20" t="str">
        <f t="shared" si="153"/>
        <v/>
      </c>
      <c r="EA100" s="20" t="str">
        <f t="shared" si="153"/>
        <v/>
      </c>
      <c r="EB100" s="20" t="str">
        <f t="shared" si="153"/>
        <v/>
      </c>
      <c r="EC100" s="20" t="str">
        <f t="shared" si="153"/>
        <v/>
      </c>
      <c r="ED100" s="20" t="str">
        <f t="shared" si="153"/>
        <v/>
      </c>
      <c r="EE100" s="20" t="str">
        <f t="shared" si="153"/>
        <v/>
      </c>
      <c r="EF100" s="20" t="str">
        <f t="shared" si="153"/>
        <v/>
      </c>
      <c r="EG100" s="20" t="str">
        <f t="shared" si="153"/>
        <v/>
      </c>
      <c r="EH100" s="20" t="str">
        <f t="shared" si="153"/>
        <v/>
      </c>
      <c r="EI100" s="20" t="str">
        <f t="shared" si="153"/>
        <v/>
      </c>
      <c r="EJ100" s="20" t="str">
        <f t="shared" si="153"/>
        <v/>
      </c>
      <c r="EK100" s="20" t="str">
        <f t="shared" si="153"/>
        <v/>
      </c>
      <c r="EL100" s="20" t="str">
        <f t="shared" si="153"/>
        <v/>
      </c>
      <c r="EM100" s="20" t="str">
        <f t="shared" si="153"/>
        <v/>
      </c>
      <c r="EN100" s="20" t="str">
        <f t="shared" si="153"/>
        <v/>
      </c>
      <c r="EO100" s="20" t="str">
        <f t="shared" si="149"/>
        <v/>
      </c>
      <c r="EP100" s="20" t="str">
        <f t="shared" si="149"/>
        <v/>
      </c>
      <c r="EQ100" s="20" t="str">
        <f t="shared" si="149"/>
        <v/>
      </c>
      <c r="ER100" s="20" t="str">
        <f t="shared" si="149"/>
        <v/>
      </c>
      <c r="ES100" s="20" t="str">
        <f t="shared" si="149"/>
        <v/>
      </c>
      <c r="ET100" s="20" t="str">
        <f t="shared" si="149"/>
        <v/>
      </c>
      <c r="EU100" s="20" t="str">
        <f t="shared" si="149"/>
        <v/>
      </c>
      <c r="EV100" s="20" t="str">
        <f t="shared" si="149"/>
        <v/>
      </c>
      <c r="EW100" s="20" t="str">
        <f t="shared" si="149"/>
        <v/>
      </c>
      <c r="EX100" s="20" t="str">
        <f t="shared" si="149"/>
        <v/>
      </c>
      <c r="EY100" s="20" t="str">
        <f t="shared" si="149"/>
        <v/>
      </c>
      <c r="EZ100" s="20" t="str">
        <f t="shared" si="149"/>
        <v/>
      </c>
      <c r="FA100" s="20" t="str">
        <f t="shared" si="149"/>
        <v/>
      </c>
      <c r="FB100" s="20" t="str">
        <f t="shared" si="149"/>
        <v/>
      </c>
      <c r="FC100" s="20" t="str">
        <f t="shared" si="149"/>
        <v/>
      </c>
      <c r="FD100" s="20" t="str">
        <f t="shared" si="149"/>
        <v/>
      </c>
      <c r="FE100" s="20" t="str">
        <f t="shared" si="149"/>
        <v/>
      </c>
      <c r="FF100" s="20" t="str">
        <f t="shared" si="149"/>
        <v/>
      </c>
      <c r="FG100" s="20" t="str">
        <f t="shared" si="149"/>
        <v/>
      </c>
      <c r="FH100" s="20" t="str">
        <f t="shared" si="149"/>
        <v/>
      </c>
      <c r="FI100" s="20" t="str">
        <f t="shared" si="149"/>
        <v/>
      </c>
      <c r="FJ100" s="20" t="str">
        <f t="shared" si="149"/>
        <v/>
      </c>
      <c r="FK100" s="20" t="str">
        <f t="shared" si="149"/>
        <v/>
      </c>
      <c r="FL100" s="20" t="str">
        <f t="shared" si="149"/>
        <v/>
      </c>
      <c r="FM100" s="20" t="str">
        <f t="shared" si="149"/>
        <v/>
      </c>
      <c r="FN100" s="20" t="str">
        <f t="shared" si="149"/>
        <v/>
      </c>
      <c r="FO100" s="20" t="str">
        <f t="shared" si="149"/>
        <v/>
      </c>
      <c r="FP100" s="20" t="str">
        <f t="shared" si="149"/>
        <v/>
      </c>
      <c r="FQ100" s="20" t="str">
        <f t="shared" si="149"/>
        <v/>
      </c>
      <c r="FR100" s="20" t="str">
        <f t="shared" si="149"/>
        <v/>
      </c>
      <c r="FS100" s="20" t="str">
        <f t="shared" si="149"/>
        <v/>
      </c>
      <c r="FT100" s="20" t="str">
        <f t="shared" si="149"/>
        <v/>
      </c>
      <c r="FU100" s="20" t="str">
        <f t="shared" si="149"/>
        <v/>
      </c>
      <c r="FV100" s="20" t="str">
        <f t="shared" si="149"/>
        <v/>
      </c>
    </row>
    <row r="101" spans="1:178" s="8" customFormat="1" ht="15" hidden="1" customHeight="1" outlineLevel="2">
      <c r="A101" s="62"/>
      <c r="B101" s="104" t="s">
        <v>118</v>
      </c>
      <c r="C101" s="119" t="s">
        <v>106</v>
      </c>
      <c r="D101" s="119" t="s">
        <v>96</v>
      </c>
      <c r="E101" s="131">
        <f>E99</f>
        <v>51</v>
      </c>
      <c r="F101" s="121">
        <v>1</v>
      </c>
      <c r="G101" s="124">
        <f>WORKDAY($G$11,E101)</f>
        <v>42158</v>
      </c>
      <c r="H101" s="124">
        <f t="shared" si="152"/>
        <v>42159</v>
      </c>
      <c r="I101" s="124" t="str">
        <f>"Day"&amp;" "&amp;VLOOKUP(Table1[[#This Row],[Start Date ]],Datasheet!V:W,2)</f>
        <v>Day 72</v>
      </c>
      <c r="J101" s="124" t="str">
        <f>"Day"&amp;" "&amp;VLOOKUP(Table1[[#This Row],[End Date]],Datasheet!X:Y,2)</f>
        <v>Day 71</v>
      </c>
      <c r="K101" s="116" t="s">
        <v>52</v>
      </c>
      <c r="L101" s="95"/>
      <c r="M101" s="115"/>
      <c r="N101" s="116">
        <f t="shared" si="140"/>
        <v>2</v>
      </c>
      <c r="O101" s="116" t="str">
        <f ca="1">LEFT('Transition Plan'!$P101,3)</f>
        <v>TPD</v>
      </c>
      <c r="P101" s="117" t="str">
        <f ca="1">IF(K101="Completed","CPT: Completed",IF(AND(H101&lt;'Transition Plan'!$D$1,K101="In-Progress"),"TPD: Still in-Progress after Deadline",IF(AND(H101&lt;'Transition Plan'!$D$1,K101="Open"),"TPD: Still in Open after Deadline",IF(AND(G101&lt;='Transition Plan'!$D$1,K101="Open"),("RAS: "&amp;NETWORKDAYS('Transition Plan'!$D$1,H101)&amp;" days to go, and Still in Open"),IF(AND(G101&lt;='Transition Plan'!$D$1,K101="In-Progress"),("RAS: "&amp;NETWORKDAYS('Transition Plan'!$D$1,H101)&amp;" days to go, and In-Progress"),("UTK: We have "&amp;DATEDIF('Transition Plan'!$D$1,G101,"d")&amp;" more days to start"))))))</f>
        <v>TPD: Still in Open after Deadline</v>
      </c>
      <c r="Q101" s="118">
        <f ca="1">IF(O101="TPD",100%,IF(AND(O101="RAS",N101=1),75%,IF(AND(O101="RAS",N101=2),50%,IF(O101="RAS",100%-(NETWORKDAYS('Transition Plan'!$D$1,H101)/N101),"-"))))</f>
        <v>1</v>
      </c>
      <c r="R101" s="20" t="str">
        <f t="shared" si="154"/>
        <v/>
      </c>
      <c r="S101" s="20" t="str">
        <f t="shared" si="154"/>
        <v/>
      </c>
      <c r="T101" s="20" t="str">
        <f t="shared" si="154"/>
        <v/>
      </c>
      <c r="U101" s="20" t="str">
        <f t="shared" si="154"/>
        <v/>
      </c>
      <c r="V101" s="20" t="str">
        <f t="shared" si="154"/>
        <v/>
      </c>
      <c r="W101" s="20" t="str">
        <f t="shared" si="154"/>
        <v/>
      </c>
      <c r="X101" s="20" t="str">
        <f t="shared" si="154"/>
        <v/>
      </c>
      <c r="Y101" s="20" t="str">
        <f t="shared" si="154"/>
        <v/>
      </c>
      <c r="Z101" s="20" t="str">
        <f t="shared" si="154"/>
        <v/>
      </c>
      <c r="AA101" s="20" t="str">
        <f t="shared" si="154"/>
        <v/>
      </c>
      <c r="AB101" s="20" t="str">
        <f t="shared" si="154"/>
        <v/>
      </c>
      <c r="AC101" s="20" t="str">
        <f t="shared" si="154"/>
        <v/>
      </c>
      <c r="AD101" s="20" t="str">
        <f t="shared" si="154"/>
        <v/>
      </c>
      <c r="AE101" s="20" t="str">
        <f t="shared" si="154"/>
        <v/>
      </c>
      <c r="AF101" s="20" t="str">
        <f t="shared" si="154"/>
        <v/>
      </c>
      <c r="AG101" s="20" t="str">
        <f t="shared" si="154"/>
        <v/>
      </c>
      <c r="AH101" s="20" t="str">
        <f t="shared" si="154"/>
        <v/>
      </c>
      <c r="AI101" s="20" t="str">
        <f t="shared" si="154"/>
        <v/>
      </c>
      <c r="AJ101" s="20" t="str">
        <f t="shared" si="154"/>
        <v/>
      </c>
      <c r="AK101" s="20" t="str">
        <f t="shared" si="154"/>
        <v/>
      </c>
      <c r="AL101" s="20" t="str">
        <f t="shared" si="154"/>
        <v/>
      </c>
      <c r="AM101" s="20" t="str">
        <f t="shared" si="154"/>
        <v/>
      </c>
      <c r="AN101" s="20" t="str">
        <f t="shared" si="154"/>
        <v/>
      </c>
      <c r="AO101" s="20" t="str">
        <f t="shared" si="154"/>
        <v/>
      </c>
      <c r="AP101" s="20" t="str">
        <f t="shared" si="154"/>
        <v/>
      </c>
      <c r="AQ101" s="20" t="str">
        <f t="shared" si="154"/>
        <v/>
      </c>
      <c r="AR101" s="20" t="str">
        <f t="shared" si="154"/>
        <v/>
      </c>
      <c r="AS101" s="20" t="str">
        <f t="shared" si="154"/>
        <v/>
      </c>
      <c r="AT101" s="20" t="str">
        <f t="shared" si="154"/>
        <v/>
      </c>
      <c r="AU101" s="20" t="str">
        <f t="shared" si="154"/>
        <v/>
      </c>
      <c r="AV101" s="20" t="str">
        <f t="shared" si="154"/>
        <v/>
      </c>
      <c r="AW101" s="20" t="str">
        <f t="shared" si="154"/>
        <v/>
      </c>
      <c r="AX101" s="20" t="str">
        <f t="shared" si="154"/>
        <v/>
      </c>
      <c r="AY101" s="20" t="str">
        <f t="shared" si="154"/>
        <v/>
      </c>
      <c r="AZ101" s="20" t="str">
        <f t="shared" si="154"/>
        <v/>
      </c>
      <c r="BA101" s="20" t="str">
        <f t="shared" si="154"/>
        <v/>
      </c>
      <c r="BB101" s="20" t="str">
        <f t="shared" si="154"/>
        <v/>
      </c>
      <c r="BC101" s="20" t="str">
        <f t="shared" si="154"/>
        <v/>
      </c>
      <c r="BD101" s="20" t="str">
        <f t="shared" si="154"/>
        <v/>
      </c>
      <c r="BE101" s="20" t="str">
        <f t="shared" si="154"/>
        <v/>
      </c>
      <c r="BF101" s="20" t="str">
        <f t="shared" si="154"/>
        <v/>
      </c>
      <c r="BG101" s="20" t="str">
        <f t="shared" si="154"/>
        <v/>
      </c>
      <c r="BH101" s="20" t="str">
        <f t="shared" si="154"/>
        <v/>
      </c>
      <c r="BI101" s="20" t="str">
        <f t="shared" si="154"/>
        <v/>
      </c>
      <c r="BJ101" s="20" t="str">
        <f t="shared" si="154"/>
        <v/>
      </c>
      <c r="BK101" s="20" t="str">
        <f t="shared" si="154"/>
        <v/>
      </c>
      <c r="BL101" s="20" t="str">
        <f t="shared" si="154"/>
        <v/>
      </c>
      <c r="BM101" s="20" t="str">
        <f t="shared" si="154"/>
        <v/>
      </c>
      <c r="BN101" s="20" t="str">
        <f t="shared" si="154"/>
        <v/>
      </c>
      <c r="BO101" s="20" t="str">
        <f t="shared" si="154"/>
        <v/>
      </c>
      <c r="BP101" s="20" t="str">
        <f t="shared" si="154"/>
        <v/>
      </c>
      <c r="BQ101" s="20" t="str">
        <f t="shared" si="154"/>
        <v/>
      </c>
      <c r="BR101" s="20" t="str">
        <f t="shared" si="154"/>
        <v/>
      </c>
      <c r="BS101" s="20" t="str">
        <f t="shared" si="154"/>
        <v/>
      </c>
      <c r="BT101" s="20" t="str">
        <f t="shared" si="154"/>
        <v/>
      </c>
      <c r="BU101" s="20" t="str">
        <f t="shared" si="154"/>
        <v/>
      </c>
      <c r="BV101" s="20" t="str">
        <f t="shared" si="154"/>
        <v/>
      </c>
      <c r="BW101" s="20" t="str">
        <f t="shared" si="154"/>
        <v/>
      </c>
      <c r="BX101" s="20" t="str">
        <f t="shared" si="154"/>
        <v/>
      </c>
      <c r="BY101" s="20" t="str">
        <f t="shared" si="154"/>
        <v/>
      </c>
      <c r="BZ101" s="20" t="str">
        <f t="shared" si="154"/>
        <v/>
      </c>
      <c r="CA101" s="20" t="str">
        <f t="shared" si="154"/>
        <v/>
      </c>
      <c r="CB101" s="20" t="str">
        <f t="shared" si="154"/>
        <v/>
      </c>
      <c r="CC101" s="20" t="str">
        <f t="shared" si="154"/>
        <v/>
      </c>
      <c r="CD101" s="20" t="str">
        <f t="shared" si="153"/>
        <v/>
      </c>
      <c r="CE101" s="20" t="str">
        <f t="shared" si="153"/>
        <v/>
      </c>
      <c r="CF101" s="20" t="str">
        <f t="shared" si="153"/>
        <v/>
      </c>
      <c r="CG101" s="20" t="str">
        <f t="shared" si="153"/>
        <v/>
      </c>
      <c r="CH101" s="20" t="str">
        <f t="shared" si="153"/>
        <v/>
      </c>
      <c r="CI101" s="20" t="str">
        <f t="shared" si="153"/>
        <v/>
      </c>
      <c r="CJ101" s="20" t="str">
        <f t="shared" si="153"/>
        <v/>
      </c>
      <c r="CK101" s="20" t="str">
        <f t="shared" si="153"/>
        <v/>
      </c>
      <c r="CL101" s="20">
        <f t="shared" si="153"/>
        <v>1</v>
      </c>
      <c r="CM101" s="20">
        <f t="shared" si="153"/>
        <v>1</v>
      </c>
      <c r="CN101" s="20" t="str">
        <f t="shared" si="153"/>
        <v/>
      </c>
      <c r="CO101" s="20" t="str">
        <f t="shared" si="153"/>
        <v/>
      </c>
      <c r="CP101" s="20" t="str">
        <f t="shared" si="153"/>
        <v/>
      </c>
      <c r="CQ101" s="20" t="str">
        <f t="shared" si="153"/>
        <v/>
      </c>
      <c r="CR101" s="20" t="str">
        <f t="shared" si="153"/>
        <v/>
      </c>
      <c r="CS101" s="20" t="str">
        <f t="shared" si="153"/>
        <v/>
      </c>
      <c r="CT101" s="20" t="str">
        <f t="shared" si="153"/>
        <v/>
      </c>
      <c r="CU101" s="20" t="str">
        <f t="shared" si="153"/>
        <v/>
      </c>
      <c r="CV101" s="20" t="str">
        <f t="shared" si="153"/>
        <v/>
      </c>
      <c r="CW101" s="20" t="str">
        <f t="shared" si="153"/>
        <v/>
      </c>
      <c r="CX101" s="20" t="str">
        <f t="shared" si="153"/>
        <v/>
      </c>
      <c r="CY101" s="20" t="str">
        <f t="shared" si="153"/>
        <v/>
      </c>
      <c r="CZ101" s="20" t="str">
        <f t="shared" si="153"/>
        <v/>
      </c>
      <c r="DA101" s="20" t="str">
        <f t="shared" si="153"/>
        <v/>
      </c>
      <c r="DB101" s="20" t="str">
        <f t="shared" si="153"/>
        <v/>
      </c>
      <c r="DC101" s="20" t="str">
        <f t="shared" si="153"/>
        <v/>
      </c>
      <c r="DD101" s="20" t="str">
        <f t="shared" si="153"/>
        <v/>
      </c>
      <c r="DE101" s="20" t="str">
        <f t="shared" si="153"/>
        <v/>
      </c>
      <c r="DF101" s="20" t="str">
        <f t="shared" si="153"/>
        <v/>
      </c>
      <c r="DG101" s="20" t="str">
        <f t="shared" si="153"/>
        <v/>
      </c>
      <c r="DH101" s="20" t="str">
        <f t="shared" si="153"/>
        <v/>
      </c>
      <c r="DI101" s="20" t="str">
        <f t="shared" si="153"/>
        <v/>
      </c>
      <c r="DJ101" s="20" t="str">
        <f t="shared" si="153"/>
        <v/>
      </c>
      <c r="DK101" s="20" t="str">
        <f t="shared" si="153"/>
        <v/>
      </c>
      <c r="DL101" s="20" t="str">
        <f t="shared" si="153"/>
        <v/>
      </c>
      <c r="DM101" s="20" t="str">
        <f t="shared" si="153"/>
        <v/>
      </c>
      <c r="DN101" s="20" t="str">
        <f t="shared" si="153"/>
        <v/>
      </c>
      <c r="DO101" s="20" t="str">
        <f t="shared" si="153"/>
        <v/>
      </c>
      <c r="DP101" s="20" t="str">
        <f t="shared" si="153"/>
        <v/>
      </c>
      <c r="DQ101" s="20" t="str">
        <f t="shared" si="153"/>
        <v/>
      </c>
      <c r="DR101" s="20" t="str">
        <f t="shared" si="153"/>
        <v/>
      </c>
      <c r="DS101" s="20" t="str">
        <f t="shared" si="153"/>
        <v/>
      </c>
      <c r="DT101" s="20" t="str">
        <f t="shared" si="153"/>
        <v/>
      </c>
      <c r="DU101" s="20" t="str">
        <f t="shared" si="153"/>
        <v/>
      </c>
      <c r="DV101" s="20" t="str">
        <f t="shared" si="153"/>
        <v/>
      </c>
      <c r="DW101" s="20" t="str">
        <f t="shared" si="153"/>
        <v/>
      </c>
      <c r="DX101" s="20" t="str">
        <f t="shared" si="153"/>
        <v/>
      </c>
      <c r="DY101" s="20" t="str">
        <f t="shared" si="153"/>
        <v/>
      </c>
      <c r="DZ101" s="20" t="str">
        <f t="shared" si="153"/>
        <v/>
      </c>
      <c r="EA101" s="20" t="str">
        <f t="shared" si="153"/>
        <v/>
      </c>
      <c r="EB101" s="20" t="str">
        <f t="shared" si="153"/>
        <v/>
      </c>
      <c r="EC101" s="20" t="str">
        <f t="shared" si="153"/>
        <v/>
      </c>
      <c r="ED101" s="20" t="str">
        <f t="shared" si="153"/>
        <v/>
      </c>
      <c r="EE101" s="20" t="str">
        <f t="shared" si="153"/>
        <v/>
      </c>
      <c r="EF101" s="20" t="str">
        <f t="shared" si="153"/>
        <v/>
      </c>
      <c r="EG101" s="20" t="str">
        <f t="shared" si="153"/>
        <v/>
      </c>
      <c r="EH101" s="20" t="str">
        <f t="shared" si="153"/>
        <v/>
      </c>
      <c r="EI101" s="20" t="str">
        <f t="shared" si="153"/>
        <v/>
      </c>
      <c r="EJ101" s="20" t="str">
        <f t="shared" si="153"/>
        <v/>
      </c>
      <c r="EK101" s="20" t="str">
        <f t="shared" si="153"/>
        <v/>
      </c>
      <c r="EL101" s="20" t="str">
        <f t="shared" si="153"/>
        <v/>
      </c>
      <c r="EM101" s="20" t="str">
        <f t="shared" si="153"/>
        <v/>
      </c>
      <c r="EN101" s="20" t="str">
        <f t="shared" si="153"/>
        <v/>
      </c>
      <c r="EO101" s="20" t="str">
        <f t="shared" si="149"/>
        <v/>
      </c>
      <c r="EP101" s="20" t="str">
        <f t="shared" si="149"/>
        <v/>
      </c>
      <c r="EQ101" s="20" t="str">
        <f t="shared" si="149"/>
        <v/>
      </c>
      <c r="ER101" s="20" t="str">
        <f t="shared" si="149"/>
        <v/>
      </c>
      <c r="ES101" s="20" t="str">
        <f t="shared" si="149"/>
        <v/>
      </c>
      <c r="ET101" s="20" t="str">
        <f t="shared" si="149"/>
        <v/>
      </c>
      <c r="EU101" s="20" t="str">
        <f t="shared" si="149"/>
        <v/>
      </c>
      <c r="EV101" s="20" t="str">
        <f t="shared" si="149"/>
        <v/>
      </c>
      <c r="EW101" s="20" t="str">
        <f t="shared" si="149"/>
        <v/>
      </c>
      <c r="EX101" s="20" t="str">
        <f t="shared" si="149"/>
        <v/>
      </c>
      <c r="EY101" s="20" t="str">
        <f t="shared" si="149"/>
        <v/>
      </c>
      <c r="EZ101" s="20" t="str">
        <f t="shared" si="149"/>
        <v/>
      </c>
      <c r="FA101" s="20" t="str">
        <f t="shared" si="149"/>
        <v/>
      </c>
      <c r="FB101" s="20" t="str">
        <f t="shared" si="149"/>
        <v/>
      </c>
      <c r="FC101" s="20" t="str">
        <f t="shared" si="149"/>
        <v/>
      </c>
      <c r="FD101" s="20" t="str">
        <f t="shared" si="149"/>
        <v/>
      </c>
      <c r="FE101" s="20" t="str">
        <f t="shared" si="149"/>
        <v/>
      </c>
      <c r="FF101" s="20" t="str">
        <f t="shared" ref="FF101:FV101" si="155">IF(FF$10&lt;$G101,"",IF(FF$10&gt;$H101,"",IF(FF$10&gt;=$G101,1,IF(FF$10&lt;=$H101,1))))</f>
        <v/>
      </c>
      <c r="FG101" s="20" t="str">
        <f t="shared" si="155"/>
        <v/>
      </c>
      <c r="FH101" s="20" t="str">
        <f t="shared" si="155"/>
        <v/>
      </c>
      <c r="FI101" s="20" t="str">
        <f t="shared" si="155"/>
        <v/>
      </c>
      <c r="FJ101" s="20" t="str">
        <f t="shared" si="155"/>
        <v/>
      </c>
      <c r="FK101" s="20" t="str">
        <f t="shared" si="155"/>
        <v/>
      </c>
      <c r="FL101" s="20" t="str">
        <f t="shared" si="155"/>
        <v/>
      </c>
      <c r="FM101" s="20" t="str">
        <f t="shared" si="155"/>
        <v/>
      </c>
      <c r="FN101" s="20" t="str">
        <f t="shared" si="155"/>
        <v/>
      </c>
      <c r="FO101" s="20" t="str">
        <f t="shared" si="155"/>
        <v/>
      </c>
      <c r="FP101" s="20" t="str">
        <f t="shared" si="155"/>
        <v/>
      </c>
      <c r="FQ101" s="20" t="str">
        <f t="shared" si="155"/>
        <v/>
      </c>
      <c r="FR101" s="20" t="str">
        <f t="shared" si="155"/>
        <v/>
      </c>
      <c r="FS101" s="20" t="str">
        <f t="shared" si="155"/>
        <v/>
      </c>
      <c r="FT101" s="20" t="str">
        <f t="shared" si="155"/>
        <v/>
      </c>
      <c r="FU101" s="20" t="str">
        <f t="shared" si="155"/>
        <v/>
      </c>
      <c r="FV101" s="20" t="str">
        <f t="shared" si="155"/>
        <v/>
      </c>
    </row>
    <row r="102" spans="1:178" s="8" customFormat="1" ht="15" hidden="1" customHeight="1" outlineLevel="2">
      <c r="A102" s="62"/>
      <c r="B102" s="104" t="s">
        <v>114</v>
      </c>
      <c r="C102" s="119" t="s">
        <v>106</v>
      </c>
      <c r="D102" s="119" t="s">
        <v>96</v>
      </c>
      <c r="E102" s="131">
        <f>E99</f>
        <v>51</v>
      </c>
      <c r="F102" s="121">
        <v>1</v>
      </c>
      <c r="G102" s="124">
        <f>WORKDAY($G$11,E102)</f>
        <v>42158</v>
      </c>
      <c r="H102" s="124">
        <f t="shared" si="152"/>
        <v>42159</v>
      </c>
      <c r="I102" s="124" t="str">
        <f>"Day"&amp;" "&amp;VLOOKUP(Table1[[#This Row],[Start Date ]],Datasheet!V:W,2)</f>
        <v>Day 72</v>
      </c>
      <c r="J102" s="124" t="str">
        <f>"Day"&amp;" "&amp;VLOOKUP(Table1[[#This Row],[End Date]],Datasheet!X:Y,2)</f>
        <v>Day 71</v>
      </c>
      <c r="K102" s="116" t="s">
        <v>52</v>
      </c>
      <c r="L102" s="95"/>
      <c r="M102" s="115"/>
      <c r="N102" s="116">
        <f t="shared" si="140"/>
        <v>2</v>
      </c>
      <c r="O102" s="116" t="str">
        <f ca="1">LEFT('Transition Plan'!$P102,3)</f>
        <v>TPD</v>
      </c>
      <c r="P102" s="117" t="str">
        <f ca="1">IF(K102="Completed","CPT: Completed",IF(AND(H102&lt;'Transition Plan'!$D$1,K102="In-Progress"),"TPD: Still in-Progress after Deadline",IF(AND(H102&lt;'Transition Plan'!$D$1,K102="Open"),"TPD: Still in Open after Deadline",IF(AND(G102&lt;='Transition Plan'!$D$1,K102="Open"),("RAS: "&amp;NETWORKDAYS('Transition Plan'!$D$1,H102)&amp;" days to go, and Still in Open"),IF(AND(G102&lt;='Transition Plan'!$D$1,K102="In-Progress"),("RAS: "&amp;NETWORKDAYS('Transition Plan'!$D$1,H102)&amp;" days to go, and In-Progress"),("UTK: We have "&amp;DATEDIF('Transition Plan'!$D$1,G102,"d")&amp;" more days to start"))))))</f>
        <v>TPD: Still in Open after Deadline</v>
      </c>
      <c r="Q102" s="118">
        <f ca="1">IF(O102="TPD",100%,IF(AND(O102="RAS",N102=1),75%,IF(AND(O102="RAS",N102=2),50%,IF(O102="RAS",100%-(NETWORKDAYS('Transition Plan'!$D$1,H102)/N102),"-"))))</f>
        <v>1</v>
      </c>
      <c r="R102" s="20" t="str">
        <f t="shared" si="154"/>
        <v/>
      </c>
      <c r="S102" s="20" t="str">
        <f t="shared" si="154"/>
        <v/>
      </c>
      <c r="T102" s="20" t="str">
        <f t="shared" si="154"/>
        <v/>
      </c>
      <c r="U102" s="20" t="str">
        <f t="shared" si="154"/>
        <v/>
      </c>
      <c r="V102" s="20" t="str">
        <f t="shared" si="154"/>
        <v/>
      </c>
      <c r="W102" s="20" t="str">
        <f t="shared" si="154"/>
        <v/>
      </c>
      <c r="X102" s="20" t="str">
        <f t="shared" si="154"/>
        <v/>
      </c>
      <c r="Y102" s="20" t="str">
        <f t="shared" si="154"/>
        <v/>
      </c>
      <c r="Z102" s="20" t="str">
        <f t="shared" si="154"/>
        <v/>
      </c>
      <c r="AA102" s="20" t="str">
        <f t="shared" si="154"/>
        <v/>
      </c>
      <c r="AB102" s="20" t="str">
        <f t="shared" si="154"/>
        <v/>
      </c>
      <c r="AC102" s="20" t="str">
        <f t="shared" si="154"/>
        <v/>
      </c>
      <c r="AD102" s="20" t="str">
        <f t="shared" si="154"/>
        <v/>
      </c>
      <c r="AE102" s="20" t="str">
        <f t="shared" si="154"/>
        <v/>
      </c>
      <c r="AF102" s="20" t="str">
        <f t="shared" si="154"/>
        <v/>
      </c>
      <c r="AG102" s="20" t="str">
        <f t="shared" si="154"/>
        <v/>
      </c>
      <c r="AH102" s="20" t="str">
        <f t="shared" si="154"/>
        <v/>
      </c>
      <c r="AI102" s="20" t="str">
        <f t="shared" si="154"/>
        <v/>
      </c>
      <c r="AJ102" s="20" t="str">
        <f t="shared" si="154"/>
        <v/>
      </c>
      <c r="AK102" s="20" t="str">
        <f t="shared" si="154"/>
        <v/>
      </c>
      <c r="AL102" s="20" t="str">
        <f t="shared" si="154"/>
        <v/>
      </c>
      <c r="AM102" s="20" t="str">
        <f t="shared" si="154"/>
        <v/>
      </c>
      <c r="AN102" s="20" t="str">
        <f t="shared" si="154"/>
        <v/>
      </c>
      <c r="AO102" s="20" t="str">
        <f t="shared" si="154"/>
        <v/>
      </c>
      <c r="AP102" s="20" t="str">
        <f t="shared" si="154"/>
        <v/>
      </c>
      <c r="AQ102" s="20" t="str">
        <f t="shared" si="154"/>
        <v/>
      </c>
      <c r="AR102" s="20" t="str">
        <f t="shared" si="154"/>
        <v/>
      </c>
      <c r="AS102" s="20" t="str">
        <f t="shared" si="154"/>
        <v/>
      </c>
      <c r="AT102" s="20" t="str">
        <f t="shared" si="154"/>
        <v/>
      </c>
      <c r="AU102" s="20" t="str">
        <f t="shared" si="154"/>
        <v/>
      </c>
      <c r="AV102" s="20" t="str">
        <f t="shared" si="154"/>
        <v/>
      </c>
      <c r="AW102" s="20" t="str">
        <f t="shared" si="154"/>
        <v/>
      </c>
      <c r="AX102" s="20" t="str">
        <f t="shared" si="154"/>
        <v/>
      </c>
      <c r="AY102" s="20" t="str">
        <f t="shared" si="154"/>
        <v/>
      </c>
      <c r="AZ102" s="20" t="str">
        <f t="shared" si="154"/>
        <v/>
      </c>
      <c r="BA102" s="20" t="str">
        <f t="shared" si="154"/>
        <v/>
      </c>
      <c r="BB102" s="20" t="str">
        <f t="shared" si="154"/>
        <v/>
      </c>
      <c r="BC102" s="20" t="str">
        <f t="shared" si="154"/>
        <v/>
      </c>
      <c r="BD102" s="20" t="str">
        <f t="shared" si="154"/>
        <v/>
      </c>
      <c r="BE102" s="20" t="str">
        <f t="shared" si="154"/>
        <v/>
      </c>
      <c r="BF102" s="20" t="str">
        <f t="shared" si="154"/>
        <v/>
      </c>
      <c r="BG102" s="20" t="str">
        <f t="shared" si="154"/>
        <v/>
      </c>
      <c r="BH102" s="20" t="str">
        <f t="shared" si="154"/>
        <v/>
      </c>
      <c r="BI102" s="20" t="str">
        <f t="shared" si="154"/>
        <v/>
      </c>
      <c r="BJ102" s="20" t="str">
        <f t="shared" si="154"/>
        <v/>
      </c>
      <c r="BK102" s="20" t="str">
        <f t="shared" si="154"/>
        <v/>
      </c>
      <c r="BL102" s="20" t="str">
        <f t="shared" si="154"/>
        <v/>
      </c>
      <c r="BM102" s="20" t="str">
        <f t="shared" si="154"/>
        <v/>
      </c>
      <c r="BN102" s="20" t="str">
        <f t="shared" si="154"/>
        <v/>
      </c>
      <c r="BO102" s="20" t="str">
        <f t="shared" si="154"/>
        <v/>
      </c>
      <c r="BP102" s="20" t="str">
        <f t="shared" si="154"/>
        <v/>
      </c>
      <c r="BQ102" s="20" t="str">
        <f t="shared" si="154"/>
        <v/>
      </c>
      <c r="BR102" s="20" t="str">
        <f t="shared" si="154"/>
        <v/>
      </c>
      <c r="BS102" s="20" t="str">
        <f t="shared" si="154"/>
        <v/>
      </c>
      <c r="BT102" s="20" t="str">
        <f t="shared" si="154"/>
        <v/>
      </c>
      <c r="BU102" s="20" t="str">
        <f t="shared" si="154"/>
        <v/>
      </c>
      <c r="BV102" s="20" t="str">
        <f t="shared" si="154"/>
        <v/>
      </c>
      <c r="BW102" s="20" t="str">
        <f t="shared" si="154"/>
        <v/>
      </c>
      <c r="BX102" s="20" t="str">
        <f t="shared" si="154"/>
        <v/>
      </c>
      <c r="BY102" s="20" t="str">
        <f t="shared" si="154"/>
        <v/>
      </c>
      <c r="BZ102" s="20" t="str">
        <f t="shared" si="154"/>
        <v/>
      </c>
      <c r="CA102" s="20" t="str">
        <f t="shared" si="154"/>
        <v/>
      </c>
      <c r="CB102" s="20" t="str">
        <f t="shared" si="154"/>
        <v/>
      </c>
      <c r="CC102" s="20" t="str">
        <f t="shared" si="154"/>
        <v/>
      </c>
      <c r="CD102" s="20" t="str">
        <f t="shared" si="153"/>
        <v/>
      </c>
      <c r="CE102" s="20" t="str">
        <f t="shared" si="153"/>
        <v/>
      </c>
      <c r="CF102" s="20" t="str">
        <f t="shared" si="153"/>
        <v/>
      </c>
      <c r="CG102" s="20" t="str">
        <f t="shared" si="153"/>
        <v/>
      </c>
      <c r="CH102" s="20" t="str">
        <f t="shared" si="153"/>
        <v/>
      </c>
      <c r="CI102" s="20" t="str">
        <f t="shared" si="153"/>
        <v/>
      </c>
      <c r="CJ102" s="20" t="str">
        <f t="shared" si="153"/>
        <v/>
      </c>
      <c r="CK102" s="20" t="str">
        <f t="shared" si="153"/>
        <v/>
      </c>
      <c r="CL102" s="20">
        <f t="shared" si="153"/>
        <v>1</v>
      </c>
      <c r="CM102" s="20">
        <f t="shared" si="153"/>
        <v>1</v>
      </c>
      <c r="CN102" s="20" t="str">
        <f t="shared" si="153"/>
        <v/>
      </c>
      <c r="CO102" s="20" t="str">
        <f t="shared" si="153"/>
        <v/>
      </c>
      <c r="CP102" s="20" t="str">
        <f t="shared" si="153"/>
        <v/>
      </c>
      <c r="CQ102" s="20" t="str">
        <f t="shared" si="153"/>
        <v/>
      </c>
      <c r="CR102" s="20" t="str">
        <f t="shared" si="153"/>
        <v/>
      </c>
      <c r="CS102" s="20" t="str">
        <f t="shared" si="153"/>
        <v/>
      </c>
      <c r="CT102" s="20" t="str">
        <f t="shared" si="153"/>
        <v/>
      </c>
      <c r="CU102" s="20" t="str">
        <f t="shared" si="153"/>
        <v/>
      </c>
      <c r="CV102" s="20" t="str">
        <f t="shared" si="153"/>
        <v/>
      </c>
      <c r="CW102" s="20" t="str">
        <f t="shared" si="153"/>
        <v/>
      </c>
      <c r="CX102" s="20" t="str">
        <f t="shared" si="153"/>
        <v/>
      </c>
      <c r="CY102" s="20" t="str">
        <f t="shared" si="153"/>
        <v/>
      </c>
      <c r="CZ102" s="20" t="str">
        <f t="shared" si="153"/>
        <v/>
      </c>
      <c r="DA102" s="20" t="str">
        <f t="shared" si="153"/>
        <v/>
      </c>
      <c r="DB102" s="20" t="str">
        <f t="shared" si="153"/>
        <v/>
      </c>
      <c r="DC102" s="20" t="str">
        <f t="shared" si="153"/>
        <v/>
      </c>
      <c r="DD102" s="20" t="str">
        <f t="shared" si="153"/>
        <v/>
      </c>
      <c r="DE102" s="20" t="str">
        <f t="shared" si="153"/>
        <v/>
      </c>
      <c r="DF102" s="20" t="str">
        <f t="shared" si="153"/>
        <v/>
      </c>
      <c r="DG102" s="20" t="str">
        <f t="shared" si="153"/>
        <v/>
      </c>
      <c r="DH102" s="20" t="str">
        <f t="shared" si="153"/>
        <v/>
      </c>
      <c r="DI102" s="20" t="str">
        <f t="shared" si="153"/>
        <v/>
      </c>
      <c r="DJ102" s="20" t="str">
        <f t="shared" si="153"/>
        <v/>
      </c>
      <c r="DK102" s="20" t="str">
        <f t="shared" si="153"/>
        <v/>
      </c>
      <c r="DL102" s="20" t="str">
        <f t="shared" si="153"/>
        <v/>
      </c>
      <c r="DM102" s="20" t="str">
        <f t="shared" si="153"/>
        <v/>
      </c>
      <c r="DN102" s="20" t="str">
        <f t="shared" si="153"/>
        <v/>
      </c>
      <c r="DO102" s="20" t="str">
        <f t="shared" si="153"/>
        <v/>
      </c>
      <c r="DP102" s="20" t="str">
        <f t="shared" si="153"/>
        <v/>
      </c>
      <c r="DQ102" s="20" t="str">
        <f t="shared" si="153"/>
        <v/>
      </c>
      <c r="DR102" s="20" t="str">
        <f t="shared" si="153"/>
        <v/>
      </c>
      <c r="DS102" s="20" t="str">
        <f t="shared" si="153"/>
        <v/>
      </c>
      <c r="DT102" s="20" t="str">
        <f t="shared" si="153"/>
        <v/>
      </c>
      <c r="DU102" s="20" t="str">
        <f t="shared" si="153"/>
        <v/>
      </c>
      <c r="DV102" s="20" t="str">
        <f t="shared" si="153"/>
        <v/>
      </c>
      <c r="DW102" s="20" t="str">
        <f t="shared" si="153"/>
        <v/>
      </c>
      <c r="DX102" s="20" t="str">
        <f t="shared" si="153"/>
        <v/>
      </c>
      <c r="DY102" s="20" t="str">
        <f t="shared" si="153"/>
        <v/>
      </c>
      <c r="DZ102" s="20" t="str">
        <f t="shared" si="153"/>
        <v/>
      </c>
      <c r="EA102" s="20" t="str">
        <f t="shared" si="153"/>
        <v/>
      </c>
      <c r="EB102" s="20" t="str">
        <f t="shared" si="153"/>
        <v/>
      </c>
      <c r="EC102" s="20" t="str">
        <f t="shared" si="153"/>
        <v/>
      </c>
      <c r="ED102" s="20" t="str">
        <f t="shared" si="153"/>
        <v/>
      </c>
      <c r="EE102" s="20" t="str">
        <f t="shared" si="153"/>
        <v/>
      </c>
      <c r="EF102" s="20" t="str">
        <f t="shared" si="153"/>
        <v/>
      </c>
      <c r="EG102" s="20" t="str">
        <f t="shared" si="153"/>
        <v/>
      </c>
      <c r="EH102" s="20" t="str">
        <f t="shared" si="153"/>
        <v/>
      </c>
      <c r="EI102" s="20" t="str">
        <f t="shared" si="153"/>
        <v/>
      </c>
      <c r="EJ102" s="20" t="str">
        <f t="shared" si="153"/>
        <v/>
      </c>
      <c r="EK102" s="20" t="str">
        <f t="shared" si="153"/>
        <v/>
      </c>
      <c r="EL102" s="20" t="str">
        <f t="shared" si="153"/>
        <v/>
      </c>
      <c r="EM102" s="20" t="str">
        <f t="shared" si="153"/>
        <v/>
      </c>
      <c r="EN102" s="20" t="str">
        <f t="shared" si="153"/>
        <v/>
      </c>
      <c r="EO102" s="20" t="str">
        <f t="shared" ref="EO102:FV109" si="156">IF(EO$10&lt;$G102,"",IF(EO$10&gt;$H102,"",IF(EO$10&gt;=$G102,1,IF(EO$10&lt;=$H102,1))))</f>
        <v/>
      </c>
      <c r="EP102" s="20" t="str">
        <f t="shared" si="156"/>
        <v/>
      </c>
      <c r="EQ102" s="20" t="str">
        <f t="shared" si="156"/>
        <v/>
      </c>
      <c r="ER102" s="20" t="str">
        <f t="shared" si="156"/>
        <v/>
      </c>
      <c r="ES102" s="20" t="str">
        <f t="shared" si="156"/>
        <v/>
      </c>
      <c r="ET102" s="20" t="str">
        <f t="shared" si="156"/>
        <v/>
      </c>
      <c r="EU102" s="20" t="str">
        <f t="shared" si="156"/>
        <v/>
      </c>
      <c r="EV102" s="20" t="str">
        <f t="shared" si="156"/>
        <v/>
      </c>
      <c r="EW102" s="20" t="str">
        <f t="shared" si="156"/>
        <v/>
      </c>
      <c r="EX102" s="20" t="str">
        <f t="shared" si="156"/>
        <v/>
      </c>
      <c r="EY102" s="20" t="str">
        <f t="shared" si="156"/>
        <v/>
      </c>
      <c r="EZ102" s="20" t="str">
        <f t="shared" si="156"/>
        <v/>
      </c>
      <c r="FA102" s="20" t="str">
        <f t="shared" si="156"/>
        <v/>
      </c>
      <c r="FB102" s="20" t="str">
        <f t="shared" si="156"/>
        <v/>
      </c>
      <c r="FC102" s="20" t="str">
        <f t="shared" si="156"/>
        <v/>
      </c>
      <c r="FD102" s="20" t="str">
        <f t="shared" si="156"/>
        <v/>
      </c>
      <c r="FE102" s="20" t="str">
        <f t="shared" si="156"/>
        <v/>
      </c>
      <c r="FF102" s="20" t="str">
        <f t="shared" si="156"/>
        <v/>
      </c>
      <c r="FG102" s="20" t="str">
        <f t="shared" si="156"/>
        <v/>
      </c>
      <c r="FH102" s="20" t="str">
        <f t="shared" si="156"/>
        <v/>
      </c>
      <c r="FI102" s="20" t="str">
        <f t="shared" si="156"/>
        <v/>
      </c>
      <c r="FJ102" s="20" t="str">
        <f t="shared" si="156"/>
        <v/>
      </c>
      <c r="FK102" s="20" t="str">
        <f t="shared" si="156"/>
        <v/>
      </c>
      <c r="FL102" s="20" t="str">
        <f t="shared" si="156"/>
        <v/>
      </c>
      <c r="FM102" s="20" t="str">
        <f t="shared" si="156"/>
        <v/>
      </c>
      <c r="FN102" s="20" t="str">
        <f t="shared" si="156"/>
        <v/>
      </c>
      <c r="FO102" s="20" t="str">
        <f t="shared" si="156"/>
        <v/>
      </c>
      <c r="FP102" s="20" t="str">
        <f t="shared" si="156"/>
        <v/>
      </c>
      <c r="FQ102" s="20" t="str">
        <f t="shared" si="156"/>
        <v/>
      </c>
      <c r="FR102" s="20" t="str">
        <f t="shared" si="156"/>
        <v/>
      </c>
      <c r="FS102" s="20" t="str">
        <f t="shared" si="156"/>
        <v/>
      </c>
      <c r="FT102" s="20" t="str">
        <f t="shared" si="156"/>
        <v/>
      </c>
      <c r="FU102" s="20" t="str">
        <f t="shared" si="156"/>
        <v/>
      </c>
      <c r="FV102" s="20" t="str">
        <f t="shared" si="156"/>
        <v/>
      </c>
    </row>
    <row r="103" spans="1:178" s="8" customFormat="1" ht="15" hidden="1" customHeight="1" outlineLevel="1">
      <c r="A103" s="62"/>
      <c r="B103" s="105" t="s">
        <v>46</v>
      </c>
      <c r="C103" s="119" t="s">
        <v>117</v>
      </c>
      <c r="D103" s="119"/>
      <c r="E103" s="131"/>
      <c r="F103" s="121"/>
      <c r="G103" s="127">
        <f>WORKDAY((MAX(H99:H102)),1)</f>
        <v>42160</v>
      </c>
      <c r="H103" s="127">
        <f t="shared" si="152"/>
        <v>42160</v>
      </c>
      <c r="I103" s="127" t="str">
        <f>"Day"&amp;" "&amp;VLOOKUP(Table1[[#This Row],[Start Date ]],Datasheet!V:W,2)</f>
        <v>Day 72</v>
      </c>
      <c r="J103" s="127" t="str">
        <f>"Day"&amp;" "&amp;VLOOKUP(Table1[[#This Row],[End Date]],Datasheet!X:Y,2)</f>
        <v>Day 71</v>
      </c>
      <c r="K103" s="116" t="s">
        <v>52</v>
      </c>
      <c r="L103" s="95"/>
      <c r="M103" s="115"/>
      <c r="N103" s="116">
        <f t="shared" si="140"/>
        <v>1</v>
      </c>
      <c r="O103" s="116" t="str">
        <f ca="1">LEFT('Transition Plan'!$P103,3)</f>
        <v>TPD</v>
      </c>
      <c r="P103" s="117" t="str">
        <f ca="1">IF(K103="Completed","CPT: Completed",IF(AND(H103&lt;'Transition Plan'!$D$1,K103="In-Progress"),"TPD: Still in-Progress after Deadline",IF(AND(H103&lt;'Transition Plan'!$D$1,K103="Open"),"TPD: Still in Open after Deadline",IF(AND(G103&lt;='Transition Plan'!$D$1,K103="Open"),("RAS: "&amp;NETWORKDAYS('Transition Plan'!$D$1,H103)&amp;" days to go, and Still in Open"),IF(AND(G103&lt;='Transition Plan'!$D$1,K103="In-Progress"),("RAS: "&amp;NETWORKDAYS('Transition Plan'!$D$1,H103)&amp;" days to go, and In-Progress"),("UTK: We have "&amp;DATEDIF('Transition Plan'!$D$1,G103,"d")&amp;" more days to start"))))))</f>
        <v>TPD: Still in Open after Deadline</v>
      </c>
      <c r="Q103" s="118">
        <f ca="1">IF(O103="TPD",100%,IF(AND(O103="RAS",N103=1),75%,IF(AND(O103="RAS",N103=2),50%,IF(O103="RAS",100%-(NETWORKDAYS('Transition Plan'!$D$1,H103)/N103),"-"))))</f>
        <v>1</v>
      </c>
      <c r="R103" s="20" t="str">
        <f t="shared" si="154"/>
        <v/>
      </c>
      <c r="S103" s="20" t="str">
        <f t="shared" si="154"/>
        <v/>
      </c>
      <c r="T103" s="20" t="str">
        <f t="shared" si="154"/>
        <v/>
      </c>
      <c r="U103" s="20" t="str">
        <f t="shared" si="154"/>
        <v/>
      </c>
      <c r="V103" s="20" t="str">
        <f t="shared" si="154"/>
        <v/>
      </c>
      <c r="W103" s="20" t="str">
        <f t="shared" si="154"/>
        <v/>
      </c>
      <c r="X103" s="20" t="str">
        <f t="shared" si="154"/>
        <v/>
      </c>
      <c r="Y103" s="20" t="str">
        <f t="shared" si="154"/>
        <v/>
      </c>
      <c r="Z103" s="20" t="str">
        <f t="shared" si="154"/>
        <v/>
      </c>
      <c r="AA103" s="20" t="str">
        <f t="shared" si="154"/>
        <v/>
      </c>
      <c r="AB103" s="20" t="str">
        <f t="shared" si="154"/>
        <v/>
      </c>
      <c r="AC103" s="20" t="str">
        <f t="shared" si="154"/>
        <v/>
      </c>
      <c r="AD103" s="20" t="str">
        <f t="shared" si="154"/>
        <v/>
      </c>
      <c r="AE103" s="20" t="str">
        <f t="shared" si="154"/>
        <v/>
      </c>
      <c r="AF103" s="20" t="str">
        <f t="shared" si="154"/>
        <v/>
      </c>
      <c r="AG103" s="20" t="str">
        <f t="shared" si="154"/>
        <v/>
      </c>
      <c r="AH103" s="20" t="str">
        <f t="shared" si="154"/>
        <v/>
      </c>
      <c r="AI103" s="20" t="str">
        <f t="shared" si="154"/>
        <v/>
      </c>
      <c r="AJ103" s="20" t="str">
        <f t="shared" si="154"/>
        <v/>
      </c>
      <c r="AK103" s="20" t="str">
        <f t="shared" si="154"/>
        <v/>
      </c>
      <c r="AL103" s="20" t="str">
        <f t="shared" si="154"/>
        <v/>
      </c>
      <c r="AM103" s="20" t="str">
        <f t="shared" si="154"/>
        <v/>
      </c>
      <c r="AN103" s="20" t="str">
        <f t="shared" si="154"/>
        <v/>
      </c>
      <c r="AO103" s="20" t="str">
        <f t="shared" si="154"/>
        <v/>
      </c>
      <c r="AP103" s="20" t="str">
        <f t="shared" si="154"/>
        <v/>
      </c>
      <c r="AQ103" s="20" t="str">
        <f t="shared" si="154"/>
        <v/>
      </c>
      <c r="AR103" s="20" t="str">
        <f t="shared" si="154"/>
        <v/>
      </c>
      <c r="AS103" s="20" t="str">
        <f t="shared" si="154"/>
        <v/>
      </c>
      <c r="AT103" s="20" t="str">
        <f t="shared" si="154"/>
        <v/>
      </c>
      <c r="AU103" s="20" t="str">
        <f t="shared" si="154"/>
        <v/>
      </c>
      <c r="AV103" s="20" t="str">
        <f t="shared" si="154"/>
        <v/>
      </c>
      <c r="AW103" s="20" t="str">
        <f t="shared" si="154"/>
        <v/>
      </c>
      <c r="AX103" s="20" t="str">
        <f t="shared" si="154"/>
        <v/>
      </c>
      <c r="AY103" s="20" t="str">
        <f t="shared" si="154"/>
        <v/>
      </c>
      <c r="AZ103" s="20" t="str">
        <f t="shared" si="154"/>
        <v/>
      </c>
      <c r="BA103" s="20" t="str">
        <f t="shared" si="154"/>
        <v/>
      </c>
      <c r="BB103" s="20" t="str">
        <f t="shared" si="154"/>
        <v/>
      </c>
      <c r="BC103" s="20" t="str">
        <f t="shared" si="154"/>
        <v/>
      </c>
      <c r="BD103" s="20" t="str">
        <f t="shared" si="154"/>
        <v/>
      </c>
      <c r="BE103" s="20" t="str">
        <f t="shared" si="154"/>
        <v/>
      </c>
      <c r="BF103" s="20" t="str">
        <f t="shared" si="154"/>
        <v/>
      </c>
      <c r="BG103" s="20" t="str">
        <f t="shared" si="154"/>
        <v/>
      </c>
      <c r="BH103" s="20" t="str">
        <f t="shared" si="154"/>
        <v/>
      </c>
      <c r="BI103" s="20" t="str">
        <f t="shared" si="154"/>
        <v/>
      </c>
      <c r="BJ103" s="20" t="str">
        <f t="shared" si="154"/>
        <v/>
      </c>
      <c r="BK103" s="20" t="str">
        <f t="shared" si="154"/>
        <v/>
      </c>
      <c r="BL103" s="20" t="str">
        <f t="shared" si="154"/>
        <v/>
      </c>
      <c r="BM103" s="20" t="str">
        <f t="shared" si="154"/>
        <v/>
      </c>
      <c r="BN103" s="20" t="str">
        <f t="shared" si="154"/>
        <v/>
      </c>
      <c r="BO103" s="20" t="str">
        <f t="shared" si="154"/>
        <v/>
      </c>
      <c r="BP103" s="20" t="str">
        <f t="shared" si="154"/>
        <v/>
      </c>
      <c r="BQ103" s="20" t="str">
        <f t="shared" si="154"/>
        <v/>
      </c>
      <c r="BR103" s="20" t="str">
        <f t="shared" si="154"/>
        <v/>
      </c>
      <c r="BS103" s="20" t="str">
        <f t="shared" si="154"/>
        <v/>
      </c>
      <c r="BT103" s="20" t="str">
        <f t="shared" si="154"/>
        <v/>
      </c>
      <c r="BU103" s="20" t="str">
        <f t="shared" si="154"/>
        <v/>
      </c>
      <c r="BV103" s="20" t="str">
        <f t="shared" si="154"/>
        <v/>
      </c>
      <c r="BW103" s="20" t="str">
        <f t="shared" si="154"/>
        <v/>
      </c>
      <c r="BX103" s="20" t="str">
        <f t="shared" si="154"/>
        <v/>
      </c>
      <c r="BY103" s="20" t="str">
        <f t="shared" si="154"/>
        <v/>
      </c>
      <c r="BZ103" s="20" t="str">
        <f t="shared" si="154"/>
        <v/>
      </c>
      <c r="CA103" s="20" t="str">
        <f t="shared" si="154"/>
        <v/>
      </c>
      <c r="CB103" s="20" t="str">
        <f t="shared" si="154"/>
        <v/>
      </c>
      <c r="CC103" s="20" t="str">
        <f t="shared" ref="CC103:EN106" si="157">IF(CC$10&lt;$G103,"",IF(CC$10&gt;$H103,"",IF(CC$10&gt;=$G103,1,IF(CC$10&lt;=$H103,1))))</f>
        <v/>
      </c>
      <c r="CD103" s="20" t="str">
        <f t="shared" si="157"/>
        <v/>
      </c>
      <c r="CE103" s="20" t="str">
        <f t="shared" si="157"/>
        <v/>
      </c>
      <c r="CF103" s="20" t="str">
        <f t="shared" si="157"/>
        <v/>
      </c>
      <c r="CG103" s="20" t="str">
        <f t="shared" si="157"/>
        <v/>
      </c>
      <c r="CH103" s="20" t="str">
        <f t="shared" si="157"/>
        <v/>
      </c>
      <c r="CI103" s="20" t="str">
        <f t="shared" si="157"/>
        <v/>
      </c>
      <c r="CJ103" s="20" t="str">
        <f t="shared" si="157"/>
        <v/>
      </c>
      <c r="CK103" s="20" t="str">
        <f t="shared" si="157"/>
        <v/>
      </c>
      <c r="CL103" s="20" t="str">
        <f t="shared" si="157"/>
        <v/>
      </c>
      <c r="CM103" s="20" t="str">
        <f t="shared" si="157"/>
        <v/>
      </c>
      <c r="CN103" s="20">
        <f t="shared" si="157"/>
        <v>1</v>
      </c>
      <c r="CO103" s="20" t="str">
        <f t="shared" si="157"/>
        <v/>
      </c>
      <c r="CP103" s="20" t="str">
        <f t="shared" si="157"/>
        <v/>
      </c>
      <c r="CQ103" s="20" t="str">
        <f t="shared" si="157"/>
        <v/>
      </c>
      <c r="CR103" s="20" t="str">
        <f t="shared" si="157"/>
        <v/>
      </c>
      <c r="CS103" s="20" t="str">
        <f t="shared" si="157"/>
        <v/>
      </c>
      <c r="CT103" s="20" t="str">
        <f t="shared" si="157"/>
        <v/>
      </c>
      <c r="CU103" s="20" t="str">
        <f t="shared" si="157"/>
        <v/>
      </c>
      <c r="CV103" s="20" t="str">
        <f t="shared" si="157"/>
        <v/>
      </c>
      <c r="CW103" s="20" t="str">
        <f t="shared" si="157"/>
        <v/>
      </c>
      <c r="CX103" s="20" t="str">
        <f t="shared" si="157"/>
        <v/>
      </c>
      <c r="CY103" s="20" t="str">
        <f t="shared" si="157"/>
        <v/>
      </c>
      <c r="CZ103" s="20" t="str">
        <f t="shared" si="157"/>
        <v/>
      </c>
      <c r="DA103" s="20" t="str">
        <f t="shared" si="157"/>
        <v/>
      </c>
      <c r="DB103" s="20" t="str">
        <f t="shared" si="157"/>
        <v/>
      </c>
      <c r="DC103" s="20" t="str">
        <f t="shared" si="157"/>
        <v/>
      </c>
      <c r="DD103" s="20" t="str">
        <f t="shared" si="157"/>
        <v/>
      </c>
      <c r="DE103" s="20" t="str">
        <f t="shared" si="157"/>
        <v/>
      </c>
      <c r="DF103" s="20" t="str">
        <f t="shared" si="157"/>
        <v/>
      </c>
      <c r="DG103" s="20" t="str">
        <f t="shared" si="157"/>
        <v/>
      </c>
      <c r="DH103" s="20" t="str">
        <f t="shared" si="157"/>
        <v/>
      </c>
      <c r="DI103" s="20" t="str">
        <f t="shared" si="157"/>
        <v/>
      </c>
      <c r="DJ103" s="20" t="str">
        <f t="shared" si="157"/>
        <v/>
      </c>
      <c r="DK103" s="20" t="str">
        <f t="shared" si="157"/>
        <v/>
      </c>
      <c r="DL103" s="20" t="str">
        <f t="shared" si="157"/>
        <v/>
      </c>
      <c r="DM103" s="20" t="str">
        <f t="shared" si="157"/>
        <v/>
      </c>
      <c r="DN103" s="20" t="str">
        <f t="shared" si="157"/>
        <v/>
      </c>
      <c r="DO103" s="20" t="str">
        <f t="shared" si="157"/>
        <v/>
      </c>
      <c r="DP103" s="20" t="str">
        <f t="shared" si="157"/>
        <v/>
      </c>
      <c r="DQ103" s="20" t="str">
        <f t="shared" si="157"/>
        <v/>
      </c>
      <c r="DR103" s="20" t="str">
        <f t="shared" si="157"/>
        <v/>
      </c>
      <c r="DS103" s="20" t="str">
        <f t="shared" si="157"/>
        <v/>
      </c>
      <c r="DT103" s="20" t="str">
        <f t="shared" si="157"/>
        <v/>
      </c>
      <c r="DU103" s="20" t="str">
        <f t="shared" si="157"/>
        <v/>
      </c>
      <c r="DV103" s="20" t="str">
        <f t="shared" si="157"/>
        <v/>
      </c>
      <c r="DW103" s="20" t="str">
        <f t="shared" si="157"/>
        <v/>
      </c>
      <c r="DX103" s="20" t="str">
        <f t="shared" si="157"/>
        <v/>
      </c>
      <c r="DY103" s="20" t="str">
        <f t="shared" si="157"/>
        <v/>
      </c>
      <c r="DZ103" s="20" t="str">
        <f t="shared" si="157"/>
        <v/>
      </c>
      <c r="EA103" s="20" t="str">
        <f t="shared" si="157"/>
        <v/>
      </c>
      <c r="EB103" s="20" t="str">
        <f t="shared" si="157"/>
        <v/>
      </c>
      <c r="EC103" s="20" t="str">
        <f t="shared" si="157"/>
        <v/>
      </c>
      <c r="ED103" s="20" t="str">
        <f t="shared" si="157"/>
        <v/>
      </c>
      <c r="EE103" s="20" t="str">
        <f t="shared" si="157"/>
        <v/>
      </c>
      <c r="EF103" s="20" t="str">
        <f t="shared" si="157"/>
        <v/>
      </c>
      <c r="EG103" s="20" t="str">
        <f t="shared" si="157"/>
        <v/>
      </c>
      <c r="EH103" s="20" t="str">
        <f t="shared" si="157"/>
        <v/>
      </c>
      <c r="EI103" s="20" t="str">
        <f t="shared" si="157"/>
        <v/>
      </c>
      <c r="EJ103" s="20" t="str">
        <f t="shared" si="157"/>
        <v/>
      </c>
      <c r="EK103" s="20" t="str">
        <f t="shared" si="157"/>
        <v/>
      </c>
      <c r="EL103" s="20" t="str">
        <f t="shared" si="157"/>
        <v/>
      </c>
      <c r="EM103" s="20" t="str">
        <f t="shared" si="157"/>
        <v/>
      </c>
      <c r="EN103" s="20" t="str">
        <f t="shared" si="157"/>
        <v/>
      </c>
      <c r="EO103" s="20" t="str">
        <f t="shared" si="156"/>
        <v/>
      </c>
      <c r="EP103" s="20" t="str">
        <f t="shared" si="156"/>
        <v/>
      </c>
      <c r="EQ103" s="20" t="str">
        <f t="shared" si="156"/>
        <v/>
      </c>
      <c r="ER103" s="20" t="str">
        <f t="shared" si="156"/>
        <v/>
      </c>
      <c r="ES103" s="20" t="str">
        <f t="shared" si="156"/>
        <v/>
      </c>
      <c r="ET103" s="20" t="str">
        <f t="shared" si="156"/>
        <v/>
      </c>
      <c r="EU103" s="20" t="str">
        <f t="shared" si="156"/>
        <v/>
      </c>
      <c r="EV103" s="20" t="str">
        <f t="shared" si="156"/>
        <v/>
      </c>
      <c r="EW103" s="20" t="str">
        <f t="shared" si="156"/>
        <v/>
      </c>
      <c r="EX103" s="20" t="str">
        <f t="shared" si="156"/>
        <v/>
      </c>
      <c r="EY103" s="20" t="str">
        <f t="shared" si="156"/>
        <v/>
      </c>
      <c r="EZ103" s="20" t="str">
        <f t="shared" si="156"/>
        <v/>
      </c>
      <c r="FA103" s="20" t="str">
        <f t="shared" si="156"/>
        <v/>
      </c>
      <c r="FB103" s="20" t="str">
        <f t="shared" si="156"/>
        <v/>
      </c>
      <c r="FC103" s="20" t="str">
        <f t="shared" si="156"/>
        <v/>
      </c>
      <c r="FD103" s="20" t="str">
        <f t="shared" si="156"/>
        <v/>
      </c>
      <c r="FE103" s="20" t="str">
        <f t="shared" si="156"/>
        <v/>
      </c>
      <c r="FF103" s="20" t="str">
        <f t="shared" si="156"/>
        <v/>
      </c>
      <c r="FG103" s="20" t="str">
        <f t="shared" si="156"/>
        <v/>
      </c>
      <c r="FH103" s="20" t="str">
        <f t="shared" si="156"/>
        <v/>
      </c>
      <c r="FI103" s="20" t="str">
        <f t="shared" si="156"/>
        <v/>
      </c>
      <c r="FJ103" s="20" t="str">
        <f t="shared" si="156"/>
        <v/>
      </c>
      <c r="FK103" s="20" t="str">
        <f t="shared" si="156"/>
        <v/>
      </c>
      <c r="FL103" s="20" t="str">
        <f t="shared" si="156"/>
        <v/>
      </c>
      <c r="FM103" s="20" t="str">
        <f t="shared" si="156"/>
        <v/>
      </c>
      <c r="FN103" s="20" t="str">
        <f t="shared" si="156"/>
        <v/>
      </c>
      <c r="FO103" s="20" t="str">
        <f t="shared" si="156"/>
        <v/>
      </c>
      <c r="FP103" s="20" t="str">
        <f t="shared" si="156"/>
        <v/>
      </c>
      <c r="FQ103" s="20" t="str">
        <f t="shared" si="156"/>
        <v/>
      </c>
      <c r="FR103" s="20" t="str">
        <f t="shared" si="156"/>
        <v/>
      </c>
      <c r="FS103" s="20" t="str">
        <f t="shared" si="156"/>
        <v/>
      </c>
      <c r="FT103" s="20" t="str">
        <f t="shared" si="156"/>
        <v/>
      </c>
      <c r="FU103" s="20" t="str">
        <f t="shared" si="156"/>
        <v/>
      </c>
      <c r="FV103" s="20" t="str">
        <f t="shared" si="156"/>
        <v/>
      </c>
    </row>
    <row r="104" spans="1:178" s="8" customFormat="1" ht="15" hidden="1" customHeight="1" outlineLevel="1">
      <c r="A104" s="62"/>
      <c r="B104" s="109" t="s">
        <v>33</v>
      </c>
      <c r="C104" s="119" t="s">
        <v>16</v>
      </c>
      <c r="D104" s="119"/>
      <c r="E104" s="131"/>
      <c r="F104" s="121"/>
      <c r="G104" s="127">
        <f>MIN(G107:G107)</f>
        <v>42276</v>
      </c>
      <c r="H104" s="127">
        <f>MAX(H107)</f>
        <v>42289</v>
      </c>
      <c r="I104" s="127" t="str">
        <f>"Day"&amp;" "&amp;VLOOKUP(Table1[[#This Row],[Start Date ]],Datasheet!V:W,2)</f>
        <v>Day 165</v>
      </c>
      <c r="J104" s="127" t="str">
        <f>"Day"&amp;" "&amp;VLOOKUP(Table1[[#This Row],[End Date]],Datasheet!X:Y,2)</f>
        <v>Day 199</v>
      </c>
      <c r="K104" s="116" t="s">
        <v>52</v>
      </c>
      <c r="L104" s="95"/>
      <c r="M104" s="115"/>
      <c r="N104" s="116">
        <f t="shared" si="140"/>
        <v>10</v>
      </c>
      <c r="O104" s="116" t="str">
        <f ca="1">LEFT('Transition Plan'!$P104,3)</f>
        <v>TPD</v>
      </c>
      <c r="P104" s="117" t="str">
        <f ca="1">IF(K104="Completed","CPT: Completed",IF(AND(H104&lt;'Transition Plan'!$D$1,K104="In-Progress"),"TPD: Still in-Progress after Deadline",IF(AND(H104&lt;'Transition Plan'!$D$1,K104="Open"),"TPD: Still in Open after Deadline",IF(AND(G104&lt;='Transition Plan'!$D$1,K104="Open"),("RAS: "&amp;NETWORKDAYS('Transition Plan'!$D$1,H104)&amp;" days to go, and Still in Open"),IF(AND(G104&lt;='Transition Plan'!$D$1,K104="In-Progress"),("RAS: "&amp;NETWORKDAYS('Transition Plan'!$D$1,H104)&amp;" days to go, and In-Progress"),("UTK: We have "&amp;DATEDIF('Transition Plan'!$D$1,G104,"d")&amp;" more days to start"))))))</f>
        <v>TPD: Still in Open after Deadline</v>
      </c>
      <c r="Q104" s="118">
        <f ca="1">IF(O104="TPD",100%,IF(AND(O104="RAS",N104=1),75%,IF(AND(O104="RAS",N104=2),50%,IF(O104="RAS",100%-(NETWORKDAYS('Transition Plan'!$D$1,H104)/N104),"-"))))</f>
        <v>1</v>
      </c>
      <c r="R104" s="20" t="str">
        <f t="shared" ref="R104:CC107" si="158">IF(R$10&lt;$G104,"",IF(R$10&gt;$H104,"",IF(R$10&gt;=$G104,1,IF(R$10&lt;=$H104,1))))</f>
        <v/>
      </c>
      <c r="S104" s="20" t="str">
        <f t="shared" si="158"/>
        <v/>
      </c>
      <c r="T104" s="20" t="str">
        <f t="shared" si="158"/>
        <v/>
      </c>
      <c r="U104" s="20" t="str">
        <f t="shared" si="158"/>
        <v/>
      </c>
      <c r="V104" s="20" t="str">
        <f t="shared" si="158"/>
        <v/>
      </c>
      <c r="W104" s="20" t="str">
        <f t="shared" si="158"/>
        <v/>
      </c>
      <c r="X104" s="20" t="str">
        <f t="shared" si="158"/>
        <v/>
      </c>
      <c r="Y104" s="20" t="str">
        <f t="shared" si="158"/>
        <v/>
      </c>
      <c r="Z104" s="20" t="str">
        <f t="shared" si="158"/>
        <v/>
      </c>
      <c r="AA104" s="20" t="str">
        <f t="shared" si="158"/>
        <v/>
      </c>
      <c r="AB104" s="20" t="str">
        <f t="shared" si="158"/>
        <v/>
      </c>
      <c r="AC104" s="20" t="str">
        <f t="shared" si="158"/>
        <v/>
      </c>
      <c r="AD104" s="20" t="str">
        <f t="shared" si="158"/>
        <v/>
      </c>
      <c r="AE104" s="20" t="str">
        <f t="shared" si="158"/>
        <v/>
      </c>
      <c r="AF104" s="20" t="str">
        <f t="shared" si="158"/>
        <v/>
      </c>
      <c r="AG104" s="20" t="str">
        <f t="shared" si="158"/>
        <v/>
      </c>
      <c r="AH104" s="20" t="str">
        <f t="shared" si="158"/>
        <v/>
      </c>
      <c r="AI104" s="20" t="str">
        <f t="shared" si="158"/>
        <v/>
      </c>
      <c r="AJ104" s="20" t="str">
        <f t="shared" si="158"/>
        <v/>
      </c>
      <c r="AK104" s="20" t="str">
        <f t="shared" si="158"/>
        <v/>
      </c>
      <c r="AL104" s="20" t="str">
        <f t="shared" si="158"/>
        <v/>
      </c>
      <c r="AM104" s="20" t="str">
        <f t="shared" si="158"/>
        <v/>
      </c>
      <c r="AN104" s="20" t="str">
        <f t="shared" si="158"/>
        <v/>
      </c>
      <c r="AO104" s="20" t="str">
        <f t="shared" si="158"/>
        <v/>
      </c>
      <c r="AP104" s="20" t="str">
        <f t="shared" si="158"/>
        <v/>
      </c>
      <c r="AQ104" s="20" t="str">
        <f t="shared" si="158"/>
        <v/>
      </c>
      <c r="AR104" s="20" t="str">
        <f t="shared" si="158"/>
        <v/>
      </c>
      <c r="AS104" s="20" t="str">
        <f t="shared" si="158"/>
        <v/>
      </c>
      <c r="AT104" s="20" t="str">
        <f t="shared" si="158"/>
        <v/>
      </c>
      <c r="AU104" s="20" t="str">
        <f t="shared" si="158"/>
        <v/>
      </c>
      <c r="AV104" s="20" t="str">
        <f t="shared" si="158"/>
        <v/>
      </c>
      <c r="AW104" s="20" t="str">
        <f t="shared" si="158"/>
        <v/>
      </c>
      <c r="AX104" s="20" t="str">
        <f t="shared" si="158"/>
        <v/>
      </c>
      <c r="AY104" s="20" t="str">
        <f t="shared" si="158"/>
        <v/>
      </c>
      <c r="AZ104" s="20" t="str">
        <f t="shared" si="158"/>
        <v/>
      </c>
      <c r="BA104" s="20" t="str">
        <f t="shared" si="158"/>
        <v/>
      </c>
      <c r="BB104" s="20" t="str">
        <f t="shared" si="158"/>
        <v/>
      </c>
      <c r="BC104" s="20" t="str">
        <f t="shared" si="158"/>
        <v/>
      </c>
      <c r="BD104" s="20" t="str">
        <f t="shared" si="158"/>
        <v/>
      </c>
      <c r="BE104" s="20" t="str">
        <f t="shared" si="158"/>
        <v/>
      </c>
      <c r="BF104" s="20" t="str">
        <f t="shared" si="158"/>
        <v/>
      </c>
      <c r="BG104" s="20" t="str">
        <f t="shared" si="158"/>
        <v/>
      </c>
      <c r="BH104" s="20" t="str">
        <f t="shared" si="158"/>
        <v/>
      </c>
      <c r="BI104" s="20" t="str">
        <f t="shared" si="158"/>
        <v/>
      </c>
      <c r="BJ104" s="20" t="str">
        <f t="shared" si="158"/>
        <v/>
      </c>
      <c r="BK104" s="20" t="str">
        <f t="shared" si="158"/>
        <v/>
      </c>
      <c r="BL104" s="20" t="str">
        <f t="shared" si="158"/>
        <v/>
      </c>
      <c r="BM104" s="20" t="str">
        <f t="shared" si="158"/>
        <v/>
      </c>
      <c r="BN104" s="20" t="str">
        <f t="shared" si="158"/>
        <v/>
      </c>
      <c r="BO104" s="20" t="str">
        <f t="shared" si="158"/>
        <v/>
      </c>
      <c r="BP104" s="20" t="str">
        <f t="shared" si="158"/>
        <v/>
      </c>
      <c r="BQ104" s="20" t="str">
        <f t="shared" si="158"/>
        <v/>
      </c>
      <c r="BR104" s="20" t="str">
        <f t="shared" si="158"/>
        <v/>
      </c>
      <c r="BS104" s="20" t="str">
        <f t="shared" si="158"/>
        <v/>
      </c>
      <c r="BT104" s="20" t="str">
        <f t="shared" si="158"/>
        <v/>
      </c>
      <c r="BU104" s="20" t="str">
        <f t="shared" si="158"/>
        <v/>
      </c>
      <c r="BV104" s="20" t="str">
        <f t="shared" si="158"/>
        <v/>
      </c>
      <c r="BW104" s="20" t="str">
        <f t="shared" si="158"/>
        <v/>
      </c>
      <c r="BX104" s="20" t="str">
        <f t="shared" si="158"/>
        <v/>
      </c>
      <c r="BY104" s="20" t="str">
        <f t="shared" si="158"/>
        <v/>
      </c>
      <c r="BZ104" s="20" t="str">
        <f t="shared" si="158"/>
        <v/>
      </c>
      <c r="CA104" s="20" t="str">
        <f t="shared" si="158"/>
        <v/>
      </c>
      <c r="CB104" s="20" t="str">
        <f t="shared" si="158"/>
        <v/>
      </c>
      <c r="CC104" s="20" t="str">
        <f t="shared" si="158"/>
        <v/>
      </c>
      <c r="CD104" s="20" t="str">
        <f t="shared" si="157"/>
        <v/>
      </c>
      <c r="CE104" s="20" t="str">
        <f t="shared" si="157"/>
        <v/>
      </c>
      <c r="CF104" s="20" t="str">
        <f t="shared" si="157"/>
        <v/>
      </c>
      <c r="CG104" s="20" t="str">
        <f t="shared" si="157"/>
        <v/>
      </c>
      <c r="CH104" s="20" t="str">
        <f t="shared" si="157"/>
        <v/>
      </c>
      <c r="CI104" s="20" t="str">
        <f t="shared" si="157"/>
        <v/>
      </c>
      <c r="CJ104" s="20" t="str">
        <f t="shared" si="157"/>
        <v/>
      </c>
      <c r="CK104" s="20" t="str">
        <f t="shared" si="157"/>
        <v/>
      </c>
      <c r="CL104" s="20" t="str">
        <f t="shared" si="157"/>
        <v/>
      </c>
      <c r="CM104" s="20" t="str">
        <f t="shared" si="157"/>
        <v/>
      </c>
      <c r="CN104" s="20" t="str">
        <f t="shared" si="157"/>
        <v/>
      </c>
      <c r="CO104" s="20" t="str">
        <f t="shared" si="157"/>
        <v/>
      </c>
      <c r="CP104" s="20" t="str">
        <f t="shared" si="157"/>
        <v/>
      </c>
      <c r="CQ104" s="20" t="str">
        <f t="shared" si="157"/>
        <v/>
      </c>
      <c r="CR104" s="20" t="str">
        <f t="shared" si="157"/>
        <v/>
      </c>
      <c r="CS104" s="20" t="str">
        <f t="shared" si="157"/>
        <v/>
      </c>
      <c r="CT104" s="20" t="str">
        <f t="shared" si="157"/>
        <v/>
      </c>
      <c r="CU104" s="20" t="str">
        <f t="shared" si="157"/>
        <v/>
      </c>
      <c r="CV104" s="20" t="str">
        <f t="shared" si="157"/>
        <v/>
      </c>
      <c r="CW104" s="20" t="str">
        <f t="shared" si="157"/>
        <v/>
      </c>
      <c r="CX104" s="20" t="str">
        <f t="shared" si="157"/>
        <v/>
      </c>
      <c r="CY104" s="20" t="str">
        <f t="shared" si="157"/>
        <v/>
      </c>
      <c r="CZ104" s="20" t="str">
        <f t="shared" si="157"/>
        <v/>
      </c>
      <c r="DA104" s="20" t="str">
        <f t="shared" si="157"/>
        <v/>
      </c>
      <c r="DB104" s="20" t="str">
        <f t="shared" si="157"/>
        <v/>
      </c>
      <c r="DC104" s="20" t="str">
        <f t="shared" si="157"/>
        <v/>
      </c>
      <c r="DD104" s="20" t="str">
        <f t="shared" si="157"/>
        <v/>
      </c>
      <c r="DE104" s="20" t="str">
        <f t="shared" si="157"/>
        <v/>
      </c>
      <c r="DF104" s="20" t="str">
        <f t="shared" si="157"/>
        <v/>
      </c>
      <c r="DG104" s="20" t="str">
        <f t="shared" si="157"/>
        <v/>
      </c>
      <c r="DH104" s="20" t="str">
        <f t="shared" si="157"/>
        <v/>
      </c>
      <c r="DI104" s="20" t="str">
        <f t="shared" si="157"/>
        <v/>
      </c>
      <c r="DJ104" s="20" t="str">
        <f t="shared" si="157"/>
        <v/>
      </c>
      <c r="DK104" s="20" t="str">
        <f t="shared" si="157"/>
        <v/>
      </c>
      <c r="DL104" s="20" t="str">
        <f t="shared" si="157"/>
        <v/>
      </c>
      <c r="DM104" s="20" t="str">
        <f t="shared" si="157"/>
        <v/>
      </c>
      <c r="DN104" s="20" t="str">
        <f t="shared" si="157"/>
        <v/>
      </c>
      <c r="DO104" s="20" t="str">
        <f t="shared" si="157"/>
        <v/>
      </c>
      <c r="DP104" s="20" t="str">
        <f t="shared" si="157"/>
        <v/>
      </c>
      <c r="DQ104" s="20" t="str">
        <f t="shared" si="157"/>
        <v/>
      </c>
      <c r="DR104" s="20" t="str">
        <f t="shared" si="157"/>
        <v/>
      </c>
      <c r="DS104" s="20" t="str">
        <f t="shared" si="157"/>
        <v/>
      </c>
      <c r="DT104" s="20" t="str">
        <f t="shared" si="157"/>
        <v/>
      </c>
      <c r="DU104" s="20" t="str">
        <f t="shared" si="157"/>
        <v/>
      </c>
      <c r="DV104" s="20" t="str">
        <f t="shared" si="157"/>
        <v/>
      </c>
      <c r="DW104" s="20" t="str">
        <f t="shared" si="157"/>
        <v/>
      </c>
      <c r="DX104" s="20" t="str">
        <f t="shared" si="157"/>
        <v/>
      </c>
      <c r="DY104" s="20" t="str">
        <f t="shared" si="157"/>
        <v/>
      </c>
      <c r="DZ104" s="20" t="str">
        <f t="shared" si="157"/>
        <v/>
      </c>
      <c r="EA104" s="20" t="str">
        <f t="shared" si="157"/>
        <v/>
      </c>
      <c r="EB104" s="20" t="str">
        <f t="shared" si="157"/>
        <v/>
      </c>
      <c r="EC104" s="20" t="str">
        <f t="shared" si="157"/>
        <v/>
      </c>
      <c r="ED104" s="20" t="str">
        <f t="shared" si="157"/>
        <v/>
      </c>
      <c r="EE104" s="20" t="str">
        <f t="shared" si="157"/>
        <v/>
      </c>
      <c r="EF104" s="20" t="str">
        <f t="shared" si="157"/>
        <v/>
      </c>
      <c r="EG104" s="20" t="str">
        <f t="shared" si="157"/>
        <v/>
      </c>
      <c r="EH104" s="20" t="str">
        <f t="shared" si="157"/>
        <v/>
      </c>
      <c r="EI104" s="20" t="str">
        <f t="shared" si="157"/>
        <v/>
      </c>
      <c r="EJ104" s="20" t="str">
        <f t="shared" si="157"/>
        <v/>
      </c>
      <c r="EK104" s="20" t="str">
        <f t="shared" si="157"/>
        <v/>
      </c>
      <c r="EL104" s="20" t="str">
        <f t="shared" si="157"/>
        <v/>
      </c>
      <c r="EM104" s="20" t="str">
        <f t="shared" si="157"/>
        <v/>
      </c>
      <c r="EN104" s="20" t="str">
        <f t="shared" si="157"/>
        <v/>
      </c>
      <c r="EO104" s="20" t="str">
        <f t="shared" si="156"/>
        <v/>
      </c>
      <c r="EP104" s="20" t="str">
        <f t="shared" si="156"/>
        <v/>
      </c>
      <c r="EQ104" s="20" t="str">
        <f t="shared" si="156"/>
        <v/>
      </c>
      <c r="ER104" s="20" t="str">
        <f t="shared" si="156"/>
        <v/>
      </c>
      <c r="ES104" s="20" t="str">
        <f t="shared" si="156"/>
        <v/>
      </c>
      <c r="ET104" s="20" t="str">
        <f t="shared" si="156"/>
        <v/>
      </c>
      <c r="EU104" s="20" t="str">
        <f t="shared" si="156"/>
        <v/>
      </c>
      <c r="EV104" s="20" t="str">
        <f t="shared" si="156"/>
        <v/>
      </c>
      <c r="EW104" s="20" t="str">
        <f t="shared" si="156"/>
        <v/>
      </c>
      <c r="EX104" s="20" t="str">
        <f t="shared" si="156"/>
        <v/>
      </c>
      <c r="EY104" s="20" t="str">
        <f t="shared" si="156"/>
        <v/>
      </c>
      <c r="EZ104" s="20" t="str">
        <f t="shared" si="156"/>
        <v/>
      </c>
      <c r="FA104" s="20" t="str">
        <f t="shared" si="156"/>
        <v/>
      </c>
      <c r="FB104" s="20" t="str">
        <f t="shared" si="156"/>
        <v/>
      </c>
      <c r="FC104" s="20" t="str">
        <f t="shared" si="156"/>
        <v/>
      </c>
      <c r="FD104" s="20" t="str">
        <f t="shared" si="156"/>
        <v/>
      </c>
      <c r="FE104" s="20" t="str">
        <f t="shared" si="156"/>
        <v/>
      </c>
      <c r="FF104" s="20" t="str">
        <f t="shared" si="156"/>
        <v/>
      </c>
      <c r="FG104" s="20" t="str">
        <f t="shared" si="156"/>
        <v/>
      </c>
      <c r="FH104" s="20" t="str">
        <f t="shared" si="156"/>
        <v/>
      </c>
      <c r="FI104" s="20" t="str">
        <f t="shared" si="156"/>
        <v/>
      </c>
      <c r="FJ104" s="20" t="str">
        <f t="shared" si="156"/>
        <v/>
      </c>
      <c r="FK104" s="20" t="str">
        <f t="shared" si="156"/>
        <v/>
      </c>
      <c r="FL104" s="20" t="str">
        <f t="shared" si="156"/>
        <v/>
      </c>
      <c r="FM104" s="20" t="str">
        <f t="shared" si="156"/>
        <v/>
      </c>
      <c r="FN104" s="20" t="str">
        <f t="shared" si="156"/>
        <v/>
      </c>
      <c r="FO104" s="20" t="str">
        <f t="shared" si="156"/>
        <v/>
      </c>
      <c r="FP104" s="20" t="str">
        <f t="shared" si="156"/>
        <v/>
      </c>
      <c r="FQ104" s="20" t="str">
        <f t="shared" si="156"/>
        <v/>
      </c>
      <c r="FR104" s="20" t="str">
        <f t="shared" si="156"/>
        <v/>
      </c>
      <c r="FS104" s="20" t="str">
        <f t="shared" si="156"/>
        <v/>
      </c>
      <c r="FT104" s="20" t="str">
        <f t="shared" si="156"/>
        <v/>
      </c>
      <c r="FU104" s="20" t="str">
        <f t="shared" si="156"/>
        <v/>
      </c>
      <c r="FV104" s="20" t="str">
        <f t="shared" si="156"/>
        <v/>
      </c>
    </row>
    <row r="105" spans="1:178" s="8" customFormat="1" ht="15" hidden="1" customHeight="1" outlineLevel="1">
      <c r="A105" s="62"/>
      <c r="B105" s="102" t="s">
        <v>168</v>
      </c>
      <c r="C105" s="119" t="s">
        <v>105</v>
      </c>
      <c r="D105" s="119" t="s">
        <v>96</v>
      </c>
      <c r="E105" s="131">
        <f>SUM(E60:F60)+1</f>
        <v>85</v>
      </c>
      <c r="F105" s="121">
        <v>9</v>
      </c>
      <c r="G105" s="124">
        <f t="shared" ref="G105:G106" si="159">WORKDAY($G$11,E105)</f>
        <v>42206</v>
      </c>
      <c r="H105" s="124">
        <f t="shared" ref="H105:H106" si="160">WORKDAY(G105,F105)</f>
        <v>42219</v>
      </c>
      <c r="I105" s="124" t="str">
        <f>"Day"&amp;" "&amp;VLOOKUP(Table1[[#This Row],[Start Date ]],Datasheet!V:W,2)</f>
        <v>Day 120</v>
      </c>
      <c r="J105" s="124" t="str">
        <f>"Day"&amp;" "&amp;VLOOKUP(Table1[[#This Row],[End Date]],Datasheet!X:Y,2)</f>
        <v>Day 133</v>
      </c>
      <c r="K105" s="116" t="s">
        <v>52</v>
      </c>
      <c r="L105" s="95"/>
      <c r="M105" s="115"/>
      <c r="N105" s="116">
        <f>NETWORKDAYS(G105,H105)</f>
        <v>10</v>
      </c>
      <c r="O105" s="116" t="str">
        <f ca="1">LEFT('Transition Plan'!$P105,3)</f>
        <v>TPD</v>
      </c>
      <c r="P105" s="117" t="str">
        <f ca="1">IF(K105="Completed","CPT: Completed",IF(AND(H105&lt;'Transition Plan'!$D$1,K105="In-Progress"),"TPD: Still in-Progress after Deadline",IF(AND(H105&lt;'Transition Plan'!$D$1,K105="Open"),"TPD: Still in Open after Deadline",IF(AND(G105&lt;='Transition Plan'!$D$1,K105="Open"),("RAS: "&amp;NETWORKDAYS('Transition Plan'!$D$1,H105)&amp;" days to go, and Still in Open"),IF(AND(G105&lt;='Transition Plan'!$D$1,K105="In-Progress"),("RAS: "&amp;NETWORKDAYS('Transition Plan'!$D$1,H105)&amp;" days to go, and In-Progress"),("UTK: We have "&amp;DATEDIF('Transition Plan'!$D$1,G105,"d")&amp;" more days to start"))))))</f>
        <v>TPD: Still in Open after Deadline</v>
      </c>
      <c r="Q105" s="118">
        <f ca="1">IF(O105="TPD",100%,IF(AND(O105="RAS",N105=1),75%,IF(AND(O105="RAS",N105=2),50%,IF(O105="RAS",100%-(NETWORKDAYS('Transition Plan'!$D$1,H105)/N105),"-"))))</f>
        <v>1</v>
      </c>
      <c r="R105" s="20" t="str">
        <f t="shared" si="158"/>
        <v/>
      </c>
      <c r="S105" s="20" t="str">
        <f t="shared" si="158"/>
        <v/>
      </c>
      <c r="T105" s="20" t="str">
        <f t="shared" si="158"/>
        <v/>
      </c>
      <c r="U105" s="20" t="str">
        <f t="shared" si="158"/>
        <v/>
      </c>
      <c r="V105" s="20" t="str">
        <f t="shared" si="158"/>
        <v/>
      </c>
      <c r="W105" s="20" t="str">
        <f t="shared" si="158"/>
        <v/>
      </c>
      <c r="X105" s="20" t="str">
        <f t="shared" si="158"/>
        <v/>
      </c>
      <c r="Y105" s="20" t="str">
        <f t="shared" si="158"/>
        <v/>
      </c>
      <c r="Z105" s="20" t="str">
        <f t="shared" si="158"/>
        <v/>
      </c>
      <c r="AA105" s="20" t="str">
        <f t="shared" si="158"/>
        <v/>
      </c>
      <c r="AB105" s="20" t="str">
        <f t="shared" si="158"/>
        <v/>
      </c>
      <c r="AC105" s="20" t="str">
        <f t="shared" si="158"/>
        <v/>
      </c>
      <c r="AD105" s="20" t="str">
        <f t="shared" si="158"/>
        <v/>
      </c>
      <c r="AE105" s="20" t="str">
        <f t="shared" si="158"/>
        <v/>
      </c>
      <c r="AF105" s="20" t="str">
        <f t="shared" si="158"/>
        <v/>
      </c>
      <c r="AG105" s="20" t="str">
        <f t="shared" si="158"/>
        <v/>
      </c>
      <c r="AH105" s="20" t="str">
        <f t="shared" si="158"/>
        <v/>
      </c>
      <c r="AI105" s="20" t="str">
        <f t="shared" si="158"/>
        <v/>
      </c>
      <c r="AJ105" s="20" t="str">
        <f t="shared" si="158"/>
        <v/>
      </c>
      <c r="AK105" s="20" t="str">
        <f t="shared" si="158"/>
        <v/>
      </c>
      <c r="AL105" s="20" t="str">
        <f t="shared" si="158"/>
        <v/>
      </c>
      <c r="AM105" s="20" t="str">
        <f t="shared" si="158"/>
        <v/>
      </c>
      <c r="AN105" s="20" t="str">
        <f t="shared" si="158"/>
        <v/>
      </c>
      <c r="AO105" s="20" t="str">
        <f t="shared" si="158"/>
        <v/>
      </c>
      <c r="AP105" s="20" t="str">
        <f t="shared" si="158"/>
        <v/>
      </c>
      <c r="AQ105" s="20" t="str">
        <f t="shared" si="158"/>
        <v/>
      </c>
      <c r="AR105" s="20" t="str">
        <f t="shared" si="158"/>
        <v/>
      </c>
      <c r="AS105" s="20" t="str">
        <f t="shared" si="158"/>
        <v/>
      </c>
      <c r="AT105" s="20" t="str">
        <f t="shared" si="158"/>
        <v/>
      </c>
      <c r="AU105" s="20" t="str">
        <f t="shared" si="158"/>
        <v/>
      </c>
      <c r="AV105" s="20" t="str">
        <f t="shared" si="158"/>
        <v/>
      </c>
      <c r="AW105" s="20" t="str">
        <f t="shared" si="158"/>
        <v/>
      </c>
      <c r="AX105" s="20" t="str">
        <f t="shared" si="158"/>
        <v/>
      </c>
      <c r="AY105" s="20" t="str">
        <f t="shared" si="158"/>
        <v/>
      </c>
      <c r="AZ105" s="20" t="str">
        <f t="shared" si="158"/>
        <v/>
      </c>
      <c r="BA105" s="20" t="str">
        <f t="shared" si="158"/>
        <v/>
      </c>
      <c r="BB105" s="20" t="str">
        <f t="shared" si="158"/>
        <v/>
      </c>
      <c r="BC105" s="20" t="str">
        <f t="shared" si="158"/>
        <v/>
      </c>
      <c r="BD105" s="20" t="str">
        <f t="shared" si="158"/>
        <v/>
      </c>
      <c r="BE105" s="20" t="str">
        <f t="shared" si="158"/>
        <v/>
      </c>
      <c r="BF105" s="20" t="str">
        <f t="shared" si="158"/>
        <v/>
      </c>
      <c r="BG105" s="20" t="str">
        <f t="shared" si="158"/>
        <v/>
      </c>
      <c r="BH105" s="20" t="str">
        <f t="shared" si="158"/>
        <v/>
      </c>
      <c r="BI105" s="20" t="str">
        <f t="shared" si="158"/>
        <v/>
      </c>
      <c r="BJ105" s="20" t="str">
        <f t="shared" si="158"/>
        <v/>
      </c>
      <c r="BK105" s="20" t="str">
        <f t="shared" si="158"/>
        <v/>
      </c>
      <c r="BL105" s="20" t="str">
        <f t="shared" si="158"/>
        <v/>
      </c>
      <c r="BM105" s="20" t="str">
        <f t="shared" si="158"/>
        <v/>
      </c>
      <c r="BN105" s="20" t="str">
        <f t="shared" si="158"/>
        <v/>
      </c>
      <c r="BO105" s="20" t="str">
        <f t="shared" si="158"/>
        <v/>
      </c>
      <c r="BP105" s="20" t="str">
        <f t="shared" si="158"/>
        <v/>
      </c>
      <c r="BQ105" s="20" t="str">
        <f t="shared" si="158"/>
        <v/>
      </c>
      <c r="BR105" s="20" t="str">
        <f t="shared" si="158"/>
        <v/>
      </c>
      <c r="BS105" s="20" t="str">
        <f t="shared" si="158"/>
        <v/>
      </c>
      <c r="BT105" s="20" t="str">
        <f t="shared" si="158"/>
        <v/>
      </c>
      <c r="BU105" s="20" t="str">
        <f t="shared" si="158"/>
        <v/>
      </c>
      <c r="BV105" s="20" t="str">
        <f t="shared" si="158"/>
        <v/>
      </c>
      <c r="BW105" s="20" t="str">
        <f t="shared" si="158"/>
        <v/>
      </c>
      <c r="BX105" s="20" t="str">
        <f t="shared" si="158"/>
        <v/>
      </c>
      <c r="BY105" s="20" t="str">
        <f t="shared" si="158"/>
        <v/>
      </c>
      <c r="BZ105" s="20" t="str">
        <f t="shared" si="158"/>
        <v/>
      </c>
      <c r="CA105" s="20" t="str">
        <f t="shared" si="158"/>
        <v/>
      </c>
      <c r="CB105" s="20" t="str">
        <f t="shared" si="158"/>
        <v/>
      </c>
      <c r="CC105" s="20" t="str">
        <f t="shared" si="158"/>
        <v/>
      </c>
      <c r="CD105" s="20" t="str">
        <f t="shared" si="157"/>
        <v/>
      </c>
      <c r="CE105" s="20" t="str">
        <f t="shared" si="157"/>
        <v/>
      </c>
      <c r="CF105" s="20" t="str">
        <f t="shared" si="157"/>
        <v/>
      </c>
      <c r="CG105" s="20" t="str">
        <f t="shared" si="157"/>
        <v/>
      </c>
      <c r="CH105" s="20" t="str">
        <f t="shared" si="157"/>
        <v/>
      </c>
      <c r="CI105" s="20" t="str">
        <f t="shared" si="157"/>
        <v/>
      </c>
      <c r="CJ105" s="20" t="str">
        <f t="shared" si="157"/>
        <v/>
      </c>
      <c r="CK105" s="20" t="str">
        <f t="shared" si="157"/>
        <v/>
      </c>
      <c r="CL105" s="20" t="str">
        <f t="shared" si="157"/>
        <v/>
      </c>
      <c r="CM105" s="20" t="str">
        <f t="shared" si="157"/>
        <v/>
      </c>
      <c r="CN105" s="20" t="str">
        <f t="shared" si="157"/>
        <v/>
      </c>
      <c r="CO105" s="20" t="str">
        <f t="shared" si="157"/>
        <v/>
      </c>
      <c r="CP105" s="20" t="str">
        <f t="shared" si="157"/>
        <v/>
      </c>
      <c r="CQ105" s="20" t="str">
        <f t="shared" si="157"/>
        <v/>
      </c>
      <c r="CR105" s="20" t="str">
        <f t="shared" si="157"/>
        <v/>
      </c>
      <c r="CS105" s="20" t="str">
        <f t="shared" si="157"/>
        <v/>
      </c>
      <c r="CT105" s="20" t="str">
        <f t="shared" si="157"/>
        <v/>
      </c>
      <c r="CU105" s="20" t="str">
        <f t="shared" si="157"/>
        <v/>
      </c>
      <c r="CV105" s="20" t="str">
        <f t="shared" si="157"/>
        <v/>
      </c>
      <c r="CW105" s="20" t="str">
        <f t="shared" si="157"/>
        <v/>
      </c>
      <c r="CX105" s="20" t="str">
        <f t="shared" si="157"/>
        <v/>
      </c>
      <c r="CY105" s="20" t="str">
        <f t="shared" si="157"/>
        <v/>
      </c>
      <c r="CZ105" s="20" t="str">
        <f t="shared" si="157"/>
        <v/>
      </c>
      <c r="DA105" s="20" t="str">
        <f t="shared" si="157"/>
        <v/>
      </c>
      <c r="DB105" s="20" t="str">
        <f t="shared" si="157"/>
        <v/>
      </c>
      <c r="DC105" s="20" t="str">
        <f t="shared" si="157"/>
        <v/>
      </c>
      <c r="DD105" s="20" t="str">
        <f t="shared" si="157"/>
        <v/>
      </c>
      <c r="DE105" s="20" t="str">
        <f t="shared" si="157"/>
        <v/>
      </c>
      <c r="DF105" s="20" t="str">
        <f t="shared" si="157"/>
        <v/>
      </c>
      <c r="DG105" s="20" t="str">
        <f t="shared" si="157"/>
        <v/>
      </c>
      <c r="DH105" s="20" t="str">
        <f t="shared" si="157"/>
        <v/>
      </c>
      <c r="DI105" s="20" t="str">
        <f t="shared" si="157"/>
        <v/>
      </c>
      <c r="DJ105" s="20" t="str">
        <f t="shared" si="157"/>
        <v/>
      </c>
      <c r="DK105" s="20" t="str">
        <f t="shared" si="157"/>
        <v/>
      </c>
      <c r="DL105" s="20" t="str">
        <f t="shared" si="157"/>
        <v/>
      </c>
      <c r="DM105" s="20" t="str">
        <f t="shared" si="157"/>
        <v/>
      </c>
      <c r="DN105" s="20" t="str">
        <f t="shared" si="157"/>
        <v/>
      </c>
      <c r="DO105" s="20" t="str">
        <f t="shared" si="157"/>
        <v/>
      </c>
      <c r="DP105" s="20" t="str">
        <f t="shared" si="157"/>
        <v/>
      </c>
      <c r="DQ105" s="20" t="str">
        <f t="shared" si="157"/>
        <v/>
      </c>
      <c r="DR105" s="20" t="str">
        <f t="shared" si="157"/>
        <v/>
      </c>
      <c r="DS105" s="20" t="str">
        <f t="shared" si="157"/>
        <v/>
      </c>
      <c r="DT105" s="20" t="str">
        <f t="shared" si="157"/>
        <v/>
      </c>
      <c r="DU105" s="20" t="str">
        <f t="shared" si="157"/>
        <v/>
      </c>
      <c r="DV105" s="20" t="str">
        <f t="shared" si="157"/>
        <v/>
      </c>
      <c r="DW105" s="20" t="str">
        <f t="shared" si="157"/>
        <v/>
      </c>
      <c r="DX105" s="20" t="str">
        <f t="shared" si="157"/>
        <v/>
      </c>
      <c r="DY105" s="20" t="str">
        <f t="shared" si="157"/>
        <v/>
      </c>
      <c r="DZ105" s="20" t="str">
        <f t="shared" si="157"/>
        <v/>
      </c>
      <c r="EA105" s="20" t="str">
        <f t="shared" si="157"/>
        <v/>
      </c>
      <c r="EB105" s="20" t="str">
        <f t="shared" si="157"/>
        <v/>
      </c>
      <c r="EC105" s="20" t="str">
        <f t="shared" si="157"/>
        <v/>
      </c>
      <c r="ED105" s="20" t="str">
        <f t="shared" si="157"/>
        <v/>
      </c>
      <c r="EE105" s="20" t="str">
        <f t="shared" si="157"/>
        <v/>
      </c>
      <c r="EF105" s="20" t="str">
        <f t="shared" si="157"/>
        <v/>
      </c>
      <c r="EG105" s="20" t="str">
        <f t="shared" si="157"/>
        <v/>
      </c>
      <c r="EH105" s="20">
        <f t="shared" si="157"/>
        <v>1</v>
      </c>
      <c r="EI105" s="20">
        <f t="shared" si="157"/>
        <v>1</v>
      </c>
      <c r="EJ105" s="20">
        <f t="shared" si="157"/>
        <v>1</v>
      </c>
      <c r="EK105" s="20">
        <f t="shared" si="157"/>
        <v>1</v>
      </c>
      <c r="EL105" s="20">
        <f t="shared" si="157"/>
        <v>1</v>
      </c>
      <c r="EM105" s="20">
        <f t="shared" si="157"/>
        <v>1</v>
      </c>
      <c r="EN105" s="20">
        <f t="shared" si="157"/>
        <v>1</v>
      </c>
      <c r="EO105" s="20">
        <f t="shared" si="156"/>
        <v>1</v>
      </c>
      <c r="EP105" s="20">
        <f t="shared" si="156"/>
        <v>1</v>
      </c>
      <c r="EQ105" s="20">
        <f t="shared" si="156"/>
        <v>1</v>
      </c>
      <c r="ER105" s="20">
        <f t="shared" si="156"/>
        <v>1</v>
      </c>
      <c r="ES105" s="20">
        <f t="shared" si="156"/>
        <v>1</v>
      </c>
      <c r="ET105" s="20">
        <f t="shared" si="156"/>
        <v>1</v>
      </c>
      <c r="EU105" s="20">
        <f t="shared" si="156"/>
        <v>1</v>
      </c>
      <c r="EV105" s="20" t="str">
        <f t="shared" si="156"/>
        <v/>
      </c>
      <c r="EW105" s="20" t="str">
        <f t="shared" si="156"/>
        <v/>
      </c>
      <c r="EX105" s="20" t="str">
        <f t="shared" si="156"/>
        <v/>
      </c>
      <c r="EY105" s="20" t="str">
        <f t="shared" si="156"/>
        <v/>
      </c>
      <c r="EZ105" s="20" t="str">
        <f t="shared" si="156"/>
        <v/>
      </c>
      <c r="FA105" s="20" t="str">
        <f t="shared" si="156"/>
        <v/>
      </c>
      <c r="FB105" s="20" t="str">
        <f t="shared" si="156"/>
        <v/>
      </c>
      <c r="FC105" s="20" t="str">
        <f t="shared" si="156"/>
        <v/>
      </c>
      <c r="FD105" s="20" t="str">
        <f t="shared" si="156"/>
        <v/>
      </c>
      <c r="FE105" s="20" t="str">
        <f t="shared" si="156"/>
        <v/>
      </c>
      <c r="FF105" s="20" t="str">
        <f t="shared" si="156"/>
        <v/>
      </c>
      <c r="FG105" s="20" t="str">
        <f t="shared" si="156"/>
        <v/>
      </c>
      <c r="FH105" s="20" t="str">
        <f t="shared" si="156"/>
        <v/>
      </c>
      <c r="FI105" s="20" t="str">
        <f t="shared" si="156"/>
        <v/>
      </c>
      <c r="FJ105" s="20" t="str">
        <f t="shared" si="156"/>
        <v/>
      </c>
      <c r="FK105" s="20" t="str">
        <f t="shared" si="156"/>
        <v/>
      </c>
      <c r="FL105" s="20" t="str">
        <f t="shared" si="156"/>
        <v/>
      </c>
      <c r="FM105" s="20" t="str">
        <f t="shared" si="156"/>
        <v/>
      </c>
      <c r="FN105" s="20" t="str">
        <f t="shared" si="156"/>
        <v/>
      </c>
      <c r="FO105" s="20" t="str">
        <f t="shared" si="156"/>
        <v/>
      </c>
      <c r="FP105" s="20" t="str">
        <f t="shared" si="156"/>
        <v/>
      </c>
      <c r="FQ105" s="20" t="str">
        <f t="shared" si="156"/>
        <v/>
      </c>
      <c r="FR105" s="20" t="str">
        <f t="shared" si="156"/>
        <v/>
      </c>
      <c r="FS105" s="20" t="str">
        <f t="shared" si="156"/>
        <v/>
      </c>
      <c r="FT105" s="20" t="str">
        <f t="shared" si="156"/>
        <v/>
      </c>
      <c r="FU105" s="20" t="str">
        <f t="shared" si="156"/>
        <v/>
      </c>
      <c r="FV105" s="20" t="str">
        <f t="shared" si="156"/>
        <v/>
      </c>
    </row>
    <row r="106" spans="1:178" s="8" customFormat="1" ht="15" hidden="1" customHeight="1" outlineLevel="1">
      <c r="A106" s="62"/>
      <c r="B106" s="102" t="s">
        <v>171</v>
      </c>
      <c r="C106" s="119" t="s">
        <v>105</v>
      </c>
      <c r="D106" s="119" t="s">
        <v>96</v>
      </c>
      <c r="E106" s="131">
        <f>SUM(E62:F62)+1</f>
        <v>110</v>
      </c>
      <c r="F106" s="121">
        <v>9</v>
      </c>
      <c r="G106" s="124">
        <f t="shared" si="159"/>
        <v>42241</v>
      </c>
      <c r="H106" s="124">
        <f t="shared" si="160"/>
        <v>42254</v>
      </c>
      <c r="I106" s="124" t="str">
        <f>"Day"&amp;" "&amp;VLOOKUP(Table1[[#This Row],[Start Date ]],Datasheet!V:W,2)</f>
        <v>Day 135</v>
      </c>
      <c r="J106" s="124" t="str">
        <f>"Day"&amp;" "&amp;VLOOKUP(Table1[[#This Row],[End Date]],Datasheet!X:Y,2)</f>
        <v>Day 164</v>
      </c>
      <c r="K106" s="116" t="s">
        <v>52</v>
      </c>
      <c r="L106" s="95"/>
      <c r="M106" s="115"/>
      <c r="N106" s="116">
        <f>NETWORKDAYS(G106,H106)</f>
        <v>10</v>
      </c>
      <c r="O106" s="116" t="str">
        <f ca="1">LEFT('Transition Plan'!$P106,3)</f>
        <v>TPD</v>
      </c>
      <c r="P106" s="117" t="str">
        <f ca="1">IF(K106="Completed","CPT: Completed",IF(AND(H106&lt;'Transition Plan'!$D$1,K106="In-Progress"),"TPD: Still in-Progress after Deadline",IF(AND(H106&lt;'Transition Plan'!$D$1,K106="Open"),"TPD: Still in Open after Deadline",IF(AND(G106&lt;='Transition Plan'!$D$1,K106="Open"),("RAS: "&amp;NETWORKDAYS('Transition Plan'!$D$1,H106)&amp;" days to go, and Still in Open"),IF(AND(G106&lt;='Transition Plan'!$D$1,K106="In-Progress"),("RAS: "&amp;NETWORKDAYS('Transition Plan'!$D$1,H106)&amp;" days to go, and In-Progress"),("UTK: We have "&amp;DATEDIF('Transition Plan'!$D$1,G106,"d")&amp;" more days to start"))))))</f>
        <v>TPD: Still in Open after Deadline</v>
      </c>
      <c r="Q106" s="118">
        <f ca="1">IF(O106="TPD",100%,IF(AND(O106="RAS",N106=1),75%,IF(AND(O106="RAS",N106=2),50%,IF(O106="RAS",100%-(NETWORKDAYS('Transition Plan'!$D$1,H106)/N106),"-"))))</f>
        <v>1</v>
      </c>
      <c r="R106" s="20" t="str">
        <f t="shared" si="158"/>
        <v/>
      </c>
      <c r="S106" s="20" t="str">
        <f t="shared" si="158"/>
        <v/>
      </c>
      <c r="T106" s="20" t="str">
        <f t="shared" si="158"/>
        <v/>
      </c>
      <c r="U106" s="20" t="str">
        <f t="shared" si="158"/>
        <v/>
      </c>
      <c r="V106" s="20" t="str">
        <f t="shared" si="158"/>
        <v/>
      </c>
      <c r="W106" s="20" t="str">
        <f t="shared" si="158"/>
        <v/>
      </c>
      <c r="X106" s="20" t="str">
        <f t="shared" si="158"/>
        <v/>
      </c>
      <c r="Y106" s="20" t="str">
        <f t="shared" si="158"/>
        <v/>
      </c>
      <c r="Z106" s="20" t="str">
        <f t="shared" si="158"/>
        <v/>
      </c>
      <c r="AA106" s="20" t="str">
        <f t="shared" si="158"/>
        <v/>
      </c>
      <c r="AB106" s="20" t="str">
        <f t="shared" si="158"/>
        <v/>
      </c>
      <c r="AC106" s="20" t="str">
        <f t="shared" si="158"/>
        <v/>
      </c>
      <c r="AD106" s="20" t="str">
        <f t="shared" si="158"/>
        <v/>
      </c>
      <c r="AE106" s="20" t="str">
        <f t="shared" si="158"/>
        <v/>
      </c>
      <c r="AF106" s="20" t="str">
        <f t="shared" si="158"/>
        <v/>
      </c>
      <c r="AG106" s="20" t="str">
        <f t="shared" si="158"/>
        <v/>
      </c>
      <c r="AH106" s="20" t="str">
        <f t="shared" si="158"/>
        <v/>
      </c>
      <c r="AI106" s="20" t="str">
        <f t="shared" si="158"/>
        <v/>
      </c>
      <c r="AJ106" s="20" t="str">
        <f t="shared" si="158"/>
        <v/>
      </c>
      <c r="AK106" s="20" t="str">
        <f t="shared" si="158"/>
        <v/>
      </c>
      <c r="AL106" s="20" t="str">
        <f t="shared" si="158"/>
        <v/>
      </c>
      <c r="AM106" s="20" t="str">
        <f t="shared" si="158"/>
        <v/>
      </c>
      <c r="AN106" s="20" t="str">
        <f t="shared" si="158"/>
        <v/>
      </c>
      <c r="AO106" s="20" t="str">
        <f t="shared" si="158"/>
        <v/>
      </c>
      <c r="AP106" s="20" t="str">
        <f t="shared" si="158"/>
        <v/>
      </c>
      <c r="AQ106" s="20" t="str">
        <f t="shared" si="158"/>
        <v/>
      </c>
      <c r="AR106" s="20" t="str">
        <f t="shared" si="158"/>
        <v/>
      </c>
      <c r="AS106" s="20" t="str">
        <f t="shared" si="158"/>
        <v/>
      </c>
      <c r="AT106" s="20" t="str">
        <f t="shared" si="158"/>
        <v/>
      </c>
      <c r="AU106" s="20" t="str">
        <f t="shared" si="158"/>
        <v/>
      </c>
      <c r="AV106" s="20" t="str">
        <f t="shared" si="158"/>
        <v/>
      </c>
      <c r="AW106" s="20" t="str">
        <f t="shared" si="158"/>
        <v/>
      </c>
      <c r="AX106" s="20" t="str">
        <f t="shared" si="158"/>
        <v/>
      </c>
      <c r="AY106" s="20" t="str">
        <f t="shared" si="158"/>
        <v/>
      </c>
      <c r="AZ106" s="20" t="str">
        <f t="shared" si="158"/>
        <v/>
      </c>
      <c r="BA106" s="20" t="str">
        <f t="shared" si="158"/>
        <v/>
      </c>
      <c r="BB106" s="20" t="str">
        <f t="shared" si="158"/>
        <v/>
      </c>
      <c r="BC106" s="20" t="str">
        <f t="shared" si="158"/>
        <v/>
      </c>
      <c r="BD106" s="20" t="str">
        <f t="shared" si="158"/>
        <v/>
      </c>
      <c r="BE106" s="20" t="str">
        <f t="shared" si="158"/>
        <v/>
      </c>
      <c r="BF106" s="20" t="str">
        <f t="shared" si="158"/>
        <v/>
      </c>
      <c r="BG106" s="20" t="str">
        <f t="shared" si="158"/>
        <v/>
      </c>
      <c r="BH106" s="20" t="str">
        <f t="shared" si="158"/>
        <v/>
      </c>
      <c r="BI106" s="20" t="str">
        <f t="shared" si="158"/>
        <v/>
      </c>
      <c r="BJ106" s="20" t="str">
        <f t="shared" si="158"/>
        <v/>
      </c>
      <c r="BK106" s="20" t="str">
        <f t="shared" si="158"/>
        <v/>
      </c>
      <c r="BL106" s="20" t="str">
        <f t="shared" si="158"/>
        <v/>
      </c>
      <c r="BM106" s="20" t="str">
        <f t="shared" si="158"/>
        <v/>
      </c>
      <c r="BN106" s="20" t="str">
        <f t="shared" si="158"/>
        <v/>
      </c>
      <c r="BO106" s="20" t="str">
        <f t="shared" si="158"/>
        <v/>
      </c>
      <c r="BP106" s="20" t="str">
        <f t="shared" si="158"/>
        <v/>
      </c>
      <c r="BQ106" s="20" t="str">
        <f t="shared" si="158"/>
        <v/>
      </c>
      <c r="BR106" s="20" t="str">
        <f t="shared" si="158"/>
        <v/>
      </c>
      <c r="BS106" s="20" t="str">
        <f t="shared" si="158"/>
        <v/>
      </c>
      <c r="BT106" s="20" t="str">
        <f t="shared" si="158"/>
        <v/>
      </c>
      <c r="BU106" s="20" t="str">
        <f t="shared" si="158"/>
        <v/>
      </c>
      <c r="BV106" s="20" t="str">
        <f t="shared" si="158"/>
        <v/>
      </c>
      <c r="BW106" s="20" t="str">
        <f t="shared" si="158"/>
        <v/>
      </c>
      <c r="BX106" s="20" t="str">
        <f t="shared" si="158"/>
        <v/>
      </c>
      <c r="BY106" s="20" t="str">
        <f t="shared" si="158"/>
        <v/>
      </c>
      <c r="BZ106" s="20" t="str">
        <f t="shared" si="158"/>
        <v/>
      </c>
      <c r="CA106" s="20" t="str">
        <f t="shared" si="158"/>
        <v/>
      </c>
      <c r="CB106" s="20" t="str">
        <f t="shared" si="158"/>
        <v/>
      </c>
      <c r="CC106" s="20" t="str">
        <f t="shared" si="158"/>
        <v/>
      </c>
      <c r="CD106" s="20" t="str">
        <f t="shared" si="157"/>
        <v/>
      </c>
      <c r="CE106" s="20" t="str">
        <f t="shared" si="157"/>
        <v/>
      </c>
      <c r="CF106" s="20" t="str">
        <f t="shared" si="157"/>
        <v/>
      </c>
      <c r="CG106" s="20" t="str">
        <f t="shared" si="157"/>
        <v/>
      </c>
      <c r="CH106" s="20" t="str">
        <f t="shared" si="157"/>
        <v/>
      </c>
      <c r="CI106" s="20" t="str">
        <f t="shared" si="157"/>
        <v/>
      </c>
      <c r="CJ106" s="20" t="str">
        <f t="shared" si="157"/>
        <v/>
      </c>
      <c r="CK106" s="20" t="str">
        <f t="shared" si="157"/>
        <v/>
      </c>
      <c r="CL106" s="20" t="str">
        <f t="shared" si="157"/>
        <v/>
      </c>
      <c r="CM106" s="20" t="str">
        <f t="shared" si="157"/>
        <v/>
      </c>
      <c r="CN106" s="20" t="str">
        <f t="shared" si="157"/>
        <v/>
      </c>
      <c r="CO106" s="20" t="str">
        <f t="shared" si="157"/>
        <v/>
      </c>
      <c r="CP106" s="20" t="str">
        <f t="shared" si="157"/>
        <v/>
      </c>
      <c r="CQ106" s="20" t="str">
        <f t="shared" si="157"/>
        <v/>
      </c>
      <c r="CR106" s="20" t="str">
        <f t="shared" si="157"/>
        <v/>
      </c>
      <c r="CS106" s="20" t="str">
        <f t="shared" si="157"/>
        <v/>
      </c>
      <c r="CT106" s="20" t="str">
        <f t="shared" si="157"/>
        <v/>
      </c>
      <c r="CU106" s="20" t="str">
        <f t="shared" si="157"/>
        <v/>
      </c>
      <c r="CV106" s="20" t="str">
        <f t="shared" si="157"/>
        <v/>
      </c>
      <c r="CW106" s="20" t="str">
        <f t="shared" si="157"/>
        <v/>
      </c>
      <c r="CX106" s="20" t="str">
        <f t="shared" si="157"/>
        <v/>
      </c>
      <c r="CY106" s="20" t="str">
        <f t="shared" si="157"/>
        <v/>
      </c>
      <c r="CZ106" s="20" t="str">
        <f t="shared" si="157"/>
        <v/>
      </c>
      <c r="DA106" s="20" t="str">
        <f t="shared" si="157"/>
        <v/>
      </c>
      <c r="DB106" s="20" t="str">
        <f t="shared" si="157"/>
        <v/>
      </c>
      <c r="DC106" s="20" t="str">
        <f t="shared" si="157"/>
        <v/>
      </c>
      <c r="DD106" s="20" t="str">
        <f t="shared" si="157"/>
        <v/>
      </c>
      <c r="DE106" s="20" t="str">
        <f t="shared" si="157"/>
        <v/>
      </c>
      <c r="DF106" s="20" t="str">
        <f t="shared" si="157"/>
        <v/>
      </c>
      <c r="DG106" s="20" t="str">
        <f t="shared" si="157"/>
        <v/>
      </c>
      <c r="DH106" s="20" t="str">
        <f t="shared" si="157"/>
        <v/>
      </c>
      <c r="DI106" s="20" t="str">
        <f t="shared" si="157"/>
        <v/>
      </c>
      <c r="DJ106" s="20" t="str">
        <f t="shared" si="157"/>
        <v/>
      </c>
      <c r="DK106" s="20" t="str">
        <f t="shared" si="157"/>
        <v/>
      </c>
      <c r="DL106" s="20" t="str">
        <f t="shared" si="157"/>
        <v/>
      </c>
      <c r="DM106" s="20" t="str">
        <f t="shared" si="157"/>
        <v/>
      </c>
      <c r="DN106" s="20" t="str">
        <f t="shared" si="157"/>
        <v/>
      </c>
      <c r="DO106" s="20" t="str">
        <f t="shared" si="157"/>
        <v/>
      </c>
      <c r="DP106" s="20" t="str">
        <f t="shared" si="157"/>
        <v/>
      </c>
      <c r="DQ106" s="20" t="str">
        <f t="shared" si="157"/>
        <v/>
      </c>
      <c r="DR106" s="20" t="str">
        <f t="shared" si="157"/>
        <v/>
      </c>
      <c r="DS106" s="20" t="str">
        <f t="shared" si="157"/>
        <v/>
      </c>
      <c r="DT106" s="20" t="str">
        <f t="shared" si="157"/>
        <v/>
      </c>
      <c r="DU106" s="20" t="str">
        <f t="shared" si="157"/>
        <v/>
      </c>
      <c r="DV106" s="20" t="str">
        <f t="shared" si="157"/>
        <v/>
      </c>
      <c r="DW106" s="20" t="str">
        <f t="shared" si="157"/>
        <v/>
      </c>
      <c r="DX106" s="20" t="str">
        <f t="shared" si="157"/>
        <v/>
      </c>
      <c r="DY106" s="20" t="str">
        <f t="shared" si="157"/>
        <v/>
      </c>
      <c r="DZ106" s="20" t="str">
        <f t="shared" si="157"/>
        <v/>
      </c>
      <c r="EA106" s="20" t="str">
        <f t="shared" si="157"/>
        <v/>
      </c>
      <c r="EB106" s="20" t="str">
        <f t="shared" si="157"/>
        <v/>
      </c>
      <c r="EC106" s="20" t="str">
        <f t="shared" si="157"/>
        <v/>
      </c>
      <c r="ED106" s="20" t="str">
        <f t="shared" si="157"/>
        <v/>
      </c>
      <c r="EE106" s="20" t="str">
        <f t="shared" si="157"/>
        <v/>
      </c>
      <c r="EF106" s="20" t="str">
        <f t="shared" si="157"/>
        <v/>
      </c>
      <c r="EG106" s="20" t="str">
        <f t="shared" si="157"/>
        <v/>
      </c>
      <c r="EH106" s="20" t="str">
        <f t="shared" si="157"/>
        <v/>
      </c>
      <c r="EI106" s="20" t="str">
        <f t="shared" si="157"/>
        <v/>
      </c>
      <c r="EJ106" s="20" t="str">
        <f t="shared" si="157"/>
        <v/>
      </c>
      <c r="EK106" s="20" t="str">
        <f t="shared" si="157"/>
        <v/>
      </c>
      <c r="EL106" s="20" t="str">
        <f t="shared" si="157"/>
        <v/>
      </c>
      <c r="EM106" s="20" t="str">
        <f t="shared" si="157"/>
        <v/>
      </c>
      <c r="EN106" s="20" t="str">
        <f t="shared" si="157"/>
        <v/>
      </c>
      <c r="EO106" s="20" t="str">
        <f t="shared" si="156"/>
        <v/>
      </c>
      <c r="EP106" s="20" t="str">
        <f t="shared" si="156"/>
        <v/>
      </c>
      <c r="EQ106" s="20" t="str">
        <f t="shared" si="156"/>
        <v/>
      </c>
      <c r="ER106" s="20" t="str">
        <f t="shared" si="156"/>
        <v/>
      </c>
      <c r="ES106" s="20" t="str">
        <f t="shared" si="156"/>
        <v/>
      </c>
      <c r="ET106" s="20" t="str">
        <f t="shared" si="156"/>
        <v/>
      </c>
      <c r="EU106" s="20" t="str">
        <f t="shared" si="156"/>
        <v/>
      </c>
      <c r="EV106" s="20" t="str">
        <f t="shared" si="156"/>
        <v/>
      </c>
      <c r="EW106" s="20" t="str">
        <f t="shared" si="156"/>
        <v/>
      </c>
      <c r="EX106" s="20" t="str">
        <f t="shared" si="156"/>
        <v/>
      </c>
      <c r="EY106" s="20" t="str">
        <f t="shared" si="156"/>
        <v/>
      </c>
      <c r="EZ106" s="20" t="str">
        <f t="shared" si="156"/>
        <v/>
      </c>
      <c r="FA106" s="20" t="str">
        <f t="shared" si="156"/>
        <v/>
      </c>
      <c r="FB106" s="20" t="str">
        <f t="shared" si="156"/>
        <v/>
      </c>
      <c r="FC106" s="20" t="str">
        <f t="shared" si="156"/>
        <v/>
      </c>
      <c r="FD106" s="20" t="str">
        <f t="shared" si="156"/>
        <v/>
      </c>
      <c r="FE106" s="20" t="str">
        <f t="shared" si="156"/>
        <v/>
      </c>
      <c r="FF106" s="20" t="str">
        <f t="shared" si="156"/>
        <v/>
      </c>
      <c r="FG106" s="20" t="str">
        <f t="shared" si="156"/>
        <v/>
      </c>
      <c r="FH106" s="20" t="str">
        <f t="shared" si="156"/>
        <v/>
      </c>
      <c r="FI106" s="20" t="str">
        <f t="shared" si="156"/>
        <v/>
      </c>
      <c r="FJ106" s="20" t="str">
        <f t="shared" si="156"/>
        <v/>
      </c>
      <c r="FK106" s="20" t="str">
        <f t="shared" si="156"/>
        <v/>
      </c>
      <c r="FL106" s="20" t="str">
        <f t="shared" si="156"/>
        <v/>
      </c>
      <c r="FM106" s="20" t="str">
        <f t="shared" si="156"/>
        <v/>
      </c>
      <c r="FN106" s="20" t="str">
        <f t="shared" si="156"/>
        <v/>
      </c>
      <c r="FO106" s="20" t="str">
        <f t="shared" si="156"/>
        <v/>
      </c>
      <c r="FP106" s="20" t="str">
        <f t="shared" si="156"/>
        <v/>
      </c>
      <c r="FQ106" s="20">
        <f t="shared" si="156"/>
        <v>1</v>
      </c>
      <c r="FR106" s="20">
        <f t="shared" si="156"/>
        <v>1</v>
      </c>
      <c r="FS106" s="20">
        <f t="shared" si="156"/>
        <v>1</v>
      </c>
      <c r="FT106" s="20">
        <f t="shared" si="156"/>
        <v>1</v>
      </c>
      <c r="FU106" s="20">
        <f t="shared" si="156"/>
        <v>1</v>
      </c>
      <c r="FV106" s="20">
        <f t="shared" si="156"/>
        <v>1</v>
      </c>
    </row>
    <row r="107" spans="1:178" s="8" customFormat="1" ht="15" hidden="1" customHeight="1" outlineLevel="2">
      <c r="A107" s="62"/>
      <c r="B107" s="102" t="s">
        <v>169</v>
      </c>
      <c r="C107" s="119" t="s">
        <v>105</v>
      </c>
      <c r="D107" s="119" t="s">
        <v>96</v>
      </c>
      <c r="E107" s="131">
        <f>SUM(E64:F64)+1</f>
        <v>135</v>
      </c>
      <c r="F107" s="121">
        <v>9</v>
      </c>
      <c r="G107" s="124">
        <f t="shared" ref="G107:G116" si="161">WORKDAY($G$11,E107)</f>
        <v>42276</v>
      </c>
      <c r="H107" s="124">
        <f t="shared" ref="H107" si="162">WORKDAY(G107,F107)</f>
        <v>42289</v>
      </c>
      <c r="I107" s="124" t="str">
        <f>"Day"&amp;" "&amp;VLOOKUP(Table1[[#This Row],[Start Date ]],Datasheet!V:W,2)</f>
        <v>Day 165</v>
      </c>
      <c r="J107" s="124" t="str">
        <f>"Day"&amp;" "&amp;VLOOKUP(Table1[[#This Row],[End Date]],Datasheet!X:Y,2)</f>
        <v>Day 199</v>
      </c>
      <c r="K107" s="116" t="s">
        <v>52</v>
      </c>
      <c r="L107" s="95"/>
      <c r="M107" s="115"/>
      <c r="N107" s="116">
        <f t="shared" ref="N107" si="163">NETWORKDAYS(G107,H107)</f>
        <v>10</v>
      </c>
      <c r="O107" s="116" t="str">
        <f ca="1">LEFT('Transition Plan'!$P107,3)</f>
        <v>TPD</v>
      </c>
      <c r="P107" s="117" t="str">
        <f ca="1">IF(K107="Completed","CPT: Completed",IF(AND(H107&lt;'Transition Plan'!$D$1,K107="In-Progress"),"TPD: Still in-Progress after Deadline",IF(AND(H107&lt;'Transition Plan'!$D$1,K107="Open"),"TPD: Still in Open after Deadline",IF(AND(G107&lt;='Transition Plan'!$D$1,K107="Open"),("RAS: "&amp;NETWORKDAYS('Transition Plan'!$D$1,H107)&amp;" days to go, and Still in Open"),IF(AND(G107&lt;='Transition Plan'!$D$1,K107="In-Progress"),("RAS: "&amp;NETWORKDAYS('Transition Plan'!$D$1,H107)&amp;" days to go, and In-Progress"),("UTK: We have "&amp;DATEDIF('Transition Plan'!$D$1,G107,"d")&amp;" more days to start"))))))</f>
        <v>TPD: Still in Open after Deadline</v>
      </c>
      <c r="Q107" s="118">
        <f ca="1">IF(O107="TPD",100%,IF(AND(O107="RAS",N107=1),75%,IF(AND(O107="RAS",N107=2),50%,IF(O107="RAS",100%-(NETWORKDAYS('Transition Plan'!$D$1,H107)/N107),"-"))))</f>
        <v>1</v>
      </c>
      <c r="R107" s="20" t="str">
        <f t="shared" si="158"/>
        <v/>
      </c>
      <c r="S107" s="20" t="str">
        <f t="shared" si="158"/>
        <v/>
      </c>
      <c r="T107" s="20" t="str">
        <f t="shared" si="158"/>
        <v/>
      </c>
      <c r="U107" s="20" t="str">
        <f t="shared" si="158"/>
        <v/>
      </c>
      <c r="V107" s="20" t="str">
        <f t="shared" si="158"/>
        <v/>
      </c>
      <c r="W107" s="20" t="str">
        <f t="shared" si="158"/>
        <v/>
      </c>
      <c r="X107" s="20" t="str">
        <f t="shared" si="158"/>
        <v/>
      </c>
      <c r="Y107" s="20" t="str">
        <f t="shared" si="158"/>
        <v/>
      </c>
      <c r="Z107" s="20" t="str">
        <f t="shared" si="158"/>
        <v/>
      </c>
      <c r="AA107" s="20" t="str">
        <f t="shared" si="158"/>
        <v/>
      </c>
      <c r="AB107" s="20" t="str">
        <f t="shared" si="158"/>
        <v/>
      </c>
      <c r="AC107" s="20" t="str">
        <f t="shared" si="158"/>
        <v/>
      </c>
      <c r="AD107" s="20" t="str">
        <f t="shared" si="158"/>
        <v/>
      </c>
      <c r="AE107" s="20" t="str">
        <f t="shared" si="158"/>
        <v/>
      </c>
      <c r="AF107" s="20" t="str">
        <f t="shared" si="158"/>
        <v/>
      </c>
      <c r="AG107" s="20" t="str">
        <f t="shared" si="158"/>
        <v/>
      </c>
      <c r="AH107" s="20" t="str">
        <f t="shared" si="158"/>
        <v/>
      </c>
      <c r="AI107" s="20" t="str">
        <f t="shared" si="158"/>
        <v/>
      </c>
      <c r="AJ107" s="20" t="str">
        <f t="shared" si="158"/>
        <v/>
      </c>
      <c r="AK107" s="20" t="str">
        <f t="shared" si="158"/>
        <v/>
      </c>
      <c r="AL107" s="20" t="str">
        <f t="shared" si="158"/>
        <v/>
      </c>
      <c r="AM107" s="20" t="str">
        <f t="shared" si="158"/>
        <v/>
      </c>
      <c r="AN107" s="20" t="str">
        <f t="shared" si="158"/>
        <v/>
      </c>
      <c r="AO107" s="20" t="str">
        <f t="shared" si="158"/>
        <v/>
      </c>
      <c r="AP107" s="20" t="str">
        <f t="shared" si="158"/>
        <v/>
      </c>
      <c r="AQ107" s="20" t="str">
        <f t="shared" si="158"/>
        <v/>
      </c>
      <c r="AR107" s="20" t="str">
        <f t="shared" si="158"/>
        <v/>
      </c>
      <c r="AS107" s="20" t="str">
        <f t="shared" si="158"/>
        <v/>
      </c>
      <c r="AT107" s="20" t="str">
        <f t="shared" si="158"/>
        <v/>
      </c>
      <c r="AU107" s="20" t="str">
        <f t="shared" si="158"/>
        <v/>
      </c>
      <c r="AV107" s="20" t="str">
        <f t="shared" si="158"/>
        <v/>
      </c>
      <c r="AW107" s="20" t="str">
        <f t="shared" si="158"/>
        <v/>
      </c>
      <c r="AX107" s="20" t="str">
        <f t="shared" si="158"/>
        <v/>
      </c>
      <c r="AY107" s="20" t="str">
        <f t="shared" si="158"/>
        <v/>
      </c>
      <c r="AZ107" s="20" t="str">
        <f t="shared" si="158"/>
        <v/>
      </c>
      <c r="BA107" s="20" t="str">
        <f t="shared" si="158"/>
        <v/>
      </c>
      <c r="BB107" s="20" t="str">
        <f t="shared" si="158"/>
        <v/>
      </c>
      <c r="BC107" s="20" t="str">
        <f t="shared" si="158"/>
        <v/>
      </c>
      <c r="BD107" s="20" t="str">
        <f t="shared" si="158"/>
        <v/>
      </c>
      <c r="BE107" s="20" t="str">
        <f t="shared" si="158"/>
        <v/>
      </c>
      <c r="BF107" s="20" t="str">
        <f t="shared" si="158"/>
        <v/>
      </c>
      <c r="BG107" s="20" t="str">
        <f t="shared" si="158"/>
        <v/>
      </c>
      <c r="BH107" s="20" t="str">
        <f t="shared" si="158"/>
        <v/>
      </c>
      <c r="BI107" s="20" t="str">
        <f t="shared" si="158"/>
        <v/>
      </c>
      <c r="BJ107" s="20" t="str">
        <f t="shared" si="158"/>
        <v/>
      </c>
      <c r="BK107" s="20" t="str">
        <f t="shared" si="158"/>
        <v/>
      </c>
      <c r="BL107" s="20" t="str">
        <f t="shared" si="158"/>
        <v/>
      </c>
      <c r="BM107" s="20" t="str">
        <f t="shared" si="158"/>
        <v/>
      </c>
      <c r="BN107" s="20" t="str">
        <f t="shared" si="158"/>
        <v/>
      </c>
      <c r="BO107" s="20" t="str">
        <f t="shared" si="158"/>
        <v/>
      </c>
      <c r="BP107" s="20" t="str">
        <f t="shared" si="158"/>
        <v/>
      </c>
      <c r="BQ107" s="20" t="str">
        <f t="shared" si="158"/>
        <v/>
      </c>
      <c r="BR107" s="20" t="str">
        <f t="shared" si="158"/>
        <v/>
      </c>
      <c r="BS107" s="20" t="str">
        <f t="shared" si="158"/>
        <v/>
      </c>
      <c r="BT107" s="20" t="str">
        <f t="shared" si="158"/>
        <v/>
      </c>
      <c r="BU107" s="20" t="str">
        <f t="shared" si="158"/>
        <v/>
      </c>
      <c r="BV107" s="20" t="str">
        <f t="shared" si="158"/>
        <v/>
      </c>
      <c r="BW107" s="20" t="str">
        <f t="shared" si="158"/>
        <v/>
      </c>
      <c r="BX107" s="20" t="str">
        <f t="shared" si="158"/>
        <v/>
      </c>
      <c r="BY107" s="20" t="str">
        <f t="shared" si="158"/>
        <v/>
      </c>
      <c r="BZ107" s="20" t="str">
        <f t="shared" si="158"/>
        <v/>
      </c>
      <c r="CA107" s="20" t="str">
        <f t="shared" si="158"/>
        <v/>
      </c>
      <c r="CB107" s="20" t="str">
        <f t="shared" si="158"/>
        <v/>
      </c>
      <c r="CC107" s="20" t="str">
        <f t="shared" ref="CC107:EN110" si="164">IF(CC$10&lt;$G107,"",IF(CC$10&gt;$H107,"",IF(CC$10&gt;=$G107,1,IF(CC$10&lt;=$H107,1))))</f>
        <v/>
      </c>
      <c r="CD107" s="20" t="str">
        <f t="shared" si="164"/>
        <v/>
      </c>
      <c r="CE107" s="20" t="str">
        <f t="shared" si="164"/>
        <v/>
      </c>
      <c r="CF107" s="20" t="str">
        <f t="shared" si="164"/>
        <v/>
      </c>
      <c r="CG107" s="20" t="str">
        <f t="shared" si="164"/>
        <v/>
      </c>
      <c r="CH107" s="20" t="str">
        <f t="shared" si="164"/>
        <v/>
      </c>
      <c r="CI107" s="20" t="str">
        <f t="shared" si="164"/>
        <v/>
      </c>
      <c r="CJ107" s="20" t="str">
        <f t="shared" si="164"/>
        <v/>
      </c>
      <c r="CK107" s="20" t="str">
        <f t="shared" si="164"/>
        <v/>
      </c>
      <c r="CL107" s="20" t="str">
        <f t="shared" si="164"/>
        <v/>
      </c>
      <c r="CM107" s="20" t="str">
        <f t="shared" si="164"/>
        <v/>
      </c>
      <c r="CN107" s="20" t="str">
        <f t="shared" si="164"/>
        <v/>
      </c>
      <c r="CO107" s="20" t="str">
        <f t="shared" si="164"/>
        <v/>
      </c>
      <c r="CP107" s="20" t="str">
        <f t="shared" si="164"/>
        <v/>
      </c>
      <c r="CQ107" s="20" t="str">
        <f t="shared" si="164"/>
        <v/>
      </c>
      <c r="CR107" s="20" t="str">
        <f t="shared" si="164"/>
        <v/>
      </c>
      <c r="CS107" s="20" t="str">
        <f t="shared" si="164"/>
        <v/>
      </c>
      <c r="CT107" s="20" t="str">
        <f t="shared" si="164"/>
        <v/>
      </c>
      <c r="CU107" s="20" t="str">
        <f t="shared" si="164"/>
        <v/>
      </c>
      <c r="CV107" s="20" t="str">
        <f t="shared" si="164"/>
        <v/>
      </c>
      <c r="CW107" s="20" t="str">
        <f t="shared" si="164"/>
        <v/>
      </c>
      <c r="CX107" s="20" t="str">
        <f t="shared" si="164"/>
        <v/>
      </c>
      <c r="CY107" s="20" t="str">
        <f t="shared" si="164"/>
        <v/>
      </c>
      <c r="CZ107" s="20" t="str">
        <f t="shared" si="164"/>
        <v/>
      </c>
      <c r="DA107" s="20" t="str">
        <f t="shared" si="164"/>
        <v/>
      </c>
      <c r="DB107" s="20" t="str">
        <f t="shared" si="164"/>
        <v/>
      </c>
      <c r="DC107" s="20" t="str">
        <f t="shared" si="164"/>
        <v/>
      </c>
      <c r="DD107" s="20" t="str">
        <f t="shared" si="164"/>
        <v/>
      </c>
      <c r="DE107" s="20" t="str">
        <f t="shared" si="164"/>
        <v/>
      </c>
      <c r="DF107" s="20" t="str">
        <f t="shared" si="164"/>
        <v/>
      </c>
      <c r="DG107" s="20" t="str">
        <f t="shared" si="164"/>
        <v/>
      </c>
      <c r="DH107" s="20" t="str">
        <f t="shared" si="164"/>
        <v/>
      </c>
      <c r="DI107" s="20" t="str">
        <f t="shared" si="164"/>
        <v/>
      </c>
      <c r="DJ107" s="20" t="str">
        <f t="shared" si="164"/>
        <v/>
      </c>
      <c r="DK107" s="20" t="str">
        <f t="shared" si="164"/>
        <v/>
      </c>
      <c r="DL107" s="20" t="str">
        <f t="shared" si="164"/>
        <v/>
      </c>
      <c r="DM107" s="20" t="str">
        <f t="shared" si="164"/>
        <v/>
      </c>
      <c r="DN107" s="20" t="str">
        <f t="shared" si="164"/>
        <v/>
      </c>
      <c r="DO107" s="20" t="str">
        <f t="shared" si="164"/>
        <v/>
      </c>
      <c r="DP107" s="20" t="str">
        <f t="shared" si="164"/>
        <v/>
      </c>
      <c r="DQ107" s="20" t="str">
        <f t="shared" si="164"/>
        <v/>
      </c>
      <c r="DR107" s="20" t="str">
        <f t="shared" si="164"/>
        <v/>
      </c>
      <c r="DS107" s="20" t="str">
        <f t="shared" si="164"/>
        <v/>
      </c>
      <c r="DT107" s="20" t="str">
        <f t="shared" si="164"/>
        <v/>
      </c>
      <c r="DU107" s="20" t="str">
        <f t="shared" si="164"/>
        <v/>
      </c>
      <c r="DV107" s="20" t="str">
        <f t="shared" si="164"/>
        <v/>
      </c>
      <c r="DW107" s="20" t="str">
        <f t="shared" si="164"/>
        <v/>
      </c>
      <c r="DX107" s="20" t="str">
        <f t="shared" si="164"/>
        <v/>
      </c>
      <c r="DY107" s="20" t="str">
        <f t="shared" si="164"/>
        <v/>
      </c>
      <c r="DZ107" s="20" t="str">
        <f t="shared" si="164"/>
        <v/>
      </c>
      <c r="EA107" s="20" t="str">
        <f t="shared" si="164"/>
        <v/>
      </c>
      <c r="EB107" s="20" t="str">
        <f t="shared" si="164"/>
        <v/>
      </c>
      <c r="EC107" s="20" t="str">
        <f t="shared" si="164"/>
        <v/>
      </c>
      <c r="ED107" s="20" t="str">
        <f t="shared" si="164"/>
        <v/>
      </c>
      <c r="EE107" s="20" t="str">
        <f t="shared" si="164"/>
        <v/>
      </c>
      <c r="EF107" s="20" t="str">
        <f t="shared" si="164"/>
        <v/>
      </c>
      <c r="EG107" s="20" t="str">
        <f t="shared" si="164"/>
        <v/>
      </c>
      <c r="EH107" s="20" t="str">
        <f t="shared" si="164"/>
        <v/>
      </c>
      <c r="EI107" s="20" t="str">
        <f t="shared" si="164"/>
        <v/>
      </c>
      <c r="EJ107" s="20" t="str">
        <f t="shared" si="164"/>
        <v/>
      </c>
      <c r="EK107" s="20" t="str">
        <f t="shared" si="164"/>
        <v/>
      </c>
      <c r="EL107" s="20" t="str">
        <f t="shared" si="164"/>
        <v/>
      </c>
      <c r="EM107" s="20" t="str">
        <f t="shared" si="164"/>
        <v/>
      </c>
      <c r="EN107" s="20" t="str">
        <f t="shared" si="164"/>
        <v/>
      </c>
      <c r="EO107" s="20" t="str">
        <f t="shared" si="156"/>
        <v/>
      </c>
      <c r="EP107" s="20" t="str">
        <f t="shared" si="156"/>
        <v/>
      </c>
      <c r="EQ107" s="20" t="str">
        <f t="shared" si="156"/>
        <v/>
      </c>
      <c r="ER107" s="20" t="str">
        <f t="shared" si="156"/>
        <v/>
      </c>
      <c r="ES107" s="20" t="str">
        <f t="shared" si="156"/>
        <v/>
      </c>
      <c r="ET107" s="20" t="str">
        <f t="shared" si="156"/>
        <v/>
      </c>
      <c r="EU107" s="20" t="str">
        <f t="shared" si="156"/>
        <v/>
      </c>
      <c r="EV107" s="20" t="str">
        <f t="shared" si="156"/>
        <v/>
      </c>
      <c r="EW107" s="20" t="str">
        <f t="shared" si="156"/>
        <v/>
      </c>
      <c r="EX107" s="20" t="str">
        <f t="shared" si="156"/>
        <v/>
      </c>
      <c r="EY107" s="20" t="str">
        <f t="shared" si="156"/>
        <v/>
      </c>
      <c r="EZ107" s="20" t="str">
        <f t="shared" si="156"/>
        <v/>
      </c>
      <c r="FA107" s="20" t="str">
        <f t="shared" si="156"/>
        <v/>
      </c>
      <c r="FB107" s="20" t="str">
        <f t="shared" si="156"/>
        <v/>
      </c>
      <c r="FC107" s="20" t="str">
        <f t="shared" si="156"/>
        <v/>
      </c>
      <c r="FD107" s="20" t="str">
        <f t="shared" si="156"/>
        <v/>
      </c>
      <c r="FE107" s="20" t="str">
        <f t="shared" si="156"/>
        <v/>
      </c>
      <c r="FF107" s="20" t="str">
        <f t="shared" si="156"/>
        <v/>
      </c>
      <c r="FG107" s="20" t="str">
        <f t="shared" si="156"/>
        <v/>
      </c>
      <c r="FH107" s="20" t="str">
        <f t="shared" si="156"/>
        <v/>
      </c>
      <c r="FI107" s="20" t="str">
        <f t="shared" si="156"/>
        <v/>
      </c>
      <c r="FJ107" s="20" t="str">
        <f t="shared" si="156"/>
        <v/>
      </c>
      <c r="FK107" s="20" t="str">
        <f t="shared" si="156"/>
        <v/>
      </c>
      <c r="FL107" s="20" t="str">
        <f t="shared" si="156"/>
        <v/>
      </c>
      <c r="FM107" s="20" t="str">
        <f t="shared" si="156"/>
        <v/>
      </c>
      <c r="FN107" s="20" t="str">
        <f t="shared" si="156"/>
        <v/>
      </c>
      <c r="FO107" s="20" t="str">
        <f t="shared" si="156"/>
        <v/>
      </c>
      <c r="FP107" s="20" t="str">
        <f t="shared" si="156"/>
        <v/>
      </c>
      <c r="FQ107" s="20" t="str">
        <f t="shared" si="156"/>
        <v/>
      </c>
      <c r="FR107" s="20" t="str">
        <f t="shared" si="156"/>
        <v/>
      </c>
      <c r="FS107" s="20" t="str">
        <f t="shared" si="156"/>
        <v/>
      </c>
      <c r="FT107" s="20" t="str">
        <f t="shared" si="156"/>
        <v/>
      </c>
      <c r="FU107" s="20" t="str">
        <f t="shared" si="156"/>
        <v/>
      </c>
      <c r="FV107" s="20" t="str">
        <f t="shared" si="156"/>
        <v/>
      </c>
    </row>
    <row r="108" spans="1:178" s="8" customFormat="1" ht="15" customHeight="1" collapsed="1">
      <c r="A108" s="62"/>
      <c r="B108" s="109" t="s">
        <v>27</v>
      </c>
      <c r="C108" s="119"/>
      <c r="D108" s="119"/>
      <c r="E108" s="131"/>
      <c r="F108" s="121"/>
      <c r="G108" s="127">
        <f>MIN(G109:G116)</f>
        <v>42276</v>
      </c>
      <c r="H108" s="127">
        <f>MAX(H109:H116)</f>
        <v>42373</v>
      </c>
      <c r="I108" s="127" t="str">
        <f>"Day"&amp;" "&amp;VLOOKUP(Table1[[#This Row],[Start Date ]],Datasheet!V:W,2)</f>
        <v>Day 165</v>
      </c>
      <c r="J108" s="127" t="str">
        <f>"Day"&amp;" "&amp;VLOOKUP(Table1[[#This Row],[End Date]],Datasheet!X:Y,2)</f>
        <v>Day 260</v>
      </c>
      <c r="K108" s="116" t="s">
        <v>52</v>
      </c>
      <c r="L108" s="95"/>
      <c r="M108" s="115"/>
      <c r="N108" s="116">
        <f t="shared" si="140"/>
        <v>70</v>
      </c>
      <c r="O108" s="116" t="str">
        <f ca="1">LEFT('Transition Plan'!$P108,3)</f>
        <v>TPD</v>
      </c>
      <c r="P108" s="117" t="str">
        <f ca="1">IF(K108="Completed","CPT: Completed",IF(AND(H108&lt;'Transition Plan'!$D$1,K108="In-Progress"),"TPD: Still in-Progress after Deadline",IF(AND(H108&lt;'Transition Plan'!$D$1,K108="Open"),"TPD: Still in Open after Deadline",IF(AND(G108&lt;='Transition Plan'!$D$1,K108="Open"),("RAS: "&amp;NETWORKDAYS('Transition Plan'!$D$1,H108)&amp;" days to go, and Still in Open"),IF(AND(G108&lt;='Transition Plan'!$D$1,K108="In-Progress"),("RAS: "&amp;NETWORKDAYS('Transition Plan'!$D$1,H108)&amp;" days to go, and In-Progress"),("UTK: We have "&amp;DATEDIF('Transition Plan'!$D$1,G108,"d")&amp;" more days to start"))))))</f>
        <v>TPD: Still in Open after Deadline</v>
      </c>
      <c r="Q108" s="118">
        <f ca="1">IF(O108="TPD",100%,IF(AND(O108="RAS",N108=1),75%,IF(AND(O108="RAS",N108=2),50%,IF(O108="RAS",100%-(NETWORKDAYS('Transition Plan'!$D$1,H108)/N108),"-"))))</f>
        <v>1</v>
      </c>
      <c r="R108" s="20" t="str">
        <f t="shared" ref="R108:CC111" si="165">IF(R$10&lt;$G108,"",IF(R$10&gt;$H108,"",IF(R$10&gt;=$G108,1,IF(R$10&lt;=$H108,1))))</f>
        <v/>
      </c>
      <c r="S108" s="20" t="str">
        <f t="shared" si="165"/>
        <v/>
      </c>
      <c r="T108" s="20" t="str">
        <f t="shared" si="165"/>
        <v/>
      </c>
      <c r="U108" s="20" t="str">
        <f t="shared" si="165"/>
        <v/>
      </c>
      <c r="V108" s="20" t="str">
        <f t="shared" si="165"/>
        <v/>
      </c>
      <c r="W108" s="20" t="str">
        <f t="shared" si="165"/>
        <v/>
      </c>
      <c r="X108" s="20" t="str">
        <f t="shared" si="165"/>
        <v/>
      </c>
      <c r="Y108" s="20" t="str">
        <f t="shared" si="165"/>
        <v/>
      </c>
      <c r="Z108" s="20" t="str">
        <f t="shared" si="165"/>
        <v/>
      </c>
      <c r="AA108" s="20" t="str">
        <f t="shared" si="165"/>
        <v/>
      </c>
      <c r="AB108" s="20" t="str">
        <f t="shared" si="165"/>
        <v/>
      </c>
      <c r="AC108" s="20" t="str">
        <f t="shared" si="165"/>
        <v/>
      </c>
      <c r="AD108" s="20" t="str">
        <f t="shared" si="165"/>
        <v/>
      </c>
      <c r="AE108" s="20" t="str">
        <f t="shared" si="165"/>
        <v/>
      </c>
      <c r="AF108" s="20" t="str">
        <f t="shared" si="165"/>
        <v/>
      </c>
      <c r="AG108" s="20" t="str">
        <f t="shared" si="165"/>
        <v/>
      </c>
      <c r="AH108" s="20" t="str">
        <f t="shared" si="165"/>
        <v/>
      </c>
      <c r="AI108" s="20" t="str">
        <f t="shared" si="165"/>
        <v/>
      </c>
      <c r="AJ108" s="20" t="str">
        <f t="shared" si="165"/>
        <v/>
      </c>
      <c r="AK108" s="20" t="str">
        <f t="shared" si="165"/>
        <v/>
      </c>
      <c r="AL108" s="20" t="str">
        <f t="shared" si="165"/>
        <v/>
      </c>
      <c r="AM108" s="20" t="str">
        <f t="shared" si="165"/>
        <v/>
      </c>
      <c r="AN108" s="20" t="str">
        <f t="shared" si="165"/>
        <v/>
      </c>
      <c r="AO108" s="20" t="str">
        <f t="shared" si="165"/>
        <v/>
      </c>
      <c r="AP108" s="20" t="str">
        <f t="shared" si="165"/>
        <v/>
      </c>
      <c r="AQ108" s="20" t="str">
        <f t="shared" si="165"/>
        <v/>
      </c>
      <c r="AR108" s="20" t="str">
        <f t="shared" si="165"/>
        <v/>
      </c>
      <c r="AS108" s="20" t="str">
        <f t="shared" si="165"/>
        <v/>
      </c>
      <c r="AT108" s="20" t="str">
        <f t="shared" si="165"/>
        <v/>
      </c>
      <c r="AU108" s="20" t="str">
        <f t="shared" si="165"/>
        <v/>
      </c>
      <c r="AV108" s="20" t="str">
        <f t="shared" si="165"/>
        <v/>
      </c>
      <c r="AW108" s="20" t="str">
        <f t="shared" si="165"/>
        <v/>
      </c>
      <c r="AX108" s="20" t="str">
        <f t="shared" si="165"/>
        <v/>
      </c>
      <c r="AY108" s="20" t="str">
        <f t="shared" si="165"/>
        <v/>
      </c>
      <c r="AZ108" s="20" t="str">
        <f t="shared" si="165"/>
        <v/>
      </c>
      <c r="BA108" s="20" t="str">
        <f t="shared" si="165"/>
        <v/>
      </c>
      <c r="BB108" s="20" t="str">
        <f t="shared" si="165"/>
        <v/>
      </c>
      <c r="BC108" s="20" t="str">
        <f t="shared" si="165"/>
        <v/>
      </c>
      <c r="BD108" s="20" t="str">
        <f t="shared" si="165"/>
        <v/>
      </c>
      <c r="BE108" s="20" t="str">
        <f t="shared" si="165"/>
        <v/>
      </c>
      <c r="BF108" s="20" t="str">
        <f t="shared" si="165"/>
        <v/>
      </c>
      <c r="BG108" s="20" t="str">
        <f t="shared" si="165"/>
        <v/>
      </c>
      <c r="BH108" s="20" t="str">
        <f t="shared" si="165"/>
        <v/>
      </c>
      <c r="BI108" s="20" t="str">
        <f t="shared" si="165"/>
        <v/>
      </c>
      <c r="BJ108" s="20" t="str">
        <f t="shared" si="165"/>
        <v/>
      </c>
      <c r="BK108" s="20" t="str">
        <f t="shared" si="165"/>
        <v/>
      </c>
      <c r="BL108" s="20" t="str">
        <f t="shared" si="165"/>
        <v/>
      </c>
      <c r="BM108" s="20" t="str">
        <f t="shared" si="165"/>
        <v/>
      </c>
      <c r="BN108" s="20" t="str">
        <f t="shared" si="165"/>
        <v/>
      </c>
      <c r="BO108" s="20" t="str">
        <f t="shared" si="165"/>
        <v/>
      </c>
      <c r="BP108" s="20" t="str">
        <f t="shared" si="165"/>
        <v/>
      </c>
      <c r="BQ108" s="20" t="str">
        <f t="shared" si="165"/>
        <v/>
      </c>
      <c r="BR108" s="20" t="str">
        <f t="shared" si="165"/>
        <v/>
      </c>
      <c r="BS108" s="20" t="str">
        <f t="shared" si="165"/>
        <v/>
      </c>
      <c r="BT108" s="20" t="str">
        <f t="shared" si="165"/>
        <v/>
      </c>
      <c r="BU108" s="20" t="str">
        <f t="shared" si="165"/>
        <v/>
      </c>
      <c r="BV108" s="20" t="str">
        <f t="shared" si="165"/>
        <v/>
      </c>
      <c r="BW108" s="20" t="str">
        <f t="shared" si="165"/>
        <v/>
      </c>
      <c r="BX108" s="20" t="str">
        <f t="shared" si="165"/>
        <v/>
      </c>
      <c r="BY108" s="20" t="str">
        <f t="shared" si="165"/>
        <v/>
      </c>
      <c r="BZ108" s="20" t="str">
        <f t="shared" si="165"/>
        <v/>
      </c>
      <c r="CA108" s="20" t="str">
        <f t="shared" si="165"/>
        <v/>
      </c>
      <c r="CB108" s="20" t="str">
        <f t="shared" si="165"/>
        <v/>
      </c>
      <c r="CC108" s="20" t="str">
        <f t="shared" si="165"/>
        <v/>
      </c>
      <c r="CD108" s="20" t="str">
        <f t="shared" si="164"/>
        <v/>
      </c>
      <c r="CE108" s="20" t="str">
        <f t="shared" si="164"/>
        <v/>
      </c>
      <c r="CF108" s="20" t="str">
        <f t="shared" si="164"/>
        <v/>
      </c>
      <c r="CG108" s="20" t="str">
        <f t="shared" si="164"/>
        <v/>
      </c>
      <c r="CH108" s="20" t="str">
        <f t="shared" si="164"/>
        <v/>
      </c>
      <c r="CI108" s="20" t="str">
        <f t="shared" si="164"/>
        <v/>
      </c>
      <c r="CJ108" s="20" t="str">
        <f t="shared" si="164"/>
        <v/>
      </c>
      <c r="CK108" s="20" t="str">
        <f t="shared" si="164"/>
        <v/>
      </c>
      <c r="CL108" s="20" t="str">
        <f t="shared" si="164"/>
        <v/>
      </c>
      <c r="CM108" s="20" t="str">
        <f t="shared" si="164"/>
        <v/>
      </c>
      <c r="CN108" s="20" t="str">
        <f t="shared" si="164"/>
        <v/>
      </c>
      <c r="CO108" s="20" t="str">
        <f t="shared" si="164"/>
        <v/>
      </c>
      <c r="CP108" s="20" t="str">
        <f t="shared" si="164"/>
        <v/>
      </c>
      <c r="CQ108" s="20" t="str">
        <f t="shared" si="164"/>
        <v/>
      </c>
      <c r="CR108" s="20" t="str">
        <f t="shared" si="164"/>
        <v/>
      </c>
      <c r="CS108" s="20" t="str">
        <f t="shared" si="164"/>
        <v/>
      </c>
      <c r="CT108" s="20" t="str">
        <f t="shared" si="164"/>
        <v/>
      </c>
      <c r="CU108" s="20" t="str">
        <f t="shared" si="164"/>
        <v/>
      </c>
      <c r="CV108" s="20" t="str">
        <f t="shared" si="164"/>
        <v/>
      </c>
      <c r="CW108" s="20" t="str">
        <f t="shared" si="164"/>
        <v/>
      </c>
      <c r="CX108" s="20" t="str">
        <f t="shared" si="164"/>
        <v/>
      </c>
      <c r="CY108" s="20" t="str">
        <f t="shared" si="164"/>
        <v/>
      </c>
      <c r="CZ108" s="20" t="str">
        <f t="shared" si="164"/>
        <v/>
      </c>
      <c r="DA108" s="20" t="str">
        <f t="shared" si="164"/>
        <v/>
      </c>
      <c r="DB108" s="20" t="str">
        <f t="shared" si="164"/>
        <v/>
      </c>
      <c r="DC108" s="20" t="str">
        <f t="shared" si="164"/>
        <v/>
      </c>
      <c r="DD108" s="20" t="str">
        <f t="shared" si="164"/>
        <v/>
      </c>
      <c r="DE108" s="20" t="str">
        <f t="shared" si="164"/>
        <v/>
      </c>
      <c r="DF108" s="20" t="str">
        <f t="shared" si="164"/>
        <v/>
      </c>
      <c r="DG108" s="20" t="str">
        <f t="shared" si="164"/>
        <v/>
      </c>
      <c r="DH108" s="20" t="str">
        <f t="shared" si="164"/>
        <v/>
      </c>
      <c r="DI108" s="20" t="str">
        <f t="shared" si="164"/>
        <v/>
      </c>
      <c r="DJ108" s="20" t="str">
        <f t="shared" si="164"/>
        <v/>
      </c>
      <c r="DK108" s="20" t="str">
        <f t="shared" si="164"/>
        <v/>
      </c>
      <c r="DL108" s="20" t="str">
        <f t="shared" si="164"/>
        <v/>
      </c>
      <c r="DM108" s="20" t="str">
        <f t="shared" si="164"/>
        <v/>
      </c>
      <c r="DN108" s="20" t="str">
        <f t="shared" si="164"/>
        <v/>
      </c>
      <c r="DO108" s="20" t="str">
        <f t="shared" si="164"/>
        <v/>
      </c>
      <c r="DP108" s="20" t="str">
        <f t="shared" si="164"/>
        <v/>
      </c>
      <c r="DQ108" s="20" t="str">
        <f t="shared" si="164"/>
        <v/>
      </c>
      <c r="DR108" s="20" t="str">
        <f t="shared" si="164"/>
        <v/>
      </c>
      <c r="DS108" s="20" t="str">
        <f t="shared" si="164"/>
        <v/>
      </c>
      <c r="DT108" s="20" t="str">
        <f t="shared" si="164"/>
        <v/>
      </c>
      <c r="DU108" s="20" t="str">
        <f t="shared" si="164"/>
        <v/>
      </c>
      <c r="DV108" s="20" t="str">
        <f t="shared" si="164"/>
        <v/>
      </c>
      <c r="DW108" s="20" t="str">
        <f t="shared" si="164"/>
        <v/>
      </c>
      <c r="DX108" s="20" t="str">
        <f t="shared" si="164"/>
        <v/>
      </c>
      <c r="DY108" s="20" t="str">
        <f t="shared" si="164"/>
        <v/>
      </c>
      <c r="DZ108" s="20" t="str">
        <f t="shared" si="164"/>
        <v/>
      </c>
      <c r="EA108" s="20" t="str">
        <f t="shared" si="164"/>
        <v/>
      </c>
      <c r="EB108" s="20" t="str">
        <f t="shared" si="164"/>
        <v/>
      </c>
      <c r="EC108" s="20" t="str">
        <f t="shared" si="164"/>
        <v/>
      </c>
      <c r="ED108" s="20" t="str">
        <f t="shared" si="164"/>
        <v/>
      </c>
      <c r="EE108" s="20" t="str">
        <f t="shared" si="164"/>
        <v/>
      </c>
      <c r="EF108" s="20" t="str">
        <f t="shared" si="164"/>
        <v/>
      </c>
      <c r="EG108" s="20" t="str">
        <f t="shared" si="164"/>
        <v/>
      </c>
      <c r="EH108" s="20" t="str">
        <f t="shared" si="164"/>
        <v/>
      </c>
      <c r="EI108" s="20" t="str">
        <f t="shared" si="164"/>
        <v/>
      </c>
      <c r="EJ108" s="20" t="str">
        <f t="shared" si="164"/>
        <v/>
      </c>
      <c r="EK108" s="20" t="str">
        <f t="shared" si="164"/>
        <v/>
      </c>
      <c r="EL108" s="20" t="str">
        <f t="shared" si="164"/>
        <v/>
      </c>
      <c r="EM108" s="20" t="str">
        <f t="shared" si="164"/>
        <v/>
      </c>
      <c r="EN108" s="20" t="str">
        <f t="shared" si="164"/>
        <v/>
      </c>
      <c r="EO108" s="20" t="str">
        <f t="shared" si="156"/>
        <v/>
      </c>
      <c r="EP108" s="20" t="str">
        <f t="shared" si="156"/>
        <v/>
      </c>
      <c r="EQ108" s="20" t="str">
        <f t="shared" si="156"/>
        <v/>
      </c>
      <c r="ER108" s="20" t="str">
        <f t="shared" si="156"/>
        <v/>
      </c>
      <c r="ES108" s="20" t="str">
        <f t="shared" si="156"/>
        <v/>
      </c>
      <c r="ET108" s="20" t="str">
        <f t="shared" si="156"/>
        <v/>
      </c>
      <c r="EU108" s="20" t="str">
        <f t="shared" si="156"/>
        <v/>
      </c>
      <c r="EV108" s="20" t="str">
        <f t="shared" si="156"/>
        <v/>
      </c>
      <c r="EW108" s="20" t="str">
        <f t="shared" si="156"/>
        <v/>
      </c>
      <c r="EX108" s="20" t="str">
        <f t="shared" si="156"/>
        <v/>
      </c>
      <c r="EY108" s="20" t="str">
        <f t="shared" si="156"/>
        <v/>
      </c>
      <c r="EZ108" s="20" t="str">
        <f t="shared" si="156"/>
        <v/>
      </c>
      <c r="FA108" s="20" t="str">
        <f t="shared" si="156"/>
        <v/>
      </c>
      <c r="FB108" s="20" t="str">
        <f t="shared" si="156"/>
        <v/>
      </c>
      <c r="FC108" s="20" t="str">
        <f t="shared" si="156"/>
        <v/>
      </c>
      <c r="FD108" s="20" t="str">
        <f t="shared" si="156"/>
        <v/>
      </c>
      <c r="FE108" s="20" t="str">
        <f t="shared" si="156"/>
        <v/>
      </c>
      <c r="FF108" s="20" t="str">
        <f t="shared" si="156"/>
        <v/>
      </c>
      <c r="FG108" s="20" t="str">
        <f t="shared" si="156"/>
        <v/>
      </c>
      <c r="FH108" s="20" t="str">
        <f t="shared" si="156"/>
        <v/>
      </c>
      <c r="FI108" s="20" t="str">
        <f t="shared" si="156"/>
        <v/>
      </c>
      <c r="FJ108" s="20" t="str">
        <f t="shared" si="156"/>
        <v/>
      </c>
      <c r="FK108" s="20" t="str">
        <f t="shared" si="156"/>
        <v/>
      </c>
      <c r="FL108" s="20" t="str">
        <f t="shared" si="156"/>
        <v/>
      </c>
      <c r="FM108" s="20" t="str">
        <f t="shared" si="156"/>
        <v/>
      </c>
      <c r="FN108" s="20" t="str">
        <f t="shared" si="156"/>
        <v/>
      </c>
      <c r="FO108" s="20" t="str">
        <f t="shared" si="156"/>
        <v/>
      </c>
      <c r="FP108" s="20" t="str">
        <f t="shared" si="156"/>
        <v/>
      </c>
      <c r="FQ108" s="20" t="str">
        <f t="shared" si="156"/>
        <v/>
      </c>
      <c r="FR108" s="20" t="str">
        <f t="shared" si="156"/>
        <v/>
      </c>
      <c r="FS108" s="20" t="str">
        <f t="shared" si="156"/>
        <v/>
      </c>
      <c r="FT108" s="20" t="str">
        <f t="shared" si="156"/>
        <v/>
      </c>
      <c r="FU108" s="20" t="str">
        <f t="shared" si="156"/>
        <v/>
      </c>
      <c r="FV108" s="20" t="str">
        <f t="shared" si="156"/>
        <v/>
      </c>
    </row>
    <row r="109" spans="1:178" s="8" customFormat="1" ht="15" hidden="1" customHeight="1" outlineLevel="1">
      <c r="A109" s="62"/>
      <c r="B109" s="103" t="s">
        <v>13</v>
      </c>
      <c r="C109" s="119" t="s">
        <v>96</v>
      </c>
      <c r="D109" s="119"/>
      <c r="E109" s="131">
        <f>E107</f>
        <v>135</v>
      </c>
      <c r="F109" s="121">
        <v>2</v>
      </c>
      <c r="G109" s="124">
        <f t="shared" si="161"/>
        <v>42276</v>
      </c>
      <c r="H109" s="124">
        <f t="shared" si="152"/>
        <v>42278</v>
      </c>
      <c r="I109" s="124" t="str">
        <f>"Day"&amp;" "&amp;VLOOKUP(Table1[[#This Row],[Start Date ]],Datasheet!V:W,2)</f>
        <v>Day 165</v>
      </c>
      <c r="J109" s="124" t="str">
        <f>"Day"&amp;" "&amp;VLOOKUP(Table1[[#This Row],[End Date]],Datasheet!X:Y,2)</f>
        <v>Day 192</v>
      </c>
      <c r="K109" s="116" t="s">
        <v>52</v>
      </c>
      <c r="L109" s="95"/>
      <c r="M109" s="115"/>
      <c r="N109" s="116">
        <f t="shared" si="140"/>
        <v>3</v>
      </c>
      <c r="O109" s="116" t="str">
        <f ca="1">LEFT('Transition Plan'!$P109,3)</f>
        <v>TPD</v>
      </c>
      <c r="P109" s="117" t="str">
        <f ca="1">IF(K109="Completed","CPT: Completed",IF(AND(H109&lt;'Transition Plan'!$D$1,K109="In-Progress"),"TPD: Still in-Progress after Deadline",IF(AND(H109&lt;'Transition Plan'!$D$1,K109="Open"),"TPD: Still in Open after Deadline",IF(AND(G109&lt;='Transition Plan'!$D$1,K109="Open"),("RAS: "&amp;NETWORKDAYS('Transition Plan'!$D$1,H109)&amp;" days to go, and Still in Open"),IF(AND(G109&lt;='Transition Plan'!$D$1,K109="In-Progress"),("RAS: "&amp;NETWORKDAYS('Transition Plan'!$D$1,H109)&amp;" days to go, and In-Progress"),("UTK: We have "&amp;DATEDIF('Transition Plan'!$D$1,G109,"d")&amp;" more days to start"))))))</f>
        <v>TPD: Still in Open after Deadline</v>
      </c>
      <c r="Q109" s="118">
        <f ca="1">IF(O109="TPD",100%,IF(AND(O109="RAS",N109=1),75%,IF(AND(O109="RAS",N109=2),50%,IF(O109="RAS",100%-(NETWORKDAYS('Transition Plan'!$D$1,H109)/N109),"-"))))</f>
        <v>1</v>
      </c>
      <c r="R109" s="20" t="str">
        <f t="shared" si="165"/>
        <v/>
      </c>
      <c r="S109" s="20" t="str">
        <f t="shared" si="165"/>
        <v/>
      </c>
      <c r="T109" s="20" t="str">
        <f t="shared" si="165"/>
        <v/>
      </c>
      <c r="U109" s="20" t="str">
        <f t="shared" si="165"/>
        <v/>
      </c>
      <c r="V109" s="20" t="str">
        <f t="shared" si="165"/>
        <v/>
      </c>
      <c r="W109" s="20" t="str">
        <f t="shared" si="165"/>
        <v/>
      </c>
      <c r="X109" s="20" t="str">
        <f t="shared" si="165"/>
        <v/>
      </c>
      <c r="Y109" s="20" t="str">
        <f t="shared" si="165"/>
        <v/>
      </c>
      <c r="Z109" s="20" t="str">
        <f t="shared" si="165"/>
        <v/>
      </c>
      <c r="AA109" s="20" t="str">
        <f t="shared" si="165"/>
        <v/>
      </c>
      <c r="AB109" s="20" t="str">
        <f t="shared" si="165"/>
        <v/>
      </c>
      <c r="AC109" s="20" t="str">
        <f t="shared" si="165"/>
        <v/>
      </c>
      <c r="AD109" s="20" t="str">
        <f t="shared" si="165"/>
        <v/>
      </c>
      <c r="AE109" s="20" t="str">
        <f t="shared" si="165"/>
        <v/>
      </c>
      <c r="AF109" s="20" t="str">
        <f t="shared" si="165"/>
        <v/>
      </c>
      <c r="AG109" s="20" t="str">
        <f t="shared" si="165"/>
        <v/>
      </c>
      <c r="AH109" s="20" t="str">
        <f t="shared" si="165"/>
        <v/>
      </c>
      <c r="AI109" s="20" t="str">
        <f t="shared" si="165"/>
        <v/>
      </c>
      <c r="AJ109" s="20" t="str">
        <f t="shared" si="165"/>
        <v/>
      </c>
      <c r="AK109" s="20" t="str">
        <f t="shared" si="165"/>
        <v/>
      </c>
      <c r="AL109" s="20" t="str">
        <f t="shared" si="165"/>
        <v/>
      </c>
      <c r="AM109" s="20" t="str">
        <f t="shared" si="165"/>
        <v/>
      </c>
      <c r="AN109" s="20" t="str">
        <f t="shared" si="165"/>
        <v/>
      </c>
      <c r="AO109" s="20" t="str">
        <f t="shared" si="165"/>
        <v/>
      </c>
      <c r="AP109" s="20" t="str">
        <f t="shared" si="165"/>
        <v/>
      </c>
      <c r="AQ109" s="20" t="str">
        <f t="shared" si="165"/>
        <v/>
      </c>
      <c r="AR109" s="20" t="str">
        <f t="shared" si="165"/>
        <v/>
      </c>
      <c r="AS109" s="20" t="str">
        <f t="shared" si="165"/>
        <v/>
      </c>
      <c r="AT109" s="20" t="str">
        <f t="shared" si="165"/>
        <v/>
      </c>
      <c r="AU109" s="20" t="str">
        <f t="shared" si="165"/>
        <v/>
      </c>
      <c r="AV109" s="20" t="str">
        <f t="shared" si="165"/>
        <v/>
      </c>
      <c r="AW109" s="20" t="str">
        <f t="shared" si="165"/>
        <v/>
      </c>
      <c r="AX109" s="20" t="str">
        <f t="shared" si="165"/>
        <v/>
      </c>
      <c r="AY109" s="20" t="str">
        <f t="shared" si="165"/>
        <v/>
      </c>
      <c r="AZ109" s="20" t="str">
        <f t="shared" si="165"/>
        <v/>
      </c>
      <c r="BA109" s="20" t="str">
        <f t="shared" si="165"/>
        <v/>
      </c>
      <c r="BB109" s="20" t="str">
        <f t="shared" si="165"/>
        <v/>
      </c>
      <c r="BC109" s="20" t="str">
        <f t="shared" si="165"/>
        <v/>
      </c>
      <c r="BD109" s="20" t="str">
        <f t="shared" si="165"/>
        <v/>
      </c>
      <c r="BE109" s="20" t="str">
        <f t="shared" si="165"/>
        <v/>
      </c>
      <c r="BF109" s="20" t="str">
        <f t="shared" si="165"/>
        <v/>
      </c>
      <c r="BG109" s="20" t="str">
        <f t="shared" si="165"/>
        <v/>
      </c>
      <c r="BH109" s="20" t="str">
        <f t="shared" si="165"/>
        <v/>
      </c>
      <c r="BI109" s="20" t="str">
        <f t="shared" si="165"/>
        <v/>
      </c>
      <c r="BJ109" s="20" t="str">
        <f t="shared" si="165"/>
        <v/>
      </c>
      <c r="BK109" s="20" t="str">
        <f t="shared" si="165"/>
        <v/>
      </c>
      <c r="BL109" s="20" t="str">
        <f t="shared" si="165"/>
        <v/>
      </c>
      <c r="BM109" s="20" t="str">
        <f t="shared" si="165"/>
        <v/>
      </c>
      <c r="BN109" s="20" t="str">
        <f t="shared" si="165"/>
        <v/>
      </c>
      <c r="BO109" s="20" t="str">
        <f t="shared" si="165"/>
        <v/>
      </c>
      <c r="BP109" s="20" t="str">
        <f t="shared" si="165"/>
        <v/>
      </c>
      <c r="BQ109" s="20" t="str">
        <f t="shared" si="165"/>
        <v/>
      </c>
      <c r="BR109" s="20" t="str">
        <f t="shared" si="165"/>
        <v/>
      </c>
      <c r="BS109" s="20" t="str">
        <f t="shared" si="165"/>
        <v/>
      </c>
      <c r="BT109" s="20" t="str">
        <f t="shared" si="165"/>
        <v/>
      </c>
      <c r="BU109" s="20" t="str">
        <f t="shared" si="165"/>
        <v/>
      </c>
      <c r="BV109" s="20" t="str">
        <f t="shared" si="165"/>
        <v/>
      </c>
      <c r="BW109" s="20" t="str">
        <f t="shared" si="165"/>
        <v/>
      </c>
      <c r="BX109" s="20" t="str">
        <f t="shared" si="165"/>
        <v/>
      </c>
      <c r="BY109" s="20" t="str">
        <f t="shared" si="165"/>
        <v/>
      </c>
      <c r="BZ109" s="20" t="str">
        <f t="shared" si="165"/>
        <v/>
      </c>
      <c r="CA109" s="20" t="str">
        <f t="shared" si="165"/>
        <v/>
      </c>
      <c r="CB109" s="20" t="str">
        <f t="shared" si="165"/>
        <v/>
      </c>
      <c r="CC109" s="20" t="str">
        <f t="shared" si="165"/>
        <v/>
      </c>
      <c r="CD109" s="20" t="str">
        <f t="shared" si="164"/>
        <v/>
      </c>
      <c r="CE109" s="20" t="str">
        <f t="shared" si="164"/>
        <v/>
      </c>
      <c r="CF109" s="20" t="str">
        <f t="shared" si="164"/>
        <v/>
      </c>
      <c r="CG109" s="20" t="str">
        <f t="shared" si="164"/>
        <v/>
      </c>
      <c r="CH109" s="20" t="str">
        <f t="shared" si="164"/>
        <v/>
      </c>
      <c r="CI109" s="20" t="str">
        <f t="shared" si="164"/>
        <v/>
      </c>
      <c r="CJ109" s="20" t="str">
        <f t="shared" si="164"/>
        <v/>
      </c>
      <c r="CK109" s="20" t="str">
        <f t="shared" si="164"/>
        <v/>
      </c>
      <c r="CL109" s="20" t="str">
        <f t="shared" si="164"/>
        <v/>
      </c>
      <c r="CM109" s="20" t="str">
        <f t="shared" si="164"/>
        <v/>
      </c>
      <c r="CN109" s="20" t="str">
        <f t="shared" si="164"/>
        <v/>
      </c>
      <c r="CO109" s="20" t="str">
        <f t="shared" si="164"/>
        <v/>
      </c>
      <c r="CP109" s="20" t="str">
        <f t="shared" si="164"/>
        <v/>
      </c>
      <c r="CQ109" s="20" t="str">
        <f t="shared" si="164"/>
        <v/>
      </c>
      <c r="CR109" s="20" t="str">
        <f t="shared" si="164"/>
        <v/>
      </c>
      <c r="CS109" s="20" t="str">
        <f t="shared" si="164"/>
        <v/>
      </c>
      <c r="CT109" s="20" t="str">
        <f t="shared" si="164"/>
        <v/>
      </c>
      <c r="CU109" s="20" t="str">
        <f t="shared" si="164"/>
        <v/>
      </c>
      <c r="CV109" s="20" t="str">
        <f t="shared" si="164"/>
        <v/>
      </c>
      <c r="CW109" s="20" t="str">
        <f t="shared" si="164"/>
        <v/>
      </c>
      <c r="CX109" s="20" t="str">
        <f t="shared" si="164"/>
        <v/>
      </c>
      <c r="CY109" s="20" t="str">
        <f t="shared" si="164"/>
        <v/>
      </c>
      <c r="CZ109" s="20" t="str">
        <f t="shared" si="164"/>
        <v/>
      </c>
      <c r="DA109" s="20" t="str">
        <f t="shared" si="164"/>
        <v/>
      </c>
      <c r="DB109" s="20" t="str">
        <f t="shared" si="164"/>
        <v/>
      </c>
      <c r="DC109" s="20" t="str">
        <f t="shared" si="164"/>
        <v/>
      </c>
      <c r="DD109" s="20" t="str">
        <f t="shared" si="164"/>
        <v/>
      </c>
      <c r="DE109" s="20" t="str">
        <f t="shared" si="164"/>
        <v/>
      </c>
      <c r="DF109" s="20" t="str">
        <f t="shared" si="164"/>
        <v/>
      </c>
      <c r="DG109" s="20" t="str">
        <f t="shared" si="164"/>
        <v/>
      </c>
      <c r="DH109" s="20" t="str">
        <f t="shared" si="164"/>
        <v/>
      </c>
      <c r="DI109" s="20" t="str">
        <f t="shared" si="164"/>
        <v/>
      </c>
      <c r="DJ109" s="20" t="str">
        <f t="shared" si="164"/>
        <v/>
      </c>
      <c r="DK109" s="20" t="str">
        <f t="shared" si="164"/>
        <v/>
      </c>
      <c r="DL109" s="20" t="str">
        <f t="shared" si="164"/>
        <v/>
      </c>
      <c r="DM109" s="20" t="str">
        <f t="shared" si="164"/>
        <v/>
      </c>
      <c r="DN109" s="20" t="str">
        <f t="shared" si="164"/>
        <v/>
      </c>
      <c r="DO109" s="20" t="str">
        <f t="shared" si="164"/>
        <v/>
      </c>
      <c r="DP109" s="20" t="str">
        <f t="shared" si="164"/>
        <v/>
      </c>
      <c r="DQ109" s="20" t="str">
        <f t="shared" si="164"/>
        <v/>
      </c>
      <c r="DR109" s="20" t="str">
        <f t="shared" si="164"/>
        <v/>
      </c>
      <c r="DS109" s="20" t="str">
        <f t="shared" si="164"/>
        <v/>
      </c>
      <c r="DT109" s="20" t="str">
        <f t="shared" si="164"/>
        <v/>
      </c>
      <c r="DU109" s="20" t="str">
        <f t="shared" si="164"/>
        <v/>
      </c>
      <c r="DV109" s="20" t="str">
        <f t="shared" si="164"/>
        <v/>
      </c>
      <c r="DW109" s="20" t="str">
        <f t="shared" si="164"/>
        <v/>
      </c>
      <c r="DX109" s="20" t="str">
        <f t="shared" si="164"/>
        <v/>
      </c>
      <c r="DY109" s="20" t="str">
        <f t="shared" si="164"/>
        <v/>
      </c>
      <c r="DZ109" s="20" t="str">
        <f t="shared" si="164"/>
        <v/>
      </c>
      <c r="EA109" s="20" t="str">
        <f t="shared" si="164"/>
        <v/>
      </c>
      <c r="EB109" s="20" t="str">
        <f t="shared" si="164"/>
        <v/>
      </c>
      <c r="EC109" s="20" t="str">
        <f t="shared" si="164"/>
        <v/>
      </c>
      <c r="ED109" s="20" t="str">
        <f t="shared" si="164"/>
        <v/>
      </c>
      <c r="EE109" s="20" t="str">
        <f t="shared" si="164"/>
        <v/>
      </c>
      <c r="EF109" s="20" t="str">
        <f t="shared" si="164"/>
        <v/>
      </c>
      <c r="EG109" s="20" t="str">
        <f t="shared" si="164"/>
        <v/>
      </c>
      <c r="EH109" s="20" t="str">
        <f t="shared" si="164"/>
        <v/>
      </c>
      <c r="EI109" s="20" t="str">
        <f t="shared" si="164"/>
        <v/>
      </c>
      <c r="EJ109" s="20" t="str">
        <f t="shared" si="164"/>
        <v/>
      </c>
      <c r="EK109" s="20" t="str">
        <f t="shared" si="164"/>
        <v/>
      </c>
      <c r="EL109" s="20" t="str">
        <f t="shared" si="164"/>
        <v/>
      </c>
      <c r="EM109" s="20" t="str">
        <f t="shared" si="164"/>
        <v/>
      </c>
      <c r="EN109" s="20" t="str">
        <f t="shared" si="164"/>
        <v/>
      </c>
      <c r="EO109" s="20" t="str">
        <f t="shared" si="156"/>
        <v/>
      </c>
      <c r="EP109" s="20" t="str">
        <f t="shared" si="156"/>
        <v/>
      </c>
      <c r="EQ109" s="20" t="str">
        <f t="shared" si="156"/>
        <v/>
      </c>
      <c r="ER109" s="20" t="str">
        <f t="shared" si="156"/>
        <v/>
      </c>
      <c r="ES109" s="20" t="str">
        <f t="shared" si="156"/>
        <v/>
      </c>
      <c r="ET109" s="20" t="str">
        <f t="shared" si="156"/>
        <v/>
      </c>
      <c r="EU109" s="20" t="str">
        <f t="shared" si="156"/>
        <v/>
      </c>
      <c r="EV109" s="20" t="str">
        <f t="shared" si="156"/>
        <v/>
      </c>
      <c r="EW109" s="20" t="str">
        <f t="shared" si="156"/>
        <v/>
      </c>
      <c r="EX109" s="20" t="str">
        <f t="shared" si="156"/>
        <v/>
      </c>
      <c r="EY109" s="20" t="str">
        <f t="shared" si="156"/>
        <v/>
      </c>
      <c r="EZ109" s="20" t="str">
        <f t="shared" si="156"/>
        <v/>
      </c>
      <c r="FA109" s="20" t="str">
        <f t="shared" si="156"/>
        <v/>
      </c>
      <c r="FB109" s="20" t="str">
        <f t="shared" si="156"/>
        <v/>
      </c>
      <c r="FC109" s="20" t="str">
        <f t="shared" si="156"/>
        <v/>
      </c>
      <c r="FD109" s="20" t="str">
        <f t="shared" si="156"/>
        <v/>
      </c>
      <c r="FE109" s="20" t="str">
        <f t="shared" si="156"/>
        <v/>
      </c>
      <c r="FF109" s="20" t="str">
        <f t="shared" ref="FF109:FV109" si="166">IF(FF$10&lt;$G109,"",IF(FF$10&gt;$H109,"",IF(FF$10&gt;=$G109,1,IF(FF$10&lt;=$H109,1))))</f>
        <v/>
      </c>
      <c r="FG109" s="20" t="str">
        <f t="shared" si="166"/>
        <v/>
      </c>
      <c r="FH109" s="20" t="str">
        <f t="shared" si="166"/>
        <v/>
      </c>
      <c r="FI109" s="20" t="str">
        <f t="shared" si="166"/>
        <v/>
      </c>
      <c r="FJ109" s="20" t="str">
        <f t="shared" si="166"/>
        <v/>
      </c>
      <c r="FK109" s="20" t="str">
        <f t="shared" si="166"/>
        <v/>
      </c>
      <c r="FL109" s="20" t="str">
        <f t="shared" si="166"/>
        <v/>
      </c>
      <c r="FM109" s="20" t="str">
        <f t="shared" si="166"/>
        <v/>
      </c>
      <c r="FN109" s="20" t="str">
        <f t="shared" si="166"/>
        <v/>
      </c>
      <c r="FO109" s="20" t="str">
        <f t="shared" si="166"/>
        <v/>
      </c>
      <c r="FP109" s="20" t="str">
        <f t="shared" si="166"/>
        <v/>
      </c>
      <c r="FQ109" s="20" t="str">
        <f t="shared" si="166"/>
        <v/>
      </c>
      <c r="FR109" s="20" t="str">
        <f t="shared" si="166"/>
        <v/>
      </c>
      <c r="FS109" s="20" t="str">
        <f t="shared" si="166"/>
        <v/>
      </c>
      <c r="FT109" s="20" t="str">
        <f t="shared" si="166"/>
        <v/>
      </c>
      <c r="FU109" s="20" t="str">
        <f t="shared" si="166"/>
        <v/>
      </c>
      <c r="FV109" s="20" t="str">
        <f t="shared" si="166"/>
        <v/>
      </c>
    </row>
    <row r="110" spans="1:178" s="8" customFormat="1" ht="15" hidden="1" customHeight="1" outlineLevel="1">
      <c r="A110" s="62"/>
      <c r="B110" s="103" t="s">
        <v>14</v>
      </c>
      <c r="C110" s="119" t="s">
        <v>105</v>
      </c>
      <c r="D110" s="119" t="s">
        <v>96</v>
      </c>
      <c r="E110" s="121">
        <f t="shared" ref="E110:E116" si="167">E109</f>
        <v>135</v>
      </c>
      <c r="F110" s="121">
        <v>2</v>
      </c>
      <c r="G110" s="124">
        <f t="shared" si="161"/>
        <v>42276</v>
      </c>
      <c r="H110" s="124">
        <f t="shared" si="152"/>
        <v>42278</v>
      </c>
      <c r="I110" s="124" t="str">
        <f>"Day"&amp;" "&amp;VLOOKUP(Table1[[#This Row],[Start Date ]],Datasheet!V:W,2)</f>
        <v>Day 165</v>
      </c>
      <c r="J110" s="124" t="str">
        <f>"Day"&amp;" "&amp;VLOOKUP(Table1[[#This Row],[End Date]],Datasheet!X:Y,2)</f>
        <v>Day 192</v>
      </c>
      <c r="K110" s="116" t="s">
        <v>52</v>
      </c>
      <c r="L110" s="95"/>
      <c r="M110" s="115"/>
      <c r="N110" s="116">
        <f t="shared" si="140"/>
        <v>3</v>
      </c>
      <c r="O110" s="116" t="str">
        <f ca="1">LEFT('Transition Plan'!$P110,3)</f>
        <v>TPD</v>
      </c>
      <c r="P110" s="117" t="str">
        <f ca="1">IF(K110="Completed","CPT: Completed",IF(AND(H110&lt;'Transition Plan'!$D$1,K110="In-Progress"),"TPD: Still in-Progress after Deadline",IF(AND(H110&lt;'Transition Plan'!$D$1,K110="Open"),"TPD: Still in Open after Deadline",IF(AND(G110&lt;='Transition Plan'!$D$1,K110="Open"),("RAS: "&amp;NETWORKDAYS('Transition Plan'!$D$1,H110)&amp;" days to go, and Still in Open"),IF(AND(G110&lt;='Transition Plan'!$D$1,K110="In-Progress"),("RAS: "&amp;NETWORKDAYS('Transition Plan'!$D$1,H110)&amp;" days to go, and In-Progress"),("UTK: We have "&amp;DATEDIF('Transition Plan'!$D$1,G110,"d")&amp;" more days to start"))))))</f>
        <v>TPD: Still in Open after Deadline</v>
      </c>
      <c r="Q110" s="118">
        <f ca="1">IF(O110="TPD",100%,IF(AND(O110="RAS",N110=1),75%,IF(AND(O110="RAS",N110=2),50%,IF(O110="RAS",100%-(NETWORKDAYS('Transition Plan'!$D$1,H110)/N110),"-"))))</f>
        <v>1</v>
      </c>
      <c r="R110" s="20" t="str">
        <f t="shared" si="165"/>
        <v/>
      </c>
      <c r="S110" s="20" t="str">
        <f t="shared" si="165"/>
        <v/>
      </c>
      <c r="T110" s="20" t="str">
        <f t="shared" si="165"/>
        <v/>
      </c>
      <c r="U110" s="20" t="str">
        <f t="shared" si="165"/>
        <v/>
      </c>
      <c r="V110" s="20" t="str">
        <f t="shared" si="165"/>
        <v/>
      </c>
      <c r="W110" s="20" t="str">
        <f t="shared" si="165"/>
        <v/>
      </c>
      <c r="X110" s="20" t="str">
        <f t="shared" si="165"/>
        <v/>
      </c>
      <c r="Y110" s="20" t="str">
        <f t="shared" si="165"/>
        <v/>
      </c>
      <c r="Z110" s="20" t="str">
        <f t="shared" si="165"/>
        <v/>
      </c>
      <c r="AA110" s="20" t="str">
        <f t="shared" si="165"/>
        <v/>
      </c>
      <c r="AB110" s="20" t="str">
        <f t="shared" si="165"/>
        <v/>
      </c>
      <c r="AC110" s="20" t="str">
        <f t="shared" si="165"/>
        <v/>
      </c>
      <c r="AD110" s="20" t="str">
        <f t="shared" si="165"/>
        <v/>
      </c>
      <c r="AE110" s="20" t="str">
        <f t="shared" si="165"/>
        <v/>
      </c>
      <c r="AF110" s="20" t="str">
        <f t="shared" si="165"/>
        <v/>
      </c>
      <c r="AG110" s="20" t="str">
        <f t="shared" si="165"/>
        <v/>
      </c>
      <c r="AH110" s="20" t="str">
        <f t="shared" si="165"/>
        <v/>
      </c>
      <c r="AI110" s="20" t="str">
        <f t="shared" si="165"/>
        <v/>
      </c>
      <c r="AJ110" s="20" t="str">
        <f t="shared" si="165"/>
        <v/>
      </c>
      <c r="AK110" s="20" t="str">
        <f t="shared" si="165"/>
        <v/>
      </c>
      <c r="AL110" s="20" t="str">
        <f t="shared" si="165"/>
        <v/>
      </c>
      <c r="AM110" s="20" t="str">
        <f t="shared" si="165"/>
        <v/>
      </c>
      <c r="AN110" s="20" t="str">
        <f t="shared" si="165"/>
        <v/>
      </c>
      <c r="AO110" s="20" t="str">
        <f t="shared" si="165"/>
        <v/>
      </c>
      <c r="AP110" s="20" t="str">
        <f t="shared" si="165"/>
        <v/>
      </c>
      <c r="AQ110" s="20" t="str">
        <f t="shared" si="165"/>
        <v/>
      </c>
      <c r="AR110" s="20" t="str">
        <f t="shared" si="165"/>
        <v/>
      </c>
      <c r="AS110" s="20" t="str">
        <f t="shared" si="165"/>
        <v/>
      </c>
      <c r="AT110" s="20" t="str">
        <f t="shared" si="165"/>
        <v/>
      </c>
      <c r="AU110" s="20" t="str">
        <f t="shared" si="165"/>
        <v/>
      </c>
      <c r="AV110" s="20" t="str">
        <f t="shared" si="165"/>
        <v/>
      </c>
      <c r="AW110" s="20" t="str">
        <f t="shared" si="165"/>
        <v/>
      </c>
      <c r="AX110" s="20" t="str">
        <f t="shared" si="165"/>
        <v/>
      </c>
      <c r="AY110" s="20" t="str">
        <f t="shared" si="165"/>
        <v/>
      </c>
      <c r="AZ110" s="20" t="str">
        <f t="shared" si="165"/>
        <v/>
      </c>
      <c r="BA110" s="20" t="str">
        <f t="shared" si="165"/>
        <v/>
      </c>
      <c r="BB110" s="20" t="str">
        <f t="shared" si="165"/>
        <v/>
      </c>
      <c r="BC110" s="20" t="str">
        <f t="shared" si="165"/>
        <v/>
      </c>
      <c r="BD110" s="20" t="str">
        <f t="shared" si="165"/>
        <v/>
      </c>
      <c r="BE110" s="20" t="str">
        <f t="shared" si="165"/>
        <v/>
      </c>
      <c r="BF110" s="20" t="str">
        <f t="shared" si="165"/>
        <v/>
      </c>
      <c r="BG110" s="20" t="str">
        <f t="shared" si="165"/>
        <v/>
      </c>
      <c r="BH110" s="20" t="str">
        <f t="shared" si="165"/>
        <v/>
      </c>
      <c r="BI110" s="20" t="str">
        <f t="shared" si="165"/>
        <v/>
      </c>
      <c r="BJ110" s="20" t="str">
        <f t="shared" si="165"/>
        <v/>
      </c>
      <c r="BK110" s="20" t="str">
        <f t="shared" si="165"/>
        <v/>
      </c>
      <c r="BL110" s="20" t="str">
        <f t="shared" si="165"/>
        <v/>
      </c>
      <c r="BM110" s="20" t="str">
        <f t="shared" si="165"/>
        <v/>
      </c>
      <c r="BN110" s="20" t="str">
        <f t="shared" si="165"/>
        <v/>
      </c>
      <c r="BO110" s="20" t="str">
        <f t="shared" si="165"/>
        <v/>
      </c>
      <c r="BP110" s="20" t="str">
        <f t="shared" si="165"/>
        <v/>
      </c>
      <c r="BQ110" s="20" t="str">
        <f t="shared" si="165"/>
        <v/>
      </c>
      <c r="BR110" s="20" t="str">
        <f t="shared" si="165"/>
        <v/>
      </c>
      <c r="BS110" s="20" t="str">
        <f t="shared" si="165"/>
        <v/>
      </c>
      <c r="BT110" s="20" t="str">
        <f t="shared" si="165"/>
        <v/>
      </c>
      <c r="BU110" s="20" t="str">
        <f t="shared" si="165"/>
        <v/>
      </c>
      <c r="BV110" s="20" t="str">
        <f t="shared" si="165"/>
        <v/>
      </c>
      <c r="BW110" s="20" t="str">
        <f t="shared" si="165"/>
        <v/>
      </c>
      <c r="BX110" s="20" t="str">
        <f t="shared" si="165"/>
        <v/>
      </c>
      <c r="BY110" s="20" t="str">
        <f t="shared" si="165"/>
        <v/>
      </c>
      <c r="BZ110" s="20" t="str">
        <f t="shared" si="165"/>
        <v/>
      </c>
      <c r="CA110" s="20" t="str">
        <f t="shared" si="165"/>
        <v/>
      </c>
      <c r="CB110" s="20" t="str">
        <f t="shared" si="165"/>
        <v/>
      </c>
      <c r="CC110" s="20" t="str">
        <f t="shared" si="165"/>
        <v/>
      </c>
      <c r="CD110" s="20" t="str">
        <f t="shared" si="164"/>
        <v/>
      </c>
      <c r="CE110" s="20" t="str">
        <f t="shared" si="164"/>
        <v/>
      </c>
      <c r="CF110" s="20" t="str">
        <f t="shared" si="164"/>
        <v/>
      </c>
      <c r="CG110" s="20" t="str">
        <f t="shared" si="164"/>
        <v/>
      </c>
      <c r="CH110" s="20" t="str">
        <f t="shared" si="164"/>
        <v/>
      </c>
      <c r="CI110" s="20" t="str">
        <f t="shared" si="164"/>
        <v/>
      </c>
      <c r="CJ110" s="20" t="str">
        <f t="shared" si="164"/>
        <v/>
      </c>
      <c r="CK110" s="20" t="str">
        <f t="shared" si="164"/>
        <v/>
      </c>
      <c r="CL110" s="20" t="str">
        <f t="shared" si="164"/>
        <v/>
      </c>
      <c r="CM110" s="20" t="str">
        <f t="shared" si="164"/>
        <v/>
      </c>
      <c r="CN110" s="20" t="str">
        <f t="shared" si="164"/>
        <v/>
      </c>
      <c r="CO110" s="20" t="str">
        <f t="shared" si="164"/>
        <v/>
      </c>
      <c r="CP110" s="20" t="str">
        <f t="shared" si="164"/>
        <v/>
      </c>
      <c r="CQ110" s="20" t="str">
        <f t="shared" si="164"/>
        <v/>
      </c>
      <c r="CR110" s="20" t="str">
        <f t="shared" si="164"/>
        <v/>
      </c>
      <c r="CS110" s="20" t="str">
        <f t="shared" si="164"/>
        <v/>
      </c>
      <c r="CT110" s="20" t="str">
        <f t="shared" si="164"/>
        <v/>
      </c>
      <c r="CU110" s="20" t="str">
        <f t="shared" si="164"/>
        <v/>
      </c>
      <c r="CV110" s="20" t="str">
        <f t="shared" si="164"/>
        <v/>
      </c>
      <c r="CW110" s="20" t="str">
        <f t="shared" si="164"/>
        <v/>
      </c>
      <c r="CX110" s="20" t="str">
        <f t="shared" si="164"/>
        <v/>
      </c>
      <c r="CY110" s="20" t="str">
        <f t="shared" si="164"/>
        <v/>
      </c>
      <c r="CZ110" s="20" t="str">
        <f t="shared" si="164"/>
        <v/>
      </c>
      <c r="DA110" s="20" t="str">
        <f t="shared" si="164"/>
        <v/>
      </c>
      <c r="DB110" s="20" t="str">
        <f t="shared" si="164"/>
        <v/>
      </c>
      <c r="DC110" s="20" t="str">
        <f t="shared" si="164"/>
        <v/>
      </c>
      <c r="DD110" s="20" t="str">
        <f t="shared" si="164"/>
        <v/>
      </c>
      <c r="DE110" s="20" t="str">
        <f t="shared" si="164"/>
        <v/>
      </c>
      <c r="DF110" s="20" t="str">
        <f t="shared" si="164"/>
        <v/>
      </c>
      <c r="DG110" s="20" t="str">
        <f t="shared" si="164"/>
        <v/>
      </c>
      <c r="DH110" s="20" t="str">
        <f t="shared" si="164"/>
        <v/>
      </c>
      <c r="DI110" s="20" t="str">
        <f t="shared" si="164"/>
        <v/>
      </c>
      <c r="DJ110" s="20" t="str">
        <f t="shared" si="164"/>
        <v/>
      </c>
      <c r="DK110" s="20" t="str">
        <f t="shared" si="164"/>
        <v/>
      </c>
      <c r="DL110" s="20" t="str">
        <f t="shared" si="164"/>
        <v/>
      </c>
      <c r="DM110" s="20" t="str">
        <f t="shared" si="164"/>
        <v/>
      </c>
      <c r="DN110" s="20" t="str">
        <f t="shared" si="164"/>
        <v/>
      </c>
      <c r="DO110" s="20" t="str">
        <f t="shared" si="164"/>
        <v/>
      </c>
      <c r="DP110" s="20" t="str">
        <f t="shared" si="164"/>
        <v/>
      </c>
      <c r="DQ110" s="20" t="str">
        <f t="shared" si="164"/>
        <v/>
      </c>
      <c r="DR110" s="20" t="str">
        <f t="shared" si="164"/>
        <v/>
      </c>
      <c r="DS110" s="20" t="str">
        <f t="shared" si="164"/>
        <v/>
      </c>
      <c r="DT110" s="20" t="str">
        <f t="shared" si="164"/>
        <v/>
      </c>
      <c r="DU110" s="20" t="str">
        <f t="shared" si="164"/>
        <v/>
      </c>
      <c r="DV110" s="20" t="str">
        <f t="shared" si="164"/>
        <v/>
      </c>
      <c r="DW110" s="20" t="str">
        <f t="shared" si="164"/>
        <v/>
      </c>
      <c r="DX110" s="20" t="str">
        <f t="shared" si="164"/>
        <v/>
      </c>
      <c r="DY110" s="20" t="str">
        <f t="shared" si="164"/>
        <v/>
      </c>
      <c r="DZ110" s="20" t="str">
        <f t="shared" si="164"/>
        <v/>
      </c>
      <c r="EA110" s="20" t="str">
        <f t="shared" si="164"/>
        <v/>
      </c>
      <c r="EB110" s="20" t="str">
        <f t="shared" si="164"/>
        <v/>
      </c>
      <c r="EC110" s="20" t="str">
        <f t="shared" si="164"/>
        <v/>
      </c>
      <c r="ED110" s="20" t="str">
        <f t="shared" si="164"/>
        <v/>
      </c>
      <c r="EE110" s="20" t="str">
        <f t="shared" si="164"/>
        <v/>
      </c>
      <c r="EF110" s="20" t="str">
        <f t="shared" si="164"/>
        <v/>
      </c>
      <c r="EG110" s="20" t="str">
        <f t="shared" si="164"/>
        <v/>
      </c>
      <c r="EH110" s="20" t="str">
        <f t="shared" si="164"/>
        <v/>
      </c>
      <c r="EI110" s="20" t="str">
        <f t="shared" si="164"/>
        <v/>
      </c>
      <c r="EJ110" s="20" t="str">
        <f t="shared" si="164"/>
        <v/>
      </c>
      <c r="EK110" s="20" t="str">
        <f t="shared" si="164"/>
        <v/>
      </c>
      <c r="EL110" s="20" t="str">
        <f t="shared" si="164"/>
        <v/>
      </c>
      <c r="EM110" s="20" t="str">
        <f t="shared" si="164"/>
        <v/>
      </c>
      <c r="EN110" s="20" t="str">
        <f t="shared" si="164"/>
        <v/>
      </c>
      <c r="EO110" s="20" t="str">
        <f t="shared" ref="EO110:FV116" si="168">IF(EO$10&lt;$G110,"",IF(EO$10&gt;$H110,"",IF(EO$10&gt;=$G110,1,IF(EO$10&lt;=$H110,1))))</f>
        <v/>
      </c>
      <c r="EP110" s="20" t="str">
        <f t="shared" si="168"/>
        <v/>
      </c>
      <c r="EQ110" s="20" t="str">
        <f t="shared" si="168"/>
        <v/>
      </c>
      <c r="ER110" s="20" t="str">
        <f t="shared" si="168"/>
        <v/>
      </c>
      <c r="ES110" s="20" t="str">
        <f t="shared" si="168"/>
        <v/>
      </c>
      <c r="ET110" s="20" t="str">
        <f t="shared" si="168"/>
        <v/>
      </c>
      <c r="EU110" s="20" t="str">
        <f t="shared" si="168"/>
        <v/>
      </c>
      <c r="EV110" s="20" t="str">
        <f t="shared" si="168"/>
        <v/>
      </c>
      <c r="EW110" s="20" t="str">
        <f t="shared" si="168"/>
        <v/>
      </c>
      <c r="EX110" s="20" t="str">
        <f t="shared" si="168"/>
        <v/>
      </c>
      <c r="EY110" s="20" t="str">
        <f t="shared" si="168"/>
        <v/>
      </c>
      <c r="EZ110" s="20" t="str">
        <f t="shared" si="168"/>
        <v/>
      </c>
      <c r="FA110" s="20" t="str">
        <f t="shared" si="168"/>
        <v/>
      </c>
      <c r="FB110" s="20" t="str">
        <f t="shared" si="168"/>
        <v/>
      </c>
      <c r="FC110" s="20" t="str">
        <f t="shared" si="168"/>
        <v/>
      </c>
      <c r="FD110" s="20" t="str">
        <f t="shared" si="168"/>
        <v/>
      </c>
      <c r="FE110" s="20" t="str">
        <f t="shared" si="168"/>
        <v/>
      </c>
      <c r="FF110" s="20" t="str">
        <f t="shared" si="168"/>
        <v/>
      </c>
      <c r="FG110" s="20" t="str">
        <f t="shared" si="168"/>
        <v/>
      </c>
      <c r="FH110" s="20" t="str">
        <f t="shared" si="168"/>
        <v/>
      </c>
      <c r="FI110" s="20" t="str">
        <f t="shared" si="168"/>
        <v/>
      </c>
      <c r="FJ110" s="20" t="str">
        <f t="shared" si="168"/>
        <v/>
      </c>
      <c r="FK110" s="20" t="str">
        <f t="shared" si="168"/>
        <v/>
      </c>
      <c r="FL110" s="20" t="str">
        <f t="shared" si="168"/>
        <v/>
      </c>
      <c r="FM110" s="20" t="str">
        <f t="shared" si="168"/>
        <v/>
      </c>
      <c r="FN110" s="20" t="str">
        <f t="shared" si="168"/>
        <v/>
      </c>
      <c r="FO110" s="20" t="str">
        <f t="shared" si="168"/>
        <v/>
      </c>
      <c r="FP110" s="20" t="str">
        <f t="shared" si="168"/>
        <v/>
      </c>
      <c r="FQ110" s="20" t="str">
        <f t="shared" si="168"/>
        <v/>
      </c>
      <c r="FR110" s="20" t="str">
        <f t="shared" si="168"/>
        <v/>
      </c>
      <c r="FS110" s="20" t="str">
        <f t="shared" si="168"/>
        <v/>
      </c>
      <c r="FT110" s="20" t="str">
        <f t="shared" si="168"/>
        <v/>
      </c>
      <c r="FU110" s="20" t="str">
        <f t="shared" si="168"/>
        <v/>
      </c>
      <c r="FV110" s="20" t="str">
        <f t="shared" si="168"/>
        <v/>
      </c>
    </row>
    <row r="111" spans="1:178" s="8" customFormat="1" ht="15" hidden="1" customHeight="1" outlineLevel="1">
      <c r="A111" s="62"/>
      <c r="B111" s="105" t="s">
        <v>15</v>
      </c>
      <c r="C111" s="119" t="s">
        <v>105</v>
      </c>
      <c r="D111" s="119" t="s">
        <v>96</v>
      </c>
      <c r="E111" s="121">
        <f>E110</f>
        <v>135</v>
      </c>
      <c r="F111" s="131">
        <v>2</v>
      </c>
      <c r="G111" s="124">
        <f t="shared" si="161"/>
        <v>42276</v>
      </c>
      <c r="H111" s="124">
        <f t="shared" si="152"/>
        <v>42278</v>
      </c>
      <c r="I111" s="124" t="str">
        <f>"Day"&amp;" "&amp;VLOOKUP(Table1[[#This Row],[Start Date ]],Datasheet!V:W,2)</f>
        <v>Day 165</v>
      </c>
      <c r="J111" s="124" t="str">
        <f>"Day"&amp;" "&amp;VLOOKUP(Table1[[#This Row],[End Date]],Datasheet!X:Y,2)</f>
        <v>Day 192</v>
      </c>
      <c r="K111" s="116" t="s">
        <v>52</v>
      </c>
      <c r="L111" s="95"/>
      <c r="M111" s="115"/>
      <c r="N111" s="116">
        <f t="shared" si="140"/>
        <v>3</v>
      </c>
      <c r="O111" s="116" t="str">
        <f ca="1">LEFT('Transition Plan'!$P111,3)</f>
        <v>TPD</v>
      </c>
      <c r="P111" s="117" t="str">
        <f ca="1">IF(K111="Completed","CPT: Completed",IF(AND(H111&lt;'Transition Plan'!$D$1,K111="In-Progress"),"TPD: Still in-Progress after Deadline",IF(AND(H111&lt;'Transition Plan'!$D$1,K111="Open"),"TPD: Still in Open after Deadline",IF(AND(G111&lt;='Transition Plan'!$D$1,K111="Open"),("RAS: "&amp;NETWORKDAYS('Transition Plan'!$D$1,H111)&amp;" days to go, and Still in Open"),IF(AND(G111&lt;='Transition Plan'!$D$1,K111="In-Progress"),("RAS: "&amp;NETWORKDAYS('Transition Plan'!$D$1,H111)&amp;" days to go, and In-Progress"),("UTK: We have "&amp;DATEDIF('Transition Plan'!$D$1,G111,"d")&amp;" more days to start"))))))</f>
        <v>TPD: Still in Open after Deadline</v>
      </c>
      <c r="Q111" s="118">
        <f ca="1">IF(O111="TPD",100%,IF(AND(O111="RAS",N111=1),75%,IF(AND(O111="RAS",N111=2),50%,IF(O111="RAS",100%-(NETWORKDAYS('Transition Plan'!$D$1,H111)/N111),"-"))))</f>
        <v>1</v>
      </c>
      <c r="R111" s="20" t="str">
        <f t="shared" si="165"/>
        <v/>
      </c>
      <c r="S111" s="20" t="str">
        <f t="shared" si="165"/>
        <v/>
      </c>
      <c r="T111" s="20" t="str">
        <f t="shared" si="165"/>
        <v/>
      </c>
      <c r="U111" s="20" t="str">
        <f t="shared" si="165"/>
        <v/>
      </c>
      <c r="V111" s="20" t="str">
        <f t="shared" si="165"/>
        <v/>
      </c>
      <c r="W111" s="20" t="str">
        <f t="shared" si="165"/>
        <v/>
      </c>
      <c r="X111" s="20" t="str">
        <f t="shared" si="165"/>
        <v/>
      </c>
      <c r="Y111" s="20" t="str">
        <f t="shared" si="165"/>
        <v/>
      </c>
      <c r="Z111" s="20" t="str">
        <f t="shared" si="165"/>
        <v/>
      </c>
      <c r="AA111" s="20" t="str">
        <f t="shared" si="165"/>
        <v/>
      </c>
      <c r="AB111" s="20" t="str">
        <f t="shared" si="165"/>
        <v/>
      </c>
      <c r="AC111" s="20" t="str">
        <f t="shared" si="165"/>
        <v/>
      </c>
      <c r="AD111" s="20" t="str">
        <f t="shared" si="165"/>
        <v/>
      </c>
      <c r="AE111" s="20" t="str">
        <f t="shared" si="165"/>
        <v/>
      </c>
      <c r="AF111" s="20" t="str">
        <f t="shared" si="165"/>
        <v/>
      </c>
      <c r="AG111" s="20" t="str">
        <f t="shared" si="165"/>
        <v/>
      </c>
      <c r="AH111" s="20" t="str">
        <f t="shared" si="165"/>
        <v/>
      </c>
      <c r="AI111" s="20" t="str">
        <f t="shared" si="165"/>
        <v/>
      </c>
      <c r="AJ111" s="20" t="str">
        <f t="shared" si="165"/>
        <v/>
      </c>
      <c r="AK111" s="20" t="str">
        <f t="shared" si="165"/>
        <v/>
      </c>
      <c r="AL111" s="20" t="str">
        <f t="shared" si="165"/>
        <v/>
      </c>
      <c r="AM111" s="20" t="str">
        <f t="shared" si="165"/>
        <v/>
      </c>
      <c r="AN111" s="20" t="str">
        <f t="shared" si="165"/>
        <v/>
      </c>
      <c r="AO111" s="20" t="str">
        <f t="shared" si="165"/>
        <v/>
      </c>
      <c r="AP111" s="20" t="str">
        <f t="shared" si="165"/>
        <v/>
      </c>
      <c r="AQ111" s="20" t="str">
        <f t="shared" si="165"/>
        <v/>
      </c>
      <c r="AR111" s="20" t="str">
        <f t="shared" si="165"/>
        <v/>
      </c>
      <c r="AS111" s="20" t="str">
        <f t="shared" si="165"/>
        <v/>
      </c>
      <c r="AT111" s="20" t="str">
        <f t="shared" si="165"/>
        <v/>
      </c>
      <c r="AU111" s="20" t="str">
        <f t="shared" si="165"/>
        <v/>
      </c>
      <c r="AV111" s="20" t="str">
        <f t="shared" si="165"/>
        <v/>
      </c>
      <c r="AW111" s="20" t="str">
        <f t="shared" si="165"/>
        <v/>
      </c>
      <c r="AX111" s="20" t="str">
        <f t="shared" si="165"/>
        <v/>
      </c>
      <c r="AY111" s="20" t="str">
        <f t="shared" si="165"/>
        <v/>
      </c>
      <c r="AZ111" s="20" t="str">
        <f t="shared" si="165"/>
        <v/>
      </c>
      <c r="BA111" s="20" t="str">
        <f t="shared" si="165"/>
        <v/>
      </c>
      <c r="BB111" s="20" t="str">
        <f t="shared" si="165"/>
        <v/>
      </c>
      <c r="BC111" s="20" t="str">
        <f t="shared" si="165"/>
        <v/>
      </c>
      <c r="BD111" s="20" t="str">
        <f t="shared" si="165"/>
        <v/>
      </c>
      <c r="BE111" s="20" t="str">
        <f t="shared" si="165"/>
        <v/>
      </c>
      <c r="BF111" s="20" t="str">
        <f t="shared" si="165"/>
        <v/>
      </c>
      <c r="BG111" s="20" t="str">
        <f t="shared" si="165"/>
        <v/>
      </c>
      <c r="BH111" s="20" t="str">
        <f t="shared" si="165"/>
        <v/>
      </c>
      <c r="BI111" s="20" t="str">
        <f t="shared" si="165"/>
        <v/>
      </c>
      <c r="BJ111" s="20" t="str">
        <f t="shared" si="165"/>
        <v/>
      </c>
      <c r="BK111" s="20" t="str">
        <f t="shared" si="165"/>
        <v/>
      </c>
      <c r="BL111" s="20" t="str">
        <f t="shared" si="165"/>
        <v/>
      </c>
      <c r="BM111" s="20" t="str">
        <f t="shared" si="165"/>
        <v/>
      </c>
      <c r="BN111" s="20" t="str">
        <f t="shared" si="165"/>
        <v/>
      </c>
      <c r="BO111" s="20" t="str">
        <f t="shared" si="165"/>
        <v/>
      </c>
      <c r="BP111" s="20" t="str">
        <f t="shared" si="165"/>
        <v/>
      </c>
      <c r="BQ111" s="20" t="str">
        <f t="shared" si="165"/>
        <v/>
      </c>
      <c r="BR111" s="20" t="str">
        <f t="shared" si="165"/>
        <v/>
      </c>
      <c r="BS111" s="20" t="str">
        <f t="shared" si="165"/>
        <v/>
      </c>
      <c r="BT111" s="20" t="str">
        <f t="shared" si="165"/>
        <v/>
      </c>
      <c r="BU111" s="20" t="str">
        <f t="shared" si="165"/>
        <v/>
      </c>
      <c r="BV111" s="20" t="str">
        <f t="shared" si="165"/>
        <v/>
      </c>
      <c r="BW111" s="20" t="str">
        <f t="shared" si="165"/>
        <v/>
      </c>
      <c r="BX111" s="20" t="str">
        <f t="shared" si="165"/>
        <v/>
      </c>
      <c r="BY111" s="20" t="str">
        <f t="shared" si="165"/>
        <v/>
      </c>
      <c r="BZ111" s="20" t="str">
        <f t="shared" si="165"/>
        <v/>
      </c>
      <c r="CA111" s="20" t="str">
        <f t="shared" si="165"/>
        <v/>
      </c>
      <c r="CB111" s="20" t="str">
        <f t="shared" si="165"/>
        <v/>
      </c>
      <c r="CC111" s="20" t="str">
        <f t="shared" ref="CC111:EN114" si="169">IF(CC$10&lt;$G111,"",IF(CC$10&gt;$H111,"",IF(CC$10&gt;=$G111,1,IF(CC$10&lt;=$H111,1))))</f>
        <v/>
      </c>
      <c r="CD111" s="20" t="str">
        <f t="shared" si="169"/>
        <v/>
      </c>
      <c r="CE111" s="20" t="str">
        <f t="shared" si="169"/>
        <v/>
      </c>
      <c r="CF111" s="20" t="str">
        <f t="shared" si="169"/>
        <v/>
      </c>
      <c r="CG111" s="20" t="str">
        <f t="shared" si="169"/>
        <v/>
      </c>
      <c r="CH111" s="20" t="str">
        <f t="shared" si="169"/>
        <v/>
      </c>
      <c r="CI111" s="20" t="str">
        <f t="shared" si="169"/>
        <v/>
      </c>
      <c r="CJ111" s="20" t="str">
        <f t="shared" si="169"/>
        <v/>
      </c>
      <c r="CK111" s="20" t="str">
        <f t="shared" si="169"/>
        <v/>
      </c>
      <c r="CL111" s="20" t="str">
        <f t="shared" si="169"/>
        <v/>
      </c>
      <c r="CM111" s="20" t="str">
        <f t="shared" si="169"/>
        <v/>
      </c>
      <c r="CN111" s="20" t="str">
        <f t="shared" si="169"/>
        <v/>
      </c>
      <c r="CO111" s="20" t="str">
        <f t="shared" si="169"/>
        <v/>
      </c>
      <c r="CP111" s="20" t="str">
        <f t="shared" si="169"/>
        <v/>
      </c>
      <c r="CQ111" s="20" t="str">
        <f t="shared" si="169"/>
        <v/>
      </c>
      <c r="CR111" s="20" t="str">
        <f t="shared" si="169"/>
        <v/>
      </c>
      <c r="CS111" s="20" t="str">
        <f t="shared" si="169"/>
        <v/>
      </c>
      <c r="CT111" s="20" t="str">
        <f t="shared" si="169"/>
        <v/>
      </c>
      <c r="CU111" s="20" t="str">
        <f t="shared" si="169"/>
        <v/>
      </c>
      <c r="CV111" s="20" t="str">
        <f t="shared" si="169"/>
        <v/>
      </c>
      <c r="CW111" s="20" t="str">
        <f t="shared" si="169"/>
        <v/>
      </c>
      <c r="CX111" s="20" t="str">
        <f t="shared" si="169"/>
        <v/>
      </c>
      <c r="CY111" s="20" t="str">
        <f t="shared" si="169"/>
        <v/>
      </c>
      <c r="CZ111" s="20" t="str">
        <f t="shared" si="169"/>
        <v/>
      </c>
      <c r="DA111" s="20" t="str">
        <f t="shared" si="169"/>
        <v/>
      </c>
      <c r="DB111" s="20" t="str">
        <f t="shared" si="169"/>
        <v/>
      </c>
      <c r="DC111" s="20" t="str">
        <f t="shared" si="169"/>
        <v/>
      </c>
      <c r="DD111" s="20" t="str">
        <f t="shared" si="169"/>
        <v/>
      </c>
      <c r="DE111" s="20" t="str">
        <f t="shared" si="169"/>
        <v/>
      </c>
      <c r="DF111" s="20" t="str">
        <f t="shared" si="169"/>
        <v/>
      </c>
      <c r="DG111" s="20" t="str">
        <f t="shared" si="169"/>
        <v/>
      </c>
      <c r="DH111" s="20" t="str">
        <f t="shared" si="169"/>
        <v/>
      </c>
      <c r="DI111" s="20" t="str">
        <f t="shared" si="169"/>
        <v/>
      </c>
      <c r="DJ111" s="20" t="str">
        <f t="shared" si="169"/>
        <v/>
      </c>
      <c r="DK111" s="20" t="str">
        <f t="shared" si="169"/>
        <v/>
      </c>
      <c r="DL111" s="20" t="str">
        <f t="shared" si="169"/>
        <v/>
      </c>
      <c r="DM111" s="20" t="str">
        <f t="shared" si="169"/>
        <v/>
      </c>
      <c r="DN111" s="20" t="str">
        <f t="shared" si="169"/>
        <v/>
      </c>
      <c r="DO111" s="20" t="str">
        <f t="shared" si="169"/>
        <v/>
      </c>
      <c r="DP111" s="20" t="str">
        <f t="shared" si="169"/>
        <v/>
      </c>
      <c r="DQ111" s="20" t="str">
        <f t="shared" si="169"/>
        <v/>
      </c>
      <c r="DR111" s="20" t="str">
        <f t="shared" si="169"/>
        <v/>
      </c>
      <c r="DS111" s="20" t="str">
        <f t="shared" si="169"/>
        <v/>
      </c>
      <c r="DT111" s="20" t="str">
        <f t="shared" si="169"/>
        <v/>
      </c>
      <c r="DU111" s="20" t="str">
        <f t="shared" si="169"/>
        <v/>
      </c>
      <c r="DV111" s="20" t="str">
        <f t="shared" si="169"/>
        <v/>
      </c>
      <c r="DW111" s="20" t="str">
        <f t="shared" si="169"/>
        <v/>
      </c>
      <c r="DX111" s="20" t="str">
        <f t="shared" si="169"/>
        <v/>
      </c>
      <c r="DY111" s="20" t="str">
        <f t="shared" si="169"/>
        <v/>
      </c>
      <c r="DZ111" s="20" t="str">
        <f t="shared" si="169"/>
        <v/>
      </c>
      <c r="EA111" s="20" t="str">
        <f t="shared" si="169"/>
        <v/>
      </c>
      <c r="EB111" s="20" t="str">
        <f t="shared" si="169"/>
        <v/>
      </c>
      <c r="EC111" s="20" t="str">
        <f t="shared" si="169"/>
        <v/>
      </c>
      <c r="ED111" s="20" t="str">
        <f t="shared" si="169"/>
        <v/>
      </c>
      <c r="EE111" s="20" t="str">
        <f t="shared" si="169"/>
        <v/>
      </c>
      <c r="EF111" s="20" t="str">
        <f t="shared" si="169"/>
        <v/>
      </c>
      <c r="EG111" s="20" t="str">
        <f t="shared" si="169"/>
        <v/>
      </c>
      <c r="EH111" s="20" t="str">
        <f t="shared" si="169"/>
        <v/>
      </c>
      <c r="EI111" s="20" t="str">
        <f t="shared" si="169"/>
        <v/>
      </c>
      <c r="EJ111" s="20" t="str">
        <f t="shared" si="169"/>
        <v/>
      </c>
      <c r="EK111" s="20" t="str">
        <f t="shared" si="169"/>
        <v/>
      </c>
      <c r="EL111" s="20" t="str">
        <f t="shared" si="169"/>
        <v/>
      </c>
      <c r="EM111" s="20" t="str">
        <f t="shared" si="169"/>
        <v/>
      </c>
      <c r="EN111" s="20" t="str">
        <f t="shared" si="169"/>
        <v/>
      </c>
      <c r="EO111" s="20" t="str">
        <f t="shared" si="168"/>
        <v/>
      </c>
      <c r="EP111" s="20" t="str">
        <f t="shared" si="168"/>
        <v/>
      </c>
      <c r="EQ111" s="20" t="str">
        <f t="shared" si="168"/>
        <v/>
      </c>
      <c r="ER111" s="20" t="str">
        <f t="shared" si="168"/>
        <v/>
      </c>
      <c r="ES111" s="20" t="str">
        <f t="shared" si="168"/>
        <v/>
      </c>
      <c r="ET111" s="20" t="str">
        <f t="shared" si="168"/>
        <v/>
      </c>
      <c r="EU111" s="20" t="str">
        <f t="shared" si="168"/>
        <v/>
      </c>
      <c r="EV111" s="20" t="str">
        <f t="shared" si="168"/>
        <v/>
      </c>
      <c r="EW111" s="20" t="str">
        <f t="shared" si="168"/>
        <v/>
      </c>
      <c r="EX111" s="20" t="str">
        <f t="shared" si="168"/>
        <v/>
      </c>
      <c r="EY111" s="20" t="str">
        <f t="shared" si="168"/>
        <v/>
      </c>
      <c r="EZ111" s="20" t="str">
        <f t="shared" si="168"/>
        <v/>
      </c>
      <c r="FA111" s="20" t="str">
        <f t="shared" si="168"/>
        <v/>
      </c>
      <c r="FB111" s="20" t="str">
        <f t="shared" si="168"/>
        <v/>
      </c>
      <c r="FC111" s="20" t="str">
        <f t="shared" si="168"/>
        <v/>
      </c>
      <c r="FD111" s="20" t="str">
        <f t="shared" si="168"/>
        <v/>
      </c>
      <c r="FE111" s="20" t="str">
        <f t="shared" si="168"/>
        <v/>
      </c>
      <c r="FF111" s="20" t="str">
        <f t="shared" si="168"/>
        <v/>
      </c>
      <c r="FG111" s="20" t="str">
        <f t="shared" si="168"/>
        <v/>
      </c>
      <c r="FH111" s="20" t="str">
        <f t="shared" si="168"/>
        <v/>
      </c>
      <c r="FI111" s="20" t="str">
        <f t="shared" si="168"/>
        <v/>
      </c>
      <c r="FJ111" s="20" t="str">
        <f t="shared" si="168"/>
        <v/>
      </c>
      <c r="FK111" s="20" t="str">
        <f t="shared" si="168"/>
        <v/>
      </c>
      <c r="FL111" s="20" t="str">
        <f t="shared" si="168"/>
        <v/>
      </c>
      <c r="FM111" s="20" t="str">
        <f t="shared" si="168"/>
        <v/>
      </c>
      <c r="FN111" s="20" t="str">
        <f t="shared" si="168"/>
        <v/>
      </c>
      <c r="FO111" s="20" t="str">
        <f t="shared" si="168"/>
        <v/>
      </c>
      <c r="FP111" s="20" t="str">
        <f t="shared" si="168"/>
        <v/>
      </c>
      <c r="FQ111" s="20" t="str">
        <f t="shared" si="168"/>
        <v/>
      </c>
      <c r="FR111" s="20" t="str">
        <f t="shared" si="168"/>
        <v/>
      </c>
      <c r="FS111" s="20" t="str">
        <f t="shared" si="168"/>
        <v/>
      </c>
      <c r="FT111" s="20" t="str">
        <f t="shared" si="168"/>
        <v/>
      </c>
      <c r="FU111" s="20" t="str">
        <f t="shared" si="168"/>
        <v/>
      </c>
      <c r="FV111" s="20" t="str">
        <f t="shared" si="168"/>
        <v/>
      </c>
    </row>
    <row r="112" spans="1:178" s="8" customFormat="1" ht="15" hidden="1" customHeight="1" outlineLevel="1">
      <c r="A112" s="62"/>
      <c r="B112" s="104" t="s">
        <v>32</v>
      </c>
      <c r="C112" s="119" t="s">
        <v>105</v>
      </c>
      <c r="D112" s="119" t="s">
        <v>96</v>
      </c>
      <c r="E112" s="121">
        <f t="shared" si="167"/>
        <v>135</v>
      </c>
      <c r="F112" s="121">
        <v>22</v>
      </c>
      <c r="G112" s="124">
        <f t="shared" si="161"/>
        <v>42276</v>
      </c>
      <c r="H112" s="124">
        <f t="shared" si="152"/>
        <v>42306</v>
      </c>
      <c r="I112" s="124" t="str">
        <f>"Day"&amp;" "&amp;VLOOKUP(Table1[[#This Row],[Start Date ]],Datasheet!V:W,2)</f>
        <v>Day 165</v>
      </c>
      <c r="J112" s="124" t="str">
        <f>"Day"&amp;" "&amp;VLOOKUP(Table1[[#This Row],[End Date]],Datasheet!X:Y,2)</f>
        <v>Day 206</v>
      </c>
      <c r="K112" s="116" t="s">
        <v>52</v>
      </c>
      <c r="L112" s="95"/>
      <c r="M112" s="115"/>
      <c r="N112" s="116">
        <f t="shared" si="140"/>
        <v>23</v>
      </c>
      <c r="O112" s="116" t="str">
        <f ca="1">LEFT('Transition Plan'!$P112,3)</f>
        <v>TPD</v>
      </c>
      <c r="P112" s="117" t="str">
        <f ca="1">IF(K112="Completed","CPT: Completed",IF(AND(H112&lt;'Transition Plan'!$D$1,K112="In-Progress"),"TPD: Still in-Progress after Deadline",IF(AND(H112&lt;'Transition Plan'!$D$1,K112="Open"),"TPD: Still in Open after Deadline",IF(AND(G112&lt;='Transition Plan'!$D$1,K112="Open"),("RAS: "&amp;NETWORKDAYS('Transition Plan'!$D$1,H112)&amp;" days to go, and Still in Open"),IF(AND(G112&lt;='Transition Plan'!$D$1,K112="In-Progress"),("RAS: "&amp;NETWORKDAYS('Transition Plan'!$D$1,H112)&amp;" days to go, and In-Progress"),("UTK: We have "&amp;DATEDIF('Transition Plan'!$D$1,G112,"d")&amp;" more days to start"))))))</f>
        <v>TPD: Still in Open after Deadline</v>
      </c>
      <c r="Q112" s="118">
        <f ca="1">IF(O112="TPD",100%,IF(AND(O112="RAS",N112=1),75%,IF(AND(O112="RAS",N112=2),50%,IF(O112="RAS",100%-(NETWORKDAYS('Transition Plan'!$D$1,H112)/N112),"-"))))</f>
        <v>1</v>
      </c>
      <c r="R112" s="20" t="str">
        <f t="shared" ref="R112:CC115" si="170">IF(R$10&lt;$G112,"",IF(R$10&gt;$H112,"",IF(R$10&gt;=$G112,1,IF(R$10&lt;=$H112,1))))</f>
        <v/>
      </c>
      <c r="S112" s="20" t="str">
        <f t="shared" si="170"/>
        <v/>
      </c>
      <c r="T112" s="20" t="str">
        <f t="shared" si="170"/>
        <v/>
      </c>
      <c r="U112" s="20" t="str">
        <f t="shared" si="170"/>
        <v/>
      </c>
      <c r="V112" s="20" t="str">
        <f t="shared" si="170"/>
        <v/>
      </c>
      <c r="W112" s="20" t="str">
        <f t="shared" si="170"/>
        <v/>
      </c>
      <c r="X112" s="20" t="str">
        <f t="shared" si="170"/>
        <v/>
      </c>
      <c r="Y112" s="20" t="str">
        <f t="shared" si="170"/>
        <v/>
      </c>
      <c r="Z112" s="20" t="str">
        <f t="shared" si="170"/>
        <v/>
      </c>
      <c r="AA112" s="20" t="str">
        <f t="shared" si="170"/>
        <v/>
      </c>
      <c r="AB112" s="20" t="str">
        <f t="shared" si="170"/>
        <v/>
      </c>
      <c r="AC112" s="20" t="str">
        <f t="shared" si="170"/>
        <v/>
      </c>
      <c r="AD112" s="20" t="str">
        <f t="shared" si="170"/>
        <v/>
      </c>
      <c r="AE112" s="20" t="str">
        <f t="shared" si="170"/>
        <v/>
      </c>
      <c r="AF112" s="20" t="str">
        <f t="shared" si="170"/>
        <v/>
      </c>
      <c r="AG112" s="20" t="str">
        <f t="shared" si="170"/>
        <v/>
      </c>
      <c r="AH112" s="20" t="str">
        <f t="shared" si="170"/>
        <v/>
      </c>
      <c r="AI112" s="20" t="str">
        <f t="shared" si="170"/>
        <v/>
      </c>
      <c r="AJ112" s="20" t="str">
        <f t="shared" si="170"/>
        <v/>
      </c>
      <c r="AK112" s="20" t="str">
        <f t="shared" si="170"/>
        <v/>
      </c>
      <c r="AL112" s="20" t="str">
        <f t="shared" si="170"/>
        <v/>
      </c>
      <c r="AM112" s="20" t="str">
        <f t="shared" si="170"/>
        <v/>
      </c>
      <c r="AN112" s="20" t="str">
        <f t="shared" si="170"/>
        <v/>
      </c>
      <c r="AO112" s="20" t="str">
        <f t="shared" si="170"/>
        <v/>
      </c>
      <c r="AP112" s="20" t="str">
        <f t="shared" si="170"/>
        <v/>
      </c>
      <c r="AQ112" s="20" t="str">
        <f t="shared" si="170"/>
        <v/>
      </c>
      <c r="AR112" s="20" t="str">
        <f t="shared" si="170"/>
        <v/>
      </c>
      <c r="AS112" s="20" t="str">
        <f t="shared" si="170"/>
        <v/>
      </c>
      <c r="AT112" s="20" t="str">
        <f t="shared" si="170"/>
        <v/>
      </c>
      <c r="AU112" s="20" t="str">
        <f t="shared" si="170"/>
        <v/>
      </c>
      <c r="AV112" s="20" t="str">
        <f t="shared" si="170"/>
        <v/>
      </c>
      <c r="AW112" s="20" t="str">
        <f t="shared" si="170"/>
        <v/>
      </c>
      <c r="AX112" s="20" t="str">
        <f t="shared" si="170"/>
        <v/>
      </c>
      <c r="AY112" s="20" t="str">
        <f t="shared" si="170"/>
        <v/>
      </c>
      <c r="AZ112" s="20" t="str">
        <f t="shared" si="170"/>
        <v/>
      </c>
      <c r="BA112" s="20" t="str">
        <f t="shared" si="170"/>
        <v/>
      </c>
      <c r="BB112" s="20" t="str">
        <f t="shared" si="170"/>
        <v/>
      </c>
      <c r="BC112" s="20" t="str">
        <f t="shared" si="170"/>
        <v/>
      </c>
      <c r="BD112" s="20" t="str">
        <f t="shared" si="170"/>
        <v/>
      </c>
      <c r="BE112" s="20" t="str">
        <f t="shared" si="170"/>
        <v/>
      </c>
      <c r="BF112" s="20" t="str">
        <f t="shared" si="170"/>
        <v/>
      </c>
      <c r="BG112" s="20" t="str">
        <f t="shared" si="170"/>
        <v/>
      </c>
      <c r="BH112" s="20" t="str">
        <f t="shared" si="170"/>
        <v/>
      </c>
      <c r="BI112" s="20" t="str">
        <f t="shared" si="170"/>
        <v/>
      </c>
      <c r="BJ112" s="20" t="str">
        <f t="shared" si="170"/>
        <v/>
      </c>
      <c r="BK112" s="20" t="str">
        <f t="shared" si="170"/>
        <v/>
      </c>
      <c r="BL112" s="20" t="str">
        <f t="shared" si="170"/>
        <v/>
      </c>
      <c r="BM112" s="20" t="str">
        <f t="shared" si="170"/>
        <v/>
      </c>
      <c r="BN112" s="20" t="str">
        <f t="shared" si="170"/>
        <v/>
      </c>
      <c r="BO112" s="20" t="str">
        <f t="shared" si="170"/>
        <v/>
      </c>
      <c r="BP112" s="20" t="str">
        <f t="shared" si="170"/>
        <v/>
      </c>
      <c r="BQ112" s="20" t="str">
        <f t="shared" si="170"/>
        <v/>
      </c>
      <c r="BR112" s="20" t="str">
        <f t="shared" si="170"/>
        <v/>
      </c>
      <c r="BS112" s="20" t="str">
        <f t="shared" si="170"/>
        <v/>
      </c>
      <c r="BT112" s="20" t="str">
        <f t="shared" si="170"/>
        <v/>
      </c>
      <c r="BU112" s="20" t="str">
        <f t="shared" si="170"/>
        <v/>
      </c>
      <c r="BV112" s="20" t="str">
        <f t="shared" si="170"/>
        <v/>
      </c>
      <c r="BW112" s="20" t="str">
        <f t="shared" si="170"/>
        <v/>
      </c>
      <c r="BX112" s="20" t="str">
        <f t="shared" si="170"/>
        <v/>
      </c>
      <c r="BY112" s="20" t="str">
        <f t="shared" si="170"/>
        <v/>
      </c>
      <c r="BZ112" s="20" t="str">
        <f t="shared" si="170"/>
        <v/>
      </c>
      <c r="CA112" s="20" t="str">
        <f t="shared" si="170"/>
        <v/>
      </c>
      <c r="CB112" s="20" t="str">
        <f t="shared" si="170"/>
        <v/>
      </c>
      <c r="CC112" s="20" t="str">
        <f t="shared" si="170"/>
        <v/>
      </c>
      <c r="CD112" s="20" t="str">
        <f t="shared" si="169"/>
        <v/>
      </c>
      <c r="CE112" s="20" t="str">
        <f t="shared" si="169"/>
        <v/>
      </c>
      <c r="CF112" s="20" t="str">
        <f t="shared" si="169"/>
        <v/>
      </c>
      <c r="CG112" s="20" t="str">
        <f t="shared" si="169"/>
        <v/>
      </c>
      <c r="CH112" s="20" t="str">
        <f t="shared" si="169"/>
        <v/>
      </c>
      <c r="CI112" s="20" t="str">
        <f t="shared" si="169"/>
        <v/>
      </c>
      <c r="CJ112" s="20" t="str">
        <f t="shared" si="169"/>
        <v/>
      </c>
      <c r="CK112" s="20" t="str">
        <f t="shared" si="169"/>
        <v/>
      </c>
      <c r="CL112" s="20" t="str">
        <f t="shared" si="169"/>
        <v/>
      </c>
      <c r="CM112" s="20" t="str">
        <f t="shared" si="169"/>
        <v/>
      </c>
      <c r="CN112" s="20" t="str">
        <f t="shared" si="169"/>
        <v/>
      </c>
      <c r="CO112" s="20" t="str">
        <f t="shared" si="169"/>
        <v/>
      </c>
      <c r="CP112" s="20" t="str">
        <f t="shared" si="169"/>
        <v/>
      </c>
      <c r="CQ112" s="20" t="str">
        <f t="shared" si="169"/>
        <v/>
      </c>
      <c r="CR112" s="20" t="str">
        <f t="shared" si="169"/>
        <v/>
      </c>
      <c r="CS112" s="20" t="str">
        <f t="shared" si="169"/>
        <v/>
      </c>
      <c r="CT112" s="20" t="str">
        <f t="shared" si="169"/>
        <v/>
      </c>
      <c r="CU112" s="20" t="str">
        <f t="shared" si="169"/>
        <v/>
      </c>
      <c r="CV112" s="20" t="str">
        <f t="shared" si="169"/>
        <v/>
      </c>
      <c r="CW112" s="20" t="str">
        <f t="shared" si="169"/>
        <v/>
      </c>
      <c r="CX112" s="20" t="str">
        <f t="shared" si="169"/>
        <v/>
      </c>
      <c r="CY112" s="20" t="str">
        <f t="shared" si="169"/>
        <v/>
      </c>
      <c r="CZ112" s="20" t="str">
        <f t="shared" si="169"/>
        <v/>
      </c>
      <c r="DA112" s="20" t="str">
        <f t="shared" si="169"/>
        <v/>
      </c>
      <c r="DB112" s="20" t="str">
        <f t="shared" si="169"/>
        <v/>
      </c>
      <c r="DC112" s="20" t="str">
        <f t="shared" si="169"/>
        <v/>
      </c>
      <c r="DD112" s="20" t="str">
        <f t="shared" si="169"/>
        <v/>
      </c>
      <c r="DE112" s="20" t="str">
        <f t="shared" si="169"/>
        <v/>
      </c>
      <c r="DF112" s="20" t="str">
        <f t="shared" si="169"/>
        <v/>
      </c>
      <c r="DG112" s="20" t="str">
        <f t="shared" si="169"/>
        <v/>
      </c>
      <c r="DH112" s="20" t="str">
        <f t="shared" si="169"/>
        <v/>
      </c>
      <c r="DI112" s="20" t="str">
        <f t="shared" si="169"/>
        <v/>
      </c>
      <c r="DJ112" s="20" t="str">
        <f t="shared" si="169"/>
        <v/>
      </c>
      <c r="DK112" s="20" t="str">
        <f t="shared" si="169"/>
        <v/>
      </c>
      <c r="DL112" s="20" t="str">
        <f t="shared" si="169"/>
        <v/>
      </c>
      <c r="DM112" s="20" t="str">
        <f t="shared" si="169"/>
        <v/>
      </c>
      <c r="DN112" s="20" t="str">
        <f t="shared" si="169"/>
        <v/>
      </c>
      <c r="DO112" s="20" t="str">
        <f t="shared" si="169"/>
        <v/>
      </c>
      <c r="DP112" s="20" t="str">
        <f t="shared" si="169"/>
        <v/>
      </c>
      <c r="DQ112" s="20" t="str">
        <f t="shared" si="169"/>
        <v/>
      </c>
      <c r="DR112" s="20" t="str">
        <f t="shared" si="169"/>
        <v/>
      </c>
      <c r="DS112" s="20" t="str">
        <f t="shared" si="169"/>
        <v/>
      </c>
      <c r="DT112" s="20" t="str">
        <f t="shared" si="169"/>
        <v/>
      </c>
      <c r="DU112" s="20" t="str">
        <f t="shared" si="169"/>
        <v/>
      </c>
      <c r="DV112" s="20" t="str">
        <f t="shared" si="169"/>
        <v/>
      </c>
      <c r="DW112" s="20" t="str">
        <f t="shared" si="169"/>
        <v/>
      </c>
      <c r="DX112" s="20" t="str">
        <f t="shared" si="169"/>
        <v/>
      </c>
      <c r="DY112" s="20" t="str">
        <f t="shared" si="169"/>
        <v/>
      </c>
      <c r="DZ112" s="20" t="str">
        <f t="shared" si="169"/>
        <v/>
      </c>
      <c r="EA112" s="20" t="str">
        <f t="shared" si="169"/>
        <v/>
      </c>
      <c r="EB112" s="20" t="str">
        <f t="shared" si="169"/>
        <v/>
      </c>
      <c r="EC112" s="20" t="str">
        <f t="shared" si="169"/>
        <v/>
      </c>
      <c r="ED112" s="20" t="str">
        <f t="shared" si="169"/>
        <v/>
      </c>
      <c r="EE112" s="20" t="str">
        <f t="shared" si="169"/>
        <v/>
      </c>
      <c r="EF112" s="20" t="str">
        <f t="shared" si="169"/>
        <v/>
      </c>
      <c r="EG112" s="20" t="str">
        <f t="shared" si="169"/>
        <v/>
      </c>
      <c r="EH112" s="20" t="str">
        <f t="shared" si="169"/>
        <v/>
      </c>
      <c r="EI112" s="20" t="str">
        <f t="shared" si="169"/>
        <v/>
      </c>
      <c r="EJ112" s="20" t="str">
        <f t="shared" si="169"/>
        <v/>
      </c>
      <c r="EK112" s="20" t="str">
        <f t="shared" si="169"/>
        <v/>
      </c>
      <c r="EL112" s="20" t="str">
        <f t="shared" si="169"/>
        <v/>
      </c>
      <c r="EM112" s="20" t="str">
        <f t="shared" si="169"/>
        <v/>
      </c>
      <c r="EN112" s="20" t="str">
        <f t="shared" si="169"/>
        <v/>
      </c>
      <c r="EO112" s="20" t="str">
        <f t="shared" si="168"/>
        <v/>
      </c>
      <c r="EP112" s="20" t="str">
        <f t="shared" si="168"/>
        <v/>
      </c>
      <c r="EQ112" s="20" t="str">
        <f t="shared" si="168"/>
        <v/>
      </c>
      <c r="ER112" s="20" t="str">
        <f t="shared" si="168"/>
        <v/>
      </c>
      <c r="ES112" s="20" t="str">
        <f t="shared" si="168"/>
        <v/>
      </c>
      <c r="ET112" s="20" t="str">
        <f t="shared" si="168"/>
        <v/>
      </c>
      <c r="EU112" s="20" t="str">
        <f t="shared" si="168"/>
        <v/>
      </c>
      <c r="EV112" s="20" t="str">
        <f t="shared" si="168"/>
        <v/>
      </c>
      <c r="EW112" s="20" t="str">
        <f t="shared" si="168"/>
        <v/>
      </c>
      <c r="EX112" s="20" t="str">
        <f t="shared" si="168"/>
        <v/>
      </c>
      <c r="EY112" s="20" t="str">
        <f t="shared" si="168"/>
        <v/>
      </c>
      <c r="EZ112" s="20" t="str">
        <f t="shared" si="168"/>
        <v/>
      </c>
      <c r="FA112" s="20" t="str">
        <f t="shared" si="168"/>
        <v/>
      </c>
      <c r="FB112" s="20" t="str">
        <f t="shared" si="168"/>
        <v/>
      </c>
      <c r="FC112" s="20" t="str">
        <f t="shared" si="168"/>
        <v/>
      </c>
      <c r="FD112" s="20" t="str">
        <f t="shared" si="168"/>
        <v/>
      </c>
      <c r="FE112" s="20" t="str">
        <f t="shared" si="168"/>
        <v/>
      </c>
      <c r="FF112" s="20" t="str">
        <f t="shared" si="168"/>
        <v/>
      </c>
      <c r="FG112" s="20" t="str">
        <f t="shared" si="168"/>
        <v/>
      </c>
      <c r="FH112" s="20" t="str">
        <f t="shared" si="168"/>
        <v/>
      </c>
      <c r="FI112" s="20" t="str">
        <f t="shared" si="168"/>
        <v/>
      </c>
      <c r="FJ112" s="20" t="str">
        <f t="shared" si="168"/>
        <v/>
      </c>
      <c r="FK112" s="20" t="str">
        <f t="shared" si="168"/>
        <v/>
      </c>
      <c r="FL112" s="20" t="str">
        <f t="shared" si="168"/>
        <v/>
      </c>
      <c r="FM112" s="20" t="str">
        <f t="shared" si="168"/>
        <v/>
      </c>
      <c r="FN112" s="20" t="str">
        <f t="shared" si="168"/>
        <v/>
      </c>
      <c r="FO112" s="20" t="str">
        <f t="shared" si="168"/>
        <v/>
      </c>
      <c r="FP112" s="20" t="str">
        <f t="shared" si="168"/>
        <v/>
      </c>
      <c r="FQ112" s="20" t="str">
        <f t="shared" si="168"/>
        <v/>
      </c>
      <c r="FR112" s="20" t="str">
        <f t="shared" si="168"/>
        <v/>
      </c>
      <c r="FS112" s="20" t="str">
        <f t="shared" si="168"/>
        <v/>
      </c>
      <c r="FT112" s="20" t="str">
        <f t="shared" si="168"/>
        <v/>
      </c>
      <c r="FU112" s="20" t="str">
        <f t="shared" si="168"/>
        <v/>
      </c>
      <c r="FV112" s="20" t="str">
        <f t="shared" si="168"/>
        <v/>
      </c>
    </row>
    <row r="113" spans="1:178" s="8" customFormat="1" ht="15" hidden="1" customHeight="1" outlineLevel="1">
      <c r="A113" s="62"/>
      <c r="B113" s="104" t="s">
        <v>115</v>
      </c>
      <c r="C113" s="119" t="s">
        <v>105</v>
      </c>
      <c r="D113" s="119" t="s">
        <v>96</v>
      </c>
      <c r="E113" s="121">
        <f t="shared" si="167"/>
        <v>135</v>
      </c>
      <c r="F113" s="121">
        <v>2</v>
      </c>
      <c r="G113" s="124">
        <f t="shared" si="161"/>
        <v>42276</v>
      </c>
      <c r="H113" s="124">
        <f t="shared" si="152"/>
        <v>42278</v>
      </c>
      <c r="I113" s="124" t="str">
        <f>"Day"&amp;" "&amp;VLOOKUP(Table1[[#This Row],[Start Date ]],Datasheet!V:W,2)</f>
        <v>Day 165</v>
      </c>
      <c r="J113" s="124" t="str">
        <f>"Day"&amp;" "&amp;VLOOKUP(Table1[[#This Row],[End Date]],Datasheet!X:Y,2)</f>
        <v>Day 192</v>
      </c>
      <c r="K113" s="116" t="s">
        <v>52</v>
      </c>
      <c r="L113" s="95"/>
      <c r="M113" s="115"/>
      <c r="N113" s="116">
        <f t="shared" si="140"/>
        <v>3</v>
      </c>
      <c r="O113" s="116" t="str">
        <f ca="1">LEFT('Transition Plan'!$P113,3)</f>
        <v>TPD</v>
      </c>
      <c r="P113" s="117" t="str">
        <f ca="1">IF(K113="Completed","CPT: Completed",IF(AND(H113&lt;'Transition Plan'!$D$1,K113="In-Progress"),"TPD: Still in-Progress after Deadline",IF(AND(H113&lt;'Transition Plan'!$D$1,K113="Open"),"TPD: Still in Open after Deadline",IF(AND(G113&lt;='Transition Plan'!$D$1,K113="Open"),("RAS: "&amp;NETWORKDAYS('Transition Plan'!$D$1,H113)&amp;" days to go, and Still in Open"),IF(AND(G113&lt;='Transition Plan'!$D$1,K113="In-Progress"),("RAS: "&amp;NETWORKDAYS('Transition Plan'!$D$1,H113)&amp;" days to go, and In-Progress"),("UTK: We have "&amp;DATEDIF('Transition Plan'!$D$1,G113,"d")&amp;" more days to start"))))))</f>
        <v>TPD: Still in Open after Deadline</v>
      </c>
      <c r="Q113" s="118">
        <f ca="1">IF(O113="TPD",100%,IF(AND(O113="RAS",N113=1),75%,IF(AND(O113="RAS",N113=2),50%,IF(O113="RAS",100%-(NETWORKDAYS('Transition Plan'!$D$1,H113)/N113),"-"))))</f>
        <v>1</v>
      </c>
      <c r="R113" s="20" t="str">
        <f t="shared" si="170"/>
        <v/>
      </c>
      <c r="S113" s="20" t="str">
        <f t="shared" si="170"/>
        <v/>
      </c>
      <c r="T113" s="20" t="str">
        <f t="shared" si="170"/>
        <v/>
      </c>
      <c r="U113" s="20" t="str">
        <f t="shared" si="170"/>
        <v/>
      </c>
      <c r="V113" s="20" t="str">
        <f t="shared" si="170"/>
        <v/>
      </c>
      <c r="W113" s="20" t="str">
        <f t="shared" si="170"/>
        <v/>
      </c>
      <c r="X113" s="20" t="str">
        <f t="shared" si="170"/>
        <v/>
      </c>
      <c r="Y113" s="20" t="str">
        <f t="shared" si="170"/>
        <v/>
      </c>
      <c r="Z113" s="20" t="str">
        <f t="shared" si="170"/>
        <v/>
      </c>
      <c r="AA113" s="20" t="str">
        <f t="shared" si="170"/>
        <v/>
      </c>
      <c r="AB113" s="20" t="str">
        <f t="shared" si="170"/>
        <v/>
      </c>
      <c r="AC113" s="20" t="str">
        <f t="shared" si="170"/>
        <v/>
      </c>
      <c r="AD113" s="20" t="str">
        <f t="shared" si="170"/>
        <v/>
      </c>
      <c r="AE113" s="20" t="str">
        <f t="shared" si="170"/>
        <v/>
      </c>
      <c r="AF113" s="20" t="str">
        <f t="shared" si="170"/>
        <v/>
      </c>
      <c r="AG113" s="20" t="str">
        <f t="shared" si="170"/>
        <v/>
      </c>
      <c r="AH113" s="20" t="str">
        <f t="shared" si="170"/>
        <v/>
      </c>
      <c r="AI113" s="20" t="str">
        <f t="shared" si="170"/>
        <v/>
      </c>
      <c r="AJ113" s="20" t="str">
        <f t="shared" si="170"/>
        <v/>
      </c>
      <c r="AK113" s="20" t="str">
        <f t="shared" si="170"/>
        <v/>
      </c>
      <c r="AL113" s="20" t="str">
        <f t="shared" si="170"/>
        <v/>
      </c>
      <c r="AM113" s="20" t="str">
        <f t="shared" si="170"/>
        <v/>
      </c>
      <c r="AN113" s="20" t="str">
        <f t="shared" si="170"/>
        <v/>
      </c>
      <c r="AO113" s="20" t="str">
        <f t="shared" si="170"/>
        <v/>
      </c>
      <c r="AP113" s="20" t="str">
        <f t="shared" si="170"/>
        <v/>
      </c>
      <c r="AQ113" s="20" t="str">
        <f t="shared" si="170"/>
        <v/>
      </c>
      <c r="AR113" s="20" t="str">
        <f t="shared" si="170"/>
        <v/>
      </c>
      <c r="AS113" s="20" t="str">
        <f t="shared" si="170"/>
        <v/>
      </c>
      <c r="AT113" s="20" t="str">
        <f t="shared" si="170"/>
        <v/>
      </c>
      <c r="AU113" s="20" t="str">
        <f t="shared" si="170"/>
        <v/>
      </c>
      <c r="AV113" s="20" t="str">
        <f t="shared" si="170"/>
        <v/>
      </c>
      <c r="AW113" s="20" t="str">
        <f t="shared" si="170"/>
        <v/>
      </c>
      <c r="AX113" s="20" t="str">
        <f t="shared" si="170"/>
        <v/>
      </c>
      <c r="AY113" s="20" t="str">
        <f t="shared" si="170"/>
        <v/>
      </c>
      <c r="AZ113" s="20" t="str">
        <f t="shared" si="170"/>
        <v/>
      </c>
      <c r="BA113" s="20" t="str">
        <f t="shared" si="170"/>
        <v/>
      </c>
      <c r="BB113" s="20" t="str">
        <f t="shared" si="170"/>
        <v/>
      </c>
      <c r="BC113" s="20" t="str">
        <f t="shared" si="170"/>
        <v/>
      </c>
      <c r="BD113" s="20" t="str">
        <f t="shared" si="170"/>
        <v/>
      </c>
      <c r="BE113" s="20" t="str">
        <f t="shared" si="170"/>
        <v/>
      </c>
      <c r="BF113" s="20" t="str">
        <f t="shared" si="170"/>
        <v/>
      </c>
      <c r="BG113" s="20" t="str">
        <f t="shared" si="170"/>
        <v/>
      </c>
      <c r="BH113" s="20" t="str">
        <f t="shared" si="170"/>
        <v/>
      </c>
      <c r="BI113" s="20" t="str">
        <f t="shared" si="170"/>
        <v/>
      </c>
      <c r="BJ113" s="20" t="str">
        <f t="shared" si="170"/>
        <v/>
      </c>
      <c r="BK113" s="20" t="str">
        <f t="shared" si="170"/>
        <v/>
      </c>
      <c r="BL113" s="20" t="str">
        <f t="shared" si="170"/>
        <v/>
      </c>
      <c r="BM113" s="20" t="str">
        <f t="shared" si="170"/>
        <v/>
      </c>
      <c r="BN113" s="20" t="str">
        <f t="shared" si="170"/>
        <v/>
      </c>
      <c r="BO113" s="20" t="str">
        <f t="shared" si="170"/>
        <v/>
      </c>
      <c r="BP113" s="20" t="str">
        <f t="shared" si="170"/>
        <v/>
      </c>
      <c r="BQ113" s="20" t="str">
        <f t="shared" si="170"/>
        <v/>
      </c>
      <c r="BR113" s="20" t="str">
        <f t="shared" si="170"/>
        <v/>
      </c>
      <c r="BS113" s="20" t="str">
        <f t="shared" si="170"/>
        <v/>
      </c>
      <c r="BT113" s="20" t="str">
        <f t="shared" si="170"/>
        <v/>
      </c>
      <c r="BU113" s="20" t="str">
        <f t="shared" si="170"/>
        <v/>
      </c>
      <c r="BV113" s="20" t="str">
        <f t="shared" si="170"/>
        <v/>
      </c>
      <c r="BW113" s="20" t="str">
        <f t="shared" si="170"/>
        <v/>
      </c>
      <c r="BX113" s="20" t="str">
        <f t="shared" si="170"/>
        <v/>
      </c>
      <c r="BY113" s="20" t="str">
        <f t="shared" si="170"/>
        <v/>
      </c>
      <c r="BZ113" s="20" t="str">
        <f t="shared" si="170"/>
        <v/>
      </c>
      <c r="CA113" s="20" t="str">
        <f t="shared" si="170"/>
        <v/>
      </c>
      <c r="CB113" s="20" t="str">
        <f t="shared" si="170"/>
        <v/>
      </c>
      <c r="CC113" s="20" t="str">
        <f t="shared" si="170"/>
        <v/>
      </c>
      <c r="CD113" s="20" t="str">
        <f t="shared" si="169"/>
        <v/>
      </c>
      <c r="CE113" s="20" t="str">
        <f t="shared" si="169"/>
        <v/>
      </c>
      <c r="CF113" s="20" t="str">
        <f t="shared" si="169"/>
        <v/>
      </c>
      <c r="CG113" s="20" t="str">
        <f t="shared" si="169"/>
        <v/>
      </c>
      <c r="CH113" s="20" t="str">
        <f t="shared" si="169"/>
        <v/>
      </c>
      <c r="CI113" s="20" t="str">
        <f t="shared" si="169"/>
        <v/>
      </c>
      <c r="CJ113" s="20" t="str">
        <f t="shared" si="169"/>
        <v/>
      </c>
      <c r="CK113" s="20" t="str">
        <f t="shared" si="169"/>
        <v/>
      </c>
      <c r="CL113" s="20" t="str">
        <f t="shared" si="169"/>
        <v/>
      </c>
      <c r="CM113" s="20" t="str">
        <f t="shared" si="169"/>
        <v/>
      </c>
      <c r="CN113" s="20" t="str">
        <f t="shared" si="169"/>
        <v/>
      </c>
      <c r="CO113" s="20" t="str">
        <f t="shared" si="169"/>
        <v/>
      </c>
      <c r="CP113" s="20" t="str">
        <f t="shared" si="169"/>
        <v/>
      </c>
      <c r="CQ113" s="20" t="str">
        <f t="shared" si="169"/>
        <v/>
      </c>
      <c r="CR113" s="20" t="str">
        <f t="shared" si="169"/>
        <v/>
      </c>
      <c r="CS113" s="20" t="str">
        <f t="shared" si="169"/>
        <v/>
      </c>
      <c r="CT113" s="20" t="str">
        <f t="shared" si="169"/>
        <v/>
      </c>
      <c r="CU113" s="20" t="str">
        <f t="shared" si="169"/>
        <v/>
      </c>
      <c r="CV113" s="20" t="str">
        <f t="shared" si="169"/>
        <v/>
      </c>
      <c r="CW113" s="20" t="str">
        <f t="shared" si="169"/>
        <v/>
      </c>
      <c r="CX113" s="20" t="str">
        <f t="shared" si="169"/>
        <v/>
      </c>
      <c r="CY113" s="20" t="str">
        <f t="shared" si="169"/>
        <v/>
      </c>
      <c r="CZ113" s="20" t="str">
        <f t="shared" si="169"/>
        <v/>
      </c>
      <c r="DA113" s="20" t="str">
        <f t="shared" si="169"/>
        <v/>
      </c>
      <c r="DB113" s="20" t="str">
        <f t="shared" si="169"/>
        <v/>
      </c>
      <c r="DC113" s="20" t="str">
        <f t="shared" si="169"/>
        <v/>
      </c>
      <c r="DD113" s="20" t="str">
        <f t="shared" si="169"/>
        <v/>
      </c>
      <c r="DE113" s="20" t="str">
        <f t="shared" si="169"/>
        <v/>
      </c>
      <c r="DF113" s="20" t="str">
        <f t="shared" si="169"/>
        <v/>
      </c>
      <c r="DG113" s="20" t="str">
        <f t="shared" si="169"/>
        <v/>
      </c>
      <c r="DH113" s="20" t="str">
        <f t="shared" si="169"/>
        <v/>
      </c>
      <c r="DI113" s="20" t="str">
        <f t="shared" si="169"/>
        <v/>
      </c>
      <c r="DJ113" s="20" t="str">
        <f t="shared" si="169"/>
        <v/>
      </c>
      <c r="DK113" s="20" t="str">
        <f t="shared" si="169"/>
        <v/>
      </c>
      <c r="DL113" s="20" t="str">
        <f t="shared" si="169"/>
        <v/>
      </c>
      <c r="DM113" s="20" t="str">
        <f t="shared" si="169"/>
        <v/>
      </c>
      <c r="DN113" s="20" t="str">
        <f t="shared" si="169"/>
        <v/>
      </c>
      <c r="DO113" s="20" t="str">
        <f t="shared" si="169"/>
        <v/>
      </c>
      <c r="DP113" s="20" t="str">
        <f t="shared" si="169"/>
        <v/>
      </c>
      <c r="DQ113" s="20" t="str">
        <f t="shared" si="169"/>
        <v/>
      </c>
      <c r="DR113" s="20" t="str">
        <f t="shared" si="169"/>
        <v/>
      </c>
      <c r="DS113" s="20" t="str">
        <f t="shared" si="169"/>
        <v/>
      </c>
      <c r="DT113" s="20" t="str">
        <f t="shared" si="169"/>
        <v/>
      </c>
      <c r="DU113" s="20" t="str">
        <f t="shared" si="169"/>
        <v/>
      </c>
      <c r="DV113" s="20" t="str">
        <f t="shared" si="169"/>
        <v/>
      </c>
      <c r="DW113" s="20" t="str">
        <f t="shared" si="169"/>
        <v/>
      </c>
      <c r="DX113" s="20" t="str">
        <f t="shared" si="169"/>
        <v/>
      </c>
      <c r="DY113" s="20" t="str">
        <f t="shared" si="169"/>
        <v/>
      </c>
      <c r="DZ113" s="20" t="str">
        <f t="shared" si="169"/>
        <v/>
      </c>
      <c r="EA113" s="20" t="str">
        <f t="shared" si="169"/>
        <v/>
      </c>
      <c r="EB113" s="20" t="str">
        <f t="shared" si="169"/>
        <v/>
      </c>
      <c r="EC113" s="20" t="str">
        <f t="shared" si="169"/>
        <v/>
      </c>
      <c r="ED113" s="20" t="str">
        <f t="shared" si="169"/>
        <v/>
      </c>
      <c r="EE113" s="20" t="str">
        <f t="shared" si="169"/>
        <v/>
      </c>
      <c r="EF113" s="20" t="str">
        <f t="shared" si="169"/>
        <v/>
      </c>
      <c r="EG113" s="20" t="str">
        <f t="shared" si="169"/>
        <v/>
      </c>
      <c r="EH113" s="20" t="str">
        <f t="shared" si="169"/>
        <v/>
      </c>
      <c r="EI113" s="20" t="str">
        <f t="shared" si="169"/>
        <v/>
      </c>
      <c r="EJ113" s="20" t="str">
        <f t="shared" si="169"/>
        <v/>
      </c>
      <c r="EK113" s="20" t="str">
        <f t="shared" si="169"/>
        <v/>
      </c>
      <c r="EL113" s="20" t="str">
        <f t="shared" si="169"/>
        <v/>
      </c>
      <c r="EM113" s="20" t="str">
        <f t="shared" si="169"/>
        <v/>
      </c>
      <c r="EN113" s="20" t="str">
        <f t="shared" si="169"/>
        <v/>
      </c>
      <c r="EO113" s="20" t="str">
        <f t="shared" si="168"/>
        <v/>
      </c>
      <c r="EP113" s="20" t="str">
        <f t="shared" si="168"/>
        <v/>
      </c>
      <c r="EQ113" s="20" t="str">
        <f t="shared" si="168"/>
        <v/>
      </c>
      <c r="ER113" s="20" t="str">
        <f t="shared" si="168"/>
        <v/>
      </c>
      <c r="ES113" s="20" t="str">
        <f t="shared" si="168"/>
        <v/>
      </c>
      <c r="ET113" s="20" t="str">
        <f t="shared" si="168"/>
        <v/>
      </c>
      <c r="EU113" s="20" t="str">
        <f t="shared" si="168"/>
        <v/>
      </c>
      <c r="EV113" s="20" t="str">
        <f t="shared" si="168"/>
        <v/>
      </c>
      <c r="EW113" s="20" t="str">
        <f t="shared" si="168"/>
        <v/>
      </c>
      <c r="EX113" s="20" t="str">
        <f t="shared" si="168"/>
        <v/>
      </c>
      <c r="EY113" s="20" t="str">
        <f t="shared" si="168"/>
        <v/>
      </c>
      <c r="EZ113" s="20" t="str">
        <f t="shared" si="168"/>
        <v/>
      </c>
      <c r="FA113" s="20" t="str">
        <f t="shared" si="168"/>
        <v/>
      </c>
      <c r="FB113" s="20" t="str">
        <f t="shared" si="168"/>
        <v/>
      </c>
      <c r="FC113" s="20" t="str">
        <f t="shared" si="168"/>
        <v/>
      </c>
      <c r="FD113" s="20" t="str">
        <f t="shared" si="168"/>
        <v/>
      </c>
      <c r="FE113" s="20" t="str">
        <f t="shared" si="168"/>
        <v/>
      </c>
      <c r="FF113" s="20" t="str">
        <f t="shared" si="168"/>
        <v/>
      </c>
      <c r="FG113" s="20" t="str">
        <f t="shared" si="168"/>
        <v/>
      </c>
      <c r="FH113" s="20" t="str">
        <f t="shared" si="168"/>
        <v/>
      </c>
      <c r="FI113" s="20" t="str">
        <f t="shared" si="168"/>
        <v/>
      </c>
      <c r="FJ113" s="20" t="str">
        <f t="shared" si="168"/>
        <v/>
      </c>
      <c r="FK113" s="20" t="str">
        <f t="shared" si="168"/>
        <v/>
      </c>
      <c r="FL113" s="20" t="str">
        <f t="shared" si="168"/>
        <v/>
      </c>
      <c r="FM113" s="20" t="str">
        <f t="shared" si="168"/>
        <v/>
      </c>
      <c r="FN113" s="20" t="str">
        <f t="shared" si="168"/>
        <v/>
      </c>
      <c r="FO113" s="20" t="str">
        <f t="shared" si="168"/>
        <v/>
      </c>
      <c r="FP113" s="20" t="str">
        <f t="shared" si="168"/>
        <v/>
      </c>
      <c r="FQ113" s="20" t="str">
        <f t="shared" si="168"/>
        <v/>
      </c>
      <c r="FR113" s="20" t="str">
        <f t="shared" si="168"/>
        <v/>
      </c>
      <c r="FS113" s="20" t="str">
        <f t="shared" si="168"/>
        <v/>
      </c>
      <c r="FT113" s="20" t="str">
        <f t="shared" si="168"/>
        <v/>
      </c>
      <c r="FU113" s="20" t="str">
        <f t="shared" si="168"/>
        <v/>
      </c>
      <c r="FV113" s="20" t="str">
        <f t="shared" si="168"/>
        <v/>
      </c>
    </row>
    <row r="114" spans="1:178" s="8" customFormat="1" ht="15" hidden="1" customHeight="1" outlineLevel="1">
      <c r="A114" s="62"/>
      <c r="B114" s="104" t="s">
        <v>28</v>
      </c>
      <c r="C114" s="119" t="s">
        <v>96</v>
      </c>
      <c r="D114" s="119"/>
      <c r="E114" s="121">
        <f>E116</f>
        <v>135</v>
      </c>
      <c r="F114" s="121">
        <v>60</v>
      </c>
      <c r="G114" s="124">
        <f t="shared" si="161"/>
        <v>42276</v>
      </c>
      <c r="H114" s="124">
        <f t="shared" si="152"/>
        <v>42360</v>
      </c>
      <c r="I114" s="124" t="str">
        <f>"Day"&amp;" "&amp;VLOOKUP(Table1[[#This Row],[Start Date ]],Datasheet!V:W,2)</f>
        <v>Day 165</v>
      </c>
      <c r="J114" s="124" t="str">
        <f>"Day"&amp;" "&amp;VLOOKUP(Table1[[#This Row],[End Date]],Datasheet!X:Y,2)</f>
        <v>Day 260</v>
      </c>
      <c r="K114" s="116" t="s">
        <v>52</v>
      </c>
      <c r="L114" s="95"/>
      <c r="M114" s="115"/>
      <c r="N114" s="116">
        <f t="shared" si="140"/>
        <v>61</v>
      </c>
      <c r="O114" s="116" t="str">
        <f ca="1">LEFT('Transition Plan'!$P114,3)</f>
        <v>TPD</v>
      </c>
      <c r="P114" s="117" t="str">
        <f ca="1">IF(K114="Completed","CPT: Completed",IF(AND(H114&lt;'Transition Plan'!$D$1,K114="In-Progress"),"TPD: Still in-Progress after Deadline",IF(AND(H114&lt;'Transition Plan'!$D$1,K114="Open"),"TPD: Still in Open after Deadline",IF(AND(G114&lt;='Transition Plan'!$D$1,K114="Open"),("RAS: "&amp;NETWORKDAYS('Transition Plan'!$D$1,H114)&amp;" days to go, and Still in Open"),IF(AND(G114&lt;='Transition Plan'!$D$1,K114="In-Progress"),("RAS: "&amp;NETWORKDAYS('Transition Plan'!$D$1,H114)&amp;" days to go, and In-Progress"),("UTK: We have "&amp;DATEDIF('Transition Plan'!$D$1,G114,"d")&amp;" more days to start"))))))</f>
        <v>TPD: Still in Open after Deadline</v>
      </c>
      <c r="Q114" s="118">
        <f ca="1">IF(O114="TPD",100%,IF(AND(O114="RAS",N114=1),75%,IF(AND(O114="RAS",N114=2),50%,IF(O114="RAS",100%-(NETWORKDAYS('Transition Plan'!$D$1,H114)/N114),"-"))))</f>
        <v>1</v>
      </c>
      <c r="R114" s="20" t="str">
        <f t="shared" si="170"/>
        <v/>
      </c>
      <c r="S114" s="20" t="str">
        <f t="shared" si="170"/>
        <v/>
      </c>
      <c r="T114" s="20" t="str">
        <f t="shared" si="170"/>
        <v/>
      </c>
      <c r="U114" s="20" t="str">
        <f t="shared" si="170"/>
        <v/>
      </c>
      <c r="V114" s="20" t="str">
        <f t="shared" si="170"/>
        <v/>
      </c>
      <c r="W114" s="20" t="str">
        <f t="shared" si="170"/>
        <v/>
      </c>
      <c r="X114" s="20" t="str">
        <f t="shared" si="170"/>
        <v/>
      </c>
      <c r="Y114" s="20" t="str">
        <f t="shared" si="170"/>
        <v/>
      </c>
      <c r="Z114" s="20" t="str">
        <f t="shared" si="170"/>
        <v/>
      </c>
      <c r="AA114" s="20" t="str">
        <f t="shared" si="170"/>
        <v/>
      </c>
      <c r="AB114" s="20" t="str">
        <f t="shared" si="170"/>
        <v/>
      </c>
      <c r="AC114" s="20" t="str">
        <f t="shared" si="170"/>
        <v/>
      </c>
      <c r="AD114" s="20" t="str">
        <f t="shared" si="170"/>
        <v/>
      </c>
      <c r="AE114" s="20" t="str">
        <f t="shared" si="170"/>
        <v/>
      </c>
      <c r="AF114" s="20" t="str">
        <f t="shared" si="170"/>
        <v/>
      </c>
      <c r="AG114" s="20" t="str">
        <f t="shared" si="170"/>
        <v/>
      </c>
      <c r="AH114" s="20" t="str">
        <f t="shared" si="170"/>
        <v/>
      </c>
      <c r="AI114" s="20" t="str">
        <f t="shared" si="170"/>
        <v/>
      </c>
      <c r="AJ114" s="20" t="str">
        <f t="shared" si="170"/>
        <v/>
      </c>
      <c r="AK114" s="20" t="str">
        <f t="shared" si="170"/>
        <v/>
      </c>
      <c r="AL114" s="20" t="str">
        <f t="shared" si="170"/>
        <v/>
      </c>
      <c r="AM114" s="20" t="str">
        <f t="shared" si="170"/>
        <v/>
      </c>
      <c r="AN114" s="20" t="str">
        <f t="shared" si="170"/>
        <v/>
      </c>
      <c r="AO114" s="20" t="str">
        <f t="shared" si="170"/>
        <v/>
      </c>
      <c r="AP114" s="20" t="str">
        <f t="shared" si="170"/>
        <v/>
      </c>
      <c r="AQ114" s="20" t="str">
        <f t="shared" si="170"/>
        <v/>
      </c>
      <c r="AR114" s="20" t="str">
        <f t="shared" si="170"/>
        <v/>
      </c>
      <c r="AS114" s="20" t="str">
        <f t="shared" si="170"/>
        <v/>
      </c>
      <c r="AT114" s="20" t="str">
        <f t="shared" si="170"/>
        <v/>
      </c>
      <c r="AU114" s="20" t="str">
        <f t="shared" si="170"/>
        <v/>
      </c>
      <c r="AV114" s="20" t="str">
        <f t="shared" si="170"/>
        <v/>
      </c>
      <c r="AW114" s="20" t="str">
        <f t="shared" si="170"/>
        <v/>
      </c>
      <c r="AX114" s="20" t="str">
        <f t="shared" si="170"/>
        <v/>
      </c>
      <c r="AY114" s="20" t="str">
        <f t="shared" si="170"/>
        <v/>
      </c>
      <c r="AZ114" s="20" t="str">
        <f t="shared" si="170"/>
        <v/>
      </c>
      <c r="BA114" s="20" t="str">
        <f t="shared" si="170"/>
        <v/>
      </c>
      <c r="BB114" s="20" t="str">
        <f t="shared" si="170"/>
        <v/>
      </c>
      <c r="BC114" s="20" t="str">
        <f t="shared" si="170"/>
        <v/>
      </c>
      <c r="BD114" s="20" t="str">
        <f t="shared" si="170"/>
        <v/>
      </c>
      <c r="BE114" s="20" t="str">
        <f t="shared" si="170"/>
        <v/>
      </c>
      <c r="BF114" s="20" t="str">
        <f t="shared" si="170"/>
        <v/>
      </c>
      <c r="BG114" s="20" t="str">
        <f t="shared" si="170"/>
        <v/>
      </c>
      <c r="BH114" s="20" t="str">
        <f t="shared" si="170"/>
        <v/>
      </c>
      <c r="BI114" s="20" t="str">
        <f t="shared" si="170"/>
        <v/>
      </c>
      <c r="BJ114" s="20" t="str">
        <f t="shared" si="170"/>
        <v/>
      </c>
      <c r="BK114" s="20" t="str">
        <f t="shared" si="170"/>
        <v/>
      </c>
      <c r="BL114" s="20" t="str">
        <f t="shared" si="170"/>
        <v/>
      </c>
      <c r="BM114" s="20" t="str">
        <f t="shared" si="170"/>
        <v/>
      </c>
      <c r="BN114" s="20" t="str">
        <f t="shared" si="170"/>
        <v/>
      </c>
      <c r="BO114" s="20" t="str">
        <f t="shared" si="170"/>
        <v/>
      </c>
      <c r="BP114" s="20" t="str">
        <f t="shared" si="170"/>
        <v/>
      </c>
      <c r="BQ114" s="20" t="str">
        <f t="shared" si="170"/>
        <v/>
      </c>
      <c r="BR114" s="20" t="str">
        <f t="shared" si="170"/>
        <v/>
      </c>
      <c r="BS114" s="20" t="str">
        <f t="shared" si="170"/>
        <v/>
      </c>
      <c r="BT114" s="20" t="str">
        <f t="shared" si="170"/>
        <v/>
      </c>
      <c r="BU114" s="20" t="str">
        <f t="shared" si="170"/>
        <v/>
      </c>
      <c r="BV114" s="20" t="str">
        <f t="shared" si="170"/>
        <v/>
      </c>
      <c r="BW114" s="20" t="str">
        <f t="shared" si="170"/>
        <v/>
      </c>
      <c r="BX114" s="20" t="str">
        <f t="shared" si="170"/>
        <v/>
      </c>
      <c r="BY114" s="20" t="str">
        <f t="shared" si="170"/>
        <v/>
      </c>
      <c r="BZ114" s="20" t="str">
        <f t="shared" si="170"/>
        <v/>
      </c>
      <c r="CA114" s="20" t="str">
        <f t="shared" si="170"/>
        <v/>
      </c>
      <c r="CB114" s="20" t="str">
        <f t="shared" si="170"/>
        <v/>
      </c>
      <c r="CC114" s="20" t="str">
        <f t="shared" si="170"/>
        <v/>
      </c>
      <c r="CD114" s="20" t="str">
        <f t="shared" si="169"/>
        <v/>
      </c>
      <c r="CE114" s="20" t="str">
        <f t="shared" si="169"/>
        <v/>
      </c>
      <c r="CF114" s="20" t="str">
        <f t="shared" si="169"/>
        <v/>
      </c>
      <c r="CG114" s="20" t="str">
        <f t="shared" si="169"/>
        <v/>
      </c>
      <c r="CH114" s="20" t="str">
        <f t="shared" si="169"/>
        <v/>
      </c>
      <c r="CI114" s="20" t="str">
        <f t="shared" si="169"/>
        <v/>
      </c>
      <c r="CJ114" s="20" t="str">
        <f t="shared" si="169"/>
        <v/>
      </c>
      <c r="CK114" s="20" t="str">
        <f t="shared" si="169"/>
        <v/>
      </c>
      <c r="CL114" s="20" t="str">
        <f t="shared" si="169"/>
        <v/>
      </c>
      <c r="CM114" s="20" t="str">
        <f t="shared" si="169"/>
        <v/>
      </c>
      <c r="CN114" s="20" t="str">
        <f t="shared" si="169"/>
        <v/>
      </c>
      <c r="CO114" s="20" t="str">
        <f t="shared" si="169"/>
        <v/>
      </c>
      <c r="CP114" s="20" t="str">
        <f t="shared" si="169"/>
        <v/>
      </c>
      <c r="CQ114" s="20" t="str">
        <f t="shared" si="169"/>
        <v/>
      </c>
      <c r="CR114" s="20" t="str">
        <f t="shared" si="169"/>
        <v/>
      </c>
      <c r="CS114" s="20" t="str">
        <f t="shared" si="169"/>
        <v/>
      </c>
      <c r="CT114" s="20" t="str">
        <f t="shared" si="169"/>
        <v/>
      </c>
      <c r="CU114" s="20" t="str">
        <f t="shared" si="169"/>
        <v/>
      </c>
      <c r="CV114" s="20" t="str">
        <f t="shared" si="169"/>
        <v/>
      </c>
      <c r="CW114" s="20" t="str">
        <f t="shared" si="169"/>
        <v/>
      </c>
      <c r="CX114" s="20" t="str">
        <f t="shared" si="169"/>
        <v/>
      </c>
      <c r="CY114" s="20" t="str">
        <f t="shared" si="169"/>
        <v/>
      </c>
      <c r="CZ114" s="20" t="str">
        <f t="shared" si="169"/>
        <v/>
      </c>
      <c r="DA114" s="20" t="str">
        <f t="shared" si="169"/>
        <v/>
      </c>
      <c r="DB114" s="20" t="str">
        <f t="shared" si="169"/>
        <v/>
      </c>
      <c r="DC114" s="20" t="str">
        <f t="shared" si="169"/>
        <v/>
      </c>
      <c r="DD114" s="20" t="str">
        <f t="shared" si="169"/>
        <v/>
      </c>
      <c r="DE114" s="20" t="str">
        <f t="shared" si="169"/>
        <v/>
      </c>
      <c r="DF114" s="20" t="str">
        <f t="shared" si="169"/>
        <v/>
      </c>
      <c r="DG114" s="20" t="str">
        <f t="shared" si="169"/>
        <v/>
      </c>
      <c r="DH114" s="20" t="str">
        <f t="shared" si="169"/>
        <v/>
      </c>
      <c r="DI114" s="20" t="str">
        <f t="shared" si="169"/>
        <v/>
      </c>
      <c r="DJ114" s="20" t="str">
        <f t="shared" si="169"/>
        <v/>
      </c>
      <c r="DK114" s="20" t="str">
        <f t="shared" si="169"/>
        <v/>
      </c>
      <c r="DL114" s="20" t="str">
        <f t="shared" si="169"/>
        <v/>
      </c>
      <c r="DM114" s="20" t="str">
        <f t="shared" si="169"/>
        <v/>
      </c>
      <c r="DN114" s="20" t="str">
        <f t="shared" si="169"/>
        <v/>
      </c>
      <c r="DO114" s="20" t="str">
        <f t="shared" si="169"/>
        <v/>
      </c>
      <c r="DP114" s="20" t="str">
        <f t="shared" si="169"/>
        <v/>
      </c>
      <c r="DQ114" s="20" t="str">
        <f t="shared" si="169"/>
        <v/>
      </c>
      <c r="DR114" s="20" t="str">
        <f t="shared" si="169"/>
        <v/>
      </c>
      <c r="DS114" s="20" t="str">
        <f t="shared" si="169"/>
        <v/>
      </c>
      <c r="DT114" s="20" t="str">
        <f t="shared" si="169"/>
        <v/>
      </c>
      <c r="DU114" s="20" t="str">
        <f t="shared" si="169"/>
        <v/>
      </c>
      <c r="DV114" s="20" t="str">
        <f t="shared" si="169"/>
        <v/>
      </c>
      <c r="DW114" s="20" t="str">
        <f t="shared" si="169"/>
        <v/>
      </c>
      <c r="DX114" s="20" t="str">
        <f t="shared" si="169"/>
        <v/>
      </c>
      <c r="DY114" s="20" t="str">
        <f t="shared" si="169"/>
        <v/>
      </c>
      <c r="DZ114" s="20" t="str">
        <f t="shared" si="169"/>
        <v/>
      </c>
      <c r="EA114" s="20" t="str">
        <f t="shared" si="169"/>
        <v/>
      </c>
      <c r="EB114" s="20" t="str">
        <f t="shared" si="169"/>
        <v/>
      </c>
      <c r="EC114" s="20" t="str">
        <f t="shared" si="169"/>
        <v/>
      </c>
      <c r="ED114" s="20" t="str">
        <f t="shared" si="169"/>
        <v/>
      </c>
      <c r="EE114" s="20" t="str">
        <f t="shared" si="169"/>
        <v/>
      </c>
      <c r="EF114" s="20" t="str">
        <f t="shared" si="169"/>
        <v/>
      </c>
      <c r="EG114" s="20" t="str">
        <f t="shared" si="169"/>
        <v/>
      </c>
      <c r="EH114" s="20" t="str">
        <f t="shared" si="169"/>
        <v/>
      </c>
      <c r="EI114" s="20" t="str">
        <f t="shared" si="169"/>
        <v/>
      </c>
      <c r="EJ114" s="20" t="str">
        <f t="shared" si="169"/>
        <v/>
      </c>
      <c r="EK114" s="20" t="str">
        <f t="shared" si="169"/>
        <v/>
      </c>
      <c r="EL114" s="20" t="str">
        <f t="shared" si="169"/>
        <v/>
      </c>
      <c r="EM114" s="20" t="str">
        <f t="shared" si="169"/>
        <v/>
      </c>
      <c r="EN114" s="20" t="str">
        <f t="shared" si="169"/>
        <v/>
      </c>
      <c r="EO114" s="20" t="str">
        <f t="shared" si="168"/>
        <v/>
      </c>
      <c r="EP114" s="20" t="str">
        <f t="shared" si="168"/>
        <v/>
      </c>
      <c r="EQ114" s="20" t="str">
        <f t="shared" si="168"/>
        <v/>
      </c>
      <c r="ER114" s="20" t="str">
        <f t="shared" si="168"/>
        <v/>
      </c>
      <c r="ES114" s="20" t="str">
        <f t="shared" si="168"/>
        <v/>
      </c>
      <c r="ET114" s="20" t="str">
        <f t="shared" si="168"/>
        <v/>
      </c>
      <c r="EU114" s="20" t="str">
        <f t="shared" si="168"/>
        <v/>
      </c>
      <c r="EV114" s="20" t="str">
        <f t="shared" si="168"/>
        <v/>
      </c>
      <c r="EW114" s="20" t="str">
        <f t="shared" si="168"/>
        <v/>
      </c>
      <c r="EX114" s="20" t="str">
        <f t="shared" si="168"/>
        <v/>
      </c>
      <c r="EY114" s="20" t="str">
        <f t="shared" si="168"/>
        <v/>
      </c>
      <c r="EZ114" s="20" t="str">
        <f t="shared" si="168"/>
        <v/>
      </c>
      <c r="FA114" s="20" t="str">
        <f t="shared" si="168"/>
        <v/>
      </c>
      <c r="FB114" s="20" t="str">
        <f t="shared" si="168"/>
        <v/>
      </c>
      <c r="FC114" s="20" t="str">
        <f t="shared" si="168"/>
        <v/>
      </c>
      <c r="FD114" s="20" t="str">
        <f t="shared" si="168"/>
        <v/>
      </c>
      <c r="FE114" s="20" t="str">
        <f t="shared" si="168"/>
        <v/>
      </c>
      <c r="FF114" s="20" t="str">
        <f t="shared" si="168"/>
        <v/>
      </c>
      <c r="FG114" s="20" t="str">
        <f t="shared" si="168"/>
        <v/>
      </c>
      <c r="FH114" s="20" t="str">
        <f t="shared" si="168"/>
        <v/>
      </c>
      <c r="FI114" s="20" t="str">
        <f t="shared" si="168"/>
        <v/>
      </c>
      <c r="FJ114" s="20" t="str">
        <f t="shared" si="168"/>
        <v/>
      </c>
      <c r="FK114" s="20" t="str">
        <f t="shared" si="168"/>
        <v/>
      </c>
      <c r="FL114" s="20" t="str">
        <f t="shared" si="168"/>
        <v/>
      </c>
      <c r="FM114" s="20" t="str">
        <f t="shared" si="168"/>
        <v/>
      </c>
      <c r="FN114" s="20" t="str">
        <f t="shared" si="168"/>
        <v/>
      </c>
      <c r="FO114" s="20" t="str">
        <f t="shared" si="168"/>
        <v/>
      </c>
      <c r="FP114" s="20" t="str">
        <f t="shared" si="168"/>
        <v/>
      </c>
      <c r="FQ114" s="20" t="str">
        <f t="shared" si="168"/>
        <v/>
      </c>
      <c r="FR114" s="20" t="str">
        <f t="shared" si="168"/>
        <v/>
      </c>
      <c r="FS114" s="20" t="str">
        <f t="shared" si="168"/>
        <v/>
      </c>
      <c r="FT114" s="20" t="str">
        <f t="shared" si="168"/>
        <v/>
      </c>
      <c r="FU114" s="20" t="str">
        <f t="shared" si="168"/>
        <v/>
      </c>
      <c r="FV114" s="20" t="str">
        <f t="shared" si="168"/>
        <v/>
      </c>
    </row>
    <row r="115" spans="1:178" s="8" customFormat="1" ht="15" hidden="1" customHeight="1" outlineLevel="1">
      <c r="A115" s="62"/>
      <c r="B115" s="104" t="s">
        <v>149</v>
      </c>
      <c r="C115" s="119" t="s">
        <v>96</v>
      </c>
      <c r="D115" s="119"/>
      <c r="E115" s="121">
        <f>E113</f>
        <v>135</v>
      </c>
      <c r="F115" s="121">
        <v>60</v>
      </c>
      <c r="G115" s="124">
        <f t="shared" si="161"/>
        <v>42276</v>
      </c>
      <c r="H115" s="124">
        <f t="shared" si="152"/>
        <v>42360</v>
      </c>
      <c r="I115" s="124" t="str">
        <f>"Day"&amp;" "&amp;VLOOKUP(Table1[[#This Row],[Start Date ]],Datasheet!V:W,2)</f>
        <v>Day 165</v>
      </c>
      <c r="J115" s="124" t="str">
        <f>"Day"&amp;" "&amp;VLOOKUP(Table1[[#This Row],[End Date]],Datasheet!X:Y,2)</f>
        <v>Day 260</v>
      </c>
      <c r="K115" s="116" t="s">
        <v>52</v>
      </c>
      <c r="L115" s="95"/>
      <c r="M115" s="115"/>
      <c r="N115" s="116">
        <f t="shared" si="140"/>
        <v>61</v>
      </c>
      <c r="O115" s="116" t="str">
        <f ca="1">LEFT('Transition Plan'!$P115,3)</f>
        <v>TPD</v>
      </c>
      <c r="P115" s="117" t="str">
        <f ca="1">IF(K115="Completed","CPT: Completed",IF(AND(H115&lt;'Transition Plan'!$D$1,K115="In-Progress"),"TPD: Still in-Progress after Deadline",IF(AND(H115&lt;'Transition Plan'!$D$1,K115="Open"),"TPD: Still in Open after Deadline",IF(AND(G115&lt;='Transition Plan'!$D$1,K115="Open"),("RAS: "&amp;NETWORKDAYS('Transition Plan'!$D$1,H115)&amp;" days to go, and Still in Open"),IF(AND(G115&lt;='Transition Plan'!$D$1,K115="In-Progress"),("RAS: "&amp;NETWORKDAYS('Transition Plan'!$D$1,H115)&amp;" days to go, and In-Progress"),("UTK: We have "&amp;DATEDIF('Transition Plan'!$D$1,G115,"d")&amp;" more days to start"))))))</f>
        <v>TPD: Still in Open after Deadline</v>
      </c>
      <c r="Q115" s="118">
        <f ca="1">IF(O115="TPD",100%,IF(AND(O115="RAS",N115=1),75%,IF(AND(O115="RAS",N115=2),50%,IF(O115="RAS",100%-(NETWORKDAYS('Transition Plan'!$D$1,H115)/N115),"-"))))</f>
        <v>1</v>
      </c>
      <c r="R115" s="20" t="str">
        <f t="shared" si="170"/>
        <v/>
      </c>
      <c r="S115" s="20" t="str">
        <f t="shared" si="170"/>
        <v/>
      </c>
      <c r="T115" s="20" t="str">
        <f t="shared" si="170"/>
        <v/>
      </c>
      <c r="U115" s="20" t="str">
        <f t="shared" si="170"/>
        <v/>
      </c>
      <c r="V115" s="20" t="str">
        <f t="shared" si="170"/>
        <v/>
      </c>
      <c r="W115" s="20" t="str">
        <f t="shared" si="170"/>
        <v/>
      </c>
      <c r="X115" s="20" t="str">
        <f t="shared" si="170"/>
        <v/>
      </c>
      <c r="Y115" s="20" t="str">
        <f t="shared" si="170"/>
        <v/>
      </c>
      <c r="Z115" s="20" t="str">
        <f t="shared" si="170"/>
        <v/>
      </c>
      <c r="AA115" s="20" t="str">
        <f t="shared" si="170"/>
        <v/>
      </c>
      <c r="AB115" s="20" t="str">
        <f t="shared" si="170"/>
        <v/>
      </c>
      <c r="AC115" s="20" t="str">
        <f t="shared" si="170"/>
        <v/>
      </c>
      <c r="AD115" s="20" t="str">
        <f t="shared" si="170"/>
        <v/>
      </c>
      <c r="AE115" s="20" t="str">
        <f t="shared" si="170"/>
        <v/>
      </c>
      <c r="AF115" s="20" t="str">
        <f t="shared" si="170"/>
        <v/>
      </c>
      <c r="AG115" s="20" t="str">
        <f t="shared" si="170"/>
        <v/>
      </c>
      <c r="AH115" s="20" t="str">
        <f t="shared" si="170"/>
        <v/>
      </c>
      <c r="AI115" s="20" t="str">
        <f t="shared" si="170"/>
        <v/>
      </c>
      <c r="AJ115" s="20" t="str">
        <f t="shared" si="170"/>
        <v/>
      </c>
      <c r="AK115" s="20" t="str">
        <f t="shared" si="170"/>
        <v/>
      </c>
      <c r="AL115" s="20" t="str">
        <f t="shared" si="170"/>
        <v/>
      </c>
      <c r="AM115" s="20" t="str">
        <f t="shared" si="170"/>
        <v/>
      </c>
      <c r="AN115" s="20" t="str">
        <f t="shared" si="170"/>
        <v/>
      </c>
      <c r="AO115" s="20" t="str">
        <f t="shared" si="170"/>
        <v/>
      </c>
      <c r="AP115" s="20" t="str">
        <f t="shared" si="170"/>
        <v/>
      </c>
      <c r="AQ115" s="20" t="str">
        <f t="shared" si="170"/>
        <v/>
      </c>
      <c r="AR115" s="20" t="str">
        <f t="shared" si="170"/>
        <v/>
      </c>
      <c r="AS115" s="20" t="str">
        <f t="shared" si="170"/>
        <v/>
      </c>
      <c r="AT115" s="20" t="str">
        <f t="shared" si="170"/>
        <v/>
      </c>
      <c r="AU115" s="20" t="str">
        <f t="shared" si="170"/>
        <v/>
      </c>
      <c r="AV115" s="20" t="str">
        <f t="shared" si="170"/>
        <v/>
      </c>
      <c r="AW115" s="20" t="str">
        <f t="shared" si="170"/>
        <v/>
      </c>
      <c r="AX115" s="20" t="str">
        <f t="shared" si="170"/>
        <v/>
      </c>
      <c r="AY115" s="20" t="str">
        <f t="shared" si="170"/>
        <v/>
      </c>
      <c r="AZ115" s="20" t="str">
        <f t="shared" si="170"/>
        <v/>
      </c>
      <c r="BA115" s="20" t="str">
        <f t="shared" si="170"/>
        <v/>
      </c>
      <c r="BB115" s="20" t="str">
        <f t="shared" si="170"/>
        <v/>
      </c>
      <c r="BC115" s="20" t="str">
        <f t="shared" si="170"/>
        <v/>
      </c>
      <c r="BD115" s="20" t="str">
        <f t="shared" si="170"/>
        <v/>
      </c>
      <c r="BE115" s="20" t="str">
        <f t="shared" si="170"/>
        <v/>
      </c>
      <c r="BF115" s="20" t="str">
        <f t="shared" si="170"/>
        <v/>
      </c>
      <c r="BG115" s="20" t="str">
        <f t="shared" si="170"/>
        <v/>
      </c>
      <c r="BH115" s="20" t="str">
        <f t="shared" si="170"/>
        <v/>
      </c>
      <c r="BI115" s="20" t="str">
        <f t="shared" si="170"/>
        <v/>
      </c>
      <c r="BJ115" s="20" t="str">
        <f t="shared" si="170"/>
        <v/>
      </c>
      <c r="BK115" s="20" t="str">
        <f t="shared" si="170"/>
        <v/>
      </c>
      <c r="BL115" s="20" t="str">
        <f t="shared" si="170"/>
        <v/>
      </c>
      <c r="BM115" s="20" t="str">
        <f t="shared" si="170"/>
        <v/>
      </c>
      <c r="BN115" s="20" t="str">
        <f t="shared" si="170"/>
        <v/>
      </c>
      <c r="BO115" s="20" t="str">
        <f t="shared" si="170"/>
        <v/>
      </c>
      <c r="BP115" s="20" t="str">
        <f t="shared" si="170"/>
        <v/>
      </c>
      <c r="BQ115" s="20" t="str">
        <f t="shared" si="170"/>
        <v/>
      </c>
      <c r="BR115" s="20" t="str">
        <f t="shared" si="170"/>
        <v/>
      </c>
      <c r="BS115" s="20" t="str">
        <f t="shared" si="170"/>
        <v/>
      </c>
      <c r="BT115" s="20" t="str">
        <f t="shared" si="170"/>
        <v/>
      </c>
      <c r="BU115" s="20" t="str">
        <f t="shared" si="170"/>
        <v/>
      </c>
      <c r="BV115" s="20" t="str">
        <f t="shared" si="170"/>
        <v/>
      </c>
      <c r="BW115" s="20" t="str">
        <f t="shared" si="170"/>
        <v/>
      </c>
      <c r="BX115" s="20" t="str">
        <f t="shared" si="170"/>
        <v/>
      </c>
      <c r="BY115" s="20" t="str">
        <f t="shared" si="170"/>
        <v/>
      </c>
      <c r="BZ115" s="20" t="str">
        <f t="shared" si="170"/>
        <v/>
      </c>
      <c r="CA115" s="20" t="str">
        <f t="shared" si="170"/>
        <v/>
      </c>
      <c r="CB115" s="20" t="str">
        <f t="shared" si="170"/>
        <v/>
      </c>
      <c r="CC115" s="20" t="str">
        <f t="shared" ref="CC115:EN116" si="171">IF(CC$10&lt;$G115,"",IF(CC$10&gt;$H115,"",IF(CC$10&gt;=$G115,1,IF(CC$10&lt;=$H115,1))))</f>
        <v/>
      </c>
      <c r="CD115" s="20" t="str">
        <f t="shared" si="171"/>
        <v/>
      </c>
      <c r="CE115" s="20" t="str">
        <f t="shared" si="171"/>
        <v/>
      </c>
      <c r="CF115" s="20" t="str">
        <f t="shared" si="171"/>
        <v/>
      </c>
      <c r="CG115" s="20" t="str">
        <f t="shared" si="171"/>
        <v/>
      </c>
      <c r="CH115" s="20" t="str">
        <f t="shared" si="171"/>
        <v/>
      </c>
      <c r="CI115" s="20" t="str">
        <f t="shared" si="171"/>
        <v/>
      </c>
      <c r="CJ115" s="20" t="str">
        <f t="shared" si="171"/>
        <v/>
      </c>
      <c r="CK115" s="20" t="str">
        <f t="shared" si="171"/>
        <v/>
      </c>
      <c r="CL115" s="20" t="str">
        <f t="shared" si="171"/>
        <v/>
      </c>
      <c r="CM115" s="20" t="str">
        <f t="shared" si="171"/>
        <v/>
      </c>
      <c r="CN115" s="20" t="str">
        <f t="shared" si="171"/>
        <v/>
      </c>
      <c r="CO115" s="20" t="str">
        <f t="shared" si="171"/>
        <v/>
      </c>
      <c r="CP115" s="20" t="str">
        <f t="shared" si="171"/>
        <v/>
      </c>
      <c r="CQ115" s="20" t="str">
        <f t="shared" si="171"/>
        <v/>
      </c>
      <c r="CR115" s="20" t="str">
        <f t="shared" si="171"/>
        <v/>
      </c>
      <c r="CS115" s="20" t="str">
        <f t="shared" si="171"/>
        <v/>
      </c>
      <c r="CT115" s="20" t="str">
        <f t="shared" si="171"/>
        <v/>
      </c>
      <c r="CU115" s="20" t="str">
        <f t="shared" si="171"/>
        <v/>
      </c>
      <c r="CV115" s="20" t="str">
        <f t="shared" si="171"/>
        <v/>
      </c>
      <c r="CW115" s="20" t="str">
        <f t="shared" si="171"/>
        <v/>
      </c>
      <c r="CX115" s="20" t="str">
        <f t="shared" si="171"/>
        <v/>
      </c>
      <c r="CY115" s="20" t="str">
        <f t="shared" si="171"/>
        <v/>
      </c>
      <c r="CZ115" s="20" t="str">
        <f t="shared" si="171"/>
        <v/>
      </c>
      <c r="DA115" s="20" t="str">
        <f t="shared" si="171"/>
        <v/>
      </c>
      <c r="DB115" s="20" t="str">
        <f t="shared" si="171"/>
        <v/>
      </c>
      <c r="DC115" s="20" t="str">
        <f t="shared" si="171"/>
        <v/>
      </c>
      <c r="DD115" s="20" t="str">
        <f t="shared" si="171"/>
        <v/>
      </c>
      <c r="DE115" s="20" t="str">
        <f t="shared" si="171"/>
        <v/>
      </c>
      <c r="DF115" s="20" t="str">
        <f t="shared" si="171"/>
        <v/>
      </c>
      <c r="DG115" s="20" t="str">
        <f t="shared" si="171"/>
        <v/>
      </c>
      <c r="DH115" s="20" t="str">
        <f t="shared" si="171"/>
        <v/>
      </c>
      <c r="DI115" s="20" t="str">
        <f t="shared" si="171"/>
        <v/>
      </c>
      <c r="DJ115" s="20" t="str">
        <f t="shared" si="171"/>
        <v/>
      </c>
      <c r="DK115" s="20" t="str">
        <f t="shared" si="171"/>
        <v/>
      </c>
      <c r="DL115" s="20" t="str">
        <f t="shared" si="171"/>
        <v/>
      </c>
      <c r="DM115" s="20" t="str">
        <f t="shared" si="171"/>
        <v/>
      </c>
      <c r="DN115" s="20" t="str">
        <f t="shared" si="171"/>
        <v/>
      </c>
      <c r="DO115" s="20" t="str">
        <f t="shared" si="171"/>
        <v/>
      </c>
      <c r="DP115" s="20" t="str">
        <f t="shared" si="171"/>
        <v/>
      </c>
      <c r="DQ115" s="20" t="str">
        <f t="shared" si="171"/>
        <v/>
      </c>
      <c r="DR115" s="20" t="str">
        <f t="shared" si="171"/>
        <v/>
      </c>
      <c r="DS115" s="20" t="str">
        <f t="shared" si="171"/>
        <v/>
      </c>
      <c r="DT115" s="20" t="str">
        <f t="shared" si="171"/>
        <v/>
      </c>
      <c r="DU115" s="20" t="str">
        <f t="shared" si="171"/>
        <v/>
      </c>
      <c r="DV115" s="20" t="str">
        <f t="shared" si="171"/>
        <v/>
      </c>
      <c r="DW115" s="20" t="str">
        <f t="shared" si="171"/>
        <v/>
      </c>
      <c r="DX115" s="20" t="str">
        <f t="shared" si="171"/>
        <v/>
      </c>
      <c r="DY115" s="20" t="str">
        <f t="shared" si="171"/>
        <v/>
      </c>
      <c r="DZ115" s="20" t="str">
        <f t="shared" si="171"/>
        <v/>
      </c>
      <c r="EA115" s="20" t="str">
        <f t="shared" si="171"/>
        <v/>
      </c>
      <c r="EB115" s="20" t="str">
        <f t="shared" si="171"/>
        <v/>
      </c>
      <c r="EC115" s="20" t="str">
        <f t="shared" si="171"/>
        <v/>
      </c>
      <c r="ED115" s="20" t="str">
        <f t="shared" si="171"/>
        <v/>
      </c>
      <c r="EE115" s="20" t="str">
        <f t="shared" si="171"/>
        <v/>
      </c>
      <c r="EF115" s="20" t="str">
        <f t="shared" si="171"/>
        <v/>
      </c>
      <c r="EG115" s="20" t="str">
        <f t="shared" si="171"/>
        <v/>
      </c>
      <c r="EH115" s="20" t="str">
        <f t="shared" si="171"/>
        <v/>
      </c>
      <c r="EI115" s="20" t="str">
        <f t="shared" si="171"/>
        <v/>
      </c>
      <c r="EJ115" s="20" t="str">
        <f t="shared" si="171"/>
        <v/>
      </c>
      <c r="EK115" s="20" t="str">
        <f t="shared" si="171"/>
        <v/>
      </c>
      <c r="EL115" s="20" t="str">
        <f t="shared" si="171"/>
        <v/>
      </c>
      <c r="EM115" s="20" t="str">
        <f t="shared" si="171"/>
        <v/>
      </c>
      <c r="EN115" s="20" t="str">
        <f t="shared" si="171"/>
        <v/>
      </c>
      <c r="EO115" s="20" t="str">
        <f t="shared" si="168"/>
        <v/>
      </c>
      <c r="EP115" s="20" t="str">
        <f t="shared" si="168"/>
        <v/>
      </c>
      <c r="EQ115" s="20" t="str">
        <f t="shared" si="168"/>
        <v/>
      </c>
      <c r="ER115" s="20" t="str">
        <f t="shared" si="168"/>
        <v/>
      </c>
      <c r="ES115" s="20" t="str">
        <f t="shared" si="168"/>
        <v/>
      </c>
      <c r="ET115" s="20" t="str">
        <f t="shared" si="168"/>
        <v/>
      </c>
      <c r="EU115" s="20" t="str">
        <f t="shared" si="168"/>
        <v/>
      </c>
      <c r="EV115" s="20" t="str">
        <f t="shared" si="168"/>
        <v/>
      </c>
      <c r="EW115" s="20" t="str">
        <f t="shared" si="168"/>
        <v/>
      </c>
      <c r="EX115" s="20" t="str">
        <f t="shared" si="168"/>
        <v/>
      </c>
      <c r="EY115" s="20" t="str">
        <f t="shared" si="168"/>
        <v/>
      </c>
      <c r="EZ115" s="20" t="str">
        <f t="shared" si="168"/>
        <v/>
      </c>
      <c r="FA115" s="20" t="str">
        <f t="shared" si="168"/>
        <v/>
      </c>
      <c r="FB115" s="20" t="str">
        <f t="shared" si="168"/>
        <v/>
      </c>
      <c r="FC115" s="20" t="str">
        <f t="shared" si="168"/>
        <v/>
      </c>
      <c r="FD115" s="20" t="str">
        <f t="shared" si="168"/>
        <v/>
      </c>
      <c r="FE115" s="20" t="str">
        <f t="shared" si="168"/>
        <v/>
      </c>
      <c r="FF115" s="20" t="str">
        <f t="shared" si="168"/>
        <v/>
      </c>
      <c r="FG115" s="20" t="str">
        <f t="shared" si="168"/>
        <v/>
      </c>
      <c r="FH115" s="20" t="str">
        <f t="shared" si="168"/>
        <v/>
      </c>
      <c r="FI115" s="20" t="str">
        <f t="shared" si="168"/>
        <v/>
      </c>
      <c r="FJ115" s="20" t="str">
        <f t="shared" si="168"/>
        <v/>
      </c>
      <c r="FK115" s="20" t="str">
        <f t="shared" si="168"/>
        <v/>
      </c>
      <c r="FL115" s="20" t="str">
        <f t="shared" si="168"/>
        <v/>
      </c>
      <c r="FM115" s="20" t="str">
        <f t="shared" si="168"/>
        <v/>
      </c>
      <c r="FN115" s="20" t="str">
        <f t="shared" si="168"/>
        <v/>
      </c>
      <c r="FO115" s="20" t="str">
        <f t="shared" si="168"/>
        <v/>
      </c>
      <c r="FP115" s="20" t="str">
        <f t="shared" si="168"/>
        <v/>
      </c>
      <c r="FQ115" s="20" t="str">
        <f t="shared" si="168"/>
        <v/>
      </c>
      <c r="FR115" s="20" t="str">
        <f t="shared" si="168"/>
        <v/>
      </c>
      <c r="FS115" s="20" t="str">
        <f t="shared" si="168"/>
        <v/>
      </c>
      <c r="FT115" s="20" t="str">
        <f t="shared" si="168"/>
        <v/>
      </c>
      <c r="FU115" s="20" t="str">
        <f t="shared" si="168"/>
        <v/>
      </c>
      <c r="FV115" s="20" t="str">
        <f t="shared" si="168"/>
        <v/>
      </c>
    </row>
    <row r="116" spans="1:178" s="8" customFormat="1" ht="15" hidden="1" customHeight="1" outlineLevel="1">
      <c r="A116" s="62"/>
      <c r="B116" s="104" t="s">
        <v>116</v>
      </c>
      <c r="C116" s="119" t="s">
        <v>96</v>
      </c>
      <c r="D116" s="119"/>
      <c r="E116" s="121">
        <f t="shared" si="167"/>
        <v>135</v>
      </c>
      <c r="F116" s="121">
        <v>69</v>
      </c>
      <c r="G116" s="124">
        <f t="shared" si="161"/>
        <v>42276</v>
      </c>
      <c r="H116" s="124">
        <f t="shared" si="152"/>
        <v>42373</v>
      </c>
      <c r="I116" s="124" t="str">
        <f>"Day"&amp;" "&amp;VLOOKUP(Table1[[#This Row],[Start Date ]],Datasheet!V:W,2)</f>
        <v>Day 165</v>
      </c>
      <c r="J116" s="124" t="str">
        <f>"Day"&amp;" "&amp;VLOOKUP(Table1[[#This Row],[End Date]],Datasheet!X:Y,2)</f>
        <v>Day 260</v>
      </c>
      <c r="K116" s="116" t="s">
        <v>52</v>
      </c>
      <c r="L116" s="95"/>
      <c r="M116" s="115"/>
      <c r="N116" s="116">
        <f>NETWORKDAYS(G116,H116)</f>
        <v>70</v>
      </c>
      <c r="O116" s="116" t="str">
        <f ca="1">LEFT('Transition Plan'!$P116,3)</f>
        <v>TPD</v>
      </c>
      <c r="P116" s="117" t="str">
        <f ca="1">IF(K116="Completed","CPT: Completed",IF(AND(H116&lt;'Transition Plan'!$D$1,K116="In-Progress"),"TPD: Still in-Progress after Deadline",IF(AND(H116&lt;'Transition Plan'!$D$1,K116="Open"),"TPD: Still in Open after Deadline",IF(AND(G116&lt;='Transition Plan'!$D$1,K116="Open"),("RAS: "&amp;NETWORKDAYS('Transition Plan'!$D$1,H116)&amp;" days to go, and Still in Open"),IF(AND(G116&lt;='Transition Plan'!$D$1,K116="In-Progress"),("RAS: "&amp;NETWORKDAYS('Transition Plan'!$D$1,H116)&amp;" days to go, and In-Progress"),("UTK: We have "&amp;DATEDIF('Transition Plan'!$D$1,G116,"d")&amp;" more days to start"))))))</f>
        <v>TPD: Still in Open after Deadline</v>
      </c>
      <c r="Q116" s="118">
        <f ca="1">IF(O116="TPD",100%,IF(AND(O116="RAS",N116=1),75%,IF(AND(O116="RAS",N116=2),50%,IF(O116="RAS",100%-(NETWORKDAYS('Transition Plan'!$D$1,H116)/N116),"-"))))</f>
        <v>1</v>
      </c>
      <c r="R116" s="20" t="str">
        <f t="shared" ref="R116:CC116" si="172">IF(R$10&lt;$G116,"",IF(R$10&gt;$H116,"",IF(R$10&gt;=$G116,1,IF(R$10&lt;=$H116,1))))</f>
        <v/>
      </c>
      <c r="S116" s="20" t="str">
        <f t="shared" si="172"/>
        <v/>
      </c>
      <c r="T116" s="20" t="str">
        <f t="shared" si="172"/>
        <v/>
      </c>
      <c r="U116" s="20" t="str">
        <f t="shared" si="172"/>
        <v/>
      </c>
      <c r="V116" s="20" t="str">
        <f t="shared" si="172"/>
        <v/>
      </c>
      <c r="W116" s="20" t="str">
        <f t="shared" si="172"/>
        <v/>
      </c>
      <c r="X116" s="20" t="str">
        <f t="shared" si="172"/>
        <v/>
      </c>
      <c r="Y116" s="20" t="str">
        <f t="shared" si="172"/>
        <v/>
      </c>
      <c r="Z116" s="20" t="str">
        <f t="shared" si="172"/>
        <v/>
      </c>
      <c r="AA116" s="20" t="str">
        <f t="shared" si="172"/>
        <v/>
      </c>
      <c r="AB116" s="20" t="str">
        <f t="shared" si="172"/>
        <v/>
      </c>
      <c r="AC116" s="20" t="str">
        <f t="shared" si="172"/>
        <v/>
      </c>
      <c r="AD116" s="20" t="str">
        <f t="shared" si="172"/>
        <v/>
      </c>
      <c r="AE116" s="20" t="str">
        <f t="shared" si="172"/>
        <v/>
      </c>
      <c r="AF116" s="20" t="str">
        <f t="shared" si="172"/>
        <v/>
      </c>
      <c r="AG116" s="20" t="str">
        <f t="shared" si="172"/>
        <v/>
      </c>
      <c r="AH116" s="20" t="str">
        <f t="shared" si="172"/>
        <v/>
      </c>
      <c r="AI116" s="20" t="str">
        <f t="shared" si="172"/>
        <v/>
      </c>
      <c r="AJ116" s="20" t="str">
        <f t="shared" si="172"/>
        <v/>
      </c>
      <c r="AK116" s="20" t="str">
        <f t="shared" si="172"/>
        <v/>
      </c>
      <c r="AL116" s="20" t="str">
        <f t="shared" si="172"/>
        <v/>
      </c>
      <c r="AM116" s="20" t="str">
        <f t="shared" si="172"/>
        <v/>
      </c>
      <c r="AN116" s="20" t="str">
        <f t="shared" si="172"/>
        <v/>
      </c>
      <c r="AO116" s="20" t="str">
        <f t="shared" si="172"/>
        <v/>
      </c>
      <c r="AP116" s="20" t="str">
        <f t="shared" si="172"/>
        <v/>
      </c>
      <c r="AQ116" s="20" t="str">
        <f t="shared" si="172"/>
        <v/>
      </c>
      <c r="AR116" s="20" t="str">
        <f t="shared" si="172"/>
        <v/>
      </c>
      <c r="AS116" s="20" t="str">
        <f t="shared" si="172"/>
        <v/>
      </c>
      <c r="AT116" s="20" t="str">
        <f t="shared" si="172"/>
        <v/>
      </c>
      <c r="AU116" s="20" t="str">
        <f t="shared" si="172"/>
        <v/>
      </c>
      <c r="AV116" s="20" t="str">
        <f t="shared" si="172"/>
        <v/>
      </c>
      <c r="AW116" s="20" t="str">
        <f t="shared" si="172"/>
        <v/>
      </c>
      <c r="AX116" s="20" t="str">
        <f t="shared" si="172"/>
        <v/>
      </c>
      <c r="AY116" s="20" t="str">
        <f t="shared" si="172"/>
        <v/>
      </c>
      <c r="AZ116" s="20" t="str">
        <f t="shared" si="172"/>
        <v/>
      </c>
      <c r="BA116" s="20" t="str">
        <f t="shared" si="172"/>
        <v/>
      </c>
      <c r="BB116" s="20" t="str">
        <f t="shared" si="172"/>
        <v/>
      </c>
      <c r="BC116" s="20" t="str">
        <f t="shared" si="172"/>
        <v/>
      </c>
      <c r="BD116" s="20" t="str">
        <f t="shared" si="172"/>
        <v/>
      </c>
      <c r="BE116" s="20" t="str">
        <f t="shared" si="172"/>
        <v/>
      </c>
      <c r="BF116" s="20" t="str">
        <f t="shared" si="172"/>
        <v/>
      </c>
      <c r="BG116" s="20" t="str">
        <f t="shared" si="172"/>
        <v/>
      </c>
      <c r="BH116" s="20" t="str">
        <f t="shared" si="172"/>
        <v/>
      </c>
      <c r="BI116" s="20" t="str">
        <f t="shared" si="172"/>
        <v/>
      </c>
      <c r="BJ116" s="20" t="str">
        <f t="shared" si="172"/>
        <v/>
      </c>
      <c r="BK116" s="20" t="str">
        <f t="shared" si="172"/>
        <v/>
      </c>
      <c r="BL116" s="20" t="str">
        <f t="shared" si="172"/>
        <v/>
      </c>
      <c r="BM116" s="20" t="str">
        <f t="shared" si="172"/>
        <v/>
      </c>
      <c r="BN116" s="20" t="str">
        <f t="shared" si="172"/>
        <v/>
      </c>
      <c r="BO116" s="20" t="str">
        <f t="shared" si="172"/>
        <v/>
      </c>
      <c r="BP116" s="20" t="str">
        <f t="shared" si="172"/>
        <v/>
      </c>
      <c r="BQ116" s="20" t="str">
        <f t="shared" si="172"/>
        <v/>
      </c>
      <c r="BR116" s="20" t="str">
        <f t="shared" si="172"/>
        <v/>
      </c>
      <c r="BS116" s="20" t="str">
        <f t="shared" si="172"/>
        <v/>
      </c>
      <c r="BT116" s="20" t="str">
        <f t="shared" si="172"/>
        <v/>
      </c>
      <c r="BU116" s="20" t="str">
        <f t="shared" si="172"/>
        <v/>
      </c>
      <c r="BV116" s="20" t="str">
        <f t="shared" si="172"/>
        <v/>
      </c>
      <c r="BW116" s="20" t="str">
        <f t="shared" si="172"/>
        <v/>
      </c>
      <c r="BX116" s="20" t="str">
        <f t="shared" si="172"/>
        <v/>
      </c>
      <c r="BY116" s="20" t="str">
        <f t="shared" si="172"/>
        <v/>
      </c>
      <c r="BZ116" s="20" t="str">
        <f t="shared" si="172"/>
        <v/>
      </c>
      <c r="CA116" s="20" t="str">
        <f t="shared" si="172"/>
        <v/>
      </c>
      <c r="CB116" s="20" t="str">
        <f t="shared" si="172"/>
        <v/>
      </c>
      <c r="CC116" s="20" t="str">
        <f t="shared" si="172"/>
        <v/>
      </c>
      <c r="CD116" s="20" t="str">
        <f t="shared" si="171"/>
        <v/>
      </c>
      <c r="CE116" s="20" t="str">
        <f t="shared" si="171"/>
        <v/>
      </c>
      <c r="CF116" s="20" t="str">
        <f t="shared" si="171"/>
        <v/>
      </c>
      <c r="CG116" s="20" t="str">
        <f t="shared" si="171"/>
        <v/>
      </c>
      <c r="CH116" s="20" t="str">
        <f t="shared" si="171"/>
        <v/>
      </c>
      <c r="CI116" s="20" t="str">
        <f t="shared" si="171"/>
        <v/>
      </c>
      <c r="CJ116" s="20" t="str">
        <f t="shared" si="171"/>
        <v/>
      </c>
      <c r="CK116" s="20" t="str">
        <f t="shared" si="171"/>
        <v/>
      </c>
      <c r="CL116" s="20" t="str">
        <f t="shared" si="171"/>
        <v/>
      </c>
      <c r="CM116" s="20" t="str">
        <f t="shared" si="171"/>
        <v/>
      </c>
      <c r="CN116" s="20" t="str">
        <f t="shared" si="171"/>
        <v/>
      </c>
      <c r="CO116" s="20" t="str">
        <f t="shared" si="171"/>
        <v/>
      </c>
      <c r="CP116" s="20" t="str">
        <f t="shared" si="171"/>
        <v/>
      </c>
      <c r="CQ116" s="20" t="str">
        <f t="shared" si="171"/>
        <v/>
      </c>
      <c r="CR116" s="20" t="str">
        <f t="shared" si="171"/>
        <v/>
      </c>
      <c r="CS116" s="20" t="str">
        <f t="shared" si="171"/>
        <v/>
      </c>
      <c r="CT116" s="20" t="str">
        <f t="shared" si="171"/>
        <v/>
      </c>
      <c r="CU116" s="20" t="str">
        <f t="shared" si="171"/>
        <v/>
      </c>
      <c r="CV116" s="20" t="str">
        <f t="shared" si="171"/>
        <v/>
      </c>
      <c r="CW116" s="20" t="str">
        <f t="shared" si="171"/>
        <v/>
      </c>
      <c r="CX116" s="20" t="str">
        <f t="shared" si="171"/>
        <v/>
      </c>
      <c r="CY116" s="20" t="str">
        <f t="shared" si="171"/>
        <v/>
      </c>
      <c r="CZ116" s="20" t="str">
        <f t="shared" si="171"/>
        <v/>
      </c>
      <c r="DA116" s="20" t="str">
        <f t="shared" si="171"/>
        <v/>
      </c>
      <c r="DB116" s="20" t="str">
        <f t="shared" si="171"/>
        <v/>
      </c>
      <c r="DC116" s="20" t="str">
        <f t="shared" si="171"/>
        <v/>
      </c>
      <c r="DD116" s="20" t="str">
        <f t="shared" si="171"/>
        <v/>
      </c>
      <c r="DE116" s="20" t="str">
        <f t="shared" si="171"/>
        <v/>
      </c>
      <c r="DF116" s="20" t="str">
        <f t="shared" si="171"/>
        <v/>
      </c>
      <c r="DG116" s="20" t="str">
        <f t="shared" si="171"/>
        <v/>
      </c>
      <c r="DH116" s="20" t="str">
        <f t="shared" si="171"/>
        <v/>
      </c>
      <c r="DI116" s="20" t="str">
        <f t="shared" si="171"/>
        <v/>
      </c>
      <c r="DJ116" s="20" t="str">
        <f t="shared" si="171"/>
        <v/>
      </c>
      <c r="DK116" s="20" t="str">
        <f t="shared" si="171"/>
        <v/>
      </c>
      <c r="DL116" s="20" t="str">
        <f t="shared" si="171"/>
        <v/>
      </c>
      <c r="DM116" s="20" t="str">
        <f t="shared" si="171"/>
        <v/>
      </c>
      <c r="DN116" s="20" t="str">
        <f t="shared" si="171"/>
        <v/>
      </c>
      <c r="DO116" s="20" t="str">
        <f t="shared" si="171"/>
        <v/>
      </c>
      <c r="DP116" s="20" t="str">
        <f t="shared" si="171"/>
        <v/>
      </c>
      <c r="DQ116" s="20" t="str">
        <f t="shared" si="171"/>
        <v/>
      </c>
      <c r="DR116" s="20" t="str">
        <f t="shared" si="171"/>
        <v/>
      </c>
      <c r="DS116" s="20" t="str">
        <f t="shared" si="171"/>
        <v/>
      </c>
      <c r="DT116" s="20" t="str">
        <f t="shared" si="171"/>
        <v/>
      </c>
      <c r="DU116" s="20" t="str">
        <f t="shared" si="171"/>
        <v/>
      </c>
      <c r="DV116" s="20" t="str">
        <f t="shared" si="171"/>
        <v/>
      </c>
      <c r="DW116" s="20" t="str">
        <f t="shared" si="171"/>
        <v/>
      </c>
      <c r="DX116" s="20" t="str">
        <f t="shared" si="171"/>
        <v/>
      </c>
      <c r="DY116" s="20" t="str">
        <f t="shared" si="171"/>
        <v/>
      </c>
      <c r="DZ116" s="20" t="str">
        <f t="shared" si="171"/>
        <v/>
      </c>
      <c r="EA116" s="20" t="str">
        <f t="shared" si="171"/>
        <v/>
      </c>
      <c r="EB116" s="20" t="str">
        <f t="shared" si="171"/>
        <v/>
      </c>
      <c r="EC116" s="20" t="str">
        <f t="shared" si="171"/>
        <v/>
      </c>
      <c r="ED116" s="20" t="str">
        <f t="shared" si="171"/>
        <v/>
      </c>
      <c r="EE116" s="20" t="str">
        <f t="shared" si="171"/>
        <v/>
      </c>
      <c r="EF116" s="20" t="str">
        <f t="shared" si="171"/>
        <v/>
      </c>
      <c r="EG116" s="20" t="str">
        <f t="shared" si="171"/>
        <v/>
      </c>
      <c r="EH116" s="20" t="str">
        <f t="shared" si="171"/>
        <v/>
      </c>
      <c r="EI116" s="20" t="str">
        <f t="shared" si="171"/>
        <v/>
      </c>
      <c r="EJ116" s="20" t="str">
        <f t="shared" si="171"/>
        <v/>
      </c>
      <c r="EK116" s="20" t="str">
        <f t="shared" si="171"/>
        <v/>
      </c>
      <c r="EL116" s="20" t="str">
        <f t="shared" si="171"/>
        <v/>
      </c>
      <c r="EM116" s="20" t="str">
        <f t="shared" si="171"/>
        <v/>
      </c>
      <c r="EN116" s="20" t="str">
        <f t="shared" si="171"/>
        <v/>
      </c>
      <c r="EO116" s="20" t="str">
        <f t="shared" si="168"/>
        <v/>
      </c>
      <c r="EP116" s="20" t="str">
        <f t="shared" si="168"/>
        <v/>
      </c>
      <c r="EQ116" s="20" t="str">
        <f t="shared" si="168"/>
        <v/>
      </c>
      <c r="ER116" s="20" t="str">
        <f t="shared" si="168"/>
        <v/>
      </c>
      <c r="ES116" s="20" t="str">
        <f t="shared" si="168"/>
        <v/>
      </c>
      <c r="ET116" s="20" t="str">
        <f t="shared" si="168"/>
        <v/>
      </c>
      <c r="EU116" s="20" t="str">
        <f t="shared" si="168"/>
        <v/>
      </c>
      <c r="EV116" s="20" t="str">
        <f t="shared" si="168"/>
        <v/>
      </c>
      <c r="EW116" s="20" t="str">
        <f t="shared" si="168"/>
        <v/>
      </c>
      <c r="EX116" s="20" t="str">
        <f t="shared" si="168"/>
        <v/>
      </c>
      <c r="EY116" s="20" t="str">
        <f t="shared" si="168"/>
        <v/>
      </c>
      <c r="EZ116" s="20" t="str">
        <f t="shared" si="168"/>
        <v/>
      </c>
      <c r="FA116" s="20" t="str">
        <f t="shared" si="168"/>
        <v/>
      </c>
      <c r="FB116" s="20" t="str">
        <f t="shared" si="168"/>
        <v/>
      </c>
      <c r="FC116" s="20" t="str">
        <f t="shared" si="168"/>
        <v/>
      </c>
      <c r="FD116" s="20" t="str">
        <f t="shared" si="168"/>
        <v/>
      </c>
      <c r="FE116" s="20" t="str">
        <f t="shared" si="168"/>
        <v/>
      </c>
      <c r="FF116" s="20" t="str">
        <f t="shared" si="168"/>
        <v/>
      </c>
      <c r="FG116" s="20" t="str">
        <f t="shared" si="168"/>
        <v/>
      </c>
      <c r="FH116" s="20" t="str">
        <f t="shared" si="168"/>
        <v/>
      </c>
      <c r="FI116" s="20" t="str">
        <f t="shared" si="168"/>
        <v/>
      </c>
      <c r="FJ116" s="20" t="str">
        <f t="shared" si="168"/>
        <v/>
      </c>
      <c r="FK116" s="20" t="str">
        <f t="shared" si="168"/>
        <v/>
      </c>
      <c r="FL116" s="20" t="str">
        <f t="shared" si="168"/>
        <v/>
      </c>
      <c r="FM116" s="20" t="str">
        <f t="shared" si="168"/>
        <v/>
      </c>
      <c r="FN116" s="20" t="str">
        <f t="shared" si="168"/>
        <v/>
      </c>
      <c r="FO116" s="20" t="str">
        <f t="shared" si="168"/>
        <v/>
      </c>
      <c r="FP116" s="20" t="str">
        <f t="shared" si="168"/>
        <v/>
      </c>
      <c r="FQ116" s="20" t="str">
        <f t="shared" si="168"/>
        <v/>
      </c>
      <c r="FR116" s="20" t="str">
        <f t="shared" si="168"/>
        <v/>
      </c>
      <c r="FS116" s="20" t="str">
        <f t="shared" si="168"/>
        <v/>
      </c>
      <c r="FT116" s="20" t="str">
        <f t="shared" si="168"/>
        <v/>
      </c>
      <c r="FU116" s="20" t="str">
        <f t="shared" si="168"/>
        <v/>
      </c>
      <c r="FV116" s="20" t="str">
        <f t="shared" si="168"/>
        <v/>
      </c>
    </row>
    <row r="117" spans="1:178" collapsed="1">
      <c r="A117" s="16"/>
      <c r="B117" s="66"/>
      <c r="C117" s="65"/>
      <c r="D117" s="18"/>
      <c r="E117" s="18"/>
      <c r="F117" s="18"/>
      <c r="G117" s="19"/>
      <c r="H117" s="19"/>
      <c r="I117" s="19"/>
      <c r="J117" s="19"/>
      <c r="K117" s="16"/>
      <c r="M117" s="16"/>
      <c r="N117" s="16"/>
      <c r="O117" s="16"/>
      <c r="P117" s="24"/>
      <c r="Q117" s="24"/>
      <c r="T117" s="2" t="e">
        <f>IF(T$10&lt;#REF!,"",IF(T$10&gt;#REF!,"",IF(T$10&gt;=#REF!,1,IF(T$10&lt;=#REF!,1))))</f>
        <v>#REF!</v>
      </c>
      <c r="U117" s="2" t="e">
        <f>IF(U$10&lt;#REF!,"",IF(U$10&gt;#REF!,"",IF(U$10&gt;=#REF!,1,IF(U$10&lt;=#REF!,1))))</f>
        <v>#REF!</v>
      </c>
      <c r="V117" s="2" t="e">
        <f>IF(V$10&lt;#REF!,"",IF(V$10&gt;#REF!,"",IF(V$10&gt;=#REF!,1,IF(V$10&lt;=#REF!,1))))</f>
        <v>#REF!</v>
      </c>
      <c r="W117" s="2" t="e">
        <f>IF(W$10&lt;#REF!,"",IF(W$10&gt;#REF!,"",IF(W$10&gt;=#REF!,1,IF(W$10&lt;=#REF!,1))))</f>
        <v>#REF!</v>
      </c>
      <c r="X117" s="2" t="e">
        <f>IF(X$10&lt;#REF!,"",IF(X$10&gt;#REF!,"",IF(X$10&gt;=#REF!,1,IF(X$10&lt;=#REF!,1))))</f>
        <v>#REF!</v>
      </c>
      <c r="Y117" s="2" t="e">
        <f>IF(Y$10&lt;#REF!,"",IF(Y$10&gt;#REF!,"",IF(Y$10&gt;=#REF!,1,IF(Y$10&lt;=#REF!,1))))</f>
        <v>#REF!</v>
      </c>
      <c r="Z117" s="2" t="e">
        <f>IF(Z$10&lt;#REF!,"",IF(Z$10&gt;#REF!,"",IF(Z$10&gt;=#REF!,1,IF(Z$10&lt;=#REF!,1))))</f>
        <v>#REF!</v>
      </c>
      <c r="AA117" s="2" t="e">
        <f>IF(AA$10&lt;#REF!,"",IF(AA$10&gt;#REF!,"",IF(AA$10&gt;=#REF!,1,IF(AA$10&lt;=#REF!,1))))</f>
        <v>#REF!</v>
      </c>
      <c r="AB117" s="2" t="e">
        <f>IF(AB$10&lt;#REF!,"",IF(AB$10&gt;#REF!,"",IF(AB$10&gt;=#REF!,1,IF(AB$10&lt;=#REF!,1))))</f>
        <v>#REF!</v>
      </c>
      <c r="AC117" s="2" t="e">
        <f>IF(AC$10&lt;#REF!,"",IF(AC$10&gt;#REF!,"",IF(AC$10&gt;=#REF!,1,IF(AC$10&lt;=#REF!,1))))</f>
        <v>#REF!</v>
      </c>
      <c r="AD117" s="2" t="e">
        <f>IF(AD$10&lt;#REF!,"",IF(AD$10&gt;#REF!,"",IF(AD$10&gt;=#REF!,1,IF(AD$10&lt;=#REF!,1))))</f>
        <v>#REF!</v>
      </c>
      <c r="AE117" s="2" t="e">
        <f>IF(AE$10&lt;#REF!,"",IF(AE$10&gt;#REF!,"",IF(AE$10&gt;=#REF!,1,IF(AE$10&lt;=#REF!,1))))</f>
        <v>#REF!</v>
      </c>
      <c r="AF117" s="2" t="e">
        <f>IF(AF$10&lt;#REF!,"",IF(AF$10&gt;#REF!,"",IF(AF$10&gt;=#REF!,1,IF(AF$10&lt;=#REF!,1))))</f>
        <v>#REF!</v>
      </c>
      <c r="AG117" s="2" t="e">
        <f>IF(AG$10&lt;#REF!,"",IF(AG$10&gt;#REF!,"",IF(AG$10&gt;=#REF!,1,IF(AG$10&lt;=#REF!,1))))</f>
        <v>#REF!</v>
      </c>
      <c r="AH117" s="2" t="e">
        <f>IF(AH$10&lt;#REF!,"",IF(AH$10&gt;#REF!,"",IF(AH$10&gt;=#REF!,1,IF(AH$10&lt;=#REF!,1))))</f>
        <v>#REF!</v>
      </c>
      <c r="AI117" s="2" t="e">
        <f>IF(AI$10&lt;#REF!,"",IF(AI$10&gt;#REF!,"",IF(AI$10&gt;=#REF!,1,IF(AI$10&lt;=#REF!,1))))</f>
        <v>#REF!</v>
      </c>
      <c r="AJ117" s="2" t="e">
        <f>IF(AJ$10&lt;#REF!,"",IF(AJ$10&gt;#REF!,"",IF(AJ$10&gt;=#REF!,1,IF(AJ$10&lt;=#REF!,1))))</f>
        <v>#REF!</v>
      </c>
      <c r="AK117" s="2" t="e">
        <f>IF(AK$10&lt;#REF!,"",IF(AK$10&gt;#REF!,"",IF(AK$10&gt;=#REF!,1,IF(AK$10&lt;=#REF!,1))))</f>
        <v>#REF!</v>
      </c>
      <c r="AL117" s="2" t="e">
        <f>IF(AL$10&lt;#REF!,"",IF(AL$10&gt;#REF!,"",IF(AL$10&gt;=#REF!,1,IF(AL$10&lt;=#REF!,1))))</f>
        <v>#REF!</v>
      </c>
      <c r="AM117" s="2" t="e">
        <f>IF(AM$10&lt;#REF!,"",IF(AM$10&gt;#REF!,"",IF(AM$10&gt;=#REF!,1,IF(AM$10&lt;=#REF!,1))))</f>
        <v>#REF!</v>
      </c>
      <c r="AN117" s="2" t="e">
        <f>IF(AN$10&lt;#REF!,"",IF(AN$10&gt;#REF!,"",IF(AN$10&gt;=#REF!,1,IF(AN$10&lt;=#REF!,1))))</f>
        <v>#REF!</v>
      </c>
      <c r="AO117" s="2" t="e">
        <f>IF(AO$10&lt;#REF!,"",IF(AO$10&gt;#REF!,"",IF(AO$10&gt;=#REF!,1,IF(AO$10&lt;=#REF!,1))))</f>
        <v>#REF!</v>
      </c>
      <c r="AP117" s="2" t="e">
        <f>IF(AP$10&lt;#REF!,"",IF(AP$10&gt;#REF!,"",IF(AP$10&gt;=#REF!,1,IF(AP$10&lt;=#REF!,1))))</f>
        <v>#REF!</v>
      </c>
      <c r="AQ117" s="2" t="e">
        <f>IF(AQ$10&lt;#REF!,"",IF(AQ$10&gt;#REF!,"",IF(AQ$10&gt;=#REF!,1,IF(AQ$10&lt;=#REF!,1))))</f>
        <v>#REF!</v>
      </c>
      <c r="AR117" s="2" t="e">
        <f>IF(AR$10&lt;#REF!,"",IF(AR$10&gt;#REF!,"",IF(AR$10&gt;=#REF!,1,IF(AR$10&lt;=#REF!,1))))</f>
        <v>#REF!</v>
      </c>
      <c r="AS117" s="2" t="e">
        <f>IF(AS$10&lt;#REF!,"",IF(AS$10&gt;#REF!,"",IF(AS$10&gt;=#REF!,1,IF(AS$10&lt;=#REF!,1))))</f>
        <v>#REF!</v>
      </c>
      <c r="AT117" s="2" t="e">
        <f>IF(AT$10&lt;#REF!,"",IF(AT$10&gt;#REF!,"",IF(AT$10&gt;=#REF!,1,IF(AT$10&lt;=#REF!,1))))</f>
        <v>#REF!</v>
      </c>
      <c r="AU117" s="2" t="e">
        <f>IF(AU$10&lt;#REF!,"",IF(AU$10&gt;#REF!,"",IF(AU$10&gt;=#REF!,1,IF(AU$10&lt;=#REF!,1))))</f>
        <v>#REF!</v>
      </c>
      <c r="AV117" s="2" t="e">
        <f>IF(AV$10&lt;#REF!,"",IF(AV$10&gt;#REF!,"",IF(AV$10&gt;=#REF!,1,IF(AV$10&lt;=#REF!,1))))</f>
        <v>#REF!</v>
      </c>
      <c r="AW117" s="2" t="e">
        <f>IF(AW$10&lt;#REF!,"",IF(AW$10&gt;#REF!,"",IF(AW$10&gt;=#REF!,1,IF(AW$10&lt;=#REF!,1))))</f>
        <v>#REF!</v>
      </c>
      <c r="AX117" s="2" t="e">
        <f>IF(AX$10&lt;#REF!,"",IF(AX$10&gt;#REF!,"",IF(AX$10&gt;=#REF!,1,IF(AX$10&lt;=#REF!,1))))</f>
        <v>#REF!</v>
      </c>
      <c r="AY117" s="2" t="e">
        <f>IF(AY$10&lt;#REF!,"",IF(AY$10&gt;#REF!,"",IF(AY$10&gt;=#REF!,1,IF(AY$10&lt;=#REF!,1))))</f>
        <v>#REF!</v>
      </c>
      <c r="AZ117" s="2" t="e">
        <f>IF(AZ$10&lt;#REF!,"",IF(AZ$10&gt;#REF!,"",IF(AZ$10&gt;=#REF!,1,IF(AZ$10&lt;=#REF!,1))))</f>
        <v>#REF!</v>
      </c>
      <c r="BA117" s="2" t="e">
        <f>IF(BA$10&lt;#REF!,"",IF(BA$10&gt;#REF!,"",IF(BA$10&gt;=#REF!,1,IF(BA$10&lt;=#REF!,1))))</f>
        <v>#REF!</v>
      </c>
      <c r="BB117" s="2" t="e">
        <f>IF(BB$10&lt;#REF!,"",IF(BB$10&gt;#REF!,"",IF(BB$10&gt;=#REF!,1,IF(BB$10&lt;=#REF!,1))))</f>
        <v>#REF!</v>
      </c>
      <c r="BC117" s="2" t="e">
        <f>IF(BC$10&lt;#REF!,"",IF(BC$10&gt;#REF!,"",IF(BC$10&gt;=#REF!,1,IF(BC$10&lt;=#REF!,1))))</f>
        <v>#REF!</v>
      </c>
      <c r="BD117" s="2" t="e">
        <f>IF(BD$10&lt;#REF!,"",IF(BD$10&gt;#REF!,"",IF(BD$10&gt;=#REF!,1,IF(BD$10&lt;=#REF!,1))))</f>
        <v>#REF!</v>
      </c>
      <c r="BE117" s="2" t="e">
        <f>IF(BE$10&lt;#REF!,"",IF(BE$10&gt;#REF!,"",IF(BE$10&gt;=#REF!,1,IF(BE$10&lt;=#REF!,1))))</f>
        <v>#REF!</v>
      </c>
      <c r="BF117" s="2" t="e">
        <f>IF(BF$10&lt;#REF!,"",IF(BF$10&gt;#REF!,"",IF(BF$10&gt;=#REF!,1,IF(BF$10&lt;=#REF!,1))))</f>
        <v>#REF!</v>
      </c>
      <c r="BG117" s="2" t="e">
        <f>IF(BG$10&lt;#REF!,"",IF(BG$10&gt;#REF!,"",IF(BG$10&gt;=#REF!,1,IF(BG$10&lt;=#REF!,1))))</f>
        <v>#REF!</v>
      </c>
      <c r="BH117" s="2" t="e">
        <f>IF(BH$10&lt;#REF!,"",IF(BH$10&gt;#REF!,"",IF(BH$10&gt;=#REF!,1,IF(BH$10&lt;=#REF!,1))))</f>
        <v>#REF!</v>
      </c>
      <c r="BI117" s="2" t="e">
        <f>IF(BI$10&lt;#REF!,"",IF(BI$10&gt;#REF!,"",IF(BI$10&gt;=#REF!,1,IF(BI$10&lt;=#REF!,1))))</f>
        <v>#REF!</v>
      </c>
      <c r="BJ117" s="2" t="e">
        <f>IF(BJ$10&lt;#REF!,"",IF(BJ$10&gt;#REF!,"",IF(BJ$10&gt;=#REF!,1,IF(BJ$10&lt;=#REF!,1))))</f>
        <v>#REF!</v>
      </c>
      <c r="BK117" s="2" t="e">
        <f>IF(BK$10&lt;#REF!,"",IF(BK$10&gt;#REF!,"",IF(BK$10&gt;=#REF!,1,IF(BK$10&lt;=#REF!,1))))</f>
        <v>#REF!</v>
      </c>
      <c r="BL117" s="2" t="e">
        <f>IF(BL$10&lt;#REF!,"",IF(BL$10&gt;#REF!,"",IF(BL$10&gt;=#REF!,1,IF(BL$10&lt;=#REF!,1))))</f>
        <v>#REF!</v>
      </c>
      <c r="BM117" s="2" t="e">
        <f>IF(BM$10&lt;#REF!,"",IF(BM$10&gt;#REF!,"",IF(BM$10&gt;=#REF!,1,IF(BM$10&lt;=#REF!,1))))</f>
        <v>#REF!</v>
      </c>
      <c r="BN117" s="2" t="e">
        <f>IF(BN$10&lt;#REF!,"",IF(BN$10&gt;#REF!,"",IF(BN$10&gt;=#REF!,1,IF(BN$10&lt;=#REF!,1))))</f>
        <v>#REF!</v>
      </c>
      <c r="BO117" s="2" t="e">
        <f>IF(BO$10&lt;#REF!,"",IF(BO$10&gt;#REF!,"",IF(BO$10&gt;=#REF!,1,IF(BO$10&lt;=#REF!,1))))</f>
        <v>#REF!</v>
      </c>
      <c r="BP117" s="2" t="e">
        <f>IF(BP$10&lt;#REF!,"",IF(BP$10&gt;#REF!,"",IF(BP$10&gt;=#REF!,1,IF(BP$10&lt;=#REF!,1))))</f>
        <v>#REF!</v>
      </c>
      <c r="BQ117" s="2" t="e">
        <f>IF(BQ$10&lt;#REF!,"",IF(BQ$10&gt;#REF!,"",IF(BQ$10&gt;=#REF!,1,IF(BQ$10&lt;=#REF!,1))))</f>
        <v>#REF!</v>
      </c>
      <c r="BR117" s="2" t="e">
        <f>IF(BR$10&lt;#REF!,"",IF(BR$10&gt;#REF!,"",IF(BR$10&gt;=#REF!,1,IF(BR$10&lt;=#REF!,1))))</f>
        <v>#REF!</v>
      </c>
      <c r="BS117" s="2" t="e">
        <f>IF(BS$10&lt;#REF!,"",IF(BS$10&gt;#REF!,"",IF(BS$10&gt;=#REF!,1,IF(BS$10&lt;=#REF!,1))))</f>
        <v>#REF!</v>
      </c>
      <c r="BT117" s="2" t="e">
        <f>IF(BT$10&lt;#REF!,"",IF(BT$10&gt;#REF!,"",IF(BT$10&gt;=#REF!,1,IF(BT$10&lt;=#REF!,1))))</f>
        <v>#REF!</v>
      </c>
      <c r="BU117" s="2" t="e">
        <f>IF(BU$10&lt;#REF!,"",IF(BU$10&gt;#REF!,"",IF(BU$10&gt;=#REF!,1,IF(BU$10&lt;=#REF!,1))))</f>
        <v>#REF!</v>
      </c>
      <c r="BV117" s="2" t="e">
        <f>IF(BV$10&lt;#REF!,"",IF(BV$10&gt;#REF!,"",IF(BV$10&gt;=#REF!,1,IF(BV$10&lt;=#REF!,1))))</f>
        <v>#REF!</v>
      </c>
      <c r="BW117" s="2" t="e">
        <f>IF(BW$10&lt;#REF!,"",IF(BW$10&gt;#REF!,"",IF(BW$10&gt;=#REF!,1,IF(BW$10&lt;=#REF!,1))))</f>
        <v>#REF!</v>
      </c>
      <c r="BX117" s="2" t="e">
        <f>IF(BX$10&lt;#REF!,"",IF(BX$10&gt;#REF!,"",IF(BX$10&gt;=#REF!,1,IF(BX$10&lt;=#REF!,1))))</f>
        <v>#REF!</v>
      </c>
      <c r="BY117" s="2" t="e">
        <f>IF(BY$10&lt;#REF!,"",IF(BY$10&gt;#REF!,"",IF(BY$10&gt;=#REF!,1,IF(BY$10&lt;=#REF!,1))))</f>
        <v>#REF!</v>
      </c>
      <c r="BZ117" s="2" t="e">
        <f>IF(BZ$10&lt;#REF!,"",IF(BZ$10&gt;#REF!,"",IF(BZ$10&gt;=#REF!,1,IF(BZ$10&lt;=#REF!,1))))</f>
        <v>#REF!</v>
      </c>
      <c r="CA117" s="2" t="e">
        <f>IF(CA$10&lt;#REF!,"",IF(CA$10&gt;#REF!,"",IF(CA$10&gt;=#REF!,1,IF(CA$10&lt;=#REF!,1))))</f>
        <v>#REF!</v>
      </c>
      <c r="CB117" s="2" t="e">
        <f>IF(CB$10&lt;#REF!,"",IF(CB$10&gt;#REF!,"",IF(CB$10&gt;=#REF!,1,IF(CB$10&lt;=#REF!,1))))</f>
        <v>#REF!</v>
      </c>
      <c r="CC117" s="2" t="e">
        <f>IF(CC$10&lt;#REF!,"",IF(CC$10&gt;#REF!,"",IF(CC$10&gt;=#REF!,1,IF(CC$10&lt;=#REF!,1))))</f>
        <v>#REF!</v>
      </c>
      <c r="CD117" s="2" t="e">
        <f>IF(CD$10&lt;#REF!,"",IF(CD$10&gt;#REF!,"",IF(CD$10&gt;=#REF!,1,IF(CD$10&lt;=#REF!,1))))</f>
        <v>#REF!</v>
      </c>
      <c r="CE117" s="2" t="e">
        <f>IF(CE$10&lt;#REF!,"",IF(CE$10&gt;#REF!,"",IF(CE$10&gt;=#REF!,1,IF(CE$10&lt;=#REF!,1))))</f>
        <v>#REF!</v>
      </c>
      <c r="CF117" s="2" t="e">
        <f>IF(CF$10&lt;#REF!,"",IF(CF$10&gt;#REF!,"",IF(CF$10&gt;=#REF!,1,IF(CF$10&lt;=#REF!,1))))</f>
        <v>#REF!</v>
      </c>
      <c r="CG117" s="2" t="e">
        <f>IF(CG$10&lt;#REF!,"",IF(CG$10&gt;#REF!,"",IF(CG$10&gt;=#REF!,1,IF(CG$10&lt;=#REF!,1))))</f>
        <v>#REF!</v>
      </c>
      <c r="CH117" s="2" t="e">
        <f>IF(CH$10&lt;#REF!,"",IF(CH$10&gt;#REF!,"",IF(CH$10&gt;=#REF!,1,IF(CH$10&lt;=#REF!,1))))</f>
        <v>#REF!</v>
      </c>
      <c r="CI117" s="2" t="e">
        <f>IF(CI$10&lt;#REF!,"",IF(CI$10&gt;#REF!,"",IF(CI$10&gt;=#REF!,1,IF(CI$10&lt;=#REF!,1))))</f>
        <v>#REF!</v>
      </c>
      <c r="CJ117" s="2" t="e">
        <f>IF(CJ$10&lt;#REF!,"",IF(CJ$10&gt;#REF!,"",IF(CJ$10&gt;=#REF!,1,IF(CJ$10&lt;=#REF!,1))))</f>
        <v>#REF!</v>
      </c>
      <c r="CK117" s="2" t="e">
        <f>IF(CK$10&lt;#REF!,"",IF(CK$10&gt;#REF!,"",IF(CK$10&gt;=#REF!,1,IF(CK$10&lt;=#REF!,1))))</f>
        <v>#REF!</v>
      </c>
      <c r="CL117" s="2" t="e">
        <f>IF(CL$10&lt;#REF!,"",IF(CL$10&gt;#REF!,"",IF(CL$10&gt;=#REF!,1,IF(CL$10&lt;=#REF!,1))))</f>
        <v>#REF!</v>
      </c>
      <c r="CM117" s="2" t="e">
        <f>IF(CM$10&lt;#REF!,"",IF(CM$10&gt;#REF!,"",IF(CM$10&gt;=#REF!,1,IF(CM$10&lt;=#REF!,1))))</f>
        <v>#REF!</v>
      </c>
      <c r="CN117" s="2" t="e">
        <f>IF(CN$10&lt;#REF!,"",IF(CN$10&gt;#REF!,"",IF(CN$10&gt;=#REF!,1,IF(CN$10&lt;=#REF!,1))))</f>
        <v>#REF!</v>
      </c>
      <c r="CO117" s="2" t="e">
        <f>IF(CO$10&lt;#REF!,"",IF(CO$10&gt;#REF!,"",IF(CO$10&gt;=#REF!,1,IF(CO$10&lt;=#REF!,1))))</f>
        <v>#REF!</v>
      </c>
      <c r="CP117" s="2" t="e">
        <f>IF(CP$10&lt;#REF!,"",IF(CP$10&gt;#REF!,"",IF(CP$10&gt;=#REF!,1,IF(CP$10&lt;=#REF!,1))))</f>
        <v>#REF!</v>
      </c>
      <c r="CQ117" s="2" t="e">
        <f>IF(CQ$10&lt;#REF!,"",IF(CQ$10&gt;#REF!,"",IF(CQ$10&gt;=#REF!,1,IF(CQ$10&lt;=#REF!,1))))</f>
        <v>#REF!</v>
      </c>
      <c r="CR117" s="2" t="e">
        <f>IF(CR$10&lt;#REF!,"",IF(CR$10&gt;#REF!,"",IF(CR$10&gt;=#REF!,1,IF(CR$10&lt;=#REF!,1))))</f>
        <v>#REF!</v>
      </c>
      <c r="CS117" s="2" t="e">
        <f>IF(CS$10&lt;#REF!,"",IF(CS$10&gt;#REF!,"",IF(CS$10&gt;=#REF!,1,IF(CS$10&lt;=#REF!,1))))</f>
        <v>#REF!</v>
      </c>
      <c r="CT117" s="2" t="e">
        <f>IF(CT$10&lt;#REF!,"",IF(CT$10&gt;#REF!,"",IF(CT$10&gt;=#REF!,1,IF(CT$10&lt;=#REF!,1))))</f>
        <v>#REF!</v>
      </c>
      <c r="CU117" s="2" t="e">
        <f>IF(CU$10&lt;#REF!,"",IF(CU$10&gt;#REF!,"",IF(CU$10&gt;=#REF!,1,IF(CU$10&lt;=#REF!,1))))</f>
        <v>#REF!</v>
      </c>
      <c r="CV117" s="2" t="e">
        <f>IF(CV$10&lt;#REF!,"",IF(CV$10&gt;#REF!,"",IF(CV$10&gt;=#REF!,1,IF(CV$10&lt;=#REF!,1))))</f>
        <v>#REF!</v>
      </c>
      <c r="CW117" s="2" t="e">
        <f>IF(CW$10&lt;#REF!,"",IF(CW$10&gt;#REF!,"",IF(CW$10&gt;=#REF!,1,IF(CW$10&lt;=#REF!,1))))</f>
        <v>#REF!</v>
      </c>
    </row>
    <row r="118" spans="1:178">
      <c r="A118" s="16"/>
      <c r="B118" s="66"/>
      <c r="C118" s="65"/>
      <c r="D118" s="18"/>
      <c r="E118" s="18"/>
      <c r="F118" s="18"/>
      <c r="G118" s="19"/>
      <c r="H118" s="19"/>
      <c r="I118" s="19"/>
      <c r="J118" s="19"/>
      <c r="K118" s="16"/>
      <c r="M118" s="16"/>
      <c r="N118" s="16"/>
      <c r="O118" s="16"/>
      <c r="P118" s="24"/>
      <c r="Q118" s="24"/>
    </row>
    <row r="119" spans="1:178">
      <c r="A119" s="16"/>
      <c r="B119" s="66"/>
      <c r="C119" s="65"/>
      <c r="D119" s="18"/>
      <c r="E119" s="18"/>
      <c r="F119" s="18"/>
      <c r="G119" s="19"/>
      <c r="H119" s="19"/>
      <c r="I119" s="19"/>
      <c r="J119" s="19"/>
      <c r="K119" s="16"/>
      <c r="M119" s="16"/>
      <c r="N119" s="16"/>
      <c r="O119" s="16"/>
      <c r="P119" s="24"/>
      <c r="Q119" s="24"/>
    </row>
    <row r="120" spans="1:178">
      <c r="A120" s="16"/>
      <c r="B120" s="66"/>
      <c r="C120" s="65"/>
      <c r="D120" s="18"/>
      <c r="E120" s="18"/>
      <c r="F120" s="18"/>
      <c r="G120" s="19"/>
      <c r="H120" s="19"/>
      <c r="I120" s="19"/>
      <c r="J120" s="19"/>
      <c r="K120" s="16"/>
      <c r="M120" s="16"/>
      <c r="N120" s="16"/>
      <c r="O120" s="16"/>
      <c r="P120" s="24"/>
      <c r="Q120" s="24"/>
    </row>
    <row r="121" spans="1:178">
      <c r="A121" s="16"/>
      <c r="B121" s="66"/>
      <c r="C121" s="65"/>
      <c r="D121" s="18"/>
      <c r="E121" s="18"/>
      <c r="F121" s="18"/>
      <c r="G121" s="19"/>
      <c r="H121" s="19"/>
      <c r="I121" s="19"/>
      <c r="J121" s="19"/>
      <c r="K121" s="16"/>
      <c r="M121" s="16"/>
      <c r="N121" s="16"/>
      <c r="O121" s="16"/>
      <c r="P121" s="24"/>
      <c r="Q121" s="24"/>
    </row>
    <row r="122" spans="1:178">
      <c r="A122" s="16"/>
      <c r="B122" s="66"/>
      <c r="C122" s="65"/>
      <c r="D122" s="18"/>
      <c r="E122" s="18"/>
      <c r="F122" s="18"/>
      <c r="G122" s="19"/>
      <c r="H122" s="19"/>
      <c r="I122" s="19"/>
      <c r="J122" s="19"/>
      <c r="K122" s="16"/>
      <c r="M122" s="16"/>
      <c r="N122" s="16"/>
      <c r="O122" s="16"/>
      <c r="P122" s="24"/>
      <c r="Q122" s="24"/>
    </row>
    <row r="123" spans="1:178" s="16" customFormat="1">
      <c r="B123" s="66"/>
      <c r="C123" s="65"/>
      <c r="D123" s="18"/>
      <c r="E123" s="18"/>
      <c r="F123" s="18"/>
      <c r="G123" s="19"/>
      <c r="H123" s="19"/>
      <c r="I123" s="19"/>
      <c r="J123" s="19"/>
      <c r="L123" s="94"/>
      <c r="P123" s="24"/>
      <c r="Q123" s="24"/>
      <c r="AE123" s="16" t="s">
        <v>17</v>
      </c>
    </row>
    <row r="124" spans="1:178" s="16" customFormat="1">
      <c r="A124" s="64"/>
      <c r="B124" s="66"/>
      <c r="C124" s="65"/>
      <c r="D124" s="18"/>
      <c r="E124" s="18"/>
      <c r="F124" s="18"/>
      <c r="G124" s="19"/>
      <c r="H124" s="19"/>
      <c r="I124" s="19"/>
      <c r="J124" s="19"/>
      <c r="L124" s="94"/>
      <c r="P124" s="24"/>
      <c r="Q124" s="24"/>
    </row>
    <row r="125" spans="1:178" s="16" customFormat="1">
      <c r="A125" s="64"/>
      <c r="B125" s="66"/>
      <c r="C125" s="65"/>
      <c r="D125" s="18"/>
      <c r="E125" s="18"/>
      <c r="F125" s="18"/>
      <c r="G125" s="19"/>
      <c r="H125" s="19"/>
      <c r="I125" s="19"/>
      <c r="J125" s="19"/>
      <c r="L125" s="94"/>
      <c r="P125" s="24"/>
      <c r="Q125" s="24"/>
    </row>
    <row r="126" spans="1:178" s="16" customFormat="1">
      <c r="A126" s="64"/>
      <c r="B126" s="66"/>
      <c r="C126" s="65"/>
      <c r="D126" s="18"/>
      <c r="E126" s="18"/>
      <c r="F126" s="18"/>
      <c r="G126" s="19"/>
      <c r="H126" s="19"/>
      <c r="I126" s="19"/>
      <c r="J126" s="19"/>
      <c r="L126" s="94"/>
      <c r="P126" s="24"/>
      <c r="Q126" s="24"/>
    </row>
    <row r="127" spans="1:178" s="16" customFormat="1">
      <c r="A127" s="64"/>
      <c r="B127" s="66"/>
      <c r="C127" s="65"/>
      <c r="D127" s="18"/>
      <c r="E127" s="18"/>
      <c r="F127" s="18"/>
      <c r="G127" s="19"/>
      <c r="H127" s="19"/>
      <c r="I127" s="19"/>
      <c r="J127" s="19"/>
      <c r="L127" s="94"/>
      <c r="P127" s="24"/>
      <c r="Q127" s="24"/>
    </row>
    <row r="128" spans="1:178" s="16" customFormat="1">
      <c r="A128" s="64"/>
      <c r="B128" s="66"/>
      <c r="C128" s="65"/>
      <c r="D128" s="18"/>
      <c r="E128" s="18"/>
      <c r="F128" s="18"/>
      <c r="G128" s="19"/>
      <c r="H128" s="19"/>
      <c r="I128" s="19"/>
      <c r="J128" s="19"/>
      <c r="L128" s="94"/>
      <c r="P128" s="24"/>
      <c r="Q128" s="24"/>
    </row>
    <row r="129" spans="1:17" s="16" customFormat="1">
      <c r="A129" s="64"/>
      <c r="B129" s="66"/>
      <c r="C129" s="65"/>
      <c r="D129" s="18"/>
      <c r="E129" s="18"/>
      <c r="F129" s="18"/>
      <c r="G129" s="19"/>
      <c r="H129" s="19"/>
      <c r="I129" s="19"/>
      <c r="J129" s="19"/>
      <c r="L129" s="94"/>
      <c r="P129" s="24"/>
      <c r="Q129" s="24"/>
    </row>
    <row r="130" spans="1:17" s="16" customFormat="1">
      <c r="A130" s="64"/>
      <c r="B130" s="66"/>
      <c r="C130" s="65"/>
      <c r="D130" s="18"/>
      <c r="E130" s="18"/>
      <c r="F130" s="18"/>
      <c r="G130" s="19"/>
      <c r="H130" s="19"/>
      <c r="I130" s="19"/>
      <c r="J130" s="19"/>
      <c r="L130" s="94"/>
      <c r="P130" s="24"/>
      <c r="Q130" s="24"/>
    </row>
    <row r="131" spans="1:17" s="16" customFormat="1">
      <c r="A131" s="64"/>
      <c r="B131" s="66"/>
      <c r="C131" s="65"/>
      <c r="D131" s="18"/>
      <c r="E131" s="18"/>
      <c r="F131" s="18"/>
      <c r="G131" s="19"/>
      <c r="H131" s="19"/>
      <c r="I131" s="19"/>
      <c r="J131" s="19"/>
      <c r="L131" s="94"/>
      <c r="P131" s="24"/>
      <c r="Q131" s="24"/>
    </row>
    <row r="132" spans="1:17" s="16" customFormat="1">
      <c r="A132" s="64"/>
      <c r="B132" s="66"/>
      <c r="C132" s="65"/>
      <c r="D132" s="18"/>
      <c r="E132" s="18"/>
      <c r="F132" s="18"/>
      <c r="G132" s="19"/>
      <c r="H132" s="19"/>
      <c r="I132" s="19"/>
      <c r="J132" s="19"/>
      <c r="L132" s="94"/>
      <c r="P132" s="24"/>
      <c r="Q132" s="24"/>
    </row>
    <row r="133" spans="1:17" s="16" customFormat="1">
      <c r="A133" s="64"/>
      <c r="B133" s="66"/>
      <c r="C133" s="65"/>
      <c r="D133" s="18"/>
      <c r="E133" s="18"/>
      <c r="F133" s="18"/>
      <c r="G133" s="19"/>
      <c r="H133" s="19"/>
      <c r="I133" s="19"/>
      <c r="J133" s="19"/>
      <c r="L133" s="94"/>
      <c r="P133" s="24"/>
      <c r="Q133" s="24"/>
    </row>
    <row r="134" spans="1:17" s="16" customFormat="1">
      <c r="A134" s="64"/>
      <c r="B134" s="66"/>
      <c r="C134" s="65"/>
      <c r="D134" s="18"/>
      <c r="E134" s="18"/>
      <c r="F134" s="18"/>
      <c r="G134" s="19"/>
      <c r="H134" s="19"/>
      <c r="I134" s="19"/>
      <c r="J134" s="19"/>
      <c r="L134" s="94"/>
      <c r="P134" s="24"/>
      <c r="Q134" s="24"/>
    </row>
    <row r="135" spans="1:17" s="16" customFormat="1">
      <c r="A135" s="64"/>
      <c r="B135" s="66"/>
      <c r="C135" s="65"/>
      <c r="D135" s="18"/>
      <c r="E135" s="18"/>
      <c r="F135" s="18"/>
      <c r="G135" s="19"/>
      <c r="H135" s="19"/>
      <c r="I135" s="19"/>
      <c r="J135" s="19"/>
      <c r="L135" s="94"/>
      <c r="P135" s="24"/>
      <c r="Q135" s="24"/>
    </row>
    <row r="136" spans="1:17" s="16" customFormat="1">
      <c r="A136" s="64"/>
      <c r="B136" s="66"/>
      <c r="C136" s="65"/>
      <c r="D136" s="18"/>
      <c r="E136" s="18"/>
      <c r="F136" s="18"/>
      <c r="G136" s="19"/>
      <c r="H136" s="19"/>
      <c r="I136" s="19"/>
      <c r="J136" s="19"/>
      <c r="L136" s="94"/>
      <c r="P136" s="24"/>
      <c r="Q136" s="24"/>
    </row>
    <row r="137" spans="1:17" s="16" customFormat="1">
      <c r="A137" s="64"/>
      <c r="B137" s="66"/>
      <c r="C137" s="65"/>
      <c r="D137" s="18"/>
      <c r="E137" s="18"/>
      <c r="F137" s="18"/>
      <c r="G137" s="19"/>
      <c r="H137" s="19"/>
      <c r="I137" s="19"/>
      <c r="J137" s="19"/>
      <c r="L137" s="94"/>
      <c r="P137" s="24"/>
      <c r="Q137" s="24"/>
    </row>
    <row r="138" spans="1:17" s="16" customFormat="1">
      <c r="A138" s="64"/>
      <c r="B138" s="66"/>
      <c r="C138" s="65"/>
      <c r="D138" s="18"/>
      <c r="E138" s="18"/>
      <c r="F138" s="18"/>
      <c r="G138" s="19"/>
      <c r="H138" s="19"/>
      <c r="I138" s="19"/>
      <c r="J138" s="19"/>
      <c r="L138" s="94"/>
      <c r="P138" s="24"/>
      <c r="Q138" s="24"/>
    </row>
    <row r="139" spans="1:17" s="16" customFormat="1">
      <c r="A139" s="64"/>
      <c r="B139" s="66"/>
      <c r="C139" s="65"/>
      <c r="D139" s="18"/>
      <c r="E139" s="18"/>
      <c r="F139" s="18"/>
      <c r="G139" s="19"/>
      <c r="H139" s="19"/>
      <c r="I139" s="19"/>
      <c r="J139" s="19"/>
      <c r="L139" s="94"/>
      <c r="P139" s="24"/>
      <c r="Q139" s="24"/>
    </row>
    <row r="140" spans="1:17" s="16" customFormat="1">
      <c r="A140" s="64"/>
      <c r="B140" s="66"/>
      <c r="C140" s="65"/>
      <c r="D140" s="18"/>
      <c r="E140" s="18"/>
      <c r="F140" s="18"/>
      <c r="G140" s="19"/>
      <c r="H140" s="19"/>
      <c r="I140" s="19"/>
      <c r="J140" s="19"/>
      <c r="L140" s="94"/>
      <c r="P140" s="24"/>
      <c r="Q140" s="24"/>
    </row>
    <row r="141" spans="1:17" s="16" customFormat="1">
      <c r="A141" s="64"/>
      <c r="B141" s="66"/>
      <c r="C141" s="65"/>
      <c r="D141" s="18"/>
      <c r="E141" s="18"/>
      <c r="F141" s="18"/>
      <c r="G141" s="19"/>
      <c r="H141" s="19"/>
      <c r="I141" s="19"/>
      <c r="J141" s="19"/>
      <c r="L141" s="94"/>
      <c r="P141" s="24"/>
      <c r="Q141" s="24"/>
    </row>
    <row r="142" spans="1:17" s="16" customFormat="1">
      <c r="A142" s="64"/>
      <c r="B142" s="66"/>
      <c r="C142" s="65"/>
      <c r="D142" s="18"/>
      <c r="E142" s="18"/>
      <c r="F142" s="18"/>
      <c r="G142" s="19"/>
      <c r="H142" s="19"/>
      <c r="I142" s="19"/>
      <c r="J142" s="19"/>
      <c r="L142" s="94"/>
      <c r="P142" s="24"/>
      <c r="Q142" s="24"/>
    </row>
    <row r="143" spans="1:17" s="16" customFormat="1">
      <c r="A143" s="64"/>
      <c r="B143" s="66"/>
      <c r="C143" s="65"/>
      <c r="D143" s="18"/>
      <c r="E143" s="18"/>
      <c r="F143" s="18"/>
      <c r="G143" s="19"/>
      <c r="H143" s="19"/>
      <c r="I143" s="19"/>
      <c r="J143" s="19"/>
      <c r="L143" s="94"/>
      <c r="P143" s="24"/>
      <c r="Q143" s="24"/>
    </row>
    <row r="144" spans="1:17" s="16" customFormat="1">
      <c r="A144" s="64"/>
      <c r="B144" s="66"/>
      <c r="C144" s="65"/>
      <c r="D144" s="18"/>
      <c r="E144" s="18"/>
      <c r="F144" s="18"/>
      <c r="G144" s="19"/>
      <c r="H144" s="19"/>
      <c r="I144" s="19"/>
      <c r="J144" s="19"/>
      <c r="L144" s="94"/>
      <c r="P144" s="24"/>
      <c r="Q144" s="24"/>
    </row>
    <row r="145" spans="1:17" s="16" customFormat="1">
      <c r="A145" s="64"/>
      <c r="B145" s="66"/>
      <c r="C145" s="65"/>
      <c r="D145" s="18"/>
      <c r="E145" s="18"/>
      <c r="F145" s="18"/>
      <c r="G145" s="19"/>
      <c r="H145" s="19"/>
      <c r="I145" s="19"/>
      <c r="J145" s="19"/>
      <c r="L145" s="94"/>
      <c r="P145" s="24"/>
      <c r="Q145" s="24"/>
    </row>
    <row r="146" spans="1:17" s="16" customFormat="1">
      <c r="A146" s="64"/>
      <c r="B146" s="66"/>
      <c r="C146" s="65"/>
      <c r="D146" s="18"/>
      <c r="E146" s="18"/>
      <c r="F146" s="18"/>
      <c r="G146" s="19"/>
      <c r="H146" s="19"/>
      <c r="I146" s="19"/>
      <c r="J146" s="19"/>
      <c r="L146" s="94"/>
      <c r="P146" s="24"/>
      <c r="Q146" s="24"/>
    </row>
    <row r="147" spans="1:17" s="16" customFormat="1">
      <c r="A147" s="64"/>
      <c r="B147" s="66"/>
      <c r="C147" s="65"/>
      <c r="D147" s="18"/>
      <c r="E147" s="18"/>
      <c r="F147" s="18"/>
      <c r="G147" s="19"/>
      <c r="H147" s="19"/>
      <c r="I147" s="19"/>
      <c r="J147" s="19"/>
      <c r="L147" s="94"/>
      <c r="P147" s="24"/>
      <c r="Q147" s="24"/>
    </row>
    <row r="148" spans="1:17" s="16" customFormat="1">
      <c r="A148" s="64"/>
      <c r="B148" s="66"/>
      <c r="C148" s="65"/>
      <c r="D148" s="18"/>
      <c r="E148" s="18"/>
      <c r="F148" s="18"/>
      <c r="G148" s="19"/>
      <c r="H148" s="19"/>
      <c r="I148" s="19"/>
      <c r="J148" s="19"/>
      <c r="L148" s="94"/>
      <c r="P148" s="24"/>
      <c r="Q148" s="24"/>
    </row>
    <row r="149" spans="1:17" s="16" customFormat="1">
      <c r="A149" s="64"/>
      <c r="B149" s="66"/>
      <c r="C149" s="65"/>
      <c r="D149" s="18"/>
      <c r="E149" s="18"/>
      <c r="F149" s="18"/>
      <c r="G149" s="19"/>
      <c r="H149" s="19"/>
      <c r="I149" s="19"/>
      <c r="J149" s="19"/>
      <c r="L149" s="94"/>
      <c r="P149" s="24"/>
      <c r="Q149" s="24"/>
    </row>
    <row r="150" spans="1:17" s="16" customFormat="1">
      <c r="A150" s="64"/>
      <c r="B150" s="66"/>
      <c r="C150" s="65"/>
      <c r="D150" s="18"/>
      <c r="E150" s="18"/>
      <c r="F150" s="18"/>
      <c r="G150" s="19"/>
      <c r="H150" s="19"/>
      <c r="I150" s="19"/>
      <c r="J150" s="19"/>
      <c r="L150" s="94"/>
      <c r="P150" s="24"/>
      <c r="Q150" s="24"/>
    </row>
    <row r="151" spans="1:17" s="16" customFormat="1">
      <c r="A151" s="64"/>
      <c r="B151" s="66"/>
      <c r="C151" s="65"/>
      <c r="D151" s="18"/>
      <c r="E151" s="18"/>
      <c r="F151" s="18"/>
      <c r="G151" s="19"/>
      <c r="H151" s="19"/>
      <c r="I151" s="19"/>
      <c r="J151" s="19"/>
      <c r="L151" s="94"/>
      <c r="P151" s="24"/>
      <c r="Q151" s="24"/>
    </row>
    <row r="152" spans="1:17" s="16" customFormat="1">
      <c r="A152" s="64"/>
      <c r="B152" s="66"/>
      <c r="C152" s="65"/>
      <c r="D152" s="18"/>
      <c r="E152" s="18"/>
      <c r="F152" s="18"/>
      <c r="G152" s="19"/>
      <c r="H152" s="19"/>
      <c r="I152" s="19"/>
      <c r="J152" s="19"/>
      <c r="L152" s="94"/>
      <c r="P152" s="24"/>
      <c r="Q152" s="24"/>
    </row>
    <row r="153" spans="1:17" s="16" customFormat="1">
      <c r="A153" s="64"/>
      <c r="B153" s="66"/>
      <c r="C153" s="65"/>
      <c r="D153" s="18"/>
      <c r="E153" s="18"/>
      <c r="F153" s="18"/>
      <c r="G153" s="19"/>
      <c r="H153" s="19"/>
      <c r="I153" s="19"/>
      <c r="J153" s="19"/>
      <c r="L153" s="94"/>
      <c r="P153" s="24"/>
      <c r="Q153" s="24"/>
    </row>
    <row r="154" spans="1:17" s="16" customFormat="1">
      <c r="A154" s="64"/>
      <c r="B154" s="66"/>
      <c r="C154" s="65"/>
      <c r="D154" s="18"/>
      <c r="E154" s="18"/>
      <c r="F154" s="18"/>
      <c r="G154" s="19"/>
      <c r="H154" s="19"/>
      <c r="I154" s="19"/>
      <c r="J154" s="19"/>
      <c r="L154" s="94"/>
      <c r="P154" s="24"/>
      <c r="Q154" s="24"/>
    </row>
    <row r="155" spans="1:17" s="16" customFormat="1">
      <c r="A155" s="64"/>
      <c r="B155" s="66"/>
      <c r="C155" s="65"/>
      <c r="D155" s="18"/>
      <c r="E155" s="18"/>
      <c r="F155" s="18"/>
      <c r="G155" s="19"/>
      <c r="H155" s="19"/>
      <c r="I155" s="19"/>
      <c r="J155" s="19"/>
      <c r="L155" s="94"/>
      <c r="P155" s="24"/>
      <c r="Q155" s="24"/>
    </row>
    <row r="156" spans="1:17" s="16" customFormat="1">
      <c r="A156" s="64"/>
      <c r="B156" s="66"/>
      <c r="C156" s="65"/>
      <c r="D156" s="18"/>
      <c r="E156" s="18"/>
      <c r="F156" s="18"/>
      <c r="G156" s="19"/>
      <c r="H156" s="19"/>
      <c r="I156" s="19"/>
      <c r="J156" s="19"/>
      <c r="L156" s="94"/>
      <c r="P156" s="24"/>
      <c r="Q156" s="24"/>
    </row>
    <row r="157" spans="1:17" s="16" customFormat="1">
      <c r="A157" s="64"/>
      <c r="B157" s="66"/>
      <c r="C157" s="65"/>
      <c r="D157" s="18"/>
      <c r="E157" s="18"/>
      <c r="F157" s="18"/>
      <c r="G157" s="19"/>
      <c r="H157" s="19"/>
      <c r="I157" s="19"/>
      <c r="J157" s="19"/>
      <c r="L157" s="94"/>
      <c r="P157" s="24"/>
      <c r="Q157" s="24"/>
    </row>
    <row r="158" spans="1:17" s="16" customFormat="1">
      <c r="A158" s="64"/>
      <c r="B158" s="66"/>
      <c r="C158" s="65"/>
      <c r="D158" s="18"/>
      <c r="E158" s="18"/>
      <c r="F158" s="18"/>
      <c r="G158" s="19"/>
      <c r="H158" s="19"/>
      <c r="I158" s="19"/>
      <c r="J158" s="19"/>
      <c r="L158" s="94"/>
      <c r="P158" s="24"/>
      <c r="Q158" s="24"/>
    </row>
    <row r="159" spans="1:17" s="16" customFormat="1">
      <c r="A159" s="64"/>
      <c r="B159" s="66"/>
      <c r="C159" s="65"/>
      <c r="D159" s="18"/>
      <c r="E159" s="18"/>
      <c r="F159" s="18"/>
      <c r="G159" s="19"/>
      <c r="H159" s="19"/>
      <c r="I159" s="19"/>
      <c r="J159" s="19"/>
      <c r="L159" s="94"/>
      <c r="P159" s="24"/>
      <c r="Q159" s="24"/>
    </row>
    <row r="160" spans="1:17" s="16" customFormat="1">
      <c r="A160" s="64"/>
      <c r="B160" s="66"/>
      <c r="C160" s="65"/>
      <c r="D160" s="18"/>
      <c r="E160" s="18"/>
      <c r="F160" s="18"/>
      <c r="G160" s="19"/>
      <c r="H160" s="19"/>
      <c r="I160" s="19"/>
      <c r="J160" s="19"/>
      <c r="L160" s="94"/>
      <c r="P160" s="24"/>
      <c r="Q160" s="24"/>
    </row>
    <row r="161" spans="1:17" s="16" customFormat="1">
      <c r="A161" s="64"/>
      <c r="B161" s="66"/>
      <c r="C161" s="65"/>
      <c r="D161" s="18"/>
      <c r="E161" s="18"/>
      <c r="F161" s="18"/>
      <c r="G161" s="19"/>
      <c r="H161" s="19"/>
      <c r="I161" s="19"/>
      <c r="J161" s="19"/>
      <c r="L161" s="94"/>
      <c r="P161" s="24"/>
      <c r="Q161" s="24"/>
    </row>
    <row r="162" spans="1:17" s="16" customFormat="1">
      <c r="A162" s="64"/>
      <c r="B162" s="66"/>
      <c r="C162" s="65"/>
      <c r="D162" s="18"/>
      <c r="E162" s="18"/>
      <c r="F162" s="18"/>
      <c r="G162" s="19"/>
      <c r="H162" s="19"/>
      <c r="I162" s="19"/>
      <c r="J162" s="19"/>
      <c r="L162" s="94"/>
      <c r="P162" s="24"/>
      <c r="Q162" s="24"/>
    </row>
    <row r="163" spans="1:17" s="16" customFormat="1">
      <c r="A163" s="64"/>
      <c r="B163" s="66"/>
      <c r="C163" s="65"/>
      <c r="D163" s="18"/>
      <c r="E163" s="18"/>
      <c r="F163" s="18"/>
      <c r="G163" s="19"/>
      <c r="H163" s="19"/>
      <c r="I163" s="19"/>
      <c r="J163" s="19"/>
      <c r="L163" s="94"/>
      <c r="P163" s="24"/>
      <c r="Q163" s="24"/>
    </row>
    <row r="164" spans="1:17" s="16" customFormat="1">
      <c r="A164" s="64"/>
      <c r="B164" s="66"/>
      <c r="C164" s="65"/>
      <c r="D164" s="18"/>
      <c r="E164" s="18"/>
      <c r="F164" s="18"/>
      <c r="G164" s="19"/>
      <c r="H164" s="19"/>
      <c r="I164" s="19"/>
      <c r="J164" s="19"/>
      <c r="L164" s="94"/>
      <c r="P164" s="24"/>
      <c r="Q164" s="24"/>
    </row>
    <row r="165" spans="1:17" s="16" customFormat="1">
      <c r="A165" s="64"/>
      <c r="B165" s="66"/>
      <c r="C165" s="65"/>
      <c r="D165" s="18"/>
      <c r="E165" s="18"/>
      <c r="F165" s="18"/>
      <c r="G165" s="19"/>
      <c r="H165" s="19"/>
      <c r="I165" s="19"/>
      <c r="J165" s="19"/>
      <c r="L165" s="94"/>
      <c r="P165" s="24"/>
      <c r="Q165" s="24"/>
    </row>
    <row r="166" spans="1:17" s="16" customFormat="1">
      <c r="A166" s="64"/>
      <c r="B166" s="66"/>
      <c r="C166" s="65"/>
      <c r="D166" s="18"/>
      <c r="E166" s="18"/>
      <c r="F166" s="18"/>
      <c r="G166" s="19"/>
      <c r="H166" s="19"/>
      <c r="I166" s="19"/>
      <c r="J166" s="19"/>
      <c r="L166" s="94"/>
      <c r="P166" s="24"/>
      <c r="Q166" s="24"/>
    </row>
    <row r="167" spans="1:17" s="16" customFormat="1">
      <c r="A167" s="64"/>
      <c r="B167" s="66"/>
      <c r="C167" s="65"/>
      <c r="D167" s="18"/>
      <c r="E167" s="18"/>
      <c r="F167" s="18"/>
      <c r="G167" s="19"/>
      <c r="H167" s="19"/>
      <c r="I167" s="19"/>
      <c r="J167" s="19"/>
      <c r="L167" s="94"/>
      <c r="P167" s="24"/>
      <c r="Q167" s="24"/>
    </row>
    <row r="168" spans="1:17" s="16" customFormat="1">
      <c r="A168" s="64"/>
      <c r="B168" s="66"/>
      <c r="C168" s="65"/>
      <c r="D168" s="18"/>
      <c r="E168" s="18"/>
      <c r="F168" s="18"/>
      <c r="G168" s="19"/>
      <c r="H168" s="19"/>
      <c r="I168" s="19"/>
      <c r="J168" s="19"/>
      <c r="L168" s="94"/>
      <c r="P168" s="24"/>
      <c r="Q168" s="24"/>
    </row>
    <row r="169" spans="1:17" s="16" customFormat="1">
      <c r="A169" s="64"/>
      <c r="B169" s="66"/>
      <c r="C169" s="65"/>
      <c r="D169" s="18"/>
      <c r="E169" s="18"/>
      <c r="F169" s="18"/>
      <c r="G169" s="19"/>
      <c r="H169" s="19"/>
      <c r="I169" s="19"/>
      <c r="J169" s="19"/>
      <c r="L169" s="94"/>
      <c r="P169" s="24"/>
      <c r="Q169" s="24"/>
    </row>
    <row r="170" spans="1:17" s="16" customFormat="1">
      <c r="A170" s="64"/>
      <c r="B170" s="66"/>
      <c r="C170" s="65"/>
      <c r="D170" s="18"/>
      <c r="E170" s="18"/>
      <c r="F170" s="18"/>
      <c r="G170" s="19"/>
      <c r="H170" s="19"/>
      <c r="I170" s="19"/>
      <c r="J170" s="19"/>
      <c r="L170" s="94"/>
      <c r="P170" s="24"/>
      <c r="Q170" s="24"/>
    </row>
    <row r="171" spans="1:17" s="16" customFormat="1">
      <c r="A171" s="64"/>
      <c r="B171" s="66"/>
      <c r="C171" s="65"/>
      <c r="D171" s="18"/>
      <c r="E171" s="18"/>
      <c r="F171" s="18"/>
      <c r="G171" s="19"/>
      <c r="H171" s="19"/>
      <c r="I171" s="19"/>
      <c r="J171" s="19"/>
      <c r="L171" s="94"/>
      <c r="P171" s="24"/>
      <c r="Q171" s="24"/>
    </row>
    <row r="172" spans="1:17" s="16" customFormat="1">
      <c r="A172" s="64"/>
      <c r="B172" s="66"/>
      <c r="C172" s="65"/>
      <c r="D172" s="18"/>
      <c r="E172" s="18"/>
      <c r="F172" s="18"/>
      <c r="G172" s="19"/>
      <c r="H172" s="19"/>
      <c r="I172" s="19"/>
      <c r="J172" s="19"/>
      <c r="L172" s="94"/>
      <c r="P172" s="24"/>
      <c r="Q172" s="24"/>
    </row>
    <row r="173" spans="1:17" s="16" customFormat="1">
      <c r="A173" s="64"/>
      <c r="B173" s="66"/>
      <c r="C173" s="65"/>
      <c r="D173" s="18"/>
      <c r="E173" s="18"/>
      <c r="F173" s="18"/>
      <c r="G173" s="19"/>
      <c r="H173" s="19"/>
      <c r="I173" s="19"/>
      <c r="J173" s="19"/>
      <c r="L173" s="94"/>
      <c r="P173" s="24"/>
      <c r="Q173" s="24"/>
    </row>
    <row r="174" spans="1:17" s="16" customFormat="1">
      <c r="A174" s="64"/>
      <c r="B174" s="66"/>
      <c r="C174" s="65"/>
      <c r="D174" s="18"/>
      <c r="E174" s="18"/>
      <c r="F174" s="18"/>
      <c r="G174" s="19"/>
      <c r="H174" s="19"/>
      <c r="I174" s="19"/>
      <c r="J174" s="19"/>
      <c r="L174" s="94"/>
      <c r="P174" s="24"/>
      <c r="Q174" s="24"/>
    </row>
    <row r="175" spans="1:17" s="16" customFormat="1">
      <c r="A175" s="64"/>
      <c r="B175" s="66"/>
      <c r="C175" s="65"/>
      <c r="D175" s="18"/>
      <c r="E175" s="18"/>
      <c r="F175" s="18"/>
      <c r="G175" s="19"/>
      <c r="H175" s="19"/>
      <c r="I175" s="19"/>
      <c r="J175" s="19"/>
      <c r="L175" s="94"/>
      <c r="P175" s="24"/>
      <c r="Q175" s="24"/>
    </row>
    <row r="176" spans="1:17" s="16" customFormat="1">
      <c r="A176" s="64"/>
      <c r="B176" s="66"/>
      <c r="C176" s="65"/>
      <c r="D176" s="18"/>
      <c r="E176" s="18"/>
      <c r="F176" s="18"/>
      <c r="G176" s="19"/>
      <c r="H176" s="19"/>
      <c r="I176" s="19"/>
      <c r="J176" s="19"/>
      <c r="L176" s="94"/>
      <c r="P176" s="24"/>
      <c r="Q176" s="24"/>
    </row>
    <row r="177" spans="1:17" s="16" customFormat="1">
      <c r="A177" s="64"/>
      <c r="B177" s="66"/>
      <c r="C177" s="65"/>
      <c r="D177" s="18"/>
      <c r="E177" s="18"/>
      <c r="F177" s="18"/>
      <c r="G177" s="19"/>
      <c r="H177" s="19"/>
      <c r="I177" s="19"/>
      <c r="J177" s="19"/>
      <c r="L177" s="94"/>
      <c r="P177" s="24"/>
      <c r="Q177" s="24"/>
    </row>
    <row r="178" spans="1:17" s="16" customFormat="1">
      <c r="A178" s="64"/>
      <c r="B178" s="66"/>
      <c r="C178" s="65"/>
      <c r="D178" s="18"/>
      <c r="E178" s="18"/>
      <c r="F178" s="18"/>
      <c r="G178" s="19"/>
      <c r="H178" s="19"/>
      <c r="I178" s="19"/>
      <c r="J178" s="19"/>
      <c r="L178" s="94"/>
      <c r="P178" s="24"/>
      <c r="Q178" s="24"/>
    </row>
    <row r="179" spans="1:17" s="16" customFormat="1">
      <c r="A179" s="64"/>
      <c r="B179" s="66"/>
      <c r="C179" s="65"/>
      <c r="D179" s="18"/>
      <c r="E179" s="18"/>
      <c r="F179" s="18"/>
      <c r="G179" s="19"/>
      <c r="H179" s="19"/>
      <c r="I179" s="19"/>
      <c r="J179" s="19"/>
      <c r="L179" s="94"/>
      <c r="P179" s="24"/>
      <c r="Q179" s="24"/>
    </row>
    <row r="180" spans="1:17" s="16" customFormat="1">
      <c r="A180" s="64"/>
      <c r="B180" s="66"/>
      <c r="C180" s="65"/>
      <c r="D180" s="18"/>
      <c r="E180" s="18"/>
      <c r="F180" s="18"/>
      <c r="G180" s="19"/>
      <c r="H180" s="19"/>
      <c r="I180" s="19"/>
      <c r="J180" s="19"/>
      <c r="L180" s="94"/>
      <c r="P180" s="24"/>
      <c r="Q180" s="24"/>
    </row>
    <row r="181" spans="1:17" s="16" customFormat="1">
      <c r="A181" s="64"/>
      <c r="B181" s="66"/>
      <c r="C181" s="65"/>
      <c r="D181" s="18"/>
      <c r="E181" s="18"/>
      <c r="F181" s="18"/>
      <c r="G181" s="19"/>
      <c r="H181" s="19"/>
      <c r="I181" s="19"/>
      <c r="J181" s="19"/>
      <c r="L181" s="94"/>
      <c r="P181" s="24"/>
      <c r="Q181" s="24"/>
    </row>
    <row r="182" spans="1:17" s="16" customFormat="1">
      <c r="A182" s="64"/>
      <c r="B182" s="66"/>
      <c r="C182" s="65"/>
      <c r="D182" s="18"/>
      <c r="E182" s="18"/>
      <c r="F182" s="18"/>
      <c r="G182" s="19"/>
      <c r="H182" s="19"/>
      <c r="I182" s="19"/>
      <c r="J182" s="19"/>
      <c r="L182" s="94"/>
      <c r="P182" s="24"/>
      <c r="Q182" s="24"/>
    </row>
    <row r="183" spans="1:17" s="16" customFormat="1">
      <c r="A183" s="64"/>
      <c r="B183" s="66"/>
      <c r="C183" s="65"/>
      <c r="D183" s="18"/>
      <c r="E183" s="18"/>
      <c r="F183" s="18"/>
      <c r="G183" s="19"/>
      <c r="H183" s="19"/>
      <c r="I183" s="19"/>
      <c r="J183" s="19"/>
      <c r="L183" s="94"/>
      <c r="P183" s="24"/>
      <c r="Q183" s="24"/>
    </row>
    <row r="184" spans="1:17" s="16" customFormat="1">
      <c r="A184" s="64"/>
      <c r="B184" s="66"/>
      <c r="C184" s="65"/>
      <c r="D184" s="18"/>
      <c r="E184" s="18"/>
      <c r="F184" s="18"/>
      <c r="G184" s="19"/>
      <c r="H184" s="19"/>
      <c r="I184" s="19"/>
      <c r="J184" s="19"/>
      <c r="L184" s="94"/>
      <c r="P184" s="24"/>
      <c r="Q184" s="24"/>
    </row>
    <row r="185" spans="1:17" s="16" customFormat="1">
      <c r="A185" s="64"/>
      <c r="B185" s="66"/>
      <c r="C185" s="65"/>
      <c r="D185" s="18"/>
      <c r="E185" s="18"/>
      <c r="F185" s="18"/>
      <c r="G185" s="19"/>
      <c r="H185" s="19"/>
      <c r="I185" s="19"/>
      <c r="J185" s="19"/>
      <c r="L185" s="94"/>
      <c r="P185" s="24"/>
      <c r="Q185" s="24"/>
    </row>
    <row r="186" spans="1:17" s="16" customFormat="1">
      <c r="A186" s="64"/>
      <c r="B186" s="66"/>
      <c r="C186" s="65"/>
      <c r="D186" s="18"/>
      <c r="E186" s="18"/>
      <c r="F186" s="18"/>
      <c r="G186" s="19"/>
      <c r="H186" s="19"/>
      <c r="I186" s="19"/>
      <c r="J186" s="19"/>
      <c r="L186" s="94"/>
      <c r="P186" s="24"/>
      <c r="Q186" s="24"/>
    </row>
    <row r="187" spans="1:17" s="16" customFormat="1">
      <c r="A187" s="64"/>
      <c r="B187" s="66"/>
      <c r="C187" s="65"/>
      <c r="D187" s="18"/>
      <c r="E187" s="18"/>
      <c r="F187" s="18"/>
      <c r="G187" s="19"/>
      <c r="H187" s="19"/>
      <c r="I187" s="19"/>
      <c r="J187" s="19"/>
      <c r="L187" s="94"/>
      <c r="P187" s="24"/>
      <c r="Q187" s="24"/>
    </row>
    <row r="188" spans="1:17" s="16" customFormat="1">
      <c r="A188" s="64"/>
      <c r="B188" s="66"/>
      <c r="C188" s="65"/>
      <c r="D188" s="18"/>
      <c r="E188" s="18"/>
      <c r="F188" s="18"/>
      <c r="G188" s="19"/>
      <c r="H188" s="19"/>
      <c r="I188" s="19"/>
      <c r="J188" s="19"/>
      <c r="L188" s="94"/>
      <c r="P188" s="24"/>
      <c r="Q188" s="24"/>
    </row>
    <row r="189" spans="1:17" s="16" customFormat="1">
      <c r="A189" s="64"/>
      <c r="B189" s="66"/>
      <c r="C189" s="65"/>
      <c r="D189" s="18"/>
      <c r="E189" s="18"/>
      <c r="F189" s="18"/>
      <c r="G189" s="19"/>
      <c r="H189" s="19"/>
      <c r="I189" s="19"/>
      <c r="J189" s="19"/>
      <c r="L189" s="94"/>
      <c r="P189" s="24"/>
      <c r="Q189" s="24"/>
    </row>
    <row r="190" spans="1:17" s="16" customFormat="1">
      <c r="A190" s="64"/>
      <c r="B190" s="66"/>
      <c r="C190" s="65"/>
      <c r="D190" s="18"/>
      <c r="E190" s="18"/>
      <c r="F190" s="18"/>
      <c r="G190" s="19"/>
      <c r="H190" s="19"/>
      <c r="I190" s="19"/>
      <c r="J190" s="19"/>
      <c r="L190" s="94"/>
      <c r="P190" s="24"/>
      <c r="Q190" s="24"/>
    </row>
    <row r="191" spans="1:17" s="16" customFormat="1">
      <c r="A191" s="64"/>
      <c r="B191" s="66"/>
      <c r="C191" s="65"/>
      <c r="D191" s="18"/>
      <c r="E191" s="18"/>
      <c r="F191" s="18"/>
      <c r="G191" s="19"/>
      <c r="H191" s="19"/>
      <c r="I191" s="19"/>
      <c r="J191" s="19"/>
      <c r="L191" s="94"/>
      <c r="P191" s="24"/>
      <c r="Q191" s="24"/>
    </row>
    <row r="192" spans="1:17" s="16" customFormat="1">
      <c r="A192" s="64"/>
      <c r="B192" s="66"/>
      <c r="C192" s="65"/>
      <c r="D192" s="18"/>
      <c r="E192" s="18"/>
      <c r="F192" s="18"/>
      <c r="G192" s="19"/>
      <c r="H192" s="19"/>
      <c r="I192" s="19"/>
      <c r="J192" s="19"/>
      <c r="L192" s="94"/>
      <c r="P192" s="24"/>
      <c r="Q192" s="24"/>
    </row>
    <row r="193" spans="1:17" s="16" customFormat="1">
      <c r="A193" s="64"/>
      <c r="B193" s="66"/>
      <c r="C193" s="65"/>
      <c r="D193" s="18"/>
      <c r="E193" s="18"/>
      <c r="F193" s="18"/>
      <c r="G193" s="19"/>
      <c r="H193" s="19"/>
      <c r="I193" s="19"/>
      <c r="J193" s="19"/>
      <c r="L193" s="94"/>
      <c r="P193" s="24"/>
      <c r="Q193" s="24"/>
    </row>
    <row r="194" spans="1:17" s="16" customFormat="1">
      <c r="A194" s="64"/>
      <c r="B194" s="66"/>
      <c r="C194" s="65"/>
      <c r="D194" s="18"/>
      <c r="E194" s="18"/>
      <c r="F194" s="18"/>
      <c r="G194" s="19"/>
      <c r="H194" s="19"/>
      <c r="I194" s="19"/>
      <c r="J194" s="19"/>
      <c r="L194" s="94"/>
      <c r="P194" s="24"/>
      <c r="Q194" s="24"/>
    </row>
    <row r="195" spans="1:17" s="16" customFormat="1">
      <c r="A195" s="64"/>
      <c r="B195" s="66"/>
      <c r="C195" s="65"/>
      <c r="D195" s="18"/>
      <c r="E195" s="18"/>
      <c r="F195" s="18"/>
      <c r="G195" s="19"/>
      <c r="H195" s="19"/>
      <c r="I195" s="19"/>
      <c r="J195" s="19"/>
      <c r="L195" s="94"/>
      <c r="P195" s="24"/>
      <c r="Q195" s="24"/>
    </row>
    <row r="196" spans="1:17" s="16" customFormat="1">
      <c r="A196" s="64"/>
      <c r="B196" s="66"/>
      <c r="C196" s="65"/>
      <c r="D196" s="18"/>
      <c r="E196" s="18"/>
      <c r="F196" s="18"/>
      <c r="G196" s="19"/>
      <c r="H196" s="19"/>
      <c r="I196" s="19"/>
      <c r="J196" s="19"/>
      <c r="L196" s="94"/>
      <c r="P196" s="24"/>
      <c r="Q196" s="24"/>
    </row>
    <row r="197" spans="1:17" s="16" customFormat="1">
      <c r="A197" s="64"/>
      <c r="B197" s="66"/>
      <c r="C197" s="65"/>
      <c r="D197" s="18"/>
      <c r="E197" s="18"/>
      <c r="F197" s="18"/>
      <c r="G197" s="19"/>
      <c r="H197" s="19"/>
      <c r="I197" s="19"/>
      <c r="J197" s="19"/>
      <c r="L197" s="94"/>
      <c r="P197" s="24"/>
      <c r="Q197" s="24"/>
    </row>
    <row r="198" spans="1:17" s="16" customFormat="1">
      <c r="A198" s="64"/>
      <c r="B198" s="66"/>
      <c r="C198" s="65"/>
      <c r="D198" s="18"/>
      <c r="E198" s="18"/>
      <c r="F198" s="18"/>
      <c r="G198" s="19"/>
      <c r="H198" s="19"/>
      <c r="I198" s="19"/>
      <c r="J198" s="19"/>
      <c r="L198" s="94"/>
      <c r="P198" s="24"/>
      <c r="Q198" s="24"/>
    </row>
    <row r="199" spans="1:17" s="16" customFormat="1">
      <c r="A199" s="64"/>
      <c r="B199" s="66"/>
      <c r="C199" s="65"/>
      <c r="D199" s="18"/>
      <c r="E199" s="18"/>
      <c r="F199" s="18"/>
      <c r="G199" s="19"/>
      <c r="H199" s="19"/>
      <c r="I199" s="19"/>
      <c r="J199" s="19"/>
      <c r="L199" s="94"/>
      <c r="P199" s="24"/>
      <c r="Q199" s="24"/>
    </row>
    <row r="200" spans="1:17" s="16" customFormat="1">
      <c r="A200" s="64"/>
      <c r="B200" s="66"/>
      <c r="C200" s="65"/>
      <c r="D200" s="18"/>
      <c r="E200" s="18"/>
      <c r="F200" s="18"/>
      <c r="G200" s="19"/>
      <c r="H200" s="19"/>
      <c r="I200" s="19"/>
      <c r="J200" s="19"/>
      <c r="L200" s="94"/>
      <c r="P200" s="24"/>
      <c r="Q200" s="24"/>
    </row>
    <row r="201" spans="1:17" s="16" customFormat="1">
      <c r="A201" s="64"/>
      <c r="B201" s="66"/>
      <c r="C201" s="65"/>
      <c r="D201" s="18"/>
      <c r="E201" s="18"/>
      <c r="F201" s="18"/>
      <c r="G201" s="19"/>
      <c r="H201" s="19"/>
      <c r="I201" s="19"/>
      <c r="J201" s="19"/>
      <c r="L201" s="94"/>
      <c r="P201" s="24"/>
      <c r="Q201" s="24"/>
    </row>
    <row r="202" spans="1:17" s="16" customFormat="1">
      <c r="A202" s="64"/>
      <c r="B202" s="66"/>
      <c r="C202" s="65"/>
      <c r="D202" s="18"/>
      <c r="E202" s="18"/>
      <c r="F202" s="18"/>
      <c r="G202" s="19"/>
      <c r="H202" s="19"/>
      <c r="I202" s="19"/>
      <c r="J202" s="19"/>
      <c r="L202" s="94"/>
      <c r="P202" s="24"/>
      <c r="Q202" s="24"/>
    </row>
    <row r="203" spans="1:17" s="16" customFormat="1">
      <c r="A203" s="64"/>
      <c r="B203" s="66"/>
      <c r="C203" s="65"/>
      <c r="D203" s="18"/>
      <c r="E203" s="18"/>
      <c r="F203" s="18"/>
      <c r="G203" s="19"/>
      <c r="H203" s="19"/>
      <c r="I203" s="19"/>
      <c r="J203" s="19"/>
      <c r="L203" s="94"/>
      <c r="P203" s="24"/>
      <c r="Q203" s="24"/>
    </row>
    <row r="204" spans="1:17" s="16" customFormat="1">
      <c r="A204" s="64"/>
      <c r="B204" s="66"/>
      <c r="C204" s="65"/>
      <c r="D204" s="18"/>
      <c r="E204" s="18"/>
      <c r="F204" s="18"/>
      <c r="G204" s="19"/>
      <c r="H204" s="19"/>
      <c r="I204" s="19"/>
      <c r="J204" s="19"/>
      <c r="L204" s="94"/>
      <c r="P204" s="24"/>
      <c r="Q204" s="24"/>
    </row>
    <row r="205" spans="1:17" s="16" customFormat="1">
      <c r="A205" s="64"/>
      <c r="B205" s="66"/>
      <c r="C205" s="65"/>
      <c r="D205" s="18"/>
      <c r="E205" s="18"/>
      <c r="F205" s="18"/>
      <c r="G205" s="19"/>
      <c r="H205" s="19"/>
      <c r="I205" s="19"/>
      <c r="J205" s="19"/>
      <c r="L205" s="94"/>
      <c r="P205" s="24"/>
      <c r="Q205" s="24"/>
    </row>
    <row r="206" spans="1:17" s="16" customFormat="1">
      <c r="A206" s="64"/>
      <c r="B206" s="66"/>
      <c r="C206" s="65"/>
      <c r="D206" s="18"/>
      <c r="E206" s="18"/>
      <c r="F206" s="18"/>
      <c r="G206" s="19"/>
      <c r="H206" s="19"/>
      <c r="I206" s="19"/>
      <c r="J206" s="19"/>
      <c r="L206" s="94"/>
      <c r="P206" s="24"/>
      <c r="Q206" s="24"/>
    </row>
    <row r="207" spans="1:17" s="16" customFormat="1">
      <c r="A207" s="64"/>
      <c r="B207" s="66"/>
      <c r="C207" s="65"/>
      <c r="D207" s="18"/>
      <c r="E207" s="18"/>
      <c r="F207" s="18"/>
      <c r="G207" s="19"/>
      <c r="H207" s="19"/>
      <c r="I207" s="19"/>
      <c r="J207" s="19"/>
      <c r="L207" s="94"/>
      <c r="P207" s="24"/>
      <c r="Q207" s="24"/>
    </row>
    <row r="208" spans="1:17" s="16" customFormat="1">
      <c r="A208" s="64"/>
      <c r="B208" s="66"/>
      <c r="C208" s="65"/>
      <c r="D208" s="18"/>
      <c r="E208" s="18"/>
      <c r="F208" s="18"/>
      <c r="G208" s="19"/>
      <c r="H208" s="19"/>
      <c r="I208" s="19"/>
      <c r="J208" s="19"/>
      <c r="L208" s="94"/>
      <c r="P208" s="24"/>
      <c r="Q208" s="24"/>
    </row>
    <row r="209" spans="1:17" s="16" customFormat="1">
      <c r="A209" s="64"/>
      <c r="B209" s="66"/>
      <c r="C209" s="65"/>
      <c r="D209" s="18"/>
      <c r="E209" s="18"/>
      <c r="F209" s="18"/>
      <c r="G209" s="19"/>
      <c r="H209" s="19"/>
      <c r="I209" s="19"/>
      <c r="J209" s="19"/>
      <c r="L209" s="94"/>
      <c r="P209" s="24"/>
      <c r="Q209" s="24"/>
    </row>
    <row r="210" spans="1:17" s="16" customFormat="1">
      <c r="A210" s="64"/>
      <c r="B210" s="66"/>
      <c r="C210" s="65"/>
      <c r="D210" s="18"/>
      <c r="E210" s="18"/>
      <c r="F210" s="18"/>
      <c r="G210" s="19"/>
      <c r="H210" s="19"/>
      <c r="I210" s="19"/>
      <c r="J210" s="19"/>
      <c r="L210" s="94"/>
      <c r="P210" s="24"/>
      <c r="Q210" s="24"/>
    </row>
    <row r="211" spans="1:17" s="16" customFormat="1">
      <c r="A211" s="64"/>
      <c r="B211" s="66"/>
      <c r="C211" s="65"/>
      <c r="D211" s="18"/>
      <c r="E211" s="18"/>
      <c r="F211" s="18"/>
      <c r="G211" s="19"/>
      <c r="H211" s="19"/>
      <c r="I211" s="19"/>
      <c r="J211" s="19"/>
      <c r="L211" s="94"/>
      <c r="P211" s="24"/>
      <c r="Q211" s="24"/>
    </row>
    <row r="212" spans="1:17" s="16" customFormat="1">
      <c r="A212" s="64"/>
      <c r="B212" s="66"/>
      <c r="C212" s="65"/>
      <c r="D212" s="18"/>
      <c r="E212" s="18"/>
      <c r="F212" s="18"/>
      <c r="G212" s="19"/>
      <c r="H212" s="19"/>
      <c r="I212" s="19"/>
      <c r="J212" s="19"/>
      <c r="L212" s="94"/>
      <c r="P212" s="24"/>
      <c r="Q212" s="24"/>
    </row>
    <row r="213" spans="1:17" s="16" customFormat="1">
      <c r="A213" s="64"/>
      <c r="B213" s="66"/>
      <c r="C213" s="65"/>
      <c r="D213" s="18"/>
      <c r="E213" s="18"/>
      <c r="F213" s="18"/>
      <c r="G213" s="19"/>
      <c r="H213" s="19"/>
      <c r="I213" s="19"/>
      <c r="J213" s="19"/>
      <c r="L213" s="94"/>
      <c r="P213" s="24"/>
      <c r="Q213" s="24"/>
    </row>
    <row r="214" spans="1:17" s="16" customFormat="1">
      <c r="A214" s="64"/>
      <c r="B214" s="66"/>
      <c r="C214" s="65"/>
      <c r="D214" s="18"/>
      <c r="E214" s="18"/>
      <c r="F214" s="18"/>
      <c r="G214" s="19"/>
      <c r="H214" s="19"/>
      <c r="I214" s="19"/>
      <c r="J214" s="19"/>
      <c r="L214" s="94"/>
      <c r="P214" s="24"/>
      <c r="Q214" s="24"/>
    </row>
    <row r="215" spans="1:17" s="16" customFormat="1">
      <c r="A215" s="64"/>
      <c r="B215" s="66"/>
      <c r="C215" s="65"/>
      <c r="D215" s="18"/>
      <c r="E215" s="18"/>
      <c r="F215" s="18"/>
      <c r="G215" s="19"/>
      <c r="H215" s="19"/>
      <c r="I215" s="19"/>
      <c r="J215" s="19"/>
      <c r="L215" s="94"/>
      <c r="P215" s="24"/>
      <c r="Q215" s="24"/>
    </row>
    <row r="216" spans="1:17" s="16" customFormat="1">
      <c r="A216" s="64"/>
      <c r="B216" s="66"/>
      <c r="C216" s="65"/>
      <c r="D216" s="18"/>
      <c r="E216" s="18"/>
      <c r="F216" s="18"/>
      <c r="G216" s="19"/>
      <c r="H216" s="19"/>
      <c r="I216" s="19"/>
      <c r="J216" s="19"/>
      <c r="L216" s="94"/>
      <c r="P216" s="24"/>
      <c r="Q216" s="24"/>
    </row>
    <row r="217" spans="1:17" s="16" customFormat="1">
      <c r="A217" s="64"/>
      <c r="B217" s="66"/>
      <c r="C217" s="65"/>
      <c r="D217" s="18"/>
      <c r="E217" s="18"/>
      <c r="F217" s="18"/>
      <c r="G217" s="19"/>
      <c r="H217" s="19"/>
      <c r="I217" s="19"/>
      <c r="J217" s="19"/>
      <c r="L217" s="94"/>
      <c r="P217" s="24"/>
      <c r="Q217" s="24"/>
    </row>
    <row r="218" spans="1:17" s="16" customFormat="1">
      <c r="A218" s="64"/>
      <c r="B218" s="66"/>
      <c r="C218" s="65"/>
      <c r="D218" s="18"/>
      <c r="E218" s="18"/>
      <c r="F218" s="18"/>
      <c r="G218" s="19"/>
      <c r="H218" s="19"/>
      <c r="I218" s="19"/>
      <c r="J218" s="19"/>
      <c r="L218" s="94"/>
      <c r="P218" s="24"/>
      <c r="Q218" s="24"/>
    </row>
    <row r="219" spans="1:17" s="16" customFormat="1">
      <c r="A219" s="64"/>
      <c r="B219" s="66"/>
      <c r="C219" s="65"/>
      <c r="D219" s="18"/>
      <c r="E219" s="18"/>
      <c r="F219" s="18"/>
      <c r="G219" s="19"/>
      <c r="H219" s="19"/>
      <c r="I219" s="19"/>
      <c r="J219" s="19"/>
      <c r="L219" s="94"/>
      <c r="P219" s="24"/>
      <c r="Q219" s="24"/>
    </row>
    <row r="220" spans="1:17" s="16" customFormat="1">
      <c r="A220" s="64"/>
      <c r="B220" s="66"/>
      <c r="C220" s="65"/>
      <c r="D220" s="18"/>
      <c r="E220" s="18"/>
      <c r="F220" s="18"/>
      <c r="G220" s="19"/>
      <c r="H220" s="19"/>
      <c r="I220" s="19"/>
      <c r="J220" s="19"/>
      <c r="L220" s="94"/>
      <c r="P220" s="24"/>
      <c r="Q220" s="24"/>
    </row>
    <row r="221" spans="1:17" s="16" customFormat="1">
      <c r="A221" s="64"/>
      <c r="B221" s="66"/>
      <c r="C221" s="65"/>
      <c r="D221" s="18"/>
      <c r="E221" s="18"/>
      <c r="F221" s="18"/>
      <c r="G221" s="19"/>
      <c r="H221" s="19"/>
      <c r="I221" s="19"/>
      <c r="J221" s="19"/>
      <c r="L221" s="94"/>
      <c r="P221" s="24"/>
      <c r="Q221" s="24"/>
    </row>
    <row r="222" spans="1:17" s="16" customFormat="1">
      <c r="A222" s="64"/>
      <c r="B222" s="66"/>
      <c r="C222" s="65"/>
      <c r="D222" s="18"/>
      <c r="E222" s="18"/>
      <c r="F222" s="18"/>
      <c r="G222" s="19"/>
      <c r="H222" s="19"/>
      <c r="I222" s="19"/>
      <c r="J222" s="19"/>
      <c r="L222" s="94"/>
      <c r="P222" s="24"/>
      <c r="Q222" s="24"/>
    </row>
    <row r="223" spans="1:17" s="16" customFormat="1">
      <c r="A223" s="64"/>
      <c r="B223" s="66"/>
      <c r="C223" s="65"/>
      <c r="D223" s="18"/>
      <c r="E223" s="18"/>
      <c r="F223" s="18"/>
      <c r="G223" s="19"/>
      <c r="H223" s="19"/>
      <c r="I223" s="19"/>
      <c r="J223" s="19"/>
      <c r="L223" s="94"/>
      <c r="P223" s="24"/>
      <c r="Q223" s="24"/>
    </row>
    <row r="224" spans="1:17" s="16" customFormat="1">
      <c r="A224" s="64"/>
      <c r="B224" s="66"/>
      <c r="C224" s="65"/>
      <c r="D224" s="18"/>
      <c r="E224" s="18"/>
      <c r="F224" s="18"/>
      <c r="G224" s="19"/>
      <c r="H224" s="19"/>
      <c r="I224" s="19"/>
      <c r="J224" s="19"/>
      <c r="L224" s="94"/>
      <c r="P224" s="24"/>
      <c r="Q224" s="24"/>
    </row>
    <row r="225" spans="1:17" s="16" customFormat="1">
      <c r="A225" s="64"/>
      <c r="B225" s="66"/>
      <c r="C225" s="65"/>
      <c r="D225" s="18"/>
      <c r="E225" s="18"/>
      <c r="F225" s="18"/>
      <c r="G225" s="19"/>
      <c r="H225" s="19"/>
      <c r="I225" s="19"/>
      <c r="J225" s="19"/>
      <c r="L225" s="94"/>
      <c r="P225" s="24"/>
      <c r="Q225" s="24"/>
    </row>
    <row r="226" spans="1:17" s="16" customFormat="1">
      <c r="A226" s="64"/>
      <c r="B226" s="66"/>
      <c r="C226" s="65"/>
      <c r="D226" s="18"/>
      <c r="E226" s="18"/>
      <c r="F226" s="18"/>
      <c r="G226" s="19"/>
      <c r="H226" s="19"/>
      <c r="I226" s="19"/>
      <c r="J226" s="19"/>
      <c r="L226" s="94"/>
      <c r="P226" s="24"/>
      <c r="Q226" s="24"/>
    </row>
    <row r="227" spans="1:17" s="16" customFormat="1">
      <c r="A227" s="64"/>
      <c r="B227" s="66"/>
      <c r="C227" s="65"/>
      <c r="D227" s="18"/>
      <c r="E227" s="18"/>
      <c r="F227" s="18"/>
      <c r="G227" s="19"/>
      <c r="H227" s="19"/>
      <c r="I227" s="19"/>
      <c r="J227" s="19"/>
      <c r="L227" s="94"/>
      <c r="P227" s="24"/>
      <c r="Q227" s="24"/>
    </row>
    <row r="228" spans="1:17" s="16" customFormat="1">
      <c r="A228" s="64"/>
      <c r="B228" s="66"/>
      <c r="C228" s="65"/>
      <c r="D228" s="18"/>
      <c r="E228" s="18"/>
      <c r="F228" s="18"/>
      <c r="G228" s="19"/>
      <c r="H228" s="19"/>
      <c r="I228" s="19"/>
      <c r="J228" s="19"/>
      <c r="L228" s="94"/>
      <c r="P228" s="24"/>
      <c r="Q228" s="24"/>
    </row>
    <row r="229" spans="1:17" s="16" customFormat="1">
      <c r="A229" s="64"/>
      <c r="B229" s="66"/>
      <c r="C229" s="65"/>
      <c r="D229" s="18"/>
      <c r="E229" s="18"/>
      <c r="F229" s="18"/>
      <c r="G229" s="19"/>
      <c r="H229" s="19"/>
      <c r="I229" s="19"/>
      <c r="J229" s="19"/>
      <c r="L229" s="94"/>
      <c r="P229" s="24"/>
      <c r="Q229" s="24"/>
    </row>
    <row r="230" spans="1:17" s="16" customFormat="1">
      <c r="A230" s="64"/>
      <c r="B230" s="66"/>
      <c r="C230" s="65"/>
      <c r="D230" s="18"/>
      <c r="E230" s="18"/>
      <c r="F230" s="18"/>
      <c r="G230" s="19"/>
      <c r="H230" s="19"/>
      <c r="I230" s="19"/>
      <c r="J230" s="19"/>
      <c r="L230" s="94"/>
      <c r="P230" s="24"/>
      <c r="Q230" s="24"/>
    </row>
    <row r="231" spans="1:17" s="16" customFormat="1">
      <c r="A231" s="64"/>
      <c r="B231" s="66"/>
      <c r="C231" s="65"/>
      <c r="D231" s="18"/>
      <c r="E231" s="18"/>
      <c r="F231" s="18"/>
      <c r="G231" s="19"/>
      <c r="H231" s="19"/>
      <c r="I231" s="19"/>
      <c r="J231" s="19"/>
      <c r="L231" s="94"/>
      <c r="P231" s="24"/>
      <c r="Q231" s="24"/>
    </row>
    <row r="232" spans="1:17" s="16" customFormat="1">
      <c r="A232" s="64"/>
      <c r="B232" s="66"/>
      <c r="C232" s="65"/>
      <c r="D232" s="18"/>
      <c r="E232" s="18"/>
      <c r="F232" s="18"/>
      <c r="G232" s="19"/>
      <c r="H232" s="19"/>
      <c r="I232" s="19"/>
      <c r="J232" s="19"/>
      <c r="L232" s="94"/>
      <c r="P232" s="24"/>
      <c r="Q232" s="24"/>
    </row>
    <row r="233" spans="1:17" s="16" customFormat="1">
      <c r="A233" s="64"/>
      <c r="B233" s="66"/>
      <c r="C233" s="65"/>
      <c r="D233" s="18"/>
      <c r="E233" s="18"/>
      <c r="F233" s="18"/>
      <c r="G233" s="19"/>
      <c r="H233" s="19"/>
      <c r="I233" s="19"/>
      <c r="J233" s="19"/>
      <c r="L233" s="94"/>
      <c r="P233" s="24"/>
      <c r="Q233" s="24"/>
    </row>
    <row r="234" spans="1:17" s="16" customFormat="1">
      <c r="A234" s="64"/>
      <c r="B234" s="66"/>
      <c r="C234" s="65"/>
      <c r="D234" s="18"/>
      <c r="E234" s="18"/>
      <c r="F234" s="18"/>
      <c r="G234" s="19"/>
      <c r="H234" s="19"/>
      <c r="I234" s="19"/>
      <c r="J234" s="19"/>
      <c r="L234" s="94"/>
      <c r="P234" s="24"/>
      <c r="Q234" s="24"/>
    </row>
    <row r="235" spans="1:17" s="16" customFormat="1">
      <c r="A235" s="64"/>
      <c r="B235" s="66"/>
      <c r="C235" s="65"/>
      <c r="D235" s="18"/>
      <c r="E235" s="18"/>
      <c r="F235" s="18"/>
      <c r="G235" s="19"/>
      <c r="H235" s="19"/>
      <c r="I235" s="19"/>
      <c r="J235" s="19"/>
      <c r="L235" s="94"/>
      <c r="P235" s="24"/>
      <c r="Q235" s="24"/>
    </row>
    <row r="236" spans="1:17" s="16" customFormat="1">
      <c r="A236" s="64"/>
      <c r="B236" s="66"/>
      <c r="C236" s="65"/>
      <c r="D236" s="18"/>
      <c r="E236" s="18"/>
      <c r="F236" s="18"/>
      <c r="G236" s="19"/>
      <c r="H236" s="19"/>
      <c r="I236" s="19"/>
      <c r="J236" s="19"/>
      <c r="L236" s="94"/>
      <c r="P236" s="24"/>
      <c r="Q236" s="24"/>
    </row>
    <row r="237" spans="1:17" s="16" customFormat="1">
      <c r="A237" s="64"/>
      <c r="B237" s="66"/>
      <c r="C237" s="65"/>
      <c r="D237" s="18"/>
      <c r="E237" s="18"/>
      <c r="F237" s="18"/>
      <c r="G237" s="19"/>
      <c r="H237" s="19"/>
      <c r="I237" s="19"/>
      <c r="J237" s="19"/>
      <c r="L237" s="94"/>
      <c r="P237" s="24"/>
      <c r="Q237" s="24"/>
    </row>
    <row r="238" spans="1:17" s="16" customFormat="1">
      <c r="A238" s="64"/>
      <c r="B238" s="66"/>
      <c r="C238" s="65"/>
      <c r="D238" s="18"/>
      <c r="E238" s="18"/>
      <c r="F238" s="18"/>
      <c r="G238" s="19"/>
      <c r="H238" s="19"/>
      <c r="I238" s="19"/>
      <c r="J238" s="19"/>
      <c r="L238" s="94"/>
      <c r="P238" s="24"/>
      <c r="Q238" s="24"/>
    </row>
    <row r="239" spans="1:17" s="16" customFormat="1">
      <c r="A239" s="64"/>
      <c r="B239" s="66"/>
      <c r="C239" s="65"/>
      <c r="D239" s="18"/>
      <c r="E239" s="18"/>
      <c r="F239" s="18"/>
      <c r="G239" s="19"/>
      <c r="H239" s="19"/>
      <c r="I239" s="19"/>
      <c r="J239" s="19"/>
      <c r="L239" s="94"/>
      <c r="P239" s="24"/>
      <c r="Q239" s="24"/>
    </row>
    <row r="240" spans="1:17" s="16" customFormat="1">
      <c r="A240" s="64"/>
      <c r="B240" s="66"/>
      <c r="C240" s="65"/>
      <c r="D240" s="18"/>
      <c r="E240" s="18"/>
      <c r="F240" s="18"/>
      <c r="G240" s="19"/>
      <c r="H240" s="19"/>
      <c r="I240" s="19"/>
      <c r="J240" s="19"/>
      <c r="L240" s="94"/>
      <c r="P240" s="24"/>
      <c r="Q240" s="24"/>
    </row>
    <row r="241" spans="1:17" s="16" customFormat="1">
      <c r="A241" s="64"/>
      <c r="B241" s="66"/>
      <c r="C241" s="65"/>
      <c r="D241" s="18"/>
      <c r="E241" s="18"/>
      <c r="F241" s="18"/>
      <c r="G241" s="19"/>
      <c r="H241" s="19"/>
      <c r="I241" s="19"/>
      <c r="J241" s="19"/>
      <c r="L241" s="94"/>
      <c r="P241" s="24"/>
      <c r="Q241" s="24"/>
    </row>
    <row r="242" spans="1:17" s="16" customFormat="1">
      <c r="A242" s="64"/>
      <c r="B242" s="66"/>
      <c r="C242" s="65"/>
      <c r="D242" s="18"/>
      <c r="E242" s="18"/>
      <c r="F242" s="18"/>
      <c r="G242" s="19"/>
      <c r="H242" s="19"/>
      <c r="I242" s="19"/>
      <c r="J242" s="19"/>
      <c r="L242" s="94"/>
      <c r="P242" s="24"/>
      <c r="Q242" s="24"/>
    </row>
    <row r="243" spans="1:17" s="16" customFormat="1">
      <c r="A243" s="64"/>
      <c r="B243" s="66"/>
      <c r="C243" s="65"/>
      <c r="D243" s="18"/>
      <c r="E243" s="18"/>
      <c r="F243" s="18"/>
      <c r="G243" s="19"/>
      <c r="H243" s="19"/>
      <c r="I243" s="19"/>
      <c r="J243" s="19"/>
      <c r="L243" s="94"/>
      <c r="P243" s="24"/>
      <c r="Q243" s="24"/>
    </row>
    <row r="244" spans="1:17" s="16" customFormat="1">
      <c r="A244" s="64"/>
      <c r="B244" s="66"/>
      <c r="C244" s="65"/>
      <c r="D244" s="18"/>
      <c r="E244" s="18"/>
      <c r="F244" s="18"/>
      <c r="G244" s="19"/>
      <c r="H244" s="19"/>
      <c r="I244" s="19"/>
      <c r="J244" s="19"/>
      <c r="L244" s="94"/>
      <c r="P244" s="24"/>
      <c r="Q244" s="24"/>
    </row>
    <row r="245" spans="1:17" s="16" customFormat="1">
      <c r="A245" s="64"/>
      <c r="B245" s="66"/>
      <c r="C245" s="65"/>
      <c r="D245" s="18"/>
      <c r="E245" s="18"/>
      <c r="F245" s="18"/>
      <c r="G245" s="19"/>
      <c r="H245" s="19"/>
      <c r="I245" s="19"/>
      <c r="J245" s="19"/>
      <c r="L245" s="94"/>
      <c r="P245" s="24"/>
      <c r="Q245" s="24"/>
    </row>
    <row r="246" spans="1:17" s="16" customFormat="1">
      <c r="A246" s="64"/>
      <c r="B246" s="66"/>
      <c r="C246" s="65"/>
      <c r="D246" s="18"/>
      <c r="E246" s="18"/>
      <c r="F246" s="18"/>
      <c r="G246" s="19"/>
      <c r="H246" s="19"/>
      <c r="I246" s="19"/>
      <c r="J246" s="19"/>
      <c r="L246" s="94"/>
      <c r="P246" s="24"/>
      <c r="Q246" s="24"/>
    </row>
    <row r="247" spans="1:17" s="16" customFormat="1">
      <c r="A247" s="64"/>
      <c r="B247" s="66"/>
      <c r="C247" s="65"/>
      <c r="D247" s="18"/>
      <c r="E247" s="18"/>
      <c r="F247" s="18"/>
      <c r="G247" s="19"/>
      <c r="H247" s="19"/>
      <c r="I247" s="19"/>
      <c r="J247" s="19"/>
      <c r="L247" s="94"/>
      <c r="P247" s="24"/>
      <c r="Q247" s="24"/>
    </row>
    <row r="248" spans="1:17" s="16" customFormat="1">
      <c r="A248" s="64"/>
      <c r="B248" s="66"/>
      <c r="C248" s="65"/>
      <c r="D248" s="18"/>
      <c r="E248" s="18"/>
      <c r="F248" s="18"/>
      <c r="G248" s="19"/>
      <c r="H248" s="19"/>
      <c r="I248" s="19"/>
      <c r="J248" s="19"/>
      <c r="L248" s="94"/>
      <c r="P248" s="24"/>
      <c r="Q248" s="24"/>
    </row>
    <row r="249" spans="1:17" s="16" customFormat="1">
      <c r="A249" s="64"/>
      <c r="B249" s="66"/>
      <c r="C249" s="65"/>
      <c r="D249" s="18"/>
      <c r="E249" s="18"/>
      <c r="F249" s="18"/>
      <c r="G249" s="19"/>
      <c r="H249" s="19"/>
      <c r="I249" s="19"/>
      <c r="J249" s="19"/>
      <c r="L249" s="94"/>
      <c r="P249" s="24"/>
      <c r="Q249" s="24"/>
    </row>
    <row r="250" spans="1:17" s="16" customFormat="1">
      <c r="A250" s="64"/>
      <c r="B250" s="66"/>
      <c r="C250" s="65"/>
      <c r="D250" s="18"/>
      <c r="E250" s="18"/>
      <c r="F250" s="18"/>
      <c r="G250" s="19"/>
      <c r="H250" s="19"/>
      <c r="I250" s="19"/>
      <c r="J250" s="19"/>
      <c r="L250" s="94"/>
      <c r="P250" s="24"/>
      <c r="Q250" s="24"/>
    </row>
    <row r="251" spans="1:17" s="16" customFormat="1">
      <c r="A251" s="64"/>
      <c r="B251" s="66"/>
      <c r="C251" s="65"/>
      <c r="D251" s="18"/>
      <c r="E251" s="18"/>
      <c r="F251" s="18"/>
      <c r="G251" s="19"/>
      <c r="H251" s="19"/>
      <c r="I251" s="19"/>
      <c r="J251" s="19"/>
      <c r="L251" s="94"/>
      <c r="P251" s="24"/>
      <c r="Q251" s="24"/>
    </row>
    <row r="252" spans="1:17" s="16" customFormat="1">
      <c r="A252" s="64"/>
      <c r="B252" s="66"/>
      <c r="C252" s="65"/>
      <c r="D252" s="18"/>
      <c r="E252" s="18"/>
      <c r="F252" s="18"/>
      <c r="G252" s="19"/>
      <c r="H252" s="19"/>
      <c r="I252" s="19"/>
      <c r="J252" s="19"/>
      <c r="L252" s="94"/>
      <c r="P252" s="24"/>
      <c r="Q252" s="24"/>
    </row>
    <row r="253" spans="1:17" s="16" customFormat="1">
      <c r="A253" s="64"/>
      <c r="B253" s="66"/>
      <c r="C253" s="65"/>
      <c r="D253" s="18"/>
      <c r="E253" s="18"/>
      <c r="F253" s="18"/>
      <c r="G253" s="19"/>
      <c r="H253" s="19"/>
      <c r="I253" s="19"/>
      <c r="J253" s="19"/>
      <c r="L253" s="94"/>
      <c r="P253" s="24"/>
      <c r="Q253" s="24"/>
    </row>
    <row r="254" spans="1:17" s="16" customFormat="1">
      <c r="A254" s="64"/>
      <c r="B254" s="66"/>
      <c r="C254" s="65"/>
      <c r="D254" s="18"/>
      <c r="E254" s="18"/>
      <c r="F254" s="18"/>
      <c r="G254" s="19"/>
      <c r="H254" s="19"/>
      <c r="I254" s="19"/>
      <c r="J254" s="19"/>
      <c r="L254" s="94"/>
      <c r="P254" s="24"/>
      <c r="Q254" s="24"/>
    </row>
    <row r="255" spans="1:17" s="16" customFormat="1">
      <c r="A255" s="64"/>
      <c r="B255" s="66"/>
      <c r="C255" s="65"/>
      <c r="D255" s="18"/>
      <c r="E255" s="18"/>
      <c r="F255" s="18"/>
      <c r="G255" s="19"/>
      <c r="H255" s="19"/>
      <c r="I255" s="19"/>
      <c r="J255" s="19"/>
      <c r="L255" s="94"/>
      <c r="P255" s="24"/>
      <c r="Q255" s="24"/>
    </row>
    <row r="256" spans="1:17" s="16" customFormat="1">
      <c r="A256" s="64"/>
      <c r="B256" s="66"/>
      <c r="C256" s="65"/>
      <c r="D256" s="18"/>
      <c r="E256" s="18"/>
      <c r="F256" s="18"/>
      <c r="G256" s="19"/>
      <c r="H256" s="19"/>
      <c r="I256" s="19"/>
      <c r="J256" s="19"/>
      <c r="L256" s="94"/>
      <c r="P256" s="24"/>
      <c r="Q256" s="24"/>
    </row>
    <row r="257" spans="1:17" s="16" customFormat="1">
      <c r="A257" s="64"/>
      <c r="B257" s="66"/>
      <c r="C257" s="65"/>
      <c r="D257" s="18"/>
      <c r="E257" s="18"/>
      <c r="F257" s="18"/>
      <c r="G257" s="19"/>
      <c r="H257" s="19"/>
      <c r="I257" s="19"/>
      <c r="J257" s="19"/>
      <c r="L257" s="94"/>
      <c r="P257" s="24"/>
      <c r="Q257" s="24"/>
    </row>
    <row r="258" spans="1:17" s="16" customFormat="1">
      <c r="A258" s="64"/>
      <c r="B258" s="66"/>
      <c r="C258" s="65"/>
      <c r="D258" s="18"/>
      <c r="E258" s="18"/>
      <c r="F258" s="18"/>
      <c r="G258" s="19"/>
      <c r="H258" s="19"/>
      <c r="I258" s="19"/>
      <c r="J258" s="19"/>
      <c r="L258" s="94"/>
      <c r="P258" s="24"/>
      <c r="Q258" s="24"/>
    </row>
    <row r="259" spans="1:17" s="16" customFormat="1">
      <c r="A259" s="64"/>
      <c r="B259" s="66"/>
      <c r="C259" s="65"/>
      <c r="D259" s="18"/>
      <c r="E259" s="18"/>
      <c r="F259" s="18"/>
      <c r="G259" s="19"/>
      <c r="H259" s="19"/>
      <c r="I259" s="19"/>
      <c r="J259" s="19"/>
      <c r="L259" s="94"/>
      <c r="P259" s="24"/>
      <c r="Q259" s="24"/>
    </row>
    <row r="260" spans="1:17" s="16" customFormat="1">
      <c r="A260" s="64"/>
      <c r="B260" s="66"/>
      <c r="C260" s="65"/>
      <c r="D260" s="18"/>
      <c r="E260" s="18"/>
      <c r="F260" s="18"/>
      <c r="G260" s="19"/>
      <c r="H260" s="19"/>
      <c r="I260" s="19"/>
      <c r="J260" s="19"/>
      <c r="L260" s="94"/>
      <c r="P260" s="24"/>
      <c r="Q260" s="24"/>
    </row>
    <row r="261" spans="1:17" s="16" customFormat="1">
      <c r="A261" s="64"/>
      <c r="B261" s="66"/>
      <c r="C261" s="65"/>
      <c r="D261" s="18"/>
      <c r="E261" s="18"/>
      <c r="F261" s="18"/>
      <c r="G261" s="19"/>
      <c r="H261" s="19"/>
      <c r="I261" s="19"/>
      <c r="J261" s="19"/>
      <c r="L261" s="94"/>
      <c r="P261" s="24"/>
      <c r="Q261" s="24"/>
    </row>
    <row r="262" spans="1:17" s="16" customFormat="1">
      <c r="A262" s="64"/>
      <c r="B262" s="66"/>
      <c r="C262" s="65"/>
      <c r="D262" s="18"/>
      <c r="E262" s="18"/>
      <c r="F262" s="18"/>
      <c r="G262" s="19"/>
      <c r="H262" s="19"/>
      <c r="I262" s="19"/>
      <c r="J262" s="19"/>
      <c r="L262" s="94"/>
      <c r="P262" s="24"/>
      <c r="Q262" s="24"/>
    </row>
    <row r="263" spans="1:17" s="16" customFormat="1">
      <c r="A263" s="64"/>
      <c r="B263" s="66"/>
      <c r="C263" s="65"/>
      <c r="D263" s="18"/>
      <c r="E263" s="18"/>
      <c r="F263" s="18"/>
      <c r="G263" s="19"/>
      <c r="H263" s="19"/>
      <c r="I263" s="19"/>
      <c r="J263" s="19"/>
      <c r="L263" s="94"/>
      <c r="P263" s="24"/>
      <c r="Q263" s="24"/>
    </row>
    <row r="264" spans="1:17" s="16" customFormat="1">
      <c r="A264" s="64"/>
      <c r="B264" s="66"/>
      <c r="C264" s="65"/>
      <c r="D264" s="18"/>
      <c r="E264" s="18"/>
      <c r="F264" s="18"/>
      <c r="G264" s="19"/>
      <c r="H264" s="19"/>
      <c r="I264" s="19"/>
      <c r="J264" s="19"/>
      <c r="L264" s="94"/>
      <c r="P264" s="24"/>
      <c r="Q264" s="24"/>
    </row>
    <row r="265" spans="1:17" s="16" customFormat="1">
      <c r="A265" s="64"/>
      <c r="B265" s="66"/>
      <c r="C265" s="65"/>
      <c r="D265" s="18"/>
      <c r="E265" s="18"/>
      <c r="F265" s="18"/>
      <c r="G265" s="19"/>
      <c r="H265" s="19"/>
      <c r="I265" s="19"/>
      <c r="J265" s="19"/>
      <c r="L265" s="94"/>
      <c r="P265" s="24"/>
      <c r="Q265" s="24"/>
    </row>
    <row r="266" spans="1:17" s="16" customFormat="1">
      <c r="A266" s="64"/>
      <c r="B266" s="66"/>
      <c r="C266" s="65"/>
      <c r="D266" s="18"/>
      <c r="E266" s="18"/>
      <c r="F266" s="18"/>
      <c r="G266" s="19"/>
      <c r="H266" s="19"/>
      <c r="I266" s="19"/>
      <c r="J266" s="19"/>
      <c r="L266" s="94"/>
      <c r="P266" s="24"/>
      <c r="Q266" s="24"/>
    </row>
    <row r="267" spans="1:17" s="16" customFormat="1">
      <c r="A267" s="64"/>
      <c r="B267" s="66"/>
      <c r="C267" s="65"/>
      <c r="D267" s="18"/>
      <c r="E267" s="18"/>
      <c r="F267" s="18"/>
      <c r="G267" s="19"/>
      <c r="H267" s="19"/>
      <c r="I267" s="19"/>
      <c r="J267" s="19"/>
      <c r="L267" s="94"/>
      <c r="P267" s="24"/>
      <c r="Q267" s="24"/>
    </row>
    <row r="268" spans="1:17" s="16" customFormat="1">
      <c r="A268" s="64"/>
      <c r="B268" s="66"/>
      <c r="C268" s="65"/>
      <c r="D268" s="18"/>
      <c r="E268" s="18"/>
      <c r="F268" s="18"/>
      <c r="G268" s="19"/>
      <c r="H268" s="19"/>
      <c r="I268" s="19"/>
      <c r="J268" s="19"/>
      <c r="L268" s="94"/>
      <c r="P268" s="24"/>
      <c r="Q268" s="24"/>
    </row>
    <row r="269" spans="1:17" s="16" customFormat="1">
      <c r="A269" s="64"/>
      <c r="B269" s="66"/>
      <c r="C269" s="65"/>
      <c r="D269" s="18"/>
      <c r="E269" s="18"/>
      <c r="F269" s="18"/>
      <c r="G269" s="19"/>
      <c r="H269" s="19"/>
      <c r="I269" s="19"/>
      <c r="J269" s="19"/>
      <c r="L269" s="94"/>
      <c r="P269" s="24"/>
      <c r="Q269" s="24"/>
    </row>
    <row r="270" spans="1:17" s="16" customFormat="1">
      <c r="A270" s="64"/>
      <c r="B270" s="66"/>
      <c r="C270" s="65"/>
      <c r="D270" s="18"/>
      <c r="E270" s="18"/>
      <c r="F270" s="18"/>
      <c r="G270" s="19"/>
      <c r="H270" s="19"/>
      <c r="I270" s="19"/>
      <c r="J270" s="19"/>
      <c r="L270" s="94"/>
      <c r="P270" s="24"/>
      <c r="Q270" s="24"/>
    </row>
    <row r="271" spans="1:17" s="16" customFormat="1">
      <c r="A271" s="64"/>
      <c r="B271" s="66"/>
      <c r="C271" s="65"/>
      <c r="D271" s="18"/>
      <c r="E271" s="18"/>
      <c r="F271" s="18"/>
      <c r="G271" s="19"/>
      <c r="H271" s="19"/>
      <c r="I271" s="19"/>
      <c r="J271" s="19"/>
      <c r="L271" s="94"/>
      <c r="P271" s="24"/>
      <c r="Q271" s="24"/>
    </row>
    <row r="272" spans="1:17" s="16" customFormat="1">
      <c r="A272" s="64"/>
      <c r="B272" s="66"/>
      <c r="C272" s="65"/>
      <c r="D272" s="18"/>
      <c r="E272" s="18"/>
      <c r="F272" s="18"/>
      <c r="G272" s="19"/>
      <c r="H272" s="19"/>
      <c r="I272" s="19"/>
      <c r="J272" s="19"/>
      <c r="L272" s="94"/>
      <c r="P272" s="24"/>
      <c r="Q272" s="24"/>
    </row>
    <row r="273" spans="1:17" s="16" customFormat="1">
      <c r="A273" s="64"/>
      <c r="B273" s="66"/>
      <c r="C273" s="65"/>
      <c r="D273" s="18"/>
      <c r="E273" s="18"/>
      <c r="F273" s="18"/>
      <c r="G273" s="19"/>
      <c r="H273" s="19"/>
      <c r="I273" s="19"/>
      <c r="J273" s="19"/>
      <c r="L273" s="94"/>
      <c r="P273" s="24"/>
      <c r="Q273" s="24"/>
    </row>
    <row r="274" spans="1:17" s="16" customFormat="1">
      <c r="A274" s="64"/>
      <c r="B274" s="66"/>
      <c r="C274" s="65"/>
      <c r="D274" s="18"/>
      <c r="E274" s="18"/>
      <c r="F274" s="18"/>
      <c r="G274" s="19"/>
      <c r="H274" s="19"/>
      <c r="I274" s="19"/>
      <c r="J274" s="19"/>
      <c r="L274" s="94"/>
      <c r="P274" s="24"/>
      <c r="Q274" s="24"/>
    </row>
    <row r="275" spans="1:17" s="16" customFormat="1">
      <c r="A275" s="64"/>
      <c r="B275" s="66"/>
      <c r="C275" s="65"/>
      <c r="D275" s="18"/>
      <c r="E275" s="18"/>
      <c r="F275" s="18"/>
      <c r="G275" s="19"/>
      <c r="H275" s="19"/>
      <c r="I275" s="19"/>
      <c r="J275" s="19"/>
      <c r="L275" s="94"/>
      <c r="P275" s="24"/>
      <c r="Q275" s="24"/>
    </row>
    <row r="276" spans="1:17" s="16" customFormat="1">
      <c r="A276" s="64"/>
      <c r="B276" s="66"/>
      <c r="C276" s="65"/>
      <c r="D276" s="18"/>
      <c r="E276" s="18"/>
      <c r="F276" s="18"/>
      <c r="G276" s="19"/>
      <c r="H276" s="19"/>
      <c r="I276" s="19"/>
      <c r="J276" s="19"/>
      <c r="L276" s="94"/>
      <c r="P276" s="24"/>
      <c r="Q276" s="24"/>
    </row>
    <row r="277" spans="1:17" s="16" customFormat="1">
      <c r="A277" s="64"/>
      <c r="B277" s="66"/>
      <c r="C277" s="65"/>
      <c r="D277" s="18"/>
      <c r="E277" s="18"/>
      <c r="F277" s="18"/>
      <c r="G277" s="19"/>
      <c r="H277" s="19"/>
      <c r="I277" s="19"/>
      <c r="J277" s="19"/>
      <c r="L277" s="94"/>
      <c r="P277" s="24"/>
      <c r="Q277" s="24"/>
    </row>
    <row r="278" spans="1:17" s="16" customFormat="1">
      <c r="A278" s="64"/>
      <c r="B278" s="66"/>
      <c r="C278" s="65"/>
      <c r="D278" s="18"/>
      <c r="E278" s="18"/>
      <c r="F278" s="18"/>
      <c r="G278" s="19"/>
      <c r="H278" s="19"/>
      <c r="I278" s="19"/>
      <c r="J278" s="19"/>
      <c r="L278" s="94"/>
      <c r="P278" s="24"/>
      <c r="Q278" s="24"/>
    </row>
    <row r="279" spans="1:17" s="16" customFormat="1">
      <c r="A279" s="64"/>
      <c r="B279" s="66"/>
      <c r="C279" s="65"/>
      <c r="D279" s="18"/>
      <c r="E279" s="18"/>
      <c r="F279" s="18"/>
      <c r="G279" s="19"/>
      <c r="H279" s="19"/>
      <c r="I279" s="19"/>
      <c r="J279" s="19"/>
      <c r="L279" s="94"/>
      <c r="P279" s="24"/>
      <c r="Q279" s="24"/>
    </row>
    <row r="280" spans="1:17" s="16" customFormat="1">
      <c r="A280" s="64"/>
      <c r="B280" s="66"/>
      <c r="C280" s="65"/>
      <c r="D280" s="18"/>
      <c r="E280" s="18"/>
      <c r="F280" s="18"/>
      <c r="G280" s="19"/>
      <c r="H280" s="19"/>
      <c r="I280" s="19"/>
      <c r="J280" s="19"/>
      <c r="L280" s="94"/>
      <c r="P280" s="24"/>
      <c r="Q280" s="24"/>
    </row>
    <row r="281" spans="1:17" s="16" customFormat="1">
      <c r="A281" s="64"/>
      <c r="B281" s="66"/>
      <c r="C281" s="65"/>
      <c r="D281" s="18"/>
      <c r="E281" s="18"/>
      <c r="F281" s="18"/>
      <c r="G281" s="19"/>
      <c r="H281" s="19"/>
      <c r="I281" s="19"/>
      <c r="J281" s="19"/>
      <c r="L281" s="94"/>
      <c r="P281" s="24"/>
      <c r="Q281" s="24"/>
    </row>
    <row r="282" spans="1:17" s="16" customFormat="1">
      <c r="A282" s="64"/>
      <c r="B282" s="66"/>
      <c r="C282" s="65"/>
      <c r="D282" s="18"/>
      <c r="E282" s="18"/>
      <c r="F282" s="18"/>
      <c r="G282" s="19"/>
      <c r="H282" s="19"/>
      <c r="I282" s="19"/>
      <c r="J282" s="19"/>
      <c r="L282" s="94"/>
      <c r="P282" s="24"/>
      <c r="Q282" s="24"/>
    </row>
    <row r="283" spans="1:17" s="16" customFormat="1">
      <c r="A283" s="64"/>
      <c r="B283" s="66"/>
      <c r="C283" s="65"/>
      <c r="D283" s="18"/>
      <c r="E283" s="18"/>
      <c r="F283" s="18"/>
      <c r="G283" s="19"/>
      <c r="H283" s="19"/>
      <c r="I283" s="19"/>
      <c r="J283" s="19"/>
      <c r="L283" s="94"/>
      <c r="P283" s="24"/>
      <c r="Q283" s="24"/>
    </row>
    <row r="284" spans="1:17" s="16" customFormat="1">
      <c r="A284" s="64"/>
      <c r="B284" s="66"/>
      <c r="C284" s="65"/>
      <c r="D284" s="18"/>
      <c r="E284" s="18"/>
      <c r="F284" s="18"/>
      <c r="G284" s="19"/>
      <c r="H284" s="19"/>
      <c r="I284" s="19"/>
      <c r="J284" s="19"/>
      <c r="L284" s="94"/>
      <c r="P284" s="24"/>
      <c r="Q284" s="24"/>
    </row>
    <row r="285" spans="1:17" s="16" customFormat="1">
      <c r="A285" s="64"/>
      <c r="B285" s="66"/>
      <c r="C285" s="65"/>
      <c r="D285" s="18"/>
      <c r="E285" s="18"/>
      <c r="F285" s="18"/>
      <c r="G285" s="19"/>
      <c r="H285" s="19"/>
      <c r="I285" s="19"/>
      <c r="J285" s="19"/>
      <c r="L285" s="94"/>
      <c r="P285" s="24"/>
      <c r="Q285" s="24"/>
    </row>
    <row r="286" spans="1:17" s="16" customFormat="1">
      <c r="A286" s="64"/>
      <c r="B286" s="66"/>
      <c r="C286" s="65"/>
      <c r="D286" s="18"/>
      <c r="E286" s="18"/>
      <c r="F286" s="18"/>
      <c r="G286" s="19"/>
      <c r="H286" s="19"/>
      <c r="I286" s="19"/>
      <c r="J286" s="19"/>
      <c r="L286" s="94"/>
      <c r="P286" s="24"/>
      <c r="Q286" s="24"/>
    </row>
    <row r="287" spans="1:17" s="16" customFormat="1">
      <c r="A287" s="64"/>
      <c r="B287" s="66"/>
      <c r="C287" s="65"/>
      <c r="D287" s="18"/>
      <c r="E287" s="18"/>
      <c r="F287" s="18"/>
      <c r="G287" s="19"/>
      <c r="H287" s="19"/>
      <c r="I287" s="19"/>
      <c r="J287" s="19"/>
      <c r="L287" s="94"/>
      <c r="P287" s="24"/>
      <c r="Q287" s="24"/>
    </row>
    <row r="288" spans="1:17" s="16" customFormat="1">
      <c r="A288" s="64"/>
      <c r="B288" s="66"/>
      <c r="C288" s="65"/>
      <c r="D288" s="18"/>
      <c r="E288" s="18"/>
      <c r="F288" s="18"/>
      <c r="G288" s="19"/>
      <c r="H288" s="19"/>
      <c r="I288" s="19"/>
      <c r="J288" s="19"/>
      <c r="L288" s="94"/>
      <c r="P288" s="24"/>
      <c r="Q288" s="24"/>
    </row>
    <row r="289" spans="1:17" s="16" customFormat="1">
      <c r="A289" s="64"/>
      <c r="B289" s="66"/>
      <c r="C289" s="65"/>
      <c r="D289" s="18"/>
      <c r="E289" s="18"/>
      <c r="F289" s="18"/>
      <c r="G289" s="19"/>
      <c r="H289" s="19"/>
      <c r="I289" s="19"/>
      <c r="J289" s="19"/>
      <c r="L289" s="94"/>
      <c r="P289" s="24"/>
      <c r="Q289" s="24"/>
    </row>
    <row r="290" spans="1:17" s="16" customFormat="1">
      <c r="A290" s="64"/>
      <c r="B290" s="66"/>
      <c r="C290" s="65"/>
      <c r="D290" s="18"/>
      <c r="E290" s="18"/>
      <c r="F290" s="18"/>
      <c r="G290" s="19"/>
      <c r="H290" s="19"/>
      <c r="I290" s="19"/>
      <c r="J290" s="19"/>
      <c r="L290" s="94"/>
      <c r="P290" s="24"/>
      <c r="Q290" s="24"/>
    </row>
    <row r="291" spans="1:17" s="16" customFormat="1">
      <c r="A291" s="64"/>
      <c r="B291" s="66"/>
      <c r="C291" s="65"/>
      <c r="D291" s="18"/>
      <c r="E291" s="18"/>
      <c r="F291" s="18"/>
      <c r="G291" s="19"/>
      <c r="H291" s="19"/>
      <c r="I291" s="19"/>
      <c r="J291" s="19"/>
      <c r="L291" s="94"/>
      <c r="P291" s="24"/>
      <c r="Q291" s="24"/>
    </row>
    <row r="292" spans="1:17" s="16" customFormat="1">
      <c r="A292" s="64"/>
      <c r="B292" s="66"/>
      <c r="C292" s="65"/>
      <c r="D292" s="18"/>
      <c r="E292" s="18"/>
      <c r="F292" s="18"/>
      <c r="G292" s="19"/>
      <c r="H292" s="19"/>
      <c r="I292" s="19"/>
      <c r="J292" s="19"/>
      <c r="L292" s="94"/>
      <c r="P292" s="24"/>
      <c r="Q292" s="24"/>
    </row>
    <row r="293" spans="1:17" s="16" customFormat="1">
      <c r="A293" s="64"/>
      <c r="B293" s="66"/>
      <c r="C293" s="65"/>
      <c r="D293" s="18"/>
      <c r="E293" s="18"/>
      <c r="F293" s="18"/>
      <c r="G293" s="19"/>
      <c r="H293" s="19"/>
      <c r="I293" s="19"/>
      <c r="J293" s="19"/>
      <c r="L293" s="94"/>
      <c r="P293" s="24"/>
      <c r="Q293" s="24"/>
    </row>
    <row r="294" spans="1:17" s="16" customFormat="1">
      <c r="A294" s="64"/>
      <c r="B294" s="66"/>
      <c r="C294" s="65"/>
      <c r="D294" s="18"/>
      <c r="E294" s="18"/>
      <c r="F294" s="18"/>
      <c r="G294" s="19"/>
      <c r="H294" s="19"/>
      <c r="I294" s="19"/>
      <c r="J294" s="19"/>
      <c r="L294" s="94"/>
      <c r="P294" s="24"/>
      <c r="Q294" s="24"/>
    </row>
    <row r="295" spans="1:17" s="16" customFormat="1">
      <c r="A295" s="64"/>
      <c r="B295" s="66"/>
      <c r="C295" s="65"/>
      <c r="D295" s="18"/>
      <c r="E295" s="18"/>
      <c r="F295" s="18"/>
      <c r="G295" s="19"/>
      <c r="H295" s="19"/>
      <c r="I295" s="19"/>
      <c r="J295" s="19"/>
      <c r="L295" s="94"/>
      <c r="P295" s="24"/>
      <c r="Q295" s="24"/>
    </row>
    <row r="296" spans="1:17" s="16" customFormat="1">
      <c r="A296" s="64"/>
      <c r="B296" s="66"/>
      <c r="C296" s="65"/>
      <c r="D296" s="18"/>
      <c r="E296" s="18"/>
      <c r="F296" s="18"/>
      <c r="G296" s="19"/>
      <c r="H296" s="19"/>
      <c r="I296" s="19"/>
      <c r="J296" s="19"/>
      <c r="L296" s="94"/>
      <c r="P296" s="24"/>
      <c r="Q296" s="24"/>
    </row>
    <row r="297" spans="1:17" s="16" customFormat="1">
      <c r="A297" s="64"/>
      <c r="B297" s="66"/>
      <c r="C297" s="65"/>
      <c r="D297" s="18"/>
      <c r="E297" s="18"/>
      <c r="F297" s="18"/>
      <c r="G297" s="19"/>
      <c r="H297" s="19"/>
      <c r="I297" s="19"/>
      <c r="J297" s="19"/>
      <c r="L297" s="94"/>
      <c r="P297" s="24"/>
      <c r="Q297" s="24"/>
    </row>
    <row r="298" spans="1:17" s="16" customFormat="1">
      <c r="A298" s="64"/>
      <c r="B298" s="66"/>
      <c r="C298" s="65"/>
      <c r="D298" s="18"/>
      <c r="E298" s="18"/>
      <c r="F298" s="18"/>
      <c r="G298" s="19"/>
      <c r="H298" s="19"/>
      <c r="I298" s="19"/>
      <c r="J298" s="19"/>
      <c r="L298" s="94"/>
      <c r="P298" s="24"/>
      <c r="Q298" s="24"/>
    </row>
    <row r="299" spans="1:17" s="16" customFormat="1">
      <c r="A299" s="64"/>
      <c r="B299" s="66"/>
      <c r="C299" s="65"/>
      <c r="D299" s="18"/>
      <c r="E299" s="18"/>
      <c r="F299" s="18"/>
      <c r="G299" s="19"/>
      <c r="H299" s="19"/>
      <c r="I299" s="19"/>
      <c r="J299" s="19"/>
      <c r="L299" s="94"/>
      <c r="P299" s="24"/>
      <c r="Q299" s="24"/>
    </row>
    <row r="300" spans="1:17" s="16" customFormat="1">
      <c r="A300" s="64"/>
      <c r="B300" s="66"/>
      <c r="C300" s="65"/>
      <c r="D300" s="18"/>
      <c r="E300" s="18"/>
      <c r="F300" s="18"/>
      <c r="G300" s="19"/>
      <c r="H300" s="19"/>
      <c r="I300" s="19"/>
      <c r="J300" s="19"/>
      <c r="L300" s="94"/>
      <c r="P300" s="24"/>
      <c r="Q300" s="24"/>
    </row>
    <row r="301" spans="1:17" s="16" customFormat="1">
      <c r="A301" s="64"/>
      <c r="B301" s="66"/>
      <c r="C301" s="65"/>
      <c r="D301" s="18"/>
      <c r="E301" s="18"/>
      <c r="F301" s="18"/>
      <c r="G301" s="19"/>
      <c r="H301" s="19"/>
      <c r="I301" s="19"/>
      <c r="J301" s="19"/>
      <c r="L301" s="94"/>
      <c r="P301" s="24"/>
      <c r="Q301" s="24"/>
    </row>
    <row r="302" spans="1:17" s="16" customFormat="1">
      <c r="A302" s="64"/>
      <c r="B302" s="66"/>
      <c r="C302" s="65"/>
      <c r="D302" s="18"/>
      <c r="E302" s="18"/>
      <c r="F302" s="18"/>
      <c r="G302" s="19"/>
      <c r="H302" s="19"/>
      <c r="I302" s="19"/>
      <c r="J302" s="19"/>
      <c r="L302" s="94"/>
      <c r="P302" s="24"/>
      <c r="Q302" s="24"/>
    </row>
    <row r="303" spans="1:17" s="16" customFormat="1">
      <c r="A303" s="64"/>
      <c r="B303" s="66"/>
      <c r="C303" s="65"/>
      <c r="D303" s="18"/>
      <c r="E303" s="18"/>
      <c r="F303" s="18"/>
      <c r="G303" s="19"/>
      <c r="H303" s="19"/>
      <c r="I303" s="19"/>
      <c r="J303" s="19"/>
      <c r="L303" s="94"/>
      <c r="P303" s="24"/>
      <c r="Q303" s="24"/>
    </row>
    <row r="304" spans="1:17" s="16" customFormat="1">
      <c r="A304" s="64"/>
      <c r="B304" s="66"/>
      <c r="C304" s="65"/>
      <c r="D304" s="18"/>
      <c r="E304" s="18"/>
      <c r="F304" s="18"/>
      <c r="G304" s="19"/>
      <c r="H304" s="19"/>
      <c r="I304" s="19"/>
      <c r="J304" s="19"/>
      <c r="L304" s="94"/>
      <c r="P304" s="24"/>
      <c r="Q304" s="24"/>
    </row>
    <row r="305" spans="1:17" s="16" customFormat="1">
      <c r="A305" s="64"/>
      <c r="B305" s="66"/>
      <c r="C305" s="65"/>
      <c r="D305" s="18"/>
      <c r="E305" s="18"/>
      <c r="F305" s="18"/>
      <c r="G305" s="19"/>
      <c r="H305" s="19"/>
      <c r="I305" s="19"/>
      <c r="J305" s="19"/>
      <c r="L305" s="94"/>
      <c r="P305" s="24"/>
      <c r="Q305" s="24"/>
    </row>
    <row r="306" spans="1:17" s="16" customFormat="1">
      <c r="A306" s="64"/>
      <c r="B306" s="66"/>
      <c r="C306" s="65"/>
      <c r="D306" s="18"/>
      <c r="E306" s="18"/>
      <c r="F306" s="18"/>
      <c r="G306" s="19"/>
      <c r="H306" s="19"/>
      <c r="I306" s="19"/>
      <c r="J306" s="19"/>
      <c r="L306" s="94"/>
      <c r="P306" s="24"/>
      <c r="Q306" s="24"/>
    </row>
    <row r="307" spans="1:17" s="16" customFormat="1">
      <c r="A307" s="64"/>
      <c r="B307" s="66"/>
      <c r="C307" s="65"/>
      <c r="D307" s="18"/>
      <c r="E307" s="18"/>
      <c r="F307" s="18"/>
      <c r="G307" s="19"/>
      <c r="H307" s="19"/>
      <c r="I307" s="19"/>
      <c r="J307" s="19"/>
      <c r="L307" s="94"/>
      <c r="P307" s="24"/>
      <c r="Q307" s="24"/>
    </row>
    <row r="308" spans="1:17" s="16" customFormat="1">
      <c r="A308" s="64"/>
      <c r="B308" s="66"/>
      <c r="C308" s="65"/>
      <c r="D308" s="18"/>
      <c r="E308" s="18"/>
      <c r="F308" s="18"/>
      <c r="G308" s="19"/>
      <c r="H308" s="19"/>
      <c r="I308" s="19"/>
      <c r="J308" s="19"/>
      <c r="L308" s="94"/>
      <c r="P308" s="24"/>
      <c r="Q308" s="24"/>
    </row>
    <row r="309" spans="1:17" s="16" customFormat="1">
      <c r="A309" s="64"/>
      <c r="B309" s="66"/>
      <c r="C309" s="65"/>
      <c r="D309" s="18"/>
      <c r="E309" s="18"/>
      <c r="F309" s="18"/>
      <c r="G309" s="19"/>
      <c r="H309" s="19"/>
      <c r="I309" s="19"/>
      <c r="J309" s="19"/>
      <c r="L309" s="94"/>
      <c r="P309" s="24"/>
      <c r="Q309" s="24"/>
    </row>
    <row r="310" spans="1:17" s="16" customFormat="1">
      <c r="A310" s="64"/>
      <c r="B310" s="66"/>
      <c r="C310" s="65"/>
      <c r="D310" s="18"/>
      <c r="E310" s="18"/>
      <c r="F310" s="18"/>
      <c r="G310" s="19"/>
      <c r="H310" s="19"/>
      <c r="I310" s="19"/>
      <c r="J310" s="19"/>
      <c r="L310" s="94"/>
      <c r="P310" s="24"/>
      <c r="Q310" s="24"/>
    </row>
    <row r="311" spans="1:17" s="16" customFormat="1">
      <c r="A311" s="64"/>
      <c r="B311" s="66"/>
      <c r="C311" s="65"/>
      <c r="D311" s="18"/>
      <c r="E311" s="18"/>
      <c r="F311" s="18"/>
      <c r="G311" s="19"/>
      <c r="H311" s="19"/>
      <c r="I311" s="19"/>
      <c r="J311" s="19"/>
      <c r="L311" s="94"/>
      <c r="P311" s="24"/>
      <c r="Q311" s="24"/>
    </row>
    <row r="312" spans="1:17" s="16" customFormat="1">
      <c r="A312" s="64"/>
      <c r="B312" s="66"/>
      <c r="C312" s="65"/>
      <c r="D312" s="18"/>
      <c r="E312" s="18"/>
      <c r="F312" s="18"/>
      <c r="G312" s="19"/>
      <c r="H312" s="19"/>
      <c r="I312" s="19"/>
      <c r="J312" s="19"/>
      <c r="L312" s="94"/>
      <c r="P312" s="24"/>
      <c r="Q312" s="24"/>
    </row>
    <row r="313" spans="1:17" s="16" customFormat="1">
      <c r="A313" s="64"/>
      <c r="B313" s="66"/>
      <c r="C313" s="65"/>
      <c r="D313" s="18"/>
      <c r="E313" s="18"/>
      <c r="F313" s="18"/>
      <c r="G313" s="19"/>
      <c r="H313" s="19"/>
      <c r="I313" s="19"/>
      <c r="J313" s="19"/>
      <c r="L313" s="94"/>
      <c r="P313" s="24"/>
      <c r="Q313" s="24"/>
    </row>
    <row r="314" spans="1:17" s="16" customFormat="1">
      <c r="A314" s="64"/>
      <c r="B314" s="66"/>
      <c r="C314" s="65"/>
      <c r="D314" s="18"/>
      <c r="E314" s="18"/>
      <c r="F314" s="18"/>
      <c r="G314" s="19"/>
      <c r="H314" s="19"/>
      <c r="I314" s="19"/>
      <c r="J314" s="19"/>
      <c r="L314" s="94"/>
      <c r="P314" s="24"/>
      <c r="Q314" s="24"/>
    </row>
    <row r="315" spans="1:17" s="16" customFormat="1">
      <c r="A315" s="64"/>
      <c r="B315" s="66"/>
      <c r="C315" s="65"/>
      <c r="D315" s="18"/>
      <c r="E315" s="18"/>
      <c r="F315" s="18"/>
      <c r="G315" s="19"/>
      <c r="H315" s="19"/>
      <c r="I315" s="19"/>
      <c r="J315" s="19"/>
      <c r="L315" s="94"/>
      <c r="P315" s="24"/>
      <c r="Q315" s="24"/>
    </row>
    <row r="316" spans="1:17" s="16" customFormat="1">
      <c r="A316" s="64"/>
      <c r="B316" s="66"/>
      <c r="C316" s="65"/>
      <c r="D316" s="18"/>
      <c r="E316" s="18"/>
      <c r="F316" s="18"/>
      <c r="G316" s="19"/>
      <c r="H316" s="19"/>
      <c r="I316" s="19"/>
      <c r="J316" s="19"/>
      <c r="L316" s="94"/>
      <c r="P316" s="24"/>
      <c r="Q316" s="24"/>
    </row>
    <row r="317" spans="1:17" s="16" customFormat="1">
      <c r="A317" s="64"/>
      <c r="B317" s="66"/>
      <c r="C317" s="65"/>
      <c r="D317" s="18"/>
      <c r="E317" s="18"/>
      <c r="F317" s="18"/>
      <c r="G317" s="19"/>
      <c r="H317" s="19"/>
      <c r="I317" s="19"/>
      <c r="J317" s="19"/>
      <c r="L317" s="94"/>
      <c r="P317" s="24"/>
      <c r="Q317" s="24"/>
    </row>
    <row r="318" spans="1:17" s="16" customFormat="1">
      <c r="A318" s="64"/>
      <c r="B318" s="66"/>
      <c r="C318" s="65"/>
      <c r="D318" s="18"/>
      <c r="E318" s="18"/>
      <c r="F318" s="18"/>
      <c r="G318" s="19"/>
      <c r="H318" s="19"/>
      <c r="I318" s="19"/>
      <c r="J318" s="19"/>
      <c r="L318" s="94"/>
      <c r="P318" s="24"/>
      <c r="Q318" s="24"/>
    </row>
    <row r="319" spans="1:17" s="16" customFormat="1">
      <c r="A319" s="64"/>
      <c r="B319" s="66"/>
      <c r="C319" s="65"/>
      <c r="D319" s="18"/>
      <c r="E319" s="18"/>
      <c r="F319" s="18"/>
      <c r="G319" s="19"/>
      <c r="H319" s="19"/>
      <c r="I319" s="19"/>
      <c r="J319" s="19"/>
      <c r="L319" s="94"/>
      <c r="P319" s="24"/>
      <c r="Q319" s="24"/>
    </row>
    <row r="320" spans="1:17" s="16" customFormat="1">
      <c r="A320" s="64"/>
      <c r="B320" s="66"/>
      <c r="C320" s="65"/>
      <c r="D320" s="18"/>
      <c r="E320" s="18"/>
      <c r="F320" s="18"/>
      <c r="G320" s="19"/>
      <c r="H320" s="19"/>
      <c r="I320" s="19"/>
      <c r="J320" s="19"/>
      <c r="L320" s="94"/>
      <c r="P320" s="24"/>
      <c r="Q320" s="24"/>
    </row>
    <row r="321" spans="1:17" s="16" customFormat="1">
      <c r="A321" s="64"/>
      <c r="B321" s="66"/>
      <c r="C321" s="65"/>
      <c r="D321" s="18"/>
      <c r="E321" s="18"/>
      <c r="F321" s="18"/>
      <c r="G321" s="19"/>
      <c r="H321" s="19"/>
      <c r="I321" s="19"/>
      <c r="J321" s="19"/>
      <c r="L321" s="94"/>
      <c r="P321" s="24"/>
      <c r="Q321" s="24"/>
    </row>
    <row r="322" spans="1:17" s="16" customFormat="1">
      <c r="A322" s="64"/>
      <c r="B322" s="66"/>
      <c r="C322" s="65"/>
      <c r="D322" s="18"/>
      <c r="E322" s="18"/>
      <c r="F322" s="18"/>
      <c r="G322" s="19"/>
      <c r="H322" s="19"/>
      <c r="I322" s="19"/>
      <c r="J322" s="19"/>
      <c r="L322" s="94"/>
      <c r="P322" s="24"/>
      <c r="Q322" s="24"/>
    </row>
    <row r="323" spans="1:17" s="16" customFormat="1">
      <c r="A323" s="64"/>
      <c r="B323" s="66"/>
      <c r="C323" s="65"/>
      <c r="D323" s="18"/>
      <c r="E323" s="18"/>
      <c r="F323" s="18"/>
      <c r="G323" s="19"/>
      <c r="H323" s="19"/>
      <c r="I323" s="19"/>
      <c r="J323" s="19"/>
      <c r="L323" s="94"/>
      <c r="P323" s="24"/>
      <c r="Q323" s="24"/>
    </row>
    <row r="324" spans="1:17" s="16" customFormat="1">
      <c r="A324" s="64"/>
      <c r="B324" s="66"/>
      <c r="C324" s="65"/>
      <c r="D324" s="18"/>
      <c r="E324" s="18"/>
      <c r="F324" s="18"/>
      <c r="G324" s="19"/>
      <c r="H324" s="19"/>
      <c r="I324" s="19"/>
      <c r="J324" s="19"/>
      <c r="L324" s="94"/>
      <c r="P324" s="24"/>
      <c r="Q324" s="24"/>
    </row>
    <row r="325" spans="1:17" s="16" customFormat="1">
      <c r="A325" s="64"/>
      <c r="B325" s="66"/>
      <c r="C325" s="65"/>
      <c r="D325" s="18"/>
      <c r="E325" s="18"/>
      <c r="F325" s="18"/>
      <c r="G325" s="19"/>
      <c r="H325" s="19"/>
      <c r="I325" s="19"/>
      <c r="J325" s="19"/>
      <c r="L325" s="94"/>
      <c r="P325" s="24"/>
      <c r="Q325" s="24"/>
    </row>
    <row r="326" spans="1:17" s="16" customFormat="1">
      <c r="A326" s="64"/>
      <c r="B326" s="66"/>
      <c r="C326" s="65"/>
      <c r="D326" s="18"/>
      <c r="E326" s="18"/>
      <c r="F326" s="18"/>
      <c r="G326" s="19"/>
      <c r="H326" s="19"/>
      <c r="I326" s="19"/>
      <c r="J326" s="19"/>
      <c r="L326" s="94"/>
      <c r="P326" s="24"/>
      <c r="Q326" s="24"/>
    </row>
    <row r="327" spans="1:17" s="16" customFormat="1">
      <c r="A327" s="64"/>
      <c r="B327" s="66"/>
      <c r="C327" s="65"/>
      <c r="D327" s="18"/>
      <c r="E327" s="18"/>
      <c r="F327" s="18"/>
      <c r="G327" s="19"/>
      <c r="H327" s="19"/>
      <c r="I327" s="19"/>
      <c r="J327" s="19"/>
      <c r="L327" s="94"/>
      <c r="P327" s="24"/>
      <c r="Q327" s="24"/>
    </row>
    <row r="328" spans="1:17" s="16" customFormat="1">
      <c r="A328" s="64"/>
      <c r="B328" s="66"/>
      <c r="C328" s="65"/>
      <c r="D328" s="18"/>
      <c r="E328" s="18"/>
      <c r="F328" s="18"/>
      <c r="G328" s="19"/>
      <c r="H328" s="19"/>
      <c r="I328" s="19"/>
      <c r="J328" s="19"/>
      <c r="L328" s="94"/>
      <c r="P328" s="24"/>
      <c r="Q328" s="24"/>
    </row>
    <row r="329" spans="1:17" s="16" customFormat="1">
      <c r="A329" s="64"/>
      <c r="B329" s="66"/>
      <c r="C329" s="65"/>
      <c r="D329" s="18"/>
      <c r="E329" s="18"/>
      <c r="F329" s="18"/>
      <c r="G329" s="19"/>
      <c r="H329" s="19"/>
      <c r="I329" s="19"/>
      <c r="J329" s="19"/>
      <c r="L329" s="94"/>
      <c r="P329" s="24"/>
      <c r="Q329" s="24"/>
    </row>
    <row r="330" spans="1:17" s="16" customFormat="1">
      <c r="A330" s="64"/>
      <c r="B330" s="66"/>
      <c r="C330" s="65"/>
      <c r="D330" s="18"/>
      <c r="E330" s="18"/>
      <c r="F330" s="18"/>
      <c r="G330" s="19"/>
      <c r="H330" s="19"/>
      <c r="I330" s="19"/>
      <c r="J330" s="19"/>
      <c r="L330" s="94"/>
      <c r="P330" s="24"/>
      <c r="Q330" s="24"/>
    </row>
    <row r="331" spans="1:17" s="16" customFormat="1">
      <c r="A331" s="64"/>
      <c r="B331" s="66"/>
      <c r="C331" s="65"/>
      <c r="D331" s="18"/>
      <c r="E331" s="18"/>
      <c r="F331" s="18"/>
      <c r="G331" s="19"/>
      <c r="H331" s="19"/>
      <c r="I331" s="19"/>
      <c r="J331" s="19"/>
      <c r="L331" s="94"/>
      <c r="P331" s="24"/>
      <c r="Q331" s="24"/>
    </row>
    <row r="332" spans="1:17" s="16" customFormat="1">
      <c r="A332" s="64"/>
      <c r="B332" s="66"/>
      <c r="C332" s="65"/>
      <c r="D332" s="18"/>
      <c r="E332" s="18"/>
      <c r="F332" s="18"/>
      <c r="G332" s="19"/>
      <c r="H332" s="19"/>
      <c r="I332" s="19"/>
      <c r="J332" s="19"/>
      <c r="L332" s="94"/>
      <c r="P332" s="24"/>
      <c r="Q332" s="24"/>
    </row>
    <row r="333" spans="1:17" s="16" customFormat="1">
      <c r="A333" s="64"/>
      <c r="B333" s="66"/>
      <c r="C333" s="65"/>
      <c r="D333" s="18"/>
      <c r="E333" s="18"/>
      <c r="F333" s="18"/>
      <c r="G333" s="19"/>
      <c r="H333" s="19"/>
      <c r="I333" s="19"/>
      <c r="J333" s="19"/>
      <c r="L333" s="94"/>
      <c r="P333" s="24"/>
      <c r="Q333" s="24"/>
    </row>
    <row r="334" spans="1:17" s="16" customFormat="1">
      <c r="A334" s="64"/>
      <c r="B334" s="66"/>
      <c r="C334" s="65"/>
      <c r="D334" s="18"/>
      <c r="E334" s="18"/>
      <c r="F334" s="18"/>
      <c r="G334" s="19"/>
      <c r="H334" s="19"/>
      <c r="I334" s="19"/>
      <c r="J334" s="19"/>
      <c r="L334" s="94"/>
      <c r="P334" s="24"/>
      <c r="Q334" s="24"/>
    </row>
    <row r="335" spans="1:17" s="16" customFormat="1">
      <c r="A335" s="64"/>
      <c r="B335" s="66"/>
      <c r="C335" s="65"/>
      <c r="D335" s="18"/>
      <c r="E335" s="18"/>
      <c r="F335" s="18"/>
      <c r="G335" s="19"/>
      <c r="H335" s="19"/>
      <c r="I335" s="19"/>
      <c r="J335" s="19"/>
      <c r="L335" s="94"/>
      <c r="P335" s="24"/>
      <c r="Q335" s="24"/>
    </row>
    <row r="336" spans="1:17" s="16" customFormat="1">
      <c r="A336" s="64"/>
      <c r="B336" s="66"/>
      <c r="C336" s="65"/>
      <c r="D336" s="18"/>
      <c r="E336" s="18"/>
      <c r="F336" s="18"/>
      <c r="G336" s="19"/>
      <c r="H336" s="19"/>
      <c r="I336" s="19"/>
      <c r="J336" s="19"/>
      <c r="L336" s="94"/>
      <c r="P336" s="24"/>
      <c r="Q336" s="24"/>
    </row>
    <row r="337" spans="1:17" s="16" customFormat="1">
      <c r="A337" s="64"/>
      <c r="B337" s="66"/>
      <c r="C337" s="65"/>
      <c r="D337" s="18"/>
      <c r="E337" s="18"/>
      <c r="F337" s="18"/>
      <c r="G337" s="19"/>
      <c r="H337" s="19"/>
      <c r="I337" s="19"/>
      <c r="J337" s="19"/>
      <c r="L337" s="94"/>
      <c r="P337" s="24"/>
      <c r="Q337" s="24"/>
    </row>
    <row r="338" spans="1:17" s="16" customFormat="1">
      <c r="A338" s="64"/>
      <c r="B338" s="66"/>
      <c r="C338" s="65"/>
      <c r="D338" s="18"/>
      <c r="E338" s="18"/>
      <c r="F338" s="18"/>
      <c r="G338" s="19"/>
      <c r="H338" s="19"/>
      <c r="I338" s="19"/>
      <c r="J338" s="19"/>
      <c r="L338" s="94"/>
      <c r="P338" s="24"/>
      <c r="Q338" s="24"/>
    </row>
    <row r="339" spans="1:17" s="16" customFormat="1">
      <c r="A339" s="64"/>
      <c r="B339" s="66"/>
      <c r="C339" s="65"/>
      <c r="D339" s="18"/>
      <c r="E339" s="18"/>
      <c r="F339" s="18"/>
      <c r="G339" s="19"/>
      <c r="H339" s="19"/>
      <c r="I339" s="19"/>
      <c r="J339" s="19"/>
      <c r="L339" s="94"/>
      <c r="P339" s="24"/>
      <c r="Q339" s="24"/>
    </row>
    <row r="340" spans="1:17" s="16" customFormat="1">
      <c r="A340" s="64"/>
      <c r="B340" s="66"/>
      <c r="C340" s="65"/>
      <c r="D340" s="18"/>
      <c r="E340" s="18"/>
      <c r="F340" s="18"/>
      <c r="G340" s="19"/>
      <c r="H340" s="19"/>
      <c r="I340" s="19"/>
      <c r="J340" s="19"/>
      <c r="L340" s="94"/>
      <c r="P340" s="24"/>
      <c r="Q340" s="24"/>
    </row>
    <row r="341" spans="1:17" s="16" customFormat="1">
      <c r="A341" s="64"/>
      <c r="B341" s="66"/>
      <c r="C341" s="65"/>
      <c r="D341" s="18"/>
      <c r="E341" s="18"/>
      <c r="F341" s="18"/>
      <c r="G341" s="19"/>
      <c r="H341" s="19"/>
      <c r="I341" s="19"/>
      <c r="J341" s="19"/>
      <c r="L341" s="94"/>
      <c r="P341" s="24"/>
      <c r="Q341" s="24"/>
    </row>
    <row r="342" spans="1:17" s="16" customFormat="1">
      <c r="A342" s="64"/>
      <c r="B342" s="66"/>
      <c r="C342" s="65"/>
      <c r="D342" s="18"/>
      <c r="E342" s="18"/>
      <c r="F342" s="18"/>
      <c r="G342" s="19"/>
      <c r="H342" s="19"/>
      <c r="I342" s="19"/>
      <c r="J342" s="19"/>
      <c r="L342" s="94"/>
      <c r="P342" s="24"/>
      <c r="Q342" s="24"/>
    </row>
    <row r="343" spans="1:17" s="16" customFormat="1">
      <c r="A343" s="64"/>
      <c r="B343" s="66"/>
      <c r="C343" s="65"/>
      <c r="D343" s="18"/>
      <c r="E343" s="18"/>
      <c r="F343" s="18"/>
      <c r="G343" s="19"/>
      <c r="H343" s="19"/>
      <c r="I343" s="19"/>
      <c r="J343" s="19"/>
      <c r="L343" s="94"/>
      <c r="P343" s="24"/>
      <c r="Q343" s="24"/>
    </row>
    <row r="344" spans="1:17" s="16" customFormat="1">
      <c r="A344" s="64"/>
      <c r="B344" s="66"/>
      <c r="C344" s="65"/>
      <c r="D344" s="18"/>
      <c r="E344" s="18"/>
      <c r="F344" s="18"/>
      <c r="G344" s="19"/>
      <c r="H344" s="19"/>
      <c r="I344" s="19"/>
      <c r="J344" s="19"/>
      <c r="L344" s="94"/>
      <c r="P344" s="24"/>
      <c r="Q344" s="24"/>
    </row>
    <row r="345" spans="1:17" s="16" customFormat="1">
      <c r="A345" s="64"/>
      <c r="B345" s="66"/>
      <c r="C345" s="65"/>
      <c r="D345" s="18"/>
      <c r="E345" s="18"/>
      <c r="F345" s="18"/>
      <c r="G345" s="19"/>
      <c r="H345" s="19"/>
      <c r="I345" s="19"/>
      <c r="J345" s="19"/>
      <c r="L345" s="94"/>
      <c r="P345" s="24"/>
      <c r="Q345" s="24"/>
    </row>
    <row r="346" spans="1:17" s="16" customFormat="1">
      <c r="A346" s="64"/>
      <c r="B346" s="66"/>
      <c r="C346" s="65"/>
      <c r="D346" s="18"/>
      <c r="E346" s="18"/>
      <c r="F346" s="18"/>
      <c r="G346" s="19"/>
      <c r="H346" s="19"/>
      <c r="I346" s="19"/>
      <c r="J346" s="19"/>
      <c r="L346" s="94"/>
      <c r="P346" s="24"/>
      <c r="Q346" s="24"/>
    </row>
    <row r="347" spans="1:17" s="16" customFormat="1">
      <c r="A347" s="64"/>
      <c r="B347" s="66"/>
      <c r="C347" s="65"/>
      <c r="D347" s="18"/>
      <c r="E347" s="18"/>
      <c r="F347" s="18"/>
      <c r="G347" s="19"/>
      <c r="H347" s="19"/>
      <c r="I347" s="19"/>
      <c r="J347" s="19"/>
      <c r="L347" s="94"/>
      <c r="P347" s="24"/>
      <c r="Q347" s="24"/>
    </row>
    <row r="348" spans="1:17" s="16" customFormat="1">
      <c r="A348" s="64"/>
      <c r="B348" s="66"/>
      <c r="C348" s="65"/>
      <c r="D348" s="18"/>
      <c r="E348" s="18"/>
      <c r="F348" s="18"/>
      <c r="G348" s="19"/>
      <c r="H348" s="19"/>
      <c r="I348" s="19"/>
      <c r="J348" s="19"/>
      <c r="L348" s="94"/>
      <c r="P348" s="24"/>
      <c r="Q348" s="24"/>
    </row>
    <row r="349" spans="1:17" s="16" customFormat="1">
      <c r="A349" s="64"/>
      <c r="B349" s="66"/>
      <c r="C349" s="65"/>
      <c r="D349" s="18"/>
      <c r="E349" s="18"/>
      <c r="F349" s="18"/>
      <c r="G349" s="19"/>
      <c r="H349" s="19"/>
      <c r="I349" s="19"/>
      <c r="J349" s="19"/>
      <c r="L349" s="94"/>
      <c r="P349" s="24"/>
      <c r="Q349" s="24"/>
    </row>
    <row r="350" spans="1:17" s="16" customFormat="1">
      <c r="A350" s="64"/>
      <c r="B350" s="66"/>
      <c r="C350" s="65"/>
      <c r="D350" s="18"/>
      <c r="E350" s="18"/>
      <c r="F350" s="18"/>
      <c r="G350" s="19"/>
      <c r="H350" s="19"/>
      <c r="I350" s="19"/>
      <c r="J350" s="19"/>
      <c r="L350" s="94"/>
      <c r="P350" s="24"/>
      <c r="Q350" s="24"/>
    </row>
    <row r="351" spans="1:17" s="16" customFormat="1">
      <c r="A351" s="64"/>
      <c r="B351" s="66"/>
      <c r="C351" s="65"/>
      <c r="D351" s="18"/>
      <c r="E351" s="18"/>
      <c r="F351" s="18"/>
      <c r="G351" s="19"/>
      <c r="H351" s="19"/>
      <c r="I351" s="19"/>
      <c r="J351" s="19"/>
      <c r="L351" s="94"/>
      <c r="P351" s="24"/>
      <c r="Q351" s="24"/>
    </row>
    <row r="352" spans="1:17" s="16" customFormat="1">
      <c r="A352" s="64"/>
      <c r="B352" s="66"/>
      <c r="C352" s="65"/>
      <c r="D352" s="18"/>
      <c r="E352" s="18"/>
      <c r="F352" s="18"/>
      <c r="G352" s="19"/>
      <c r="H352" s="19"/>
      <c r="I352" s="19"/>
      <c r="J352" s="19"/>
      <c r="L352" s="94"/>
      <c r="P352" s="24"/>
      <c r="Q352" s="24"/>
    </row>
    <row r="353" spans="1:17" s="16" customFormat="1">
      <c r="A353" s="64"/>
      <c r="B353" s="66"/>
      <c r="C353" s="65"/>
      <c r="D353" s="18"/>
      <c r="E353" s="18"/>
      <c r="F353" s="18"/>
      <c r="G353" s="19"/>
      <c r="H353" s="19"/>
      <c r="I353" s="19"/>
      <c r="J353" s="19"/>
      <c r="L353" s="94"/>
      <c r="P353" s="24"/>
      <c r="Q353" s="24"/>
    </row>
    <row r="354" spans="1:17" s="16" customFormat="1">
      <c r="A354" s="64"/>
      <c r="B354" s="66"/>
      <c r="C354" s="65"/>
      <c r="D354" s="18"/>
      <c r="E354" s="18"/>
      <c r="F354" s="18"/>
      <c r="G354" s="19"/>
      <c r="H354" s="19"/>
      <c r="I354" s="19"/>
      <c r="J354" s="19"/>
      <c r="L354" s="94"/>
      <c r="P354" s="24"/>
      <c r="Q354" s="24"/>
    </row>
    <row r="355" spans="1:17" s="16" customFormat="1">
      <c r="A355" s="64"/>
      <c r="B355" s="66"/>
      <c r="C355" s="65"/>
      <c r="D355" s="18"/>
      <c r="E355" s="18"/>
      <c r="F355" s="18"/>
      <c r="G355" s="19"/>
      <c r="H355" s="19"/>
      <c r="I355" s="19"/>
      <c r="J355" s="19"/>
      <c r="L355" s="94"/>
      <c r="P355" s="24"/>
      <c r="Q355" s="24"/>
    </row>
    <row r="356" spans="1:17" s="16" customFormat="1">
      <c r="A356" s="64"/>
      <c r="B356" s="66"/>
      <c r="C356" s="65"/>
      <c r="D356" s="18"/>
      <c r="E356" s="18"/>
      <c r="F356" s="18"/>
      <c r="G356" s="19"/>
      <c r="H356" s="19"/>
      <c r="I356" s="19"/>
      <c r="J356" s="19"/>
      <c r="L356" s="94"/>
      <c r="P356" s="24"/>
      <c r="Q356" s="24"/>
    </row>
    <row r="357" spans="1:17" s="16" customFormat="1">
      <c r="A357" s="64"/>
      <c r="B357" s="66"/>
      <c r="C357" s="65"/>
      <c r="D357" s="18"/>
      <c r="E357" s="18"/>
      <c r="F357" s="18"/>
      <c r="G357" s="19"/>
      <c r="H357" s="19"/>
      <c r="I357" s="19"/>
      <c r="J357" s="19"/>
      <c r="L357" s="94"/>
      <c r="P357" s="24"/>
      <c r="Q357" s="24"/>
    </row>
    <row r="358" spans="1:17" s="16" customFormat="1">
      <c r="A358" s="64"/>
      <c r="B358" s="66"/>
      <c r="C358" s="65"/>
      <c r="D358" s="18"/>
      <c r="E358" s="18"/>
      <c r="F358" s="18"/>
      <c r="G358" s="19"/>
      <c r="H358" s="19"/>
      <c r="I358" s="19"/>
      <c r="J358" s="19"/>
      <c r="L358" s="94"/>
      <c r="P358" s="24"/>
      <c r="Q358" s="24"/>
    </row>
    <row r="359" spans="1:17" s="16" customFormat="1">
      <c r="A359" s="64"/>
      <c r="B359" s="66"/>
      <c r="C359" s="65"/>
      <c r="D359" s="18"/>
      <c r="E359" s="18"/>
      <c r="F359" s="18"/>
      <c r="G359" s="19"/>
      <c r="H359" s="19"/>
      <c r="I359" s="19"/>
      <c r="J359" s="19"/>
      <c r="L359" s="94"/>
      <c r="P359" s="24"/>
      <c r="Q359" s="24"/>
    </row>
    <row r="360" spans="1:17" s="16" customFormat="1">
      <c r="A360" s="64"/>
      <c r="B360" s="66"/>
      <c r="C360" s="65"/>
      <c r="D360" s="18"/>
      <c r="E360" s="18"/>
      <c r="F360" s="18"/>
      <c r="G360" s="19"/>
      <c r="H360" s="19"/>
      <c r="I360" s="19"/>
      <c r="J360" s="19"/>
      <c r="L360" s="94"/>
      <c r="P360" s="24"/>
      <c r="Q360" s="24"/>
    </row>
    <row r="361" spans="1:17" s="16" customFormat="1">
      <c r="A361" s="64"/>
      <c r="B361" s="66"/>
      <c r="C361" s="65"/>
      <c r="D361" s="18"/>
      <c r="E361" s="18"/>
      <c r="F361" s="18"/>
      <c r="G361" s="19"/>
      <c r="H361" s="19"/>
      <c r="I361" s="19"/>
      <c r="J361" s="19"/>
      <c r="L361" s="94"/>
      <c r="P361" s="24"/>
      <c r="Q361" s="24"/>
    </row>
    <row r="362" spans="1:17" s="16" customFormat="1">
      <c r="A362" s="64"/>
      <c r="B362" s="66"/>
      <c r="C362" s="65"/>
      <c r="D362" s="18"/>
      <c r="E362" s="18"/>
      <c r="F362" s="18"/>
      <c r="G362" s="19"/>
      <c r="H362" s="19"/>
      <c r="I362" s="19"/>
      <c r="J362" s="19"/>
      <c r="L362" s="94"/>
      <c r="P362" s="24"/>
      <c r="Q362" s="24"/>
    </row>
    <row r="363" spans="1:17" s="16" customFormat="1">
      <c r="A363" s="64"/>
      <c r="B363" s="66"/>
      <c r="C363" s="65"/>
      <c r="D363" s="18"/>
      <c r="E363" s="18"/>
      <c r="F363" s="18"/>
      <c r="G363" s="19"/>
      <c r="H363" s="19"/>
      <c r="I363" s="19"/>
      <c r="J363" s="19"/>
      <c r="L363" s="94"/>
      <c r="P363" s="24"/>
      <c r="Q363" s="24"/>
    </row>
    <row r="364" spans="1:17" s="16" customFormat="1">
      <c r="A364" s="64"/>
      <c r="B364" s="66"/>
      <c r="C364" s="65"/>
      <c r="D364" s="18"/>
      <c r="E364" s="18"/>
      <c r="F364" s="18"/>
      <c r="G364" s="19"/>
      <c r="H364" s="19"/>
      <c r="I364" s="19"/>
      <c r="J364" s="19"/>
      <c r="L364" s="94"/>
      <c r="P364" s="24"/>
      <c r="Q364" s="24"/>
    </row>
    <row r="365" spans="1:17" s="16" customFormat="1">
      <c r="A365" s="64"/>
      <c r="B365" s="66"/>
      <c r="C365" s="65"/>
      <c r="D365" s="18"/>
      <c r="E365" s="18"/>
      <c r="F365" s="18"/>
      <c r="G365" s="19"/>
      <c r="H365" s="19"/>
      <c r="I365" s="19"/>
      <c r="J365" s="19"/>
      <c r="L365" s="94"/>
      <c r="P365" s="24"/>
      <c r="Q365" s="24"/>
    </row>
    <row r="366" spans="1:17" s="16" customFormat="1">
      <c r="A366" s="64"/>
      <c r="B366" s="66"/>
      <c r="C366" s="65"/>
      <c r="D366" s="18"/>
      <c r="E366" s="18"/>
      <c r="F366" s="18"/>
      <c r="G366" s="19"/>
      <c r="H366" s="19"/>
      <c r="I366" s="19"/>
      <c r="J366" s="19"/>
      <c r="L366" s="94"/>
      <c r="P366" s="24"/>
      <c r="Q366" s="24"/>
    </row>
    <row r="367" spans="1:17" s="16" customFormat="1">
      <c r="A367" s="64"/>
      <c r="B367" s="66"/>
      <c r="C367" s="65"/>
      <c r="D367" s="18"/>
      <c r="E367" s="18"/>
      <c r="F367" s="18"/>
      <c r="G367" s="19"/>
      <c r="H367" s="19"/>
      <c r="I367" s="19"/>
      <c r="J367" s="19"/>
      <c r="L367" s="94"/>
      <c r="P367" s="24"/>
      <c r="Q367" s="24"/>
    </row>
    <row r="368" spans="1:17" s="16" customFormat="1">
      <c r="A368" s="64"/>
      <c r="B368" s="66"/>
      <c r="C368" s="65"/>
      <c r="D368" s="18"/>
      <c r="E368" s="18"/>
      <c r="F368" s="18"/>
      <c r="G368" s="19"/>
      <c r="H368" s="19"/>
      <c r="I368" s="19"/>
      <c r="J368" s="19"/>
      <c r="L368" s="94"/>
      <c r="P368" s="24"/>
      <c r="Q368" s="24"/>
    </row>
    <row r="369" spans="1:17" s="16" customFormat="1">
      <c r="A369" s="64"/>
      <c r="B369" s="66"/>
      <c r="C369" s="65"/>
      <c r="D369" s="18"/>
      <c r="E369" s="18"/>
      <c r="F369" s="18"/>
      <c r="G369" s="19"/>
      <c r="H369" s="19"/>
      <c r="I369" s="19"/>
      <c r="J369" s="19"/>
      <c r="L369" s="94"/>
      <c r="P369" s="24"/>
      <c r="Q369" s="24"/>
    </row>
    <row r="370" spans="1:17" s="16" customFormat="1">
      <c r="A370" s="64"/>
      <c r="B370" s="66"/>
      <c r="C370" s="65"/>
      <c r="D370" s="18"/>
      <c r="E370" s="18"/>
      <c r="F370" s="18"/>
      <c r="G370" s="19"/>
      <c r="H370" s="19"/>
      <c r="I370" s="19"/>
      <c r="J370" s="19"/>
      <c r="L370" s="94"/>
      <c r="P370" s="24"/>
      <c r="Q370" s="24"/>
    </row>
    <row r="371" spans="1:17" s="16" customFormat="1">
      <c r="A371" s="64"/>
      <c r="B371" s="66"/>
      <c r="C371" s="65"/>
      <c r="D371" s="18"/>
      <c r="E371" s="18"/>
      <c r="F371" s="18"/>
      <c r="G371" s="19"/>
      <c r="H371" s="19"/>
      <c r="I371" s="19"/>
      <c r="J371" s="19"/>
      <c r="L371" s="94"/>
      <c r="P371" s="24"/>
      <c r="Q371" s="24"/>
    </row>
    <row r="372" spans="1:17" s="16" customFormat="1">
      <c r="A372" s="64"/>
      <c r="B372" s="66"/>
      <c r="C372" s="65"/>
      <c r="D372" s="18"/>
      <c r="E372" s="18"/>
      <c r="F372" s="18"/>
      <c r="G372" s="19"/>
      <c r="H372" s="19"/>
      <c r="I372" s="19"/>
      <c r="J372" s="19"/>
      <c r="L372" s="94"/>
      <c r="P372" s="24"/>
      <c r="Q372" s="24"/>
    </row>
    <row r="373" spans="1:17" s="16" customFormat="1">
      <c r="A373" s="64"/>
      <c r="B373" s="66"/>
      <c r="C373" s="65"/>
      <c r="D373" s="18"/>
      <c r="E373" s="18"/>
      <c r="F373" s="18"/>
      <c r="G373" s="19"/>
      <c r="H373" s="19"/>
      <c r="I373" s="19"/>
      <c r="J373" s="19"/>
      <c r="L373" s="94"/>
      <c r="P373" s="24"/>
      <c r="Q373" s="24"/>
    </row>
    <row r="374" spans="1:17" s="16" customFormat="1">
      <c r="A374" s="64"/>
      <c r="B374" s="66"/>
      <c r="C374" s="65"/>
      <c r="D374" s="18"/>
      <c r="E374" s="18"/>
      <c r="F374" s="18"/>
      <c r="G374" s="19"/>
      <c r="H374" s="19"/>
      <c r="I374" s="19"/>
      <c r="J374" s="19"/>
      <c r="L374" s="94"/>
      <c r="P374" s="24"/>
      <c r="Q374" s="24"/>
    </row>
    <row r="375" spans="1:17" s="16" customFormat="1">
      <c r="A375" s="64"/>
      <c r="B375" s="66"/>
      <c r="C375" s="65"/>
      <c r="D375" s="18"/>
      <c r="E375" s="18"/>
      <c r="F375" s="18"/>
      <c r="G375" s="19"/>
      <c r="H375" s="19"/>
      <c r="I375" s="19"/>
      <c r="J375" s="19"/>
      <c r="L375" s="94"/>
      <c r="P375" s="24"/>
      <c r="Q375" s="24"/>
    </row>
    <row r="376" spans="1:17" s="16" customFormat="1">
      <c r="A376" s="64"/>
      <c r="B376" s="66"/>
      <c r="C376" s="65"/>
      <c r="D376" s="18"/>
      <c r="E376" s="18"/>
      <c r="F376" s="18"/>
      <c r="G376" s="19"/>
      <c r="H376" s="19"/>
      <c r="I376" s="19"/>
      <c r="J376" s="19"/>
      <c r="L376" s="94"/>
      <c r="P376" s="24"/>
      <c r="Q376" s="24"/>
    </row>
    <row r="377" spans="1:17" s="16" customFormat="1">
      <c r="A377" s="64"/>
      <c r="B377" s="66"/>
      <c r="C377" s="65"/>
      <c r="D377" s="18"/>
      <c r="E377" s="18"/>
      <c r="F377" s="18"/>
      <c r="G377" s="19"/>
      <c r="H377" s="19"/>
      <c r="I377" s="19"/>
      <c r="J377" s="19"/>
      <c r="L377" s="94"/>
      <c r="P377" s="24"/>
      <c r="Q377" s="24"/>
    </row>
    <row r="378" spans="1:17" s="16" customFormat="1">
      <c r="A378" s="64"/>
      <c r="B378" s="66"/>
      <c r="C378" s="65"/>
      <c r="D378" s="18"/>
      <c r="E378" s="18"/>
      <c r="F378" s="18"/>
      <c r="G378" s="19"/>
      <c r="H378" s="19"/>
      <c r="I378" s="19"/>
      <c r="J378" s="19"/>
      <c r="L378" s="94"/>
      <c r="P378" s="24"/>
      <c r="Q378" s="24"/>
    </row>
    <row r="379" spans="1:17" s="16" customFormat="1">
      <c r="A379" s="64"/>
      <c r="B379" s="66"/>
      <c r="C379" s="65"/>
      <c r="D379" s="18"/>
      <c r="E379" s="18"/>
      <c r="F379" s="18"/>
      <c r="G379" s="19"/>
      <c r="H379" s="19"/>
      <c r="I379" s="19"/>
      <c r="J379" s="19"/>
      <c r="L379" s="94"/>
      <c r="P379" s="24"/>
      <c r="Q379" s="24"/>
    </row>
    <row r="380" spans="1:17" s="16" customFormat="1">
      <c r="A380" s="64"/>
      <c r="B380" s="66"/>
      <c r="C380" s="65"/>
      <c r="D380" s="18"/>
      <c r="E380" s="18"/>
      <c r="F380" s="18"/>
      <c r="G380" s="19"/>
      <c r="H380" s="19"/>
      <c r="I380" s="19"/>
      <c r="J380" s="19"/>
      <c r="L380" s="94"/>
      <c r="P380" s="24"/>
      <c r="Q380" s="24"/>
    </row>
    <row r="381" spans="1:17" s="16" customFormat="1">
      <c r="A381" s="64"/>
      <c r="B381" s="66"/>
      <c r="C381" s="65"/>
      <c r="D381" s="18"/>
      <c r="E381" s="18"/>
      <c r="F381" s="18"/>
      <c r="G381" s="19"/>
      <c r="H381" s="19"/>
      <c r="I381" s="19"/>
      <c r="J381" s="19"/>
      <c r="L381" s="94"/>
      <c r="P381" s="24"/>
      <c r="Q381" s="24"/>
    </row>
    <row r="382" spans="1:17" s="16" customFormat="1">
      <c r="A382" s="64"/>
      <c r="B382" s="66"/>
      <c r="C382" s="65"/>
      <c r="D382" s="18"/>
      <c r="E382" s="18"/>
      <c r="F382" s="18"/>
      <c r="G382" s="19"/>
      <c r="H382" s="19"/>
      <c r="I382" s="19"/>
      <c r="J382" s="19"/>
      <c r="L382" s="94"/>
      <c r="P382" s="24"/>
      <c r="Q382" s="24"/>
    </row>
    <row r="383" spans="1:17" s="16" customFormat="1">
      <c r="A383" s="64"/>
      <c r="B383" s="66"/>
      <c r="C383" s="65"/>
      <c r="D383" s="18"/>
      <c r="E383" s="18"/>
      <c r="F383" s="18"/>
      <c r="G383" s="19"/>
      <c r="H383" s="19"/>
      <c r="I383" s="19"/>
      <c r="J383" s="19"/>
      <c r="L383" s="94"/>
      <c r="P383" s="24"/>
      <c r="Q383" s="24"/>
    </row>
    <row r="384" spans="1:17" s="16" customFormat="1">
      <c r="A384" s="64"/>
      <c r="B384" s="66"/>
      <c r="C384" s="65"/>
      <c r="D384" s="18"/>
      <c r="E384" s="18"/>
      <c r="F384" s="18"/>
      <c r="G384" s="19"/>
      <c r="H384" s="19"/>
      <c r="I384" s="19"/>
      <c r="J384" s="19"/>
      <c r="L384" s="94"/>
      <c r="P384" s="24"/>
      <c r="Q384" s="24"/>
    </row>
    <row r="385" spans="1:17" s="16" customFormat="1">
      <c r="A385" s="64"/>
      <c r="B385" s="66"/>
      <c r="C385" s="65"/>
      <c r="D385" s="18"/>
      <c r="E385" s="18"/>
      <c r="F385" s="18"/>
      <c r="G385" s="19"/>
      <c r="H385" s="19"/>
      <c r="I385" s="19"/>
      <c r="J385" s="19"/>
      <c r="L385" s="94"/>
      <c r="P385" s="24"/>
      <c r="Q385" s="24"/>
    </row>
    <row r="386" spans="1:17" s="16" customFormat="1">
      <c r="A386" s="64"/>
      <c r="B386" s="66"/>
      <c r="C386" s="65"/>
      <c r="D386" s="18"/>
      <c r="E386" s="18"/>
      <c r="F386" s="18"/>
      <c r="G386" s="19"/>
      <c r="H386" s="19"/>
      <c r="I386" s="19"/>
      <c r="J386" s="19"/>
      <c r="L386" s="94"/>
      <c r="P386" s="24"/>
      <c r="Q386" s="24"/>
    </row>
    <row r="387" spans="1:17" s="16" customFormat="1">
      <c r="A387" s="64"/>
      <c r="B387" s="66"/>
      <c r="C387" s="65"/>
      <c r="D387" s="18"/>
      <c r="E387" s="18"/>
      <c r="F387" s="18"/>
      <c r="G387" s="19"/>
      <c r="H387" s="19"/>
      <c r="I387" s="19"/>
      <c r="J387" s="19"/>
      <c r="L387" s="94"/>
      <c r="P387" s="24"/>
      <c r="Q387" s="24"/>
    </row>
    <row r="388" spans="1:17" s="16" customFormat="1">
      <c r="A388" s="64"/>
      <c r="B388" s="66"/>
      <c r="C388" s="65"/>
      <c r="D388" s="18"/>
      <c r="E388" s="18"/>
      <c r="F388" s="18"/>
      <c r="G388" s="19"/>
      <c r="H388" s="19"/>
      <c r="I388" s="19"/>
      <c r="J388" s="19"/>
      <c r="L388" s="94"/>
      <c r="P388" s="24"/>
      <c r="Q388" s="24"/>
    </row>
    <row r="389" spans="1:17" s="16" customFormat="1">
      <c r="A389" s="64"/>
      <c r="B389" s="66"/>
      <c r="C389" s="65"/>
      <c r="D389" s="18"/>
      <c r="E389" s="18"/>
      <c r="F389" s="18"/>
      <c r="G389" s="19"/>
      <c r="H389" s="19"/>
      <c r="I389" s="19"/>
      <c r="J389" s="19"/>
      <c r="L389" s="94"/>
      <c r="P389" s="24"/>
      <c r="Q389" s="24"/>
    </row>
    <row r="390" spans="1:17" s="16" customFormat="1">
      <c r="A390" s="64"/>
      <c r="B390" s="66"/>
      <c r="C390" s="65"/>
      <c r="D390" s="18"/>
      <c r="E390" s="18"/>
      <c r="F390" s="18"/>
      <c r="G390" s="19"/>
      <c r="H390" s="19"/>
      <c r="I390" s="19"/>
      <c r="J390" s="19"/>
      <c r="L390" s="94"/>
      <c r="P390" s="24"/>
      <c r="Q390" s="24"/>
    </row>
    <row r="391" spans="1:17" s="16" customFormat="1">
      <c r="A391" s="64"/>
      <c r="B391" s="66"/>
      <c r="C391" s="65"/>
      <c r="D391" s="18"/>
      <c r="E391" s="18"/>
      <c r="F391" s="18"/>
      <c r="G391" s="19"/>
      <c r="H391" s="19"/>
      <c r="I391" s="19"/>
      <c r="J391" s="19"/>
      <c r="L391" s="94"/>
      <c r="P391" s="24"/>
      <c r="Q391" s="24"/>
    </row>
    <row r="392" spans="1:17" s="16" customFormat="1">
      <c r="A392" s="64"/>
      <c r="B392" s="66"/>
      <c r="C392" s="65"/>
      <c r="D392" s="18"/>
      <c r="E392" s="18"/>
      <c r="F392" s="18"/>
      <c r="G392" s="19"/>
      <c r="H392" s="19"/>
      <c r="I392" s="19"/>
      <c r="J392" s="19"/>
      <c r="L392" s="94"/>
      <c r="P392" s="24"/>
      <c r="Q392" s="24"/>
    </row>
    <row r="393" spans="1:17" s="16" customFormat="1">
      <c r="A393" s="64"/>
      <c r="B393" s="66"/>
      <c r="C393" s="65"/>
      <c r="D393" s="18"/>
      <c r="E393" s="18"/>
      <c r="F393" s="18"/>
      <c r="G393" s="19"/>
      <c r="H393" s="19"/>
      <c r="I393" s="19"/>
      <c r="J393" s="19"/>
      <c r="L393" s="94"/>
      <c r="P393" s="24"/>
      <c r="Q393" s="24"/>
    </row>
    <row r="394" spans="1:17" s="16" customFormat="1">
      <c r="A394" s="64"/>
      <c r="B394" s="66"/>
      <c r="C394" s="65"/>
      <c r="D394" s="18"/>
      <c r="E394" s="18"/>
      <c r="F394" s="18"/>
      <c r="G394" s="19"/>
      <c r="H394" s="19"/>
      <c r="I394" s="19"/>
      <c r="J394" s="19"/>
      <c r="L394" s="94"/>
      <c r="P394" s="24"/>
      <c r="Q394" s="24"/>
    </row>
    <row r="395" spans="1:17" s="16" customFormat="1">
      <c r="A395" s="64"/>
      <c r="B395" s="66"/>
      <c r="C395" s="65"/>
      <c r="D395" s="18"/>
      <c r="E395" s="18"/>
      <c r="F395" s="18"/>
      <c r="G395" s="19"/>
      <c r="H395" s="19"/>
      <c r="I395" s="19"/>
      <c r="J395" s="19"/>
      <c r="L395" s="94"/>
      <c r="P395" s="24"/>
      <c r="Q395" s="24"/>
    </row>
    <row r="396" spans="1:17" s="16" customFormat="1">
      <c r="A396" s="64"/>
      <c r="B396" s="66"/>
      <c r="C396" s="65"/>
      <c r="D396" s="18"/>
      <c r="E396" s="18"/>
      <c r="F396" s="18"/>
      <c r="G396" s="19"/>
      <c r="H396" s="19"/>
      <c r="I396" s="19"/>
      <c r="J396" s="19"/>
      <c r="L396" s="94"/>
      <c r="P396" s="24"/>
      <c r="Q396" s="24"/>
    </row>
    <row r="397" spans="1:17" s="16" customFormat="1">
      <c r="A397" s="64"/>
      <c r="B397" s="66"/>
      <c r="C397" s="65"/>
      <c r="D397" s="18"/>
      <c r="E397" s="18"/>
      <c r="F397" s="18"/>
      <c r="G397" s="19"/>
      <c r="H397" s="19"/>
      <c r="I397" s="19"/>
      <c r="J397" s="19"/>
      <c r="L397" s="94"/>
      <c r="P397" s="24"/>
      <c r="Q397" s="24"/>
    </row>
    <row r="398" spans="1:17" s="16" customFormat="1">
      <c r="A398" s="64"/>
      <c r="B398" s="66"/>
      <c r="C398" s="65"/>
      <c r="D398" s="18"/>
      <c r="E398" s="18"/>
      <c r="F398" s="18"/>
      <c r="G398" s="19"/>
      <c r="H398" s="19"/>
      <c r="I398" s="19"/>
      <c r="J398" s="19"/>
      <c r="L398" s="94"/>
      <c r="P398" s="24"/>
      <c r="Q398" s="24"/>
    </row>
    <row r="399" spans="1:17" s="16" customFormat="1">
      <c r="A399" s="64"/>
      <c r="B399" s="66"/>
      <c r="C399" s="65"/>
      <c r="D399" s="18"/>
      <c r="E399" s="18"/>
      <c r="F399" s="18"/>
      <c r="G399" s="19"/>
      <c r="H399" s="19"/>
      <c r="I399" s="19"/>
      <c r="J399" s="19"/>
      <c r="L399" s="94"/>
      <c r="P399" s="24"/>
      <c r="Q399" s="24"/>
    </row>
    <row r="400" spans="1:17" s="16" customFormat="1">
      <c r="A400" s="64"/>
      <c r="B400" s="66"/>
      <c r="C400" s="65"/>
      <c r="D400" s="18"/>
      <c r="E400" s="18"/>
      <c r="F400" s="18"/>
      <c r="G400" s="19"/>
      <c r="H400" s="19"/>
      <c r="I400" s="19"/>
      <c r="J400" s="19"/>
      <c r="L400" s="94"/>
      <c r="P400" s="24"/>
      <c r="Q400" s="24"/>
    </row>
    <row r="401" spans="1:17" s="16" customFormat="1">
      <c r="A401" s="64"/>
      <c r="B401" s="66"/>
      <c r="C401" s="65"/>
      <c r="D401" s="18"/>
      <c r="E401" s="18"/>
      <c r="F401" s="18"/>
      <c r="G401" s="19"/>
      <c r="H401" s="19"/>
      <c r="I401" s="19"/>
      <c r="J401" s="19"/>
      <c r="L401" s="94"/>
      <c r="P401" s="24"/>
      <c r="Q401" s="24"/>
    </row>
    <row r="402" spans="1:17" s="16" customFormat="1">
      <c r="A402" s="64"/>
      <c r="B402" s="66"/>
      <c r="C402" s="65"/>
      <c r="D402" s="18"/>
      <c r="E402" s="18"/>
      <c r="F402" s="18"/>
      <c r="G402" s="19"/>
      <c r="H402" s="19"/>
      <c r="I402" s="19"/>
      <c r="J402" s="19"/>
      <c r="L402" s="94"/>
      <c r="P402" s="24"/>
      <c r="Q402" s="24"/>
    </row>
    <row r="403" spans="1:17" s="16" customFormat="1">
      <c r="A403" s="64"/>
      <c r="B403" s="66"/>
      <c r="C403" s="65"/>
      <c r="D403" s="18"/>
      <c r="E403" s="18"/>
      <c r="F403" s="18"/>
      <c r="G403" s="19"/>
      <c r="H403" s="19"/>
      <c r="I403" s="19"/>
      <c r="J403" s="19"/>
      <c r="L403" s="94"/>
      <c r="P403" s="24"/>
      <c r="Q403" s="24"/>
    </row>
    <row r="404" spans="1:17" s="16" customFormat="1">
      <c r="A404" s="64"/>
      <c r="B404" s="66"/>
      <c r="C404" s="65"/>
      <c r="D404" s="18"/>
      <c r="E404" s="18"/>
      <c r="F404" s="18"/>
      <c r="G404" s="19"/>
      <c r="H404" s="19"/>
      <c r="I404" s="19"/>
      <c r="J404" s="19"/>
      <c r="L404" s="94"/>
      <c r="P404" s="24"/>
      <c r="Q404" s="24"/>
    </row>
    <row r="405" spans="1:17" s="16" customFormat="1">
      <c r="A405" s="64"/>
      <c r="B405" s="66"/>
      <c r="C405" s="65"/>
      <c r="D405" s="18"/>
      <c r="E405" s="18"/>
      <c r="F405" s="18"/>
      <c r="G405" s="19"/>
      <c r="H405" s="19"/>
      <c r="I405" s="19"/>
      <c r="J405" s="19"/>
      <c r="L405" s="94"/>
      <c r="P405" s="24"/>
      <c r="Q405" s="24"/>
    </row>
    <row r="406" spans="1:17" s="16" customFormat="1">
      <c r="A406" s="64"/>
      <c r="B406" s="66"/>
      <c r="C406" s="65"/>
      <c r="D406" s="18"/>
      <c r="E406" s="18"/>
      <c r="F406" s="18"/>
      <c r="G406" s="19"/>
      <c r="H406" s="19"/>
      <c r="I406" s="19"/>
      <c r="J406" s="19"/>
      <c r="L406" s="94"/>
      <c r="P406" s="24"/>
      <c r="Q406" s="24"/>
    </row>
    <row r="407" spans="1:17" s="16" customFormat="1">
      <c r="A407" s="64"/>
      <c r="B407" s="66"/>
      <c r="C407" s="65"/>
      <c r="D407" s="18"/>
      <c r="E407" s="18"/>
      <c r="F407" s="18"/>
      <c r="G407" s="19"/>
      <c r="H407" s="19"/>
      <c r="I407" s="19"/>
      <c r="J407" s="19"/>
      <c r="L407" s="94"/>
      <c r="P407" s="24"/>
      <c r="Q407" s="24"/>
    </row>
    <row r="408" spans="1:17" s="16" customFormat="1">
      <c r="A408" s="64"/>
      <c r="B408" s="66"/>
      <c r="C408" s="65"/>
      <c r="D408" s="18"/>
      <c r="E408" s="18"/>
      <c r="F408" s="18"/>
      <c r="G408" s="19"/>
      <c r="H408" s="19"/>
      <c r="I408" s="19"/>
      <c r="J408" s="19"/>
      <c r="L408" s="94"/>
      <c r="P408" s="24"/>
      <c r="Q408" s="24"/>
    </row>
    <row r="409" spans="1:17" s="16" customFormat="1">
      <c r="A409" s="64"/>
      <c r="B409" s="66"/>
      <c r="C409" s="65"/>
      <c r="D409" s="18"/>
      <c r="E409" s="18"/>
      <c r="F409" s="18"/>
      <c r="G409" s="19"/>
      <c r="H409" s="19"/>
      <c r="I409" s="19"/>
      <c r="J409" s="19"/>
      <c r="L409" s="94"/>
      <c r="P409" s="24"/>
      <c r="Q409" s="24"/>
    </row>
    <row r="410" spans="1:17" s="16" customFormat="1">
      <c r="A410" s="64"/>
      <c r="B410" s="66"/>
      <c r="C410" s="65"/>
      <c r="D410" s="18"/>
      <c r="E410" s="18"/>
      <c r="F410" s="18"/>
      <c r="G410" s="19"/>
      <c r="H410" s="19"/>
      <c r="I410" s="19"/>
      <c r="J410" s="19"/>
      <c r="L410" s="94"/>
      <c r="P410" s="24"/>
      <c r="Q410" s="24"/>
    </row>
    <row r="411" spans="1:17" s="16" customFormat="1">
      <c r="A411" s="64"/>
      <c r="B411" s="66"/>
      <c r="C411" s="65"/>
      <c r="D411" s="18"/>
      <c r="E411" s="18"/>
      <c r="F411" s="18"/>
      <c r="G411" s="19"/>
      <c r="H411" s="19"/>
      <c r="I411" s="19"/>
      <c r="J411" s="19"/>
      <c r="L411" s="94"/>
      <c r="P411" s="24"/>
      <c r="Q411" s="24"/>
    </row>
    <row r="412" spans="1:17" s="16" customFormat="1">
      <c r="A412" s="64"/>
      <c r="B412" s="66"/>
      <c r="C412" s="65"/>
      <c r="D412" s="18"/>
      <c r="E412" s="18"/>
      <c r="F412" s="18"/>
      <c r="G412" s="19"/>
      <c r="H412" s="19"/>
      <c r="I412" s="19"/>
      <c r="J412" s="19"/>
      <c r="L412" s="94"/>
      <c r="P412" s="24"/>
      <c r="Q412" s="24"/>
    </row>
    <row r="413" spans="1:17" s="16" customFormat="1">
      <c r="A413" s="64"/>
      <c r="B413" s="66"/>
      <c r="C413" s="65"/>
      <c r="D413" s="18"/>
      <c r="E413" s="18"/>
      <c r="F413" s="18"/>
      <c r="G413" s="19"/>
      <c r="H413" s="19"/>
      <c r="I413" s="19"/>
      <c r="J413" s="19"/>
      <c r="L413" s="94"/>
      <c r="P413" s="24"/>
      <c r="Q413" s="24"/>
    </row>
    <row r="414" spans="1:17" s="16" customFormat="1">
      <c r="A414" s="64"/>
      <c r="B414" s="66"/>
      <c r="C414" s="65"/>
      <c r="D414" s="18"/>
      <c r="E414" s="18"/>
      <c r="F414" s="18"/>
      <c r="G414" s="19"/>
      <c r="H414" s="19"/>
      <c r="I414" s="19"/>
      <c r="J414" s="19"/>
      <c r="L414" s="94"/>
      <c r="P414" s="24"/>
      <c r="Q414" s="24"/>
    </row>
    <row r="415" spans="1:17" s="16" customFormat="1">
      <c r="A415" s="64"/>
      <c r="B415" s="66"/>
      <c r="C415" s="65"/>
      <c r="D415" s="18"/>
      <c r="E415" s="18"/>
      <c r="F415" s="18"/>
      <c r="G415" s="19"/>
      <c r="H415" s="19"/>
      <c r="I415" s="19"/>
      <c r="J415" s="19"/>
      <c r="L415" s="94"/>
      <c r="P415" s="24"/>
      <c r="Q415" s="24"/>
    </row>
    <row r="416" spans="1:17" s="16" customFormat="1">
      <c r="A416" s="64"/>
      <c r="B416" s="66"/>
      <c r="C416" s="65"/>
      <c r="D416" s="18"/>
      <c r="E416" s="18"/>
      <c r="F416" s="18"/>
      <c r="G416" s="19"/>
      <c r="H416" s="19"/>
      <c r="I416" s="19"/>
      <c r="J416" s="19"/>
      <c r="L416" s="94"/>
      <c r="P416" s="24"/>
      <c r="Q416" s="24"/>
    </row>
    <row r="417" spans="1:17" s="16" customFormat="1">
      <c r="A417" s="64"/>
      <c r="B417" s="66"/>
      <c r="C417" s="65"/>
      <c r="D417" s="18"/>
      <c r="E417" s="18"/>
      <c r="F417" s="18"/>
      <c r="G417" s="19"/>
      <c r="H417" s="19"/>
      <c r="I417" s="19"/>
      <c r="J417" s="19"/>
      <c r="L417" s="94"/>
      <c r="P417" s="24"/>
      <c r="Q417" s="24"/>
    </row>
    <row r="418" spans="1:17" s="16" customFormat="1">
      <c r="A418" s="64"/>
      <c r="B418" s="66"/>
      <c r="C418" s="65"/>
      <c r="D418" s="18"/>
      <c r="E418" s="18"/>
      <c r="F418" s="18"/>
      <c r="G418" s="19"/>
      <c r="H418" s="19"/>
      <c r="I418" s="19"/>
      <c r="J418" s="19"/>
      <c r="L418" s="94"/>
      <c r="P418" s="24"/>
      <c r="Q418" s="24"/>
    </row>
    <row r="419" spans="1:17" s="16" customFormat="1">
      <c r="A419" s="64"/>
      <c r="B419" s="66"/>
      <c r="C419" s="65"/>
      <c r="D419" s="18"/>
      <c r="E419" s="18"/>
      <c r="F419" s="18"/>
      <c r="G419" s="19"/>
      <c r="H419" s="19"/>
      <c r="I419" s="19"/>
      <c r="J419" s="19"/>
      <c r="L419" s="94"/>
      <c r="P419" s="24"/>
      <c r="Q419" s="24"/>
    </row>
    <row r="420" spans="1:17" s="16" customFormat="1">
      <c r="A420" s="64"/>
      <c r="B420" s="66"/>
      <c r="C420" s="65"/>
      <c r="D420" s="18"/>
      <c r="E420" s="18"/>
      <c r="F420" s="18"/>
      <c r="G420" s="19"/>
      <c r="H420" s="19"/>
      <c r="I420" s="19"/>
      <c r="J420" s="19"/>
      <c r="L420" s="94"/>
      <c r="P420" s="24"/>
      <c r="Q420" s="24"/>
    </row>
    <row r="421" spans="1:17" s="16" customFormat="1">
      <c r="A421" s="64"/>
      <c r="B421" s="66"/>
      <c r="C421" s="65"/>
      <c r="D421" s="18"/>
      <c r="E421" s="18"/>
      <c r="F421" s="18"/>
      <c r="G421" s="19"/>
      <c r="H421" s="19"/>
      <c r="I421" s="19"/>
      <c r="J421" s="19"/>
      <c r="L421" s="94"/>
      <c r="P421" s="24"/>
      <c r="Q421" s="24"/>
    </row>
    <row r="422" spans="1:17" s="16" customFormat="1">
      <c r="A422" s="64"/>
      <c r="B422" s="66"/>
      <c r="C422" s="65"/>
      <c r="D422" s="18"/>
      <c r="E422" s="18"/>
      <c r="F422" s="18"/>
      <c r="G422" s="19"/>
      <c r="H422" s="19"/>
      <c r="I422" s="19"/>
      <c r="J422" s="19"/>
      <c r="L422" s="94"/>
      <c r="P422" s="24"/>
      <c r="Q422" s="24"/>
    </row>
    <row r="423" spans="1:17" s="16" customFormat="1">
      <c r="A423" s="64"/>
      <c r="B423" s="66"/>
      <c r="C423" s="65"/>
      <c r="D423" s="18"/>
      <c r="E423" s="18"/>
      <c r="F423" s="18"/>
      <c r="G423" s="19"/>
      <c r="H423" s="19"/>
      <c r="I423" s="19"/>
      <c r="J423" s="19"/>
      <c r="L423" s="94"/>
      <c r="P423" s="24"/>
      <c r="Q423" s="24"/>
    </row>
    <row r="424" spans="1:17" s="16" customFormat="1">
      <c r="A424" s="64"/>
      <c r="B424" s="66"/>
      <c r="C424" s="65"/>
      <c r="D424" s="18"/>
      <c r="E424" s="18"/>
      <c r="F424" s="18"/>
      <c r="G424" s="19"/>
      <c r="H424" s="19"/>
      <c r="I424" s="19"/>
      <c r="J424" s="19"/>
      <c r="L424" s="94"/>
      <c r="P424" s="24"/>
      <c r="Q424" s="24"/>
    </row>
    <row r="425" spans="1:17" s="16" customFormat="1">
      <c r="A425" s="64"/>
      <c r="B425" s="66"/>
      <c r="C425" s="65"/>
      <c r="D425" s="18"/>
      <c r="E425" s="18"/>
      <c r="F425" s="18"/>
      <c r="G425" s="19"/>
      <c r="H425" s="19"/>
      <c r="I425" s="19"/>
      <c r="J425" s="19"/>
      <c r="L425" s="94"/>
      <c r="P425" s="24"/>
      <c r="Q425" s="24"/>
    </row>
    <row r="426" spans="1:17" s="16" customFormat="1">
      <c r="A426" s="64"/>
      <c r="B426" s="66"/>
      <c r="C426" s="65"/>
      <c r="D426" s="18"/>
      <c r="E426" s="18"/>
      <c r="F426" s="18"/>
      <c r="G426" s="19"/>
      <c r="H426" s="19"/>
      <c r="I426" s="19"/>
      <c r="J426" s="19"/>
      <c r="L426" s="94"/>
      <c r="P426" s="24"/>
      <c r="Q426" s="24"/>
    </row>
    <row r="427" spans="1:17" s="16" customFormat="1">
      <c r="A427" s="64"/>
      <c r="B427" s="66"/>
      <c r="C427" s="65"/>
      <c r="D427" s="18"/>
      <c r="E427" s="18"/>
      <c r="F427" s="18"/>
      <c r="G427" s="19"/>
      <c r="H427" s="19"/>
      <c r="I427" s="19"/>
      <c r="J427" s="19"/>
      <c r="L427" s="94"/>
      <c r="P427" s="24"/>
      <c r="Q427" s="24"/>
    </row>
    <row r="428" spans="1:17" s="16" customFormat="1">
      <c r="A428" s="64"/>
      <c r="B428" s="66"/>
      <c r="C428" s="65"/>
      <c r="D428" s="18"/>
      <c r="E428" s="18"/>
      <c r="F428" s="18"/>
      <c r="G428" s="19"/>
      <c r="H428" s="19"/>
      <c r="I428" s="19"/>
      <c r="J428" s="19"/>
      <c r="L428" s="94"/>
      <c r="P428" s="24"/>
      <c r="Q428" s="24"/>
    </row>
    <row r="429" spans="1:17" s="16" customFormat="1">
      <c r="A429" s="64"/>
      <c r="B429" s="66"/>
      <c r="C429" s="65"/>
      <c r="D429" s="18"/>
      <c r="E429" s="18"/>
      <c r="F429" s="18"/>
      <c r="G429" s="19"/>
      <c r="H429" s="19"/>
      <c r="I429" s="19"/>
      <c r="J429" s="19"/>
      <c r="L429" s="94"/>
      <c r="P429" s="24"/>
      <c r="Q429" s="24"/>
    </row>
    <row r="430" spans="1:17" s="16" customFormat="1">
      <c r="A430" s="64"/>
      <c r="B430" s="66"/>
      <c r="C430" s="65"/>
      <c r="D430" s="18"/>
      <c r="E430" s="18"/>
      <c r="F430" s="18"/>
      <c r="G430" s="19"/>
      <c r="H430" s="19"/>
      <c r="I430" s="19"/>
      <c r="J430" s="19"/>
      <c r="L430" s="94"/>
      <c r="P430" s="24"/>
      <c r="Q430" s="24"/>
    </row>
    <row r="431" spans="1:17" s="16" customFormat="1">
      <c r="A431" s="64"/>
      <c r="B431" s="66"/>
      <c r="C431" s="65"/>
      <c r="D431" s="18"/>
      <c r="E431" s="18"/>
      <c r="F431" s="18"/>
      <c r="G431" s="19"/>
      <c r="H431" s="19"/>
      <c r="I431" s="19"/>
      <c r="J431" s="19"/>
      <c r="L431" s="94"/>
      <c r="P431" s="24"/>
      <c r="Q431" s="24"/>
    </row>
    <row r="432" spans="1:17" s="16" customFormat="1">
      <c r="A432" s="64"/>
      <c r="B432" s="66"/>
      <c r="C432" s="65"/>
      <c r="D432" s="18"/>
      <c r="E432" s="18"/>
      <c r="F432" s="18"/>
      <c r="G432" s="19"/>
      <c r="H432" s="19"/>
      <c r="I432" s="19"/>
      <c r="J432" s="19"/>
      <c r="L432" s="94"/>
      <c r="P432" s="24"/>
      <c r="Q432" s="24"/>
    </row>
    <row r="433" spans="1:17" s="16" customFormat="1">
      <c r="A433" s="64"/>
      <c r="B433" s="66"/>
      <c r="C433" s="65"/>
      <c r="D433" s="18"/>
      <c r="E433" s="18"/>
      <c r="F433" s="18"/>
      <c r="G433" s="19"/>
      <c r="H433" s="19"/>
      <c r="I433" s="19"/>
      <c r="J433" s="19"/>
      <c r="L433" s="94"/>
      <c r="P433" s="24"/>
      <c r="Q433" s="24"/>
    </row>
    <row r="434" spans="1:17" s="16" customFormat="1">
      <c r="A434" s="64"/>
      <c r="B434" s="66"/>
      <c r="C434" s="65"/>
      <c r="D434" s="18"/>
      <c r="E434" s="18"/>
      <c r="F434" s="18"/>
      <c r="G434" s="19"/>
      <c r="H434" s="19"/>
      <c r="I434" s="19"/>
      <c r="J434" s="19"/>
      <c r="L434" s="94"/>
      <c r="P434" s="24"/>
      <c r="Q434" s="24"/>
    </row>
    <row r="435" spans="1:17" s="16" customFormat="1">
      <c r="A435" s="64"/>
      <c r="B435" s="66"/>
      <c r="C435" s="65"/>
      <c r="D435" s="18"/>
      <c r="E435" s="18"/>
      <c r="F435" s="18"/>
      <c r="G435" s="19"/>
      <c r="H435" s="19"/>
      <c r="I435" s="19"/>
      <c r="J435" s="19"/>
      <c r="L435" s="94"/>
      <c r="P435" s="24"/>
      <c r="Q435" s="24"/>
    </row>
    <row r="436" spans="1:17" s="16" customFormat="1">
      <c r="A436" s="64"/>
      <c r="B436" s="66"/>
      <c r="C436" s="65"/>
      <c r="D436" s="18"/>
      <c r="E436" s="18"/>
      <c r="F436" s="18"/>
      <c r="G436" s="19"/>
      <c r="H436" s="19"/>
      <c r="I436" s="19"/>
      <c r="J436" s="19"/>
      <c r="L436" s="94"/>
      <c r="P436" s="24"/>
      <c r="Q436" s="24"/>
    </row>
    <row r="437" spans="1:17" s="16" customFormat="1">
      <c r="A437" s="64"/>
      <c r="B437" s="66"/>
      <c r="C437" s="65"/>
      <c r="D437" s="18"/>
      <c r="E437" s="18"/>
      <c r="F437" s="18"/>
      <c r="G437" s="19"/>
      <c r="H437" s="19"/>
      <c r="I437" s="19"/>
      <c r="J437" s="19"/>
      <c r="L437" s="94"/>
      <c r="P437" s="24"/>
      <c r="Q437" s="24"/>
    </row>
    <row r="438" spans="1:17" s="16" customFormat="1">
      <c r="A438" s="64"/>
      <c r="B438" s="66"/>
      <c r="C438" s="65"/>
      <c r="D438" s="18"/>
      <c r="E438" s="18"/>
      <c r="F438" s="18"/>
      <c r="G438" s="19"/>
      <c r="H438" s="19"/>
      <c r="I438" s="19"/>
      <c r="J438" s="19"/>
      <c r="L438" s="94"/>
      <c r="P438" s="24"/>
      <c r="Q438" s="24"/>
    </row>
    <row r="439" spans="1:17" s="16" customFormat="1">
      <c r="A439" s="64"/>
      <c r="B439" s="66"/>
      <c r="C439" s="65"/>
      <c r="D439" s="18"/>
      <c r="E439" s="18"/>
      <c r="F439" s="18"/>
      <c r="G439" s="19"/>
      <c r="H439" s="19"/>
      <c r="I439" s="19"/>
      <c r="J439" s="19"/>
      <c r="L439" s="94"/>
      <c r="P439" s="24"/>
      <c r="Q439" s="24"/>
    </row>
    <row r="440" spans="1:17" s="16" customFormat="1">
      <c r="A440" s="64"/>
      <c r="B440" s="66"/>
      <c r="C440" s="65"/>
      <c r="D440" s="18"/>
      <c r="E440" s="18"/>
      <c r="F440" s="18"/>
      <c r="G440" s="19"/>
      <c r="H440" s="19"/>
      <c r="I440" s="19"/>
      <c r="J440" s="19"/>
      <c r="L440" s="94"/>
      <c r="P440" s="24"/>
      <c r="Q440" s="24"/>
    </row>
    <row r="441" spans="1:17" s="16" customFormat="1">
      <c r="A441" s="64"/>
      <c r="B441" s="66"/>
      <c r="C441" s="65"/>
      <c r="D441" s="18"/>
      <c r="E441" s="18"/>
      <c r="F441" s="18"/>
      <c r="G441" s="19"/>
      <c r="H441" s="19"/>
      <c r="I441" s="19"/>
      <c r="J441" s="19"/>
      <c r="L441" s="94"/>
      <c r="P441" s="24"/>
      <c r="Q441" s="24"/>
    </row>
    <row r="442" spans="1:17" s="16" customFormat="1">
      <c r="A442" s="64"/>
      <c r="B442" s="66"/>
      <c r="C442" s="65"/>
      <c r="D442" s="18"/>
      <c r="E442" s="18"/>
      <c r="F442" s="18"/>
      <c r="G442" s="19"/>
      <c r="H442" s="19"/>
      <c r="I442" s="19"/>
      <c r="J442" s="19"/>
      <c r="L442" s="94"/>
      <c r="P442" s="24"/>
      <c r="Q442" s="24"/>
    </row>
    <row r="443" spans="1:17" s="16" customFormat="1">
      <c r="A443" s="64"/>
      <c r="B443" s="66"/>
      <c r="C443" s="65"/>
      <c r="D443" s="18"/>
      <c r="E443" s="18"/>
      <c r="F443" s="18"/>
      <c r="G443" s="19"/>
      <c r="H443" s="19"/>
      <c r="I443" s="19"/>
      <c r="J443" s="19"/>
      <c r="L443" s="94"/>
      <c r="P443" s="24"/>
      <c r="Q443" s="24"/>
    </row>
    <row r="444" spans="1:17" s="16" customFormat="1">
      <c r="A444" s="64"/>
      <c r="B444" s="66"/>
      <c r="C444" s="65"/>
      <c r="D444" s="18"/>
      <c r="E444" s="18"/>
      <c r="F444" s="18"/>
      <c r="G444" s="19"/>
      <c r="H444" s="19"/>
      <c r="I444" s="19"/>
      <c r="J444" s="19"/>
      <c r="L444" s="94"/>
      <c r="P444" s="24"/>
      <c r="Q444" s="24"/>
    </row>
    <row r="445" spans="1:17" s="16" customFormat="1">
      <c r="A445" s="64"/>
      <c r="B445" s="66"/>
      <c r="C445" s="65"/>
      <c r="D445" s="18"/>
      <c r="E445" s="18"/>
      <c r="F445" s="18"/>
      <c r="G445" s="19"/>
      <c r="H445" s="19"/>
      <c r="I445" s="19"/>
      <c r="J445" s="19"/>
      <c r="L445" s="94"/>
      <c r="P445" s="24"/>
      <c r="Q445" s="24"/>
    </row>
    <row r="446" spans="1:17" s="16" customFormat="1">
      <c r="A446" s="64"/>
      <c r="B446" s="66"/>
      <c r="C446" s="65"/>
      <c r="D446" s="18"/>
      <c r="E446" s="18"/>
      <c r="F446" s="18"/>
      <c r="G446" s="19"/>
      <c r="H446" s="19"/>
      <c r="I446" s="19"/>
      <c r="J446" s="19"/>
      <c r="L446" s="94"/>
      <c r="P446" s="24"/>
      <c r="Q446" s="24"/>
    </row>
    <row r="447" spans="1:17" s="16" customFormat="1">
      <c r="A447" s="64"/>
      <c r="B447" s="66"/>
      <c r="C447" s="65"/>
      <c r="D447" s="18"/>
      <c r="E447" s="18"/>
      <c r="F447" s="18"/>
      <c r="G447" s="19"/>
      <c r="H447" s="19"/>
      <c r="I447" s="19"/>
      <c r="J447" s="19"/>
      <c r="L447" s="94"/>
      <c r="P447" s="24"/>
      <c r="Q447" s="24"/>
    </row>
    <row r="448" spans="1:17" s="16" customFormat="1">
      <c r="A448" s="64"/>
      <c r="B448" s="66"/>
      <c r="C448" s="65"/>
      <c r="D448" s="18"/>
      <c r="E448" s="18"/>
      <c r="F448" s="18"/>
      <c r="G448" s="19"/>
      <c r="H448" s="19"/>
      <c r="I448" s="19"/>
      <c r="J448" s="19"/>
      <c r="L448" s="94"/>
      <c r="P448" s="24"/>
      <c r="Q448" s="24"/>
    </row>
    <row r="449" spans="1:17" s="16" customFormat="1">
      <c r="A449" s="64"/>
      <c r="B449" s="66"/>
      <c r="C449" s="65"/>
      <c r="D449" s="18"/>
      <c r="E449" s="18"/>
      <c r="F449" s="18"/>
      <c r="G449" s="19"/>
      <c r="H449" s="19"/>
      <c r="I449" s="19"/>
      <c r="J449" s="19"/>
      <c r="L449" s="94"/>
      <c r="P449" s="24"/>
      <c r="Q449" s="24"/>
    </row>
    <row r="450" spans="1:17" s="16" customFormat="1">
      <c r="A450" s="64"/>
      <c r="B450" s="66"/>
      <c r="C450" s="65"/>
      <c r="D450" s="18"/>
      <c r="E450" s="18"/>
      <c r="F450" s="18"/>
      <c r="G450" s="19"/>
      <c r="H450" s="19"/>
      <c r="I450" s="19"/>
      <c r="J450" s="19"/>
      <c r="L450" s="94"/>
      <c r="P450" s="24"/>
      <c r="Q450" s="24"/>
    </row>
    <row r="451" spans="1:17" s="16" customFormat="1">
      <c r="A451" s="64"/>
      <c r="B451" s="66"/>
      <c r="C451" s="65"/>
      <c r="D451" s="18"/>
      <c r="E451" s="18"/>
      <c r="F451" s="18"/>
      <c r="G451" s="19"/>
      <c r="H451" s="19"/>
      <c r="I451" s="19"/>
      <c r="J451" s="19"/>
      <c r="L451" s="94"/>
      <c r="P451" s="24"/>
      <c r="Q451" s="24"/>
    </row>
    <row r="452" spans="1:17" s="16" customFormat="1">
      <c r="A452" s="64"/>
      <c r="B452" s="66"/>
      <c r="C452" s="65"/>
      <c r="D452" s="18"/>
      <c r="E452" s="18"/>
      <c r="F452" s="18"/>
      <c r="G452" s="19"/>
      <c r="H452" s="19"/>
      <c r="I452" s="19"/>
      <c r="J452" s="19"/>
      <c r="L452" s="94"/>
      <c r="P452" s="24"/>
      <c r="Q452" s="24"/>
    </row>
    <row r="453" spans="1:17" s="16" customFormat="1">
      <c r="A453" s="64"/>
      <c r="B453" s="66"/>
      <c r="C453" s="65"/>
      <c r="D453" s="18"/>
      <c r="E453" s="18"/>
      <c r="F453" s="18"/>
      <c r="G453" s="19"/>
      <c r="H453" s="19"/>
      <c r="I453" s="19"/>
      <c r="J453" s="19"/>
      <c r="L453" s="94"/>
      <c r="P453" s="24"/>
      <c r="Q453" s="24"/>
    </row>
    <row r="454" spans="1:17" s="16" customFormat="1">
      <c r="A454" s="64"/>
      <c r="B454" s="66"/>
      <c r="C454" s="65"/>
      <c r="D454" s="18"/>
      <c r="E454" s="18"/>
      <c r="F454" s="18"/>
      <c r="G454" s="19"/>
      <c r="H454" s="19"/>
      <c r="I454" s="19"/>
      <c r="J454" s="19"/>
      <c r="L454" s="94"/>
      <c r="P454" s="24"/>
      <c r="Q454" s="24"/>
    </row>
    <row r="455" spans="1:17" s="16" customFormat="1">
      <c r="A455" s="64"/>
      <c r="B455" s="66"/>
      <c r="C455" s="65"/>
      <c r="D455" s="18"/>
      <c r="E455" s="18"/>
      <c r="F455" s="18"/>
      <c r="G455" s="19"/>
      <c r="H455" s="19"/>
      <c r="I455" s="19"/>
      <c r="J455" s="19"/>
      <c r="L455" s="94"/>
      <c r="P455" s="24"/>
      <c r="Q455" s="24"/>
    </row>
    <row r="456" spans="1:17" s="16" customFormat="1">
      <c r="A456" s="64"/>
      <c r="B456" s="66"/>
      <c r="C456" s="65"/>
      <c r="D456" s="18"/>
      <c r="E456" s="18"/>
      <c r="F456" s="18"/>
      <c r="G456" s="19"/>
      <c r="H456" s="19"/>
      <c r="I456" s="19"/>
      <c r="J456" s="19"/>
      <c r="L456" s="94"/>
      <c r="P456" s="24"/>
      <c r="Q456" s="24"/>
    </row>
    <row r="457" spans="1:17" s="16" customFormat="1">
      <c r="A457" s="64"/>
      <c r="B457" s="66"/>
      <c r="C457" s="65"/>
      <c r="D457" s="18"/>
      <c r="E457" s="18"/>
      <c r="F457" s="18"/>
      <c r="G457" s="19"/>
      <c r="H457" s="19"/>
      <c r="I457" s="19"/>
      <c r="J457" s="19"/>
      <c r="L457" s="94"/>
      <c r="P457" s="24"/>
      <c r="Q457" s="24"/>
    </row>
    <row r="458" spans="1:17" s="16" customFormat="1">
      <c r="A458" s="64"/>
      <c r="B458" s="66"/>
      <c r="C458" s="65"/>
      <c r="D458" s="18"/>
      <c r="E458" s="18"/>
      <c r="F458" s="18"/>
      <c r="G458" s="19"/>
      <c r="H458" s="19"/>
      <c r="I458" s="19"/>
      <c r="J458" s="19"/>
      <c r="L458" s="94"/>
      <c r="P458" s="24"/>
      <c r="Q458" s="24"/>
    </row>
    <row r="459" spans="1:17" s="16" customFormat="1">
      <c r="A459" s="64"/>
      <c r="B459" s="66"/>
      <c r="C459" s="65"/>
      <c r="D459" s="18"/>
      <c r="E459" s="18"/>
      <c r="F459" s="18"/>
      <c r="G459" s="19"/>
      <c r="H459" s="19"/>
      <c r="I459" s="19"/>
      <c r="J459" s="19"/>
      <c r="L459" s="94"/>
      <c r="P459" s="24"/>
      <c r="Q459" s="24"/>
    </row>
    <row r="460" spans="1:17" s="16" customFormat="1">
      <c r="A460" s="64"/>
      <c r="B460" s="66"/>
      <c r="C460" s="65"/>
      <c r="D460" s="18"/>
      <c r="E460" s="18"/>
      <c r="F460" s="18"/>
      <c r="G460" s="19"/>
      <c r="H460" s="19"/>
      <c r="I460" s="19"/>
      <c r="J460" s="19"/>
      <c r="L460" s="94"/>
      <c r="P460" s="24"/>
      <c r="Q460" s="24"/>
    </row>
    <row r="461" spans="1:17" s="16" customFormat="1">
      <c r="A461" s="64"/>
      <c r="B461" s="66"/>
      <c r="C461" s="65"/>
      <c r="D461" s="18"/>
      <c r="E461" s="18"/>
      <c r="F461" s="18"/>
      <c r="G461" s="19"/>
      <c r="H461" s="19"/>
      <c r="I461" s="19"/>
      <c r="J461" s="19"/>
      <c r="L461" s="94"/>
      <c r="P461" s="24"/>
      <c r="Q461" s="24"/>
    </row>
    <row r="462" spans="1:17" s="16" customFormat="1">
      <c r="A462" s="64"/>
      <c r="B462" s="66"/>
      <c r="C462" s="65"/>
      <c r="D462" s="18"/>
      <c r="E462" s="18"/>
      <c r="F462" s="18"/>
      <c r="G462" s="19"/>
      <c r="H462" s="19"/>
      <c r="I462" s="19"/>
      <c r="J462" s="19"/>
      <c r="L462" s="94"/>
      <c r="P462" s="24"/>
      <c r="Q462" s="24"/>
    </row>
    <row r="463" spans="1:17" s="16" customFormat="1">
      <c r="A463" s="64"/>
      <c r="B463" s="66"/>
      <c r="C463" s="65"/>
      <c r="D463" s="18"/>
      <c r="E463" s="18"/>
      <c r="F463" s="18"/>
      <c r="G463" s="19"/>
      <c r="H463" s="19"/>
      <c r="I463" s="19"/>
      <c r="J463" s="19"/>
      <c r="L463" s="94"/>
      <c r="P463" s="24"/>
      <c r="Q463" s="24"/>
    </row>
    <row r="464" spans="1:17" s="16" customFormat="1">
      <c r="A464" s="64"/>
      <c r="B464" s="66"/>
      <c r="C464" s="65"/>
      <c r="D464" s="18"/>
      <c r="E464" s="18"/>
      <c r="F464" s="18"/>
      <c r="G464" s="19"/>
      <c r="H464" s="19"/>
      <c r="I464" s="19"/>
      <c r="J464" s="19"/>
      <c r="L464" s="94"/>
      <c r="P464" s="24"/>
      <c r="Q464" s="24"/>
    </row>
    <row r="465" spans="1:17" s="16" customFormat="1">
      <c r="A465" s="64"/>
      <c r="B465" s="66"/>
      <c r="C465" s="65"/>
      <c r="D465" s="18"/>
      <c r="E465" s="18"/>
      <c r="F465" s="18"/>
      <c r="G465" s="19"/>
      <c r="H465" s="19"/>
      <c r="I465" s="19"/>
      <c r="J465" s="19"/>
      <c r="L465" s="94"/>
      <c r="P465" s="24"/>
      <c r="Q465" s="24"/>
    </row>
    <row r="466" spans="1:17" s="16" customFormat="1">
      <c r="A466" s="64"/>
      <c r="B466" s="66"/>
      <c r="C466" s="65"/>
      <c r="D466" s="18"/>
      <c r="E466" s="18"/>
      <c r="F466" s="18"/>
      <c r="G466" s="19"/>
      <c r="H466" s="19"/>
      <c r="I466" s="19"/>
      <c r="J466" s="19"/>
      <c r="L466" s="94"/>
      <c r="P466" s="24"/>
      <c r="Q466" s="24"/>
    </row>
    <row r="467" spans="1:17" s="16" customFormat="1">
      <c r="A467" s="64"/>
      <c r="B467" s="66"/>
      <c r="C467" s="65"/>
      <c r="D467" s="18"/>
      <c r="E467" s="18"/>
      <c r="F467" s="18"/>
      <c r="G467" s="19"/>
      <c r="H467" s="19"/>
      <c r="I467" s="19"/>
      <c r="J467" s="19"/>
      <c r="L467" s="94"/>
      <c r="P467" s="24"/>
      <c r="Q467" s="24"/>
    </row>
    <row r="468" spans="1:17" s="16" customFormat="1">
      <c r="A468" s="64"/>
      <c r="B468" s="66"/>
      <c r="C468" s="65"/>
      <c r="D468" s="18"/>
      <c r="E468" s="18"/>
      <c r="F468" s="18"/>
      <c r="G468" s="19"/>
      <c r="H468" s="19"/>
      <c r="I468" s="19"/>
      <c r="J468" s="19"/>
      <c r="L468" s="94"/>
      <c r="P468" s="24"/>
      <c r="Q468" s="24"/>
    </row>
    <row r="469" spans="1:17" s="16" customFormat="1">
      <c r="A469" s="64"/>
      <c r="B469" s="66"/>
      <c r="C469" s="65"/>
      <c r="D469" s="18"/>
      <c r="E469" s="18"/>
      <c r="F469" s="18"/>
      <c r="G469" s="19"/>
      <c r="H469" s="19"/>
      <c r="I469" s="19"/>
      <c r="J469" s="19"/>
      <c r="L469" s="94"/>
      <c r="P469" s="24"/>
      <c r="Q469" s="24"/>
    </row>
    <row r="470" spans="1:17" s="16" customFormat="1">
      <c r="A470" s="64"/>
      <c r="B470" s="66"/>
      <c r="C470" s="65"/>
      <c r="D470" s="18"/>
      <c r="E470" s="18"/>
      <c r="F470" s="18"/>
      <c r="G470" s="19"/>
      <c r="H470" s="19"/>
      <c r="I470" s="19"/>
      <c r="J470" s="19"/>
      <c r="L470" s="94"/>
      <c r="P470" s="24"/>
      <c r="Q470" s="24"/>
    </row>
    <row r="471" spans="1:17" s="16" customFormat="1">
      <c r="A471" s="64"/>
      <c r="B471" s="66"/>
      <c r="C471" s="65"/>
      <c r="D471" s="18"/>
      <c r="E471" s="18"/>
      <c r="F471" s="18"/>
      <c r="G471" s="19"/>
      <c r="H471" s="19"/>
      <c r="I471" s="19"/>
      <c r="J471" s="19"/>
      <c r="L471" s="94"/>
      <c r="P471" s="24"/>
      <c r="Q471" s="24"/>
    </row>
    <row r="472" spans="1:17" s="16" customFormat="1">
      <c r="A472" s="64"/>
      <c r="B472" s="66"/>
      <c r="C472" s="65"/>
      <c r="D472" s="18"/>
      <c r="E472" s="18"/>
      <c r="F472" s="18"/>
      <c r="G472" s="19"/>
      <c r="H472" s="19"/>
      <c r="I472" s="19"/>
      <c r="J472" s="19"/>
      <c r="L472" s="94"/>
      <c r="P472" s="24"/>
      <c r="Q472" s="24"/>
    </row>
    <row r="473" spans="1:17" s="16" customFormat="1">
      <c r="A473" s="64"/>
      <c r="B473" s="66"/>
      <c r="C473" s="65"/>
      <c r="D473" s="18"/>
      <c r="E473" s="18"/>
      <c r="F473" s="18"/>
      <c r="G473" s="19"/>
      <c r="H473" s="19"/>
      <c r="I473" s="19"/>
      <c r="J473" s="19"/>
      <c r="L473" s="94"/>
      <c r="P473" s="24"/>
      <c r="Q473" s="24"/>
    </row>
    <row r="474" spans="1:17" s="16" customFormat="1">
      <c r="A474" s="64"/>
      <c r="B474" s="17"/>
      <c r="C474" s="18"/>
      <c r="D474" s="18"/>
      <c r="E474" s="18"/>
      <c r="F474" s="18"/>
      <c r="G474" s="19"/>
      <c r="H474" s="19"/>
      <c r="I474" s="19"/>
      <c r="J474" s="19"/>
      <c r="L474" s="94"/>
      <c r="P474" s="24"/>
      <c r="Q474" s="24"/>
    </row>
    <row r="475" spans="1:17" s="16" customFormat="1">
      <c r="A475" s="64"/>
      <c r="B475" s="13"/>
      <c r="C475" s="14"/>
      <c r="D475" s="14"/>
      <c r="E475" s="14"/>
      <c r="F475" s="14"/>
      <c r="G475" s="15"/>
      <c r="H475" s="15"/>
      <c r="I475" s="15"/>
      <c r="J475" s="15"/>
      <c r="K475" s="12"/>
      <c r="L475" s="94"/>
      <c r="M475" s="12"/>
      <c r="N475" s="12"/>
      <c r="O475" s="12"/>
      <c r="P475" s="25"/>
      <c r="Q475" s="25"/>
    </row>
    <row r="476" spans="1:17" s="16" customFormat="1">
      <c r="A476" s="64"/>
      <c r="B476" s="13"/>
      <c r="C476" s="14"/>
      <c r="D476" s="14"/>
      <c r="E476" s="14"/>
      <c r="F476" s="14"/>
      <c r="G476" s="15"/>
      <c r="H476" s="15"/>
      <c r="I476" s="15"/>
      <c r="J476" s="15"/>
      <c r="K476" s="12"/>
      <c r="L476" s="94"/>
      <c r="M476" s="12"/>
      <c r="N476" s="12"/>
      <c r="O476" s="12"/>
      <c r="P476" s="25"/>
      <c r="Q476" s="25"/>
    </row>
    <row r="477" spans="1:17" s="16" customFormat="1">
      <c r="A477" s="64"/>
      <c r="B477" s="13"/>
      <c r="C477" s="14"/>
      <c r="D477" s="14"/>
      <c r="E477" s="14"/>
      <c r="F477" s="14"/>
      <c r="G477" s="15"/>
      <c r="H477" s="15"/>
      <c r="I477" s="15"/>
      <c r="J477" s="15"/>
      <c r="K477" s="12"/>
      <c r="L477" s="94"/>
      <c r="M477" s="12"/>
      <c r="N477" s="12"/>
      <c r="O477" s="12"/>
      <c r="P477" s="25"/>
      <c r="Q477" s="25"/>
    </row>
    <row r="478" spans="1:17" s="16" customFormat="1">
      <c r="A478" s="64"/>
      <c r="B478" s="13"/>
      <c r="C478" s="14"/>
      <c r="D478" s="14"/>
      <c r="E478" s="14"/>
      <c r="F478" s="14"/>
      <c r="G478" s="15"/>
      <c r="H478" s="15"/>
      <c r="I478" s="15"/>
      <c r="J478" s="15"/>
      <c r="K478" s="12"/>
      <c r="L478" s="94"/>
      <c r="M478" s="12"/>
      <c r="N478" s="12"/>
      <c r="O478" s="12"/>
      <c r="P478" s="25"/>
      <c r="Q478" s="25"/>
    </row>
    <row r="479" spans="1:17" s="16" customFormat="1">
      <c r="A479" s="64"/>
      <c r="B479" s="13"/>
      <c r="C479" s="14"/>
      <c r="D479" s="14"/>
      <c r="E479" s="14"/>
      <c r="F479" s="14"/>
      <c r="G479" s="15"/>
      <c r="H479" s="15"/>
      <c r="I479" s="15"/>
      <c r="J479" s="15"/>
      <c r="K479" s="12"/>
      <c r="L479" s="94"/>
      <c r="M479" s="12"/>
      <c r="N479" s="12"/>
      <c r="O479" s="12"/>
      <c r="P479" s="25"/>
      <c r="Q479" s="25"/>
    </row>
    <row r="480" spans="1:17" s="16" customFormat="1">
      <c r="A480" s="64"/>
      <c r="B480" s="13"/>
      <c r="C480" s="14"/>
      <c r="D480" s="14"/>
      <c r="E480" s="14"/>
      <c r="F480" s="14"/>
      <c r="G480" s="15"/>
      <c r="H480" s="15"/>
      <c r="I480" s="15"/>
      <c r="J480" s="15"/>
      <c r="K480" s="12"/>
      <c r="L480" s="94"/>
      <c r="M480" s="12"/>
      <c r="N480" s="12"/>
      <c r="O480" s="12"/>
      <c r="P480" s="25"/>
      <c r="Q480" s="25"/>
    </row>
    <row r="481" spans="1:17" s="16" customFormat="1">
      <c r="A481" s="64"/>
      <c r="B481" s="13"/>
      <c r="C481" s="14"/>
      <c r="D481" s="14"/>
      <c r="E481" s="14"/>
      <c r="F481" s="14"/>
      <c r="G481" s="15"/>
      <c r="H481" s="15"/>
      <c r="I481" s="15"/>
      <c r="J481" s="15"/>
      <c r="K481" s="12"/>
      <c r="L481" s="94"/>
      <c r="M481" s="12"/>
      <c r="N481" s="12"/>
      <c r="O481" s="12"/>
      <c r="P481" s="25"/>
      <c r="Q481" s="25"/>
    </row>
    <row r="482" spans="1:17" s="16" customFormat="1">
      <c r="A482" s="64"/>
      <c r="B482" s="13"/>
      <c r="C482" s="14"/>
      <c r="D482" s="14"/>
      <c r="E482" s="14"/>
      <c r="F482" s="14"/>
      <c r="G482" s="15"/>
      <c r="H482" s="15"/>
      <c r="I482" s="15"/>
      <c r="J482" s="15"/>
      <c r="K482" s="12"/>
      <c r="L482" s="94"/>
      <c r="M482" s="12"/>
      <c r="N482" s="12"/>
      <c r="O482" s="12"/>
      <c r="P482" s="25"/>
      <c r="Q482" s="25"/>
    </row>
    <row r="483" spans="1:17" s="16" customFormat="1">
      <c r="A483" s="64"/>
      <c r="B483" s="13"/>
      <c r="C483" s="14"/>
      <c r="D483" s="14"/>
      <c r="E483" s="14"/>
      <c r="F483" s="14"/>
      <c r="G483" s="15"/>
      <c r="H483" s="15"/>
      <c r="I483" s="15"/>
      <c r="J483" s="15"/>
      <c r="K483" s="12"/>
      <c r="L483" s="94"/>
      <c r="M483" s="12"/>
      <c r="N483" s="12"/>
      <c r="O483" s="12"/>
      <c r="P483" s="25"/>
      <c r="Q483" s="25"/>
    </row>
    <row r="484" spans="1:17" s="16" customFormat="1">
      <c r="A484" s="64"/>
      <c r="B484" s="13"/>
      <c r="C484" s="14"/>
      <c r="D484" s="14"/>
      <c r="E484" s="14"/>
      <c r="F484" s="14"/>
      <c r="G484" s="15"/>
      <c r="H484" s="15"/>
      <c r="I484" s="15"/>
      <c r="J484" s="15"/>
      <c r="K484" s="12"/>
      <c r="L484" s="94"/>
      <c r="M484" s="12"/>
      <c r="N484" s="12"/>
      <c r="O484" s="12"/>
      <c r="P484" s="25"/>
      <c r="Q484" s="25"/>
    </row>
    <row r="485" spans="1:17" s="16" customFormat="1">
      <c r="A485" s="64"/>
      <c r="B485" s="13"/>
      <c r="C485" s="14"/>
      <c r="D485" s="14"/>
      <c r="E485" s="14"/>
      <c r="F485" s="14"/>
      <c r="G485" s="15"/>
      <c r="H485" s="15"/>
      <c r="I485" s="15"/>
      <c r="J485" s="15"/>
      <c r="K485" s="12"/>
      <c r="L485" s="94"/>
      <c r="M485" s="12"/>
      <c r="N485" s="12"/>
      <c r="O485" s="12"/>
      <c r="P485" s="25"/>
      <c r="Q485" s="25"/>
    </row>
    <row r="486" spans="1:17" s="16" customFormat="1">
      <c r="A486" s="64"/>
      <c r="B486" s="13"/>
      <c r="C486" s="14"/>
      <c r="D486" s="14"/>
      <c r="E486" s="14"/>
      <c r="F486" s="14"/>
      <c r="G486" s="15"/>
      <c r="H486" s="15"/>
      <c r="I486" s="15"/>
      <c r="J486" s="15"/>
      <c r="K486" s="12"/>
      <c r="L486" s="94"/>
      <c r="M486" s="12"/>
      <c r="N486" s="12"/>
      <c r="O486" s="12"/>
      <c r="P486" s="25"/>
      <c r="Q486" s="25"/>
    </row>
    <row r="487" spans="1:17" s="16" customFormat="1">
      <c r="A487" s="64"/>
      <c r="B487" s="13"/>
      <c r="C487" s="14"/>
      <c r="D487" s="14"/>
      <c r="E487" s="14"/>
      <c r="F487" s="14"/>
      <c r="G487" s="15"/>
      <c r="H487" s="15"/>
      <c r="I487" s="15"/>
      <c r="J487" s="15"/>
      <c r="K487" s="12"/>
      <c r="L487" s="94"/>
      <c r="M487" s="12"/>
      <c r="N487" s="12"/>
      <c r="O487" s="12"/>
      <c r="P487" s="25"/>
      <c r="Q487" s="25"/>
    </row>
    <row r="488" spans="1:17" s="16" customFormat="1">
      <c r="A488" s="64"/>
      <c r="B488" s="13"/>
      <c r="C488" s="14"/>
      <c r="D488" s="14"/>
      <c r="E488" s="14"/>
      <c r="F488" s="14"/>
      <c r="G488" s="15"/>
      <c r="H488" s="15"/>
      <c r="I488" s="15"/>
      <c r="J488" s="15"/>
      <c r="K488" s="12"/>
      <c r="L488" s="94"/>
      <c r="M488" s="12"/>
      <c r="N488" s="12"/>
      <c r="O488" s="12"/>
      <c r="P488" s="25"/>
      <c r="Q488" s="25"/>
    </row>
    <row r="489" spans="1:17" s="16" customFormat="1">
      <c r="A489" s="64"/>
      <c r="B489" s="13"/>
      <c r="C489" s="14"/>
      <c r="D489" s="14"/>
      <c r="E489" s="14"/>
      <c r="F489" s="14"/>
      <c r="G489" s="15"/>
      <c r="H489" s="15"/>
      <c r="I489" s="15"/>
      <c r="J489" s="15"/>
      <c r="K489" s="12"/>
      <c r="L489" s="94"/>
      <c r="M489" s="12"/>
      <c r="N489" s="12"/>
      <c r="O489" s="12"/>
      <c r="P489" s="25"/>
      <c r="Q489" s="25"/>
    </row>
    <row r="490" spans="1:17" s="12" customFormat="1">
      <c r="A490" s="64"/>
      <c r="B490" s="13"/>
      <c r="C490" s="14"/>
      <c r="D490" s="14"/>
      <c r="E490" s="14"/>
      <c r="F490" s="14"/>
      <c r="G490" s="15"/>
      <c r="H490" s="15"/>
      <c r="I490" s="15"/>
      <c r="J490" s="15"/>
      <c r="L490" s="94"/>
      <c r="P490" s="25"/>
      <c r="Q490" s="25"/>
    </row>
    <row r="491" spans="1:17" s="12" customFormat="1">
      <c r="A491" s="64"/>
      <c r="B491" s="13"/>
      <c r="C491" s="14"/>
      <c r="D491" s="14"/>
      <c r="E491" s="14"/>
      <c r="F491" s="14"/>
      <c r="G491" s="15"/>
      <c r="H491" s="15"/>
      <c r="I491" s="15"/>
      <c r="J491" s="15"/>
      <c r="L491" s="94"/>
      <c r="P491" s="25"/>
      <c r="Q491" s="25"/>
    </row>
    <row r="492" spans="1:17" s="12" customFormat="1">
      <c r="A492" s="64"/>
      <c r="B492" s="13"/>
      <c r="C492" s="14"/>
      <c r="D492" s="14"/>
      <c r="E492" s="14"/>
      <c r="F492" s="14"/>
      <c r="G492" s="15"/>
      <c r="H492" s="15"/>
      <c r="I492" s="15"/>
      <c r="J492" s="15"/>
      <c r="L492" s="94"/>
      <c r="P492" s="25"/>
      <c r="Q492" s="25"/>
    </row>
    <row r="493" spans="1:17" s="12" customFormat="1">
      <c r="A493" s="64"/>
      <c r="B493" s="13"/>
      <c r="C493" s="14"/>
      <c r="D493" s="14"/>
      <c r="E493" s="14"/>
      <c r="F493" s="14"/>
      <c r="G493" s="15"/>
      <c r="H493" s="15"/>
      <c r="I493" s="15"/>
      <c r="J493" s="15"/>
      <c r="L493" s="94"/>
      <c r="P493" s="25"/>
      <c r="Q493" s="25"/>
    </row>
    <row r="494" spans="1:17" s="12" customFormat="1">
      <c r="A494" s="64"/>
      <c r="B494" s="13"/>
      <c r="C494" s="14"/>
      <c r="D494" s="14"/>
      <c r="E494" s="14"/>
      <c r="F494" s="14"/>
      <c r="G494" s="15"/>
      <c r="H494" s="15"/>
      <c r="I494" s="15"/>
      <c r="J494" s="15"/>
      <c r="L494" s="94"/>
      <c r="P494" s="25"/>
      <c r="Q494" s="25"/>
    </row>
    <row r="495" spans="1:17" s="12" customFormat="1">
      <c r="A495" s="64"/>
      <c r="B495" s="13"/>
      <c r="C495" s="14"/>
      <c r="D495" s="14"/>
      <c r="E495" s="14"/>
      <c r="F495" s="14"/>
      <c r="G495" s="15"/>
      <c r="H495" s="15"/>
      <c r="I495" s="15"/>
      <c r="J495" s="15"/>
      <c r="L495" s="94"/>
      <c r="P495" s="25"/>
      <c r="Q495" s="25"/>
    </row>
    <row r="496" spans="1:17" s="12" customFormat="1">
      <c r="A496" s="64"/>
      <c r="B496" s="13"/>
      <c r="C496" s="14"/>
      <c r="D496" s="14"/>
      <c r="E496" s="14"/>
      <c r="F496" s="14"/>
      <c r="G496" s="15"/>
      <c r="H496" s="15"/>
      <c r="I496" s="15"/>
      <c r="J496" s="15"/>
      <c r="L496" s="94"/>
      <c r="P496" s="25"/>
      <c r="Q496" s="25"/>
    </row>
    <row r="497" spans="1:17" s="12" customFormat="1">
      <c r="A497" s="64"/>
      <c r="B497" s="13"/>
      <c r="C497" s="14"/>
      <c r="D497" s="14"/>
      <c r="E497" s="14"/>
      <c r="F497" s="14"/>
      <c r="G497" s="15"/>
      <c r="H497" s="15"/>
      <c r="I497" s="15"/>
      <c r="J497" s="15"/>
      <c r="L497" s="94"/>
      <c r="P497" s="25"/>
      <c r="Q497" s="25"/>
    </row>
    <row r="498" spans="1:17" s="12" customFormat="1">
      <c r="A498" s="64"/>
      <c r="B498" s="13"/>
      <c r="C498" s="14"/>
      <c r="D498" s="14"/>
      <c r="E498" s="14"/>
      <c r="F498" s="14"/>
      <c r="G498" s="15"/>
      <c r="H498" s="15"/>
      <c r="I498" s="15"/>
      <c r="J498" s="15"/>
      <c r="L498" s="94"/>
      <c r="P498" s="25"/>
      <c r="Q498" s="25"/>
    </row>
    <row r="499" spans="1:17" s="12" customFormat="1">
      <c r="A499" s="64"/>
      <c r="B499" s="13"/>
      <c r="C499" s="14"/>
      <c r="D499" s="14"/>
      <c r="E499" s="14"/>
      <c r="F499" s="14"/>
      <c r="G499" s="15"/>
      <c r="H499" s="15"/>
      <c r="I499" s="15"/>
      <c r="J499" s="15"/>
      <c r="L499" s="94"/>
      <c r="P499" s="25"/>
      <c r="Q499" s="25"/>
    </row>
    <row r="500" spans="1:17" s="12" customFormat="1">
      <c r="A500" s="64"/>
      <c r="B500" s="13"/>
      <c r="C500" s="14"/>
      <c r="D500" s="14"/>
      <c r="E500" s="14"/>
      <c r="F500" s="14"/>
      <c r="G500" s="15"/>
      <c r="H500" s="15"/>
      <c r="I500" s="15"/>
      <c r="J500" s="15"/>
      <c r="L500" s="94"/>
      <c r="P500" s="25"/>
      <c r="Q500" s="25"/>
    </row>
    <row r="501" spans="1:17" s="12" customFormat="1">
      <c r="A501" s="64"/>
      <c r="B501" s="13"/>
      <c r="C501" s="14"/>
      <c r="D501" s="14"/>
      <c r="E501" s="14"/>
      <c r="F501" s="14"/>
      <c r="G501" s="15"/>
      <c r="H501" s="15"/>
      <c r="I501" s="15"/>
      <c r="J501" s="15"/>
      <c r="L501" s="94"/>
      <c r="P501" s="25"/>
      <c r="Q501" s="25"/>
    </row>
    <row r="502" spans="1:17" s="12" customFormat="1">
      <c r="A502" s="64"/>
      <c r="B502" s="13"/>
      <c r="C502" s="14"/>
      <c r="D502" s="14"/>
      <c r="E502" s="14"/>
      <c r="F502" s="14"/>
      <c r="G502" s="15"/>
      <c r="H502" s="15"/>
      <c r="I502" s="15"/>
      <c r="J502" s="15"/>
      <c r="L502" s="94"/>
      <c r="P502" s="25"/>
      <c r="Q502" s="25"/>
    </row>
    <row r="503" spans="1:17" s="12" customFormat="1">
      <c r="A503" s="64"/>
      <c r="B503" s="13"/>
      <c r="C503" s="14"/>
      <c r="D503" s="14"/>
      <c r="E503" s="14"/>
      <c r="F503" s="14"/>
      <c r="G503" s="15"/>
      <c r="H503" s="15"/>
      <c r="I503" s="15"/>
      <c r="J503" s="15"/>
      <c r="L503" s="94"/>
      <c r="P503" s="25"/>
      <c r="Q503" s="25"/>
    </row>
    <row r="504" spans="1:17" s="12" customFormat="1">
      <c r="A504" s="64"/>
      <c r="B504" s="13"/>
      <c r="C504" s="14"/>
      <c r="D504" s="14"/>
      <c r="E504" s="14"/>
      <c r="F504" s="14"/>
      <c r="G504" s="15"/>
      <c r="H504" s="15"/>
      <c r="I504" s="15"/>
      <c r="J504" s="15"/>
      <c r="L504" s="94"/>
      <c r="P504" s="25"/>
      <c r="Q504" s="25"/>
    </row>
    <row r="505" spans="1:17" s="12" customFormat="1">
      <c r="A505" s="64"/>
      <c r="B505" s="13"/>
      <c r="C505" s="14"/>
      <c r="D505" s="14"/>
      <c r="E505" s="14"/>
      <c r="F505" s="14"/>
      <c r="G505" s="15"/>
      <c r="H505" s="15"/>
      <c r="I505" s="15"/>
      <c r="J505" s="15"/>
      <c r="L505" s="94"/>
      <c r="P505" s="25"/>
      <c r="Q505" s="25"/>
    </row>
    <row r="506" spans="1:17" s="12" customFormat="1">
      <c r="A506" s="64"/>
      <c r="B506" s="13"/>
      <c r="C506" s="14"/>
      <c r="D506" s="14"/>
      <c r="E506" s="14"/>
      <c r="F506" s="14"/>
      <c r="G506" s="15"/>
      <c r="H506" s="15"/>
      <c r="I506" s="15"/>
      <c r="J506" s="15"/>
      <c r="L506" s="94"/>
      <c r="P506" s="25"/>
      <c r="Q506" s="25"/>
    </row>
    <row r="507" spans="1:17" s="12" customFormat="1">
      <c r="A507" s="64"/>
      <c r="B507" s="13"/>
      <c r="C507" s="14"/>
      <c r="D507" s="14"/>
      <c r="E507" s="14"/>
      <c r="F507" s="14"/>
      <c r="G507" s="15"/>
      <c r="H507" s="15"/>
      <c r="I507" s="15"/>
      <c r="J507" s="15"/>
      <c r="L507" s="94"/>
      <c r="P507" s="25"/>
      <c r="Q507" s="25"/>
    </row>
    <row r="508" spans="1:17" s="12" customFormat="1">
      <c r="A508" s="64"/>
      <c r="B508" s="13"/>
      <c r="C508" s="14"/>
      <c r="D508" s="14"/>
      <c r="E508" s="14"/>
      <c r="F508" s="14"/>
      <c r="G508" s="15"/>
      <c r="H508" s="15"/>
      <c r="I508" s="15"/>
      <c r="J508" s="15"/>
      <c r="L508" s="94"/>
      <c r="P508" s="25"/>
      <c r="Q508" s="25"/>
    </row>
    <row r="509" spans="1:17" s="12" customFormat="1">
      <c r="A509" s="64"/>
      <c r="B509" s="13"/>
      <c r="C509" s="14"/>
      <c r="D509" s="14"/>
      <c r="E509" s="14"/>
      <c r="F509" s="14"/>
      <c r="G509" s="15"/>
      <c r="H509" s="15"/>
      <c r="I509" s="15"/>
      <c r="J509" s="15"/>
      <c r="L509" s="94"/>
      <c r="P509" s="25"/>
      <c r="Q509" s="25"/>
    </row>
    <row r="510" spans="1:17" s="12" customFormat="1">
      <c r="A510" s="64"/>
      <c r="B510" s="13"/>
      <c r="C510" s="14"/>
      <c r="D510" s="14"/>
      <c r="E510" s="14"/>
      <c r="F510" s="14"/>
      <c r="G510" s="15"/>
      <c r="H510" s="15"/>
      <c r="I510" s="15"/>
      <c r="J510" s="15"/>
      <c r="L510" s="94"/>
      <c r="P510" s="25"/>
      <c r="Q510" s="25"/>
    </row>
    <row r="511" spans="1:17" s="12" customFormat="1">
      <c r="A511" s="64"/>
      <c r="B511" s="13"/>
      <c r="C511" s="14"/>
      <c r="D511" s="14"/>
      <c r="E511" s="14"/>
      <c r="F511" s="14"/>
      <c r="G511" s="15"/>
      <c r="H511" s="15"/>
      <c r="I511" s="15"/>
      <c r="J511" s="15"/>
      <c r="L511" s="94"/>
      <c r="P511" s="25"/>
      <c r="Q511" s="25"/>
    </row>
    <row r="512" spans="1:17" s="12" customFormat="1">
      <c r="A512" s="64"/>
      <c r="B512" s="13"/>
      <c r="C512" s="14"/>
      <c r="D512" s="14"/>
      <c r="E512" s="14"/>
      <c r="F512" s="14"/>
      <c r="G512" s="15"/>
      <c r="H512" s="15"/>
      <c r="I512" s="15"/>
      <c r="J512" s="15"/>
      <c r="L512" s="94"/>
      <c r="P512" s="25"/>
      <c r="Q512" s="25"/>
    </row>
    <row r="513" spans="1:17" s="12" customFormat="1">
      <c r="A513" s="64"/>
      <c r="B513" s="13"/>
      <c r="C513" s="14"/>
      <c r="D513" s="14"/>
      <c r="E513" s="14"/>
      <c r="F513" s="14"/>
      <c r="G513" s="15"/>
      <c r="H513" s="15"/>
      <c r="I513" s="15"/>
      <c r="J513" s="15"/>
      <c r="L513" s="94"/>
      <c r="P513" s="25"/>
      <c r="Q513" s="25"/>
    </row>
    <row r="514" spans="1:17" s="12" customFormat="1">
      <c r="A514" s="64"/>
      <c r="B514" s="13"/>
      <c r="C514" s="14"/>
      <c r="D514" s="14"/>
      <c r="E514" s="14"/>
      <c r="F514" s="14"/>
      <c r="G514" s="15"/>
      <c r="H514" s="15"/>
      <c r="I514" s="15"/>
      <c r="J514" s="15"/>
      <c r="L514" s="94"/>
      <c r="P514" s="25"/>
      <c r="Q514" s="25"/>
    </row>
    <row r="515" spans="1:17" s="12" customFormat="1">
      <c r="A515" s="64"/>
      <c r="B515" s="13"/>
      <c r="C515" s="14"/>
      <c r="D515" s="14"/>
      <c r="E515" s="14"/>
      <c r="F515" s="14"/>
      <c r="G515" s="15"/>
      <c r="H515" s="15"/>
      <c r="I515" s="15"/>
      <c r="J515" s="15"/>
      <c r="L515" s="94"/>
      <c r="P515" s="25"/>
      <c r="Q515" s="25"/>
    </row>
    <row r="516" spans="1:17" s="12" customFormat="1">
      <c r="A516" s="64"/>
      <c r="B516" s="13"/>
      <c r="C516" s="14"/>
      <c r="D516" s="14"/>
      <c r="E516" s="14"/>
      <c r="F516" s="14"/>
      <c r="G516" s="15"/>
      <c r="H516" s="15"/>
      <c r="I516" s="15"/>
      <c r="J516" s="15"/>
      <c r="L516" s="94"/>
      <c r="P516" s="25"/>
      <c r="Q516" s="25"/>
    </row>
    <row r="517" spans="1:17" s="12" customFormat="1">
      <c r="A517" s="64"/>
      <c r="B517" s="13"/>
      <c r="C517" s="14"/>
      <c r="D517" s="14"/>
      <c r="E517" s="14"/>
      <c r="F517" s="14"/>
      <c r="G517" s="15"/>
      <c r="H517" s="15"/>
      <c r="I517" s="15"/>
      <c r="J517" s="15"/>
      <c r="L517" s="94"/>
      <c r="P517" s="25"/>
      <c r="Q517" s="25"/>
    </row>
    <row r="518" spans="1:17" s="12" customFormat="1">
      <c r="A518" s="64"/>
      <c r="B518" s="13"/>
      <c r="C518" s="14"/>
      <c r="D518" s="14"/>
      <c r="E518" s="14"/>
      <c r="F518" s="14"/>
      <c r="G518" s="15"/>
      <c r="H518" s="15"/>
      <c r="I518" s="15"/>
      <c r="J518" s="15"/>
      <c r="L518" s="94"/>
      <c r="P518" s="25"/>
      <c r="Q518" s="25"/>
    </row>
    <row r="519" spans="1:17" s="12" customFormat="1">
      <c r="A519" s="64"/>
      <c r="B519" s="13"/>
      <c r="C519" s="14"/>
      <c r="D519" s="14"/>
      <c r="E519" s="14"/>
      <c r="F519" s="14"/>
      <c r="G519" s="15"/>
      <c r="H519" s="15"/>
      <c r="I519" s="15"/>
      <c r="J519" s="15"/>
      <c r="L519" s="94"/>
      <c r="P519" s="25"/>
      <c r="Q519" s="25"/>
    </row>
    <row r="520" spans="1:17" s="12" customFormat="1">
      <c r="A520" s="64"/>
      <c r="B520" s="13"/>
      <c r="C520" s="14"/>
      <c r="D520" s="14"/>
      <c r="E520" s="14"/>
      <c r="F520" s="14"/>
      <c r="G520" s="15"/>
      <c r="H520" s="15"/>
      <c r="I520" s="15"/>
      <c r="J520" s="15"/>
      <c r="L520" s="94"/>
      <c r="P520" s="25"/>
      <c r="Q520" s="25"/>
    </row>
    <row r="521" spans="1:17" s="12" customFormat="1">
      <c r="A521" s="64"/>
      <c r="B521" s="13"/>
      <c r="C521" s="14"/>
      <c r="D521" s="14"/>
      <c r="E521" s="14"/>
      <c r="F521" s="14"/>
      <c r="G521" s="15"/>
      <c r="H521" s="15"/>
      <c r="I521" s="15"/>
      <c r="J521" s="15"/>
      <c r="L521" s="94"/>
      <c r="P521" s="25"/>
      <c r="Q521" s="25"/>
    </row>
    <row r="522" spans="1:17" s="12" customFormat="1">
      <c r="A522" s="64"/>
      <c r="B522" s="13"/>
      <c r="C522" s="14"/>
      <c r="D522" s="14"/>
      <c r="E522" s="14"/>
      <c r="F522" s="14"/>
      <c r="G522" s="15"/>
      <c r="H522" s="15"/>
      <c r="I522" s="15"/>
      <c r="J522" s="15"/>
      <c r="L522" s="94"/>
      <c r="P522" s="25"/>
      <c r="Q522" s="25"/>
    </row>
    <row r="523" spans="1:17" s="12" customFormat="1">
      <c r="A523" s="64"/>
      <c r="B523" s="13"/>
      <c r="C523" s="14"/>
      <c r="D523" s="14"/>
      <c r="E523" s="14"/>
      <c r="F523" s="14"/>
      <c r="G523" s="15"/>
      <c r="H523" s="15"/>
      <c r="I523" s="15"/>
      <c r="J523" s="15"/>
      <c r="L523" s="94"/>
      <c r="P523" s="25"/>
      <c r="Q523" s="25"/>
    </row>
    <row r="524" spans="1:17" s="12" customFormat="1">
      <c r="A524" s="64"/>
      <c r="B524" s="13"/>
      <c r="C524" s="14"/>
      <c r="D524" s="14"/>
      <c r="E524" s="14"/>
      <c r="F524" s="14"/>
      <c r="G524" s="15"/>
      <c r="H524" s="15"/>
      <c r="I524" s="15"/>
      <c r="J524" s="15"/>
      <c r="L524" s="94"/>
      <c r="P524" s="25"/>
      <c r="Q524" s="25"/>
    </row>
    <row r="525" spans="1:17" s="12" customFormat="1">
      <c r="A525" s="64"/>
      <c r="B525" s="13"/>
      <c r="C525" s="14"/>
      <c r="D525" s="14"/>
      <c r="E525" s="14"/>
      <c r="F525" s="14"/>
      <c r="G525" s="15"/>
      <c r="H525" s="15"/>
      <c r="I525" s="15"/>
      <c r="J525" s="15"/>
      <c r="L525" s="94"/>
      <c r="P525" s="25"/>
      <c r="Q525" s="25"/>
    </row>
    <row r="526" spans="1:17" s="12" customFormat="1">
      <c r="A526" s="64"/>
      <c r="B526" s="13"/>
      <c r="C526" s="14"/>
      <c r="D526" s="14"/>
      <c r="E526" s="14"/>
      <c r="F526" s="14"/>
      <c r="G526" s="15"/>
      <c r="H526" s="15"/>
      <c r="I526" s="15"/>
      <c r="J526" s="15"/>
      <c r="L526" s="94"/>
      <c r="P526" s="25"/>
      <c r="Q526" s="25"/>
    </row>
    <row r="527" spans="1:17" s="12" customFormat="1">
      <c r="A527" s="64"/>
      <c r="B527" s="13"/>
      <c r="C527" s="14"/>
      <c r="D527" s="14"/>
      <c r="E527" s="14"/>
      <c r="F527" s="14"/>
      <c r="G527" s="15"/>
      <c r="H527" s="15"/>
      <c r="I527" s="15"/>
      <c r="J527" s="15"/>
      <c r="L527" s="94"/>
      <c r="P527" s="25"/>
      <c r="Q527" s="25"/>
    </row>
    <row r="528" spans="1:17" s="12" customFormat="1">
      <c r="A528" s="64"/>
      <c r="B528" s="13"/>
      <c r="C528" s="14"/>
      <c r="D528" s="14"/>
      <c r="E528" s="14"/>
      <c r="F528" s="14"/>
      <c r="G528" s="15"/>
      <c r="H528" s="15"/>
      <c r="I528" s="15"/>
      <c r="J528" s="15"/>
      <c r="L528" s="94"/>
      <c r="P528" s="25"/>
      <c r="Q528" s="25"/>
    </row>
    <row r="529" spans="1:17" s="12" customFormat="1">
      <c r="A529" s="64"/>
      <c r="B529" s="13"/>
      <c r="C529" s="14"/>
      <c r="D529" s="14"/>
      <c r="E529" s="14"/>
      <c r="F529" s="14"/>
      <c r="G529" s="15"/>
      <c r="H529" s="15"/>
      <c r="I529" s="15"/>
      <c r="J529" s="15"/>
      <c r="L529" s="94"/>
      <c r="P529" s="25"/>
      <c r="Q529" s="25"/>
    </row>
    <row r="530" spans="1:17" s="12" customFormat="1">
      <c r="A530" s="64"/>
      <c r="B530" s="13"/>
      <c r="C530" s="14"/>
      <c r="D530" s="14"/>
      <c r="E530" s="14"/>
      <c r="F530" s="14"/>
      <c r="G530" s="15"/>
      <c r="H530" s="15"/>
      <c r="I530" s="15"/>
      <c r="J530" s="15"/>
      <c r="L530" s="94"/>
      <c r="P530" s="25"/>
      <c r="Q530" s="25"/>
    </row>
    <row r="531" spans="1:17" s="12" customFormat="1">
      <c r="A531" s="64"/>
      <c r="B531" s="13"/>
      <c r="C531" s="14"/>
      <c r="D531" s="14"/>
      <c r="E531" s="14"/>
      <c r="F531" s="14"/>
      <c r="G531" s="15"/>
      <c r="H531" s="15"/>
      <c r="I531" s="15"/>
      <c r="J531" s="15"/>
      <c r="L531" s="94"/>
      <c r="P531" s="25"/>
      <c r="Q531" s="25"/>
    </row>
    <row r="532" spans="1:17" s="12" customFormat="1">
      <c r="A532" s="64"/>
      <c r="B532" s="13"/>
      <c r="C532" s="14"/>
      <c r="D532" s="14"/>
      <c r="E532" s="14"/>
      <c r="F532" s="14"/>
      <c r="G532" s="15"/>
      <c r="H532" s="15"/>
      <c r="I532" s="15"/>
      <c r="J532" s="15"/>
      <c r="L532" s="94"/>
      <c r="P532" s="25"/>
      <c r="Q532" s="25"/>
    </row>
    <row r="533" spans="1:17" s="12" customFormat="1">
      <c r="A533" s="64"/>
      <c r="B533" s="13"/>
      <c r="C533" s="14"/>
      <c r="D533" s="14"/>
      <c r="E533" s="14"/>
      <c r="F533" s="14"/>
      <c r="G533" s="15"/>
      <c r="H533" s="15"/>
      <c r="I533" s="15"/>
      <c r="J533" s="15"/>
      <c r="L533" s="94"/>
      <c r="P533" s="25"/>
      <c r="Q533" s="25"/>
    </row>
    <row r="534" spans="1:17" s="12" customFormat="1">
      <c r="A534" s="64"/>
      <c r="B534" s="13"/>
      <c r="C534" s="14"/>
      <c r="D534" s="14"/>
      <c r="E534" s="14"/>
      <c r="F534" s="14"/>
      <c r="G534" s="15"/>
      <c r="H534" s="15"/>
      <c r="I534" s="15"/>
      <c r="J534" s="15"/>
      <c r="L534" s="94"/>
      <c r="P534" s="25"/>
      <c r="Q534" s="25"/>
    </row>
    <row r="535" spans="1:17" s="12" customFormat="1">
      <c r="A535" s="64"/>
      <c r="B535" s="13"/>
      <c r="C535" s="14"/>
      <c r="D535" s="14"/>
      <c r="E535" s="14"/>
      <c r="F535" s="14"/>
      <c r="G535" s="15"/>
      <c r="H535" s="15"/>
      <c r="I535" s="15"/>
      <c r="J535" s="15"/>
      <c r="L535" s="94"/>
      <c r="P535" s="25"/>
      <c r="Q535" s="25"/>
    </row>
    <row r="536" spans="1:17" s="12" customFormat="1">
      <c r="A536" s="64"/>
      <c r="B536" s="13"/>
      <c r="C536" s="14"/>
      <c r="D536" s="14"/>
      <c r="E536" s="14"/>
      <c r="F536" s="14"/>
      <c r="G536" s="15"/>
      <c r="H536" s="15"/>
      <c r="I536" s="15"/>
      <c r="J536" s="15"/>
      <c r="L536" s="94"/>
      <c r="P536" s="25"/>
      <c r="Q536" s="25"/>
    </row>
    <row r="537" spans="1:17" s="12" customFormat="1">
      <c r="A537" s="64"/>
      <c r="B537" s="13"/>
      <c r="C537" s="14"/>
      <c r="D537" s="14"/>
      <c r="E537" s="14"/>
      <c r="F537" s="14"/>
      <c r="G537" s="15"/>
      <c r="H537" s="15"/>
      <c r="I537" s="15"/>
      <c r="J537" s="15"/>
      <c r="L537" s="94"/>
      <c r="P537" s="25"/>
      <c r="Q537" s="25"/>
    </row>
    <row r="538" spans="1:17" s="12" customFormat="1">
      <c r="A538" s="64"/>
      <c r="B538" s="13"/>
      <c r="C538" s="14"/>
      <c r="D538" s="14"/>
      <c r="E538" s="14"/>
      <c r="F538" s="14"/>
      <c r="G538" s="15"/>
      <c r="H538" s="15"/>
      <c r="I538" s="15"/>
      <c r="J538" s="15"/>
      <c r="L538" s="94"/>
      <c r="P538" s="25"/>
      <c r="Q538" s="25"/>
    </row>
    <row r="539" spans="1:17" s="12" customFormat="1">
      <c r="A539" s="64"/>
      <c r="B539" s="13"/>
      <c r="C539" s="14"/>
      <c r="D539" s="14"/>
      <c r="E539" s="14"/>
      <c r="F539" s="14"/>
      <c r="G539" s="15"/>
      <c r="H539" s="15"/>
      <c r="I539" s="15"/>
      <c r="J539" s="15"/>
      <c r="L539" s="94"/>
      <c r="P539" s="25"/>
      <c r="Q539" s="25"/>
    </row>
    <row r="540" spans="1:17" s="12" customFormat="1">
      <c r="A540" s="64"/>
      <c r="B540" s="13"/>
      <c r="C540" s="14"/>
      <c r="D540" s="14"/>
      <c r="E540" s="14"/>
      <c r="F540" s="14"/>
      <c r="G540" s="15"/>
      <c r="H540" s="15"/>
      <c r="I540" s="15"/>
      <c r="J540" s="15"/>
      <c r="L540" s="94"/>
      <c r="P540" s="25"/>
      <c r="Q540" s="25"/>
    </row>
    <row r="541" spans="1:17" s="12" customFormat="1">
      <c r="A541" s="64"/>
      <c r="B541" s="13"/>
      <c r="C541" s="14"/>
      <c r="D541" s="14"/>
      <c r="E541" s="14"/>
      <c r="F541" s="14"/>
      <c r="G541" s="15"/>
      <c r="H541" s="15"/>
      <c r="I541" s="15"/>
      <c r="J541" s="15"/>
      <c r="L541" s="94"/>
      <c r="P541" s="25"/>
      <c r="Q541" s="25"/>
    </row>
    <row r="542" spans="1:17" s="12" customFormat="1">
      <c r="A542" s="64"/>
      <c r="B542" s="13"/>
      <c r="C542" s="14"/>
      <c r="D542" s="14"/>
      <c r="E542" s="14"/>
      <c r="F542" s="14"/>
      <c r="G542" s="15"/>
      <c r="H542" s="15"/>
      <c r="I542" s="15"/>
      <c r="J542" s="15"/>
      <c r="L542" s="94"/>
      <c r="P542" s="25"/>
      <c r="Q542" s="25"/>
    </row>
    <row r="543" spans="1:17" s="12" customFormat="1">
      <c r="A543" s="64"/>
      <c r="B543" s="13"/>
      <c r="C543" s="14"/>
      <c r="D543" s="14"/>
      <c r="E543" s="14"/>
      <c r="F543" s="14"/>
      <c r="G543" s="15"/>
      <c r="H543" s="15"/>
      <c r="I543" s="15"/>
      <c r="J543" s="15"/>
      <c r="L543" s="94"/>
      <c r="P543" s="25"/>
      <c r="Q543" s="25"/>
    </row>
    <row r="544" spans="1:17" s="12" customFormat="1">
      <c r="A544" s="64"/>
      <c r="B544" s="13"/>
      <c r="C544" s="14"/>
      <c r="D544" s="14"/>
      <c r="E544" s="14"/>
      <c r="F544" s="14"/>
      <c r="G544" s="15"/>
      <c r="H544" s="15"/>
      <c r="I544" s="15"/>
      <c r="J544" s="15"/>
      <c r="L544" s="94"/>
      <c r="P544" s="25"/>
      <c r="Q544" s="25"/>
    </row>
    <row r="545" spans="1:17" s="12" customFormat="1">
      <c r="A545" s="64"/>
      <c r="B545" s="13"/>
      <c r="C545" s="14"/>
      <c r="D545" s="14"/>
      <c r="E545" s="14"/>
      <c r="F545" s="14"/>
      <c r="G545" s="15"/>
      <c r="H545" s="15"/>
      <c r="I545" s="15"/>
      <c r="J545" s="15"/>
      <c r="L545" s="94"/>
      <c r="P545" s="25"/>
      <c r="Q545" s="25"/>
    </row>
    <row r="546" spans="1:17" s="12" customFormat="1">
      <c r="A546" s="64"/>
      <c r="B546" s="13"/>
      <c r="C546" s="14"/>
      <c r="D546" s="14"/>
      <c r="E546" s="14"/>
      <c r="F546" s="14"/>
      <c r="G546" s="15"/>
      <c r="H546" s="15"/>
      <c r="I546" s="15"/>
      <c r="J546" s="15"/>
      <c r="L546" s="94"/>
      <c r="P546" s="25"/>
      <c r="Q546" s="25"/>
    </row>
    <row r="547" spans="1:17" s="12" customFormat="1">
      <c r="A547" s="64"/>
      <c r="B547" s="13"/>
      <c r="C547" s="14"/>
      <c r="D547" s="14"/>
      <c r="E547" s="14"/>
      <c r="F547" s="14"/>
      <c r="G547" s="15"/>
      <c r="H547" s="15"/>
      <c r="I547" s="15"/>
      <c r="J547" s="15"/>
      <c r="L547" s="94"/>
      <c r="P547" s="25"/>
      <c r="Q547" s="25"/>
    </row>
    <row r="548" spans="1:17" s="12" customFormat="1">
      <c r="A548" s="64"/>
      <c r="B548" s="13"/>
      <c r="C548" s="14"/>
      <c r="D548" s="14"/>
      <c r="E548" s="14"/>
      <c r="F548" s="14"/>
      <c r="G548" s="15"/>
      <c r="H548" s="15"/>
      <c r="I548" s="15"/>
      <c r="J548" s="15"/>
      <c r="L548" s="94"/>
      <c r="P548" s="25"/>
      <c r="Q548" s="25"/>
    </row>
    <row r="549" spans="1:17" s="12" customFormat="1">
      <c r="A549" s="64"/>
      <c r="B549" s="13"/>
      <c r="C549" s="14"/>
      <c r="D549" s="14"/>
      <c r="E549" s="14"/>
      <c r="F549" s="14"/>
      <c r="G549" s="15"/>
      <c r="H549" s="15"/>
      <c r="I549" s="15"/>
      <c r="J549" s="15"/>
      <c r="L549" s="94"/>
      <c r="P549" s="25"/>
      <c r="Q549" s="25"/>
    </row>
    <row r="550" spans="1:17" s="12" customFormat="1">
      <c r="A550" s="64"/>
      <c r="B550" s="13"/>
      <c r="C550" s="14"/>
      <c r="D550" s="14"/>
      <c r="E550" s="14"/>
      <c r="F550" s="14"/>
      <c r="G550" s="15"/>
      <c r="H550" s="15"/>
      <c r="I550" s="15"/>
      <c r="J550" s="15"/>
      <c r="L550" s="94"/>
      <c r="P550" s="25"/>
      <c r="Q550" s="25"/>
    </row>
    <row r="551" spans="1:17" s="12" customFormat="1">
      <c r="A551" s="64"/>
      <c r="B551" s="13"/>
      <c r="C551" s="14"/>
      <c r="D551" s="14"/>
      <c r="E551" s="14"/>
      <c r="F551" s="14"/>
      <c r="G551" s="15"/>
      <c r="H551" s="15"/>
      <c r="I551" s="15"/>
      <c r="J551" s="15"/>
      <c r="L551" s="94"/>
      <c r="P551" s="25"/>
      <c r="Q551" s="25"/>
    </row>
    <row r="552" spans="1:17" s="12" customFormat="1">
      <c r="A552" s="64"/>
      <c r="B552" s="13"/>
      <c r="C552" s="14"/>
      <c r="D552" s="14"/>
      <c r="E552" s="14"/>
      <c r="F552" s="14"/>
      <c r="G552" s="15"/>
      <c r="H552" s="15"/>
      <c r="I552" s="15"/>
      <c r="J552" s="15"/>
      <c r="L552" s="94"/>
      <c r="P552" s="25"/>
      <c r="Q552" s="25"/>
    </row>
    <row r="553" spans="1:17" s="12" customFormat="1">
      <c r="A553" s="64"/>
      <c r="B553" s="13"/>
      <c r="C553" s="14"/>
      <c r="D553" s="14"/>
      <c r="E553" s="14"/>
      <c r="F553" s="14"/>
      <c r="G553" s="15"/>
      <c r="H553" s="15"/>
      <c r="I553" s="15"/>
      <c r="J553" s="15"/>
      <c r="L553" s="94"/>
      <c r="P553" s="25"/>
      <c r="Q553" s="25"/>
    </row>
    <row r="554" spans="1:17" s="12" customFormat="1">
      <c r="A554" s="64"/>
      <c r="B554" s="13"/>
      <c r="C554" s="14"/>
      <c r="D554" s="14"/>
      <c r="E554" s="14"/>
      <c r="F554" s="14"/>
      <c r="G554" s="15"/>
      <c r="H554" s="15"/>
      <c r="I554" s="15"/>
      <c r="J554" s="15"/>
      <c r="L554" s="94"/>
      <c r="P554" s="25"/>
      <c r="Q554" s="25"/>
    </row>
    <row r="555" spans="1:17" s="12" customFormat="1">
      <c r="A555" s="64"/>
      <c r="B555" s="13"/>
      <c r="C555" s="14"/>
      <c r="D555" s="14"/>
      <c r="E555" s="14"/>
      <c r="F555" s="14"/>
      <c r="G555" s="15"/>
      <c r="H555" s="15"/>
      <c r="I555" s="15"/>
      <c r="J555" s="15"/>
      <c r="L555" s="94"/>
      <c r="P555" s="25"/>
      <c r="Q555" s="25"/>
    </row>
    <row r="556" spans="1:17" s="12" customFormat="1">
      <c r="A556" s="64"/>
      <c r="B556" s="13"/>
      <c r="C556" s="14"/>
      <c r="D556" s="14"/>
      <c r="E556" s="14"/>
      <c r="F556" s="14"/>
      <c r="G556" s="15"/>
      <c r="H556" s="15"/>
      <c r="I556" s="15"/>
      <c r="J556" s="15"/>
      <c r="L556" s="94"/>
      <c r="P556" s="25"/>
      <c r="Q556" s="25"/>
    </row>
    <row r="557" spans="1:17" s="12" customFormat="1">
      <c r="A557" s="64"/>
      <c r="B557" s="13"/>
      <c r="C557" s="14"/>
      <c r="D557" s="14"/>
      <c r="E557" s="14"/>
      <c r="F557" s="14"/>
      <c r="G557" s="15"/>
      <c r="H557" s="15"/>
      <c r="I557" s="15"/>
      <c r="J557" s="15"/>
      <c r="L557" s="94"/>
      <c r="P557" s="25"/>
      <c r="Q557" s="25"/>
    </row>
    <row r="558" spans="1:17" s="12" customFormat="1">
      <c r="A558" s="64"/>
      <c r="B558" s="13"/>
      <c r="C558" s="14"/>
      <c r="D558" s="14"/>
      <c r="E558" s="14"/>
      <c r="F558" s="14"/>
      <c r="G558" s="15"/>
      <c r="H558" s="15"/>
      <c r="I558" s="15"/>
      <c r="J558" s="15"/>
      <c r="L558" s="94"/>
      <c r="P558" s="25"/>
      <c r="Q558" s="25"/>
    </row>
    <row r="559" spans="1:17" s="12" customFormat="1">
      <c r="A559" s="64"/>
      <c r="B559" s="13"/>
      <c r="C559" s="14"/>
      <c r="D559" s="14"/>
      <c r="E559" s="14"/>
      <c r="F559" s="14"/>
      <c r="G559" s="15"/>
      <c r="H559" s="15"/>
      <c r="I559" s="15"/>
      <c r="J559" s="15"/>
      <c r="L559" s="94"/>
      <c r="P559" s="25"/>
      <c r="Q559" s="25"/>
    </row>
    <row r="560" spans="1:17" s="12" customFormat="1">
      <c r="A560" s="64"/>
      <c r="B560" s="13"/>
      <c r="C560" s="14"/>
      <c r="D560" s="14"/>
      <c r="E560" s="14"/>
      <c r="F560" s="14"/>
      <c r="G560" s="15"/>
      <c r="H560" s="15"/>
      <c r="I560" s="15"/>
      <c r="J560" s="15"/>
      <c r="L560" s="94"/>
      <c r="P560" s="25"/>
      <c r="Q560" s="25"/>
    </row>
    <row r="561" spans="1:17" s="12" customFormat="1">
      <c r="A561" s="64"/>
      <c r="B561" s="13"/>
      <c r="C561" s="14"/>
      <c r="D561" s="14"/>
      <c r="E561" s="14"/>
      <c r="F561" s="14"/>
      <c r="G561" s="15"/>
      <c r="H561" s="15"/>
      <c r="I561" s="15"/>
      <c r="J561" s="15"/>
      <c r="L561" s="94"/>
      <c r="P561" s="25"/>
      <c r="Q561" s="25"/>
    </row>
    <row r="562" spans="1:17" s="12" customFormat="1">
      <c r="A562" s="64"/>
      <c r="B562" s="13"/>
      <c r="C562" s="14"/>
      <c r="D562" s="14"/>
      <c r="E562" s="14"/>
      <c r="F562" s="14"/>
      <c r="G562" s="15"/>
      <c r="H562" s="15"/>
      <c r="I562" s="15"/>
      <c r="J562" s="15"/>
      <c r="L562" s="94"/>
      <c r="P562" s="25"/>
      <c r="Q562" s="25"/>
    </row>
    <row r="563" spans="1:17" s="12" customFormat="1">
      <c r="A563" s="64"/>
      <c r="B563" s="13"/>
      <c r="C563" s="14"/>
      <c r="D563" s="14"/>
      <c r="E563" s="14"/>
      <c r="F563" s="14"/>
      <c r="G563" s="15"/>
      <c r="H563" s="15"/>
      <c r="I563" s="15"/>
      <c r="J563" s="15"/>
      <c r="L563" s="94"/>
      <c r="P563" s="25"/>
      <c r="Q563" s="25"/>
    </row>
    <row r="564" spans="1:17" s="12" customFormat="1">
      <c r="A564" s="64"/>
      <c r="B564" s="13"/>
      <c r="C564" s="14"/>
      <c r="D564" s="14"/>
      <c r="E564" s="14"/>
      <c r="F564" s="14"/>
      <c r="G564" s="15"/>
      <c r="H564" s="15"/>
      <c r="I564" s="15"/>
      <c r="J564" s="15"/>
      <c r="L564" s="94"/>
      <c r="P564" s="25"/>
      <c r="Q564" s="25"/>
    </row>
    <row r="565" spans="1:17" s="12" customFormat="1">
      <c r="A565" s="64"/>
      <c r="B565" s="13"/>
      <c r="C565" s="14"/>
      <c r="D565" s="14"/>
      <c r="E565" s="14"/>
      <c r="F565" s="14"/>
      <c r="G565" s="15"/>
      <c r="H565" s="15"/>
      <c r="I565" s="15"/>
      <c r="J565" s="15"/>
      <c r="L565" s="94"/>
      <c r="P565" s="25"/>
      <c r="Q565" s="25"/>
    </row>
    <row r="566" spans="1:17" s="12" customFormat="1">
      <c r="A566" s="64"/>
      <c r="B566" s="13"/>
      <c r="C566" s="14"/>
      <c r="D566" s="14"/>
      <c r="E566" s="14"/>
      <c r="F566" s="14"/>
      <c r="G566" s="15"/>
      <c r="H566" s="15"/>
      <c r="I566" s="15"/>
      <c r="J566" s="15"/>
      <c r="L566" s="94"/>
      <c r="P566" s="25"/>
      <c r="Q566" s="25"/>
    </row>
    <row r="567" spans="1:17" s="12" customFormat="1">
      <c r="A567" s="64"/>
      <c r="B567" s="13"/>
      <c r="C567" s="14"/>
      <c r="D567" s="14"/>
      <c r="E567" s="14"/>
      <c r="F567" s="14"/>
      <c r="G567" s="15"/>
      <c r="H567" s="15"/>
      <c r="I567" s="15"/>
      <c r="J567" s="15"/>
      <c r="L567" s="94"/>
      <c r="P567" s="25"/>
      <c r="Q567" s="25"/>
    </row>
    <row r="568" spans="1:17" s="12" customFormat="1">
      <c r="A568" s="64"/>
      <c r="B568" s="13"/>
      <c r="C568" s="14"/>
      <c r="D568" s="14"/>
      <c r="E568" s="14"/>
      <c r="F568" s="14"/>
      <c r="G568" s="15"/>
      <c r="H568" s="15"/>
      <c r="I568" s="15"/>
      <c r="J568" s="15"/>
      <c r="L568" s="94"/>
      <c r="P568" s="25"/>
      <c r="Q568" s="25"/>
    </row>
    <row r="569" spans="1:17" s="12" customFormat="1">
      <c r="A569" s="64"/>
      <c r="B569" s="13"/>
      <c r="C569" s="14"/>
      <c r="D569" s="14"/>
      <c r="E569" s="14"/>
      <c r="F569" s="14"/>
      <c r="G569" s="15"/>
      <c r="H569" s="15"/>
      <c r="I569" s="15"/>
      <c r="J569" s="15"/>
      <c r="L569" s="94"/>
      <c r="P569" s="25"/>
      <c r="Q569" s="25"/>
    </row>
    <row r="570" spans="1:17" s="12" customFormat="1">
      <c r="A570" s="64"/>
      <c r="B570" s="13"/>
      <c r="C570" s="14"/>
      <c r="D570" s="14"/>
      <c r="E570" s="14"/>
      <c r="F570" s="14"/>
      <c r="G570" s="15"/>
      <c r="H570" s="15"/>
      <c r="I570" s="15"/>
      <c r="J570" s="15"/>
      <c r="L570" s="94"/>
      <c r="P570" s="25"/>
      <c r="Q570" s="25"/>
    </row>
    <row r="571" spans="1:17" s="12" customFormat="1">
      <c r="A571" s="64"/>
      <c r="B571" s="13"/>
      <c r="C571" s="14"/>
      <c r="D571" s="14"/>
      <c r="E571" s="14"/>
      <c r="F571" s="14"/>
      <c r="G571" s="15"/>
      <c r="H571" s="15"/>
      <c r="I571" s="15"/>
      <c r="J571" s="15"/>
      <c r="L571" s="94"/>
      <c r="P571" s="25"/>
      <c r="Q571" s="25"/>
    </row>
    <row r="572" spans="1:17" s="12" customFormat="1">
      <c r="A572" s="64"/>
      <c r="B572" s="13"/>
      <c r="C572" s="14"/>
      <c r="D572" s="14"/>
      <c r="E572" s="14"/>
      <c r="F572" s="14"/>
      <c r="G572" s="15"/>
      <c r="H572" s="15"/>
      <c r="I572" s="15"/>
      <c r="J572" s="15"/>
      <c r="L572" s="94"/>
      <c r="P572" s="25"/>
      <c r="Q572" s="25"/>
    </row>
    <row r="573" spans="1:17" s="12" customFormat="1">
      <c r="A573" s="64"/>
      <c r="B573" s="13"/>
      <c r="C573" s="14"/>
      <c r="D573" s="14"/>
      <c r="E573" s="14"/>
      <c r="F573" s="14"/>
      <c r="G573" s="15"/>
      <c r="H573" s="15"/>
      <c r="I573" s="15"/>
      <c r="J573" s="15"/>
      <c r="L573" s="94"/>
      <c r="P573" s="25"/>
      <c r="Q573" s="25"/>
    </row>
    <row r="574" spans="1:17" s="12" customFormat="1">
      <c r="A574" s="64"/>
      <c r="B574" s="13"/>
      <c r="C574" s="14"/>
      <c r="D574" s="14"/>
      <c r="E574" s="14"/>
      <c r="F574" s="14"/>
      <c r="G574" s="15"/>
      <c r="H574" s="15"/>
      <c r="I574" s="15"/>
      <c r="J574" s="15"/>
      <c r="L574" s="94"/>
      <c r="P574" s="25"/>
      <c r="Q574" s="25"/>
    </row>
    <row r="575" spans="1:17" s="12" customFormat="1">
      <c r="A575" s="64"/>
      <c r="B575" s="13"/>
      <c r="C575" s="14"/>
      <c r="D575" s="14"/>
      <c r="E575" s="14"/>
      <c r="F575" s="14"/>
      <c r="G575" s="15"/>
      <c r="H575" s="15"/>
      <c r="I575" s="15"/>
      <c r="J575" s="15"/>
      <c r="L575" s="94"/>
      <c r="P575" s="25"/>
      <c r="Q575" s="25"/>
    </row>
    <row r="576" spans="1:17" s="12" customFormat="1">
      <c r="A576" s="64"/>
      <c r="B576" s="13"/>
      <c r="C576" s="14"/>
      <c r="D576" s="14"/>
      <c r="E576" s="14"/>
      <c r="F576" s="14"/>
      <c r="G576" s="15"/>
      <c r="H576" s="15"/>
      <c r="I576" s="15"/>
      <c r="J576" s="15"/>
      <c r="L576" s="94"/>
      <c r="P576" s="25"/>
      <c r="Q576" s="25"/>
    </row>
    <row r="577" spans="1:17" s="12" customFormat="1">
      <c r="A577" s="64"/>
      <c r="B577" s="13"/>
      <c r="C577" s="14"/>
      <c r="D577" s="14"/>
      <c r="E577" s="14"/>
      <c r="F577" s="14"/>
      <c r="G577" s="15"/>
      <c r="H577" s="15"/>
      <c r="I577" s="15"/>
      <c r="J577" s="15"/>
      <c r="L577" s="94"/>
      <c r="P577" s="25"/>
      <c r="Q577" s="25"/>
    </row>
    <row r="578" spans="1:17" s="12" customFormat="1">
      <c r="A578" s="64"/>
      <c r="B578" s="13"/>
      <c r="C578" s="14"/>
      <c r="D578" s="14"/>
      <c r="E578" s="14"/>
      <c r="F578" s="14"/>
      <c r="G578" s="15"/>
      <c r="H578" s="15"/>
      <c r="I578" s="15"/>
      <c r="J578" s="15"/>
      <c r="L578" s="94"/>
      <c r="P578" s="25"/>
      <c r="Q578" s="25"/>
    </row>
    <row r="579" spans="1:17" s="12" customFormat="1">
      <c r="A579" s="64"/>
      <c r="B579" s="13"/>
      <c r="C579" s="14"/>
      <c r="D579" s="14"/>
      <c r="E579" s="14"/>
      <c r="F579" s="14"/>
      <c r="G579" s="15"/>
      <c r="H579" s="15"/>
      <c r="I579" s="15"/>
      <c r="J579" s="15"/>
      <c r="L579" s="94"/>
      <c r="P579" s="25"/>
      <c r="Q579" s="25"/>
    </row>
    <row r="580" spans="1:17" s="12" customFormat="1">
      <c r="A580" s="64"/>
      <c r="B580" s="13"/>
      <c r="C580" s="14"/>
      <c r="D580" s="14"/>
      <c r="E580" s="14"/>
      <c r="F580" s="14"/>
      <c r="G580" s="15"/>
      <c r="H580" s="15"/>
      <c r="I580" s="15"/>
      <c r="J580" s="15"/>
      <c r="L580" s="94"/>
      <c r="P580" s="25"/>
      <c r="Q580" s="25"/>
    </row>
    <row r="581" spans="1:17" s="12" customFormat="1">
      <c r="A581" s="64"/>
      <c r="B581" s="13"/>
      <c r="C581" s="14"/>
      <c r="D581" s="14"/>
      <c r="E581" s="14"/>
      <c r="F581" s="14"/>
      <c r="G581" s="15"/>
      <c r="H581" s="15"/>
      <c r="I581" s="15"/>
      <c r="J581" s="15"/>
      <c r="L581" s="94"/>
      <c r="P581" s="25"/>
      <c r="Q581" s="25"/>
    </row>
    <row r="582" spans="1:17" s="12" customFormat="1">
      <c r="A582" s="64"/>
      <c r="B582" s="13"/>
      <c r="C582" s="14"/>
      <c r="D582" s="14"/>
      <c r="E582" s="14"/>
      <c r="F582" s="14"/>
      <c r="G582" s="15"/>
      <c r="H582" s="15"/>
      <c r="I582" s="15"/>
      <c r="J582" s="15"/>
      <c r="L582" s="94"/>
      <c r="P582" s="25"/>
      <c r="Q582" s="25"/>
    </row>
    <row r="583" spans="1:17" s="12" customFormat="1">
      <c r="A583" s="64"/>
      <c r="B583" s="13"/>
      <c r="C583" s="14"/>
      <c r="D583" s="14"/>
      <c r="E583" s="14"/>
      <c r="F583" s="14"/>
      <c r="G583" s="15"/>
      <c r="H583" s="15"/>
      <c r="I583" s="15"/>
      <c r="J583" s="15"/>
      <c r="L583" s="94"/>
      <c r="P583" s="25"/>
      <c r="Q583" s="25"/>
    </row>
    <row r="584" spans="1:17" s="12" customFormat="1">
      <c r="A584" s="64"/>
      <c r="B584" s="13"/>
      <c r="C584" s="14"/>
      <c r="D584" s="14"/>
      <c r="E584" s="14"/>
      <c r="F584" s="14"/>
      <c r="G584" s="15"/>
      <c r="H584" s="15"/>
      <c r="I584" s="15"/>
      <c r="J584" s="15"/>
      <c r="L584" s="94"/>
      <c r="P584" s="25"/>
      <c r="Q584" s="25"/>
    </row>
    <row r="585" spans="1:17" s="12" customFormat="1">
      <c r="A585" s="64"/>
      <c r="B585" s="13"/>
      <c r="C585" s="14"/>
      <c r="D585" s="14"/>
      <c r="E585" s="14"/>
      <c r="F585" s="14"/>
      <c r="G585" s="15"/>
      <c r="H585" s="15"/>
      <c r="I585" s="15"/>
      <c r="J585" s="15"/>
      <c r="L585" s="94"/>
      <c r="P585" s="25"/>
      <c r="Q585" s="25"/>
    </row>
    <row r="586" spans="1:17" s="12" customFormat="1">
      <c r="A586" s="64"/>
      <c r="B586" s="13"/>
      <c r="C586" s="14"/>
      <c r="D586" s="14"/>
      <c r="E586" s="14"/>
      <c r="F586" s="14"/>
      <c r="G586" s="15"/>
      <c r="H586" s="15"/>
      <c r="I586" s="15"/>
      <c r="J586" s="15"/>
      <c r="L586" s="94"/>
      <c r="P586" s="25"/>
      <c r="Q586" s="25"/>
    </row>
    <row r="587" spans="1:17" s="12" customFormat="1">
      <c r="A587" s="64"/>
      <c r="B587" s="13"/>
      <c r="C587" s="14"/>
      <c r="D587" s="14"/>
      <c r="E587" s="14"/>
      <c r="F587" s="14"/>
      <c r="G587" s="15"/>
      <c r="H587" s="15"/>
      <c r="I587" s="15"/>
      <c r="J587" s="15"/>
      <c r="L587" s="94"/>
      <c r="P587" s="25"/>
      <c r="Q587" s="25"/>
    </row>
    <row r="588" spans="1:17" s="12" customFormat="1">
      <c r="A588" s="64"/>
      <c r="B588" s="13"/>
      <c r="C588" s="14"/>
      <c r="D588" s="14"/>
      <c r="E588" s="14"/>
      <c r="F588" s="14"/>
      <c r="G588" s="15"/>
      <c r="H588" s="15"/>
      <c r="I588" s="15"/>
      <c r="J588" s="15"/>
      <c r="L588" s="94"/>
      <c r="P588" s="25"/>
      <c r="Q588" s="25"/>
    </row>
    <row r="589" spans="1:17" s="12" customFormat="1">
      <c r="A589" s="64"/>
      <c r="B589" s="13"/>
      <c r="C589" s="14"/>
      <c r="D589" s="14"/>
      <c r="E589" s="14"/>
      <c r="F589" s="14"/>
      <c r="G589" s="15"/>
      <c r="H589" s="15"/>
      <c r="I589" s="15"/>
      <c r="J589" s="15"/>
      <c r="L589" s="94"/>
      <c r="P589" s="25"/>
      <c r="Q589" s="25"/>
    </row>
    <row r="590" spans="1:17" s="12" customFormat="1">
      <c r="A590" s="64"/>
      <c r="B590" s="13"/>
      <c r="C590" s="14"/>
      <c r="D590" s="14"/>
      <c r="E590" s="14"/>
      <c r="F590" s="14"/>
      <c r="G590" s="15"/>
      <c r="H590" s="15"/>
      <c r="I590" s="15"/>
      <c r="J590" s="15"/>
      <c r="L590" s="94"/>
      <c r="P590" s="25"/>
      <c r="Q590" s="25"/>
    </row>
    <row r="591" spans="1:17" s="12" customFormat="1">
      <c r="A591" s="64"/>
      <c r="B591" s="13"/>
      <c r="C591" s="14"/>
      <c r="D591" s="14"/>
      <c r="E591" s="14"/>
      <c r="F591" s="14"/>
      <c r="G591" s="15"/>
      <c r="H591" s="15"/>
      <c r="I591" s="15"/>
      <c r="J591" s="15"/>
      <c r="L591" s="94"/>
      <c r="P591" s="25"/>
      <c r="Q591" s="25"/>
    </row>
    <row r="592" spans="1:17" s="12" customFormat="1">
      <c r="A592" s="64"/>
      <c r="B592" s="13"/>
      <c r="C592" s="14"/>
      <c r="D592" s="14"/>
      <c r="E592" s="14"/>
      <c r="F592" s="14"/>
      <c r="G592" s="15"/>
      <c r="H592" s="15"/>
      <c r="I592" s="15"/>
      <c r="J592" s="15"/>
      <c r="L592" s="94"/>
      <c r="P592" s="25"/>
      <c r="Q592" s="25"/>
    </row>
    <row r="593" spans="1:17" s="12" customFormat="1">
      <c r="A593" s="64"/>
      <c r="B593" s="13"/>
      <c r="C593" s="14"/>
      <c r="D593" s="14"/>
      <c r="E593" s="14"/>
      <c r="F593" s="14"/>
      <c r="G593" s="15"/>
      <c r="H593" s="15"/>
      <c r="I593" s="15"/>
      <c r="J593" s="15"/>
      <c r="L593" s="94"/>
      <c r="P593" s="25"/>
      <c r="Q593" s="25"/>
    </row>
    <row r="594" spans="1:17" s="12" customFormat="1">
      <c r="A594" s="64"/>
      <c r="B594" s="13"/>
      <c r="C594" s="14"/>
      <c r="D594" s="14"/>
      <c r="E594" s="14"/>
      <c r="F594" s="14"/>
      <c r="G594" s="15"/>
      <c r="H594" s="15"/>
      <c r="I594" s="15"/>
      <c r="J594" s="15"/>
      <c r="L594" s="94"/>
      <c r="P594" s="25"/>
      <c r="Q594" s="25"/>
    </row>
    <row r="595" spans="1:17" s="12" customFormat="1">
      <c r="A595" s="64"/>
      <c r="B595" s="13"/>
      <c r="C595" s="14"/>
      <c r="D595" s="14"/>
      <c r="E595" s="14"/>
      <c r="F595" s="14"/>
      <c r="G595" s="15"/>
      <c r="H595" s="15"/>
      <c r="I595" s="15"/>
      <c r="J595" s="15"/>
      <c r="L595" s="94"/>
      <c r="P595" s="25"/>
      <c r="Q595" s="25"/>
    </row>
    <row r="596" spans="1:17" s="12" customFormat="1">
      <c r="A596" s="64"/>
      <c r="B596" s="13"/>
      <c r="C596" s="14"/>
      <c r="D596" s="14"/>
      <c r="E596" s="14"/>
      <c r="F596" s="14"/>
      <c r="G596" s="15"/>
      <c r="H596" s="15"/>
      <c r="I596" s="15"/>
      <c r="J596" s="15"/>
      <c r="L596" s="94"/>
      <c r="P596" s="25"/>
      <c r="Q596" s="25"/>
    </row>
    <row r="597" spans="1:17" s="12" customFormat="1">
      <c r="A597" s="64"/>
      <c r="B597" s="13"/>
      <c r="C597" s="14"/>
      <c r="D597" s="14"/>
      <c r="E597" s="14"/>
      <c r="F597" s="14"/>
      <c r="G597" s="15"/>
      <c r="H597" s="15"/>
      <c r="I597" s="15"/>
      <c r="J597" s="15"/>
      <c r="L597" s="94"/>
      <c r="P597" s="25"/>
      <c r="Q597" s="25"/>
    </row>
    <row r="598" spans="1:17" s="12" customFormat="1">
      <c r="A598" s="64"/>
      <c r="B598" s="13"/>
      <c r="C598" s="14"/>
      <c r="D598" s="14"/>
      <c r="E598" s="14"/>
      <c r="F598" s="14"/>
      <c r="G598" s="15"/>
      <c r="H598" s="15"/>
      <c r="I598" s="15"/>
      <c r="J598" s="15"/>
      <c r="L598" s="94"/>
      <c r="P598" s="25"/>
      <c r="Q598" s="25"/>
    </row>
    <row r="599" spans="1:17" s="12" customFormat="1">
      <c r="A599" s="64"/>
      <c r="B599" s="13"/>
      <c r="C599" s="14"/>
      <c r="D599" s="14"/>
      <c r="E599" s="14"/>
      <c r="F599" s="14"/>
      <c r="G599" s="15"/>
      <c r="H599" s="15"/>
      <c r="I599" s="15"/>
      <c r="J599" s="15"/>
      <c r="L599" s="94"/>
      <c r="P599" s="25"/>
      <c r="Q599" s="25"/>
    </row>
    <row r="600" spans="1:17" s="12" customFormat="1">
      <c r="A600" s="64"/>
      <c r="B600" s="13"/>
      <c r="C600" s="14"/>
      <c r="D600" s="14"/>
      <c r="E600" s="14"/>
      <c r="F600" s="14"/>
      <c r="G600" s="15"/>
      <c r="H600" s="15"/>
      <c r="I600" s="15"/>
      <c r="J600" s="15"/>
      <c r="L600" s="94"/>
      <c r="P600" s="25"/>
      <c r="Q600" s="25"/>
    </row>
    <row r="601" spans="1:17" s="12" customFormat="1">
      <c r="A601" s="64"/>
      <c r="B601" s="13"/>
      <c r="C601" s="14"/>
      <c r="D601" s="14"/>
      <c r="E601" s="14"/>
      <c r="F601" s="14"/>
      <c r="G601" s="15"/>
      <c r="H601" s="15"/>
      <c r="I601" s="15"/>
      <c r="J601" s="15"/>
      <c r="L601" s="94"/>
      <c r="P601" s="25"/>
      <c r="Q601" s="25"/>
    </row>
    <row r="602" spans="1:17" s="12" customFormat="1">
      <c r="A602" s="64"/>
      <c r="B602" s="13"/>
      <c r="C602" s="14"/>
      <c r="D602" s="14"/>
      <c r="E602" s="14"/>
      <c r="F602" s="14"/>
      <c r="G602" s="15"/>
      <c r="H602" s="15"/>
      <c r="I602" s="15"/>
      <c r="J602" s="15"/>
      <c r="L602" s="94"/>
      <c r="P602" s="25"/>
      <c r="Q602" s="25"/>
    </row>
    <row r="603" spans="1:17" s="12" customFormat="1">
      <c r="A603" s="64"/>
      <c r="B603" s="13"/>
      <c r="C603" s="14"/>
      <c r="D603" s="14"/>
      <c r="E603" s="14"/>
      <c r="F603" s="14"/>
      <c r="G603" s="15"/>
      <c r="H603" s="15"/>
      <c r="I603" s="15"/>
      <c r="J603" s="15"/>
      <c r="L603" s="94"/>
      <c r="P603" s="25"/>
      <c r="Q603" s="25"/>
    </row>
    <row r="604" spans="1:17" s="12" customFormat="1">
      <c r="A604" s="64"/>
      <c r="B604" s="13"/>
      <c r="C604" s="14"/>
      <c r="D604" s="14"/>
      <c r="E604" s="14"/>
      <c r="F604" s="14"/>
      <c r="G604" s="15"/>
      <c r="H604" s="15"/>
      <c r="I604" s="15"/>
      <c r="J604" s="15"/>
      <c r="L604" s="94"/>
      <c r="P604" s="25"/>
      <c r="Q604" s="25"/>
    </row>
    <row r="605" spans="1:17" s="12" customFormat="1">
      <c r="A605" s="64"/>
      <c r="B605" s="13"/>
      <c r="C605" s="14"/>
      <c r="D605" s="14"/>
      <c r="E605" s="14"/>
      <c r="F605" s="14"/>
      <c r="G605" s="15"/>
      <c r="H605" s="15"/>
      <c r="I605" s="15"/>
      <c r="J605" s="15"/>
      <c r="L605" s="94"/>
      <c r="P605" s="25"/>
      <c r="Q605" s="25"/>
    </row>
    <row r="606" spans="1:17" s="12" customFormat="1">
      <c r="A606" s="64"/>
      <c r="B606" s="13"/>
      <c r="C606" s="14"/>
      <c r="D606" s="14"/>
      <c r="E606" s="14"/>
      <c r="F606" s="14"/>
      <c r="G606" s="15"/>
      <c r="H606" s="15"/>
      <c r="I606" s="15"/>
      <c r="J606" s="15"/>
      <c r="L606" s="94"/>
      <c r="P606" s="25"/>
      <c r="Q606" s="25"/>
    </row>
    <row r="607" spans="1:17" s="12" customFormat="1">
      <c r="A607" s="64"/>
      <c r="B607" s="13"/>
      <c r="C607" s="14"/>
      <c r="D607" s="14"/>
      <c r="E607" s="14"/>
      <c r="F607" s="14"/>
      <c r="G607" s="15"/>
      <c r="H607" s="15"/>
      <c r="I607" s="15"/>
      <c r="J607" s="15"/>
      <c r="L607" s="94"/>
      <c r="P607" s="25"/>
      <c r="Q607" s="25"/>
    </row>
    <row r="608" spans="1:17" s="12" customFormat="1">
      <c r="A608" s="64"/>
      <c r="B608" s="13"/>
      <c r="C608" s="14"/>
      <c r="D608" s="14"/>
      <c r="E608" s="14"/>
      <c r="F608" s="14"/>
      <c r="G608" s="15"/>
      <c r="H608" s="15"/>
      <c r="I608" s="15"/>
      <c r="J608" s="15"/>
      <c r="L608" s="94"/>
      <c r="P608" s="25"/>
      <c r="Q608" s="25"/>
    </row>
    <row r="609" spans="1:17" s="12" customFormat="1">
      <c r="A609" s="64"/>
      <c r="B609" s="13"/>
      <c r="C609" s="14"/>
      <c r="D609" s="14"/>
      <c r="E609" s="14"/>
      <c r="F609" s="14"/>
      <c r="G609" s="15"/>
      <c r="H609" s="15"/>
      <c r="I609" s="15"/>
      <c r="J609" s="15"/>
      <c r="L609" s="94"/>
      <c r="P609" s="25"/>
      <c r="Q609" s="25"/>
    </row>
    <row r="610" spans="1:17" s="12" customFormat="1">
      <c r="A610" s="64"/>
      <c r="B610" s="13"/>
      <c r="C610" s="14"/>
      <c r="D610" s="14"/>
      <c r="E610" s="14"/>
      <c r="F610" s="14"/>
      <c r="G610" s="15"/>
      <c r="H610" s="15"/>
      <c r="I610" s="15"/>
      <c r="J610" s="15"/>
      <c r="L610" s="94"/>
      <c r="P610" s="25"/>
      <c r="Q610" s="25"/>
    </row>
    <row r="611" spans="1:17" s="12" customFormat="1">
      <c r="A611" s="64"/>
      <c r="B611" s="13"/>
      <c r="C611" s="14"/>
      <c r="D611" s="14"/>
      <c r="E611" s="14"/>
      <c r="F611" s="14"/>
      <c r="G611" s="15"/>
      <c r="H611" s="15"/>
      <c r="I611" s="15"/>
      <c r="J611" s="15"/>
      <c r="L611" s="94"/>
      <c r="P611" s="25"/>
      <c r="Q611" s="25"/>
    </row>
    <row r="612" spans="1:17" s="12" customFormat="1">
      <c r="A612" s="64"/>
      <c r="B612" s="13"/>
      <c r="C612" s="14"/>
      <c r="D612" s="14"/>
      <c r="E612" s="14"/>
      <c r="F612" s="14"/>
      <c r="G612" s="15"/>
      <c r="H612" s="15"/>
      <c r="I612" s="15"/>
      <c r="J612" s="15"/>
      <c r="L612" s="94"/>
      <c r="P612" s="25"/>
      <c r="Q612" s="25"/>
    </row>
    <row r="613" spans="1:17" s="12" customFormat="1">
      <c r="A613" s="64"/>
      <c r="B613" s="13"/>
      <c r="C613" s="14"/>
      <c r="D613" s="14"/>
      <c r="E613" s="14"/>
      <c r="F613" s="14"/>
      <c r="G613" s="15"/>
      <c r="H613" s="15"/>
      <c r="I613" s="15"/>
      <c r="J613" s="15"/>
      <c r="L613" s="94"/>
      <c r="P613" s="25"/>
      <c r="Q613" s="25"/>
    </row>
    <row r="614" spans="1:17" s="12" customFormat="1">
      <c r="A614" s="64"/>
      <c r="B614" s="13"/>
      <c r="C614" s="14"/>
      <c r="D614" s="14"/>
      <c r="E614" s="14"/>
      <c r="F614" s="14"/>
      <c r="G614" s="15"/>
      <c r="H614" s="15"/>
      <c r="I614" s="15"/>
      <c r="J614" s="15"/>
      <c r="L614" s="94"/>
      <c r="P614" s="25"/>
      <c r="Q614" s="25"/>
    </row>
    <row r="615" spans="1:17" s="12" customFormat="1">
      <c r="A615" s="64"/>
      <c r="B615" s="13"/>
      <c r="C615" s="14"/>
      <c r="D615" s="14"/>
      <c r="E615" s="14"/>
      <c r="F615" s="14"/>
      <c r="G615" s="15"/>
      <c r="H615" s="15"/>
      <c r="I615" s="15"/>
      <c r="J615" s="15"/>
      <c r="L615" s="94"/>
      <c r="P615" s="25"/>
      <c r="Q615" s="25"/>
    </row>
    <row r="616" spans="1:17" s="12" customFormat="1">
      <c r="A616" s="64"/>
      <c r="B616" s="13"/>
      <c r="C616" s="14"/>
      <c r="D616" s="14"/>
      <c r="E616" s="14"/>
      <c r="F616" s="14"/>
      <c r="G616" s="15"/>
      <c r="H616" s="15"/>
      <c r="I616" s="15"/>
      <c r="J616" s="15"/>
      <c r="L616" s="94"/>
      <c r="P616" s="25"/>
      <c r="Q616" s="25"/>
    </row>
    <row r="617" spans="1:17" s="12" customFormat="1">
      <c r="A617" s="64"/>
      <c r="B617" s="13"/>
      <c r="C617" s="14"/>
      <c r="D617" s="14"/>
      <c r="E617" s="14"/>
      <c r="F617" s="14"/>
      <c r="G617" s="15"/>
      <c r="H617" s="15"/>
      <c r="I617" s="15"/>
      <c r="J617" s="15"/>
      <c r="L617" s="94"/>
      <c r="P617" s="25"/>
      <c r="Q617" s="25"/>
    </row>
    <row r="618" spans="1:17" s="12" customFormat="1">
      <c r="A618" s="64"/>
      <c r="B618" s="13"/>
      <c r="C618" s="14"/>
      <c r="D618" s="14"/>
      <c r="E618" s="14"/>
      <c r="F618" s="14"/>
      <c r="G618" s="15"/>
      <c r="H618" s="15"/>
      <c r="I618" s="15"/>
      <c r="J618" s="15"/>
      <c r="L618" s="94"/>
      <c r="P618" s="25"/>
      <c r="Q618" s="25"/>
    </row>
    <row r="619" spans="1:17" s="12" customFormat="1">
      <c r="A619" s="64"/>
      <c r="B619" s="13"/>
      <c r="C619" s="14"/>
      <c r="D619" s="14"/>
      <c r="E619" s="14"/>
      <c r="F619" s="14"/>
      <c r="G619" s="15"/>
      <c r="H619" s="15"/>
      <c r="I619" s="15"/>
      <c r="J619" s="15"/>
      <c r="L619" s="94"/>
      <c r="P619" s="25"/>
      <c r="Q619" s="25"/>
    </row>
    <row r="620" spans="1:17" s="12" customFormat="1">
      <c r="A620" s="64"/>
      <c r="B620" s="13"/>
      <c r="C620" s="14"/>
      <c r="D620" s="14"/>
      <c r="E620" s="14"/>
      <c r="F620" s="14"/>
      <c r="G620" s="15"/>
      <c r="H620" s="15"/>
      <c r="I620" s="15"/>
      <c r="J620" s="15"/>
      <c r="L620" s="94"/>
      <c r="P620" s="25"/>
      <c r="Q620" s="25"/>
    </row>
    <row r="621" spans="1:17" s="12" customFormat="1">
      <c r="A621" s="64"/>
      <c r="B621" s="13"/>
      <c r="C621" s="14"/>
      <c r="D621" s="14"/>
      <c r="E621" s="14"/>
      <c r="F621" s="14"/>
      <c r="G621" s="15"/>
      <c r="H621" s="15"/>
      <c r="I621" s="15"/>
      <c r="J621" s="15"/>
      <c r="L621" s="94"/>
      <c r="P621" s="25"/>
      <c r="Q621" s="25"/>
    </row>
    <row r="622" spans="1:17" s="12" customFormat="1">
      <c r="A622" s="64"/>
      <c r="B622" s="13"/>
      <c r="C622" s="14"/>
      <c r="D622" s="14"/>
      <c r="E622" s="14"/>
      <c r="F622" s="14"/>
      <c r="G622" s="15"/>
      <c r="H622" s="15"/>
      <c r="I622" s="15"/>
      <c r="J622" s="15"/>
      <c r="L622" s="94"/>
      <c r="P622" s="25"/>
      <c r="Q622" s="25"/>
    </row>
    <row r="623" spans="1:17" s="12" customFormat="1">
      <c r="A623" s="64"/>
      <c r="B623" s="13"/>
      <c r="C623" s="14"/>
      <c r="D623" s="14"/>
      <c r="E623" s="14"/>
      <c r="F623" s="14"/>
      <c r="G623" s="15"/>
      <c r="H623" s="15"/>
      <c r="I623" s="15"/>
      <c r="J623" s="15"/>
      <c r="L623" s="94"/>
      <c r="P623" s="25"/>
      <c r="Q623" s="25"/>
    </row>
    <row r="624" spans="1:17" s="12" customFormat="1">
      <c r="A624" s="64"/>
      <c r="B624" s="13"/>
      <c r="C624" s="14"/>
      <c r="D624" s="14"/>
      <c r="E624" s="14"/>
      <c r="F624" s="14"/>
      <c r="G624" s="15"/>
      <c r="H624" s="15"/>
      <c r="I624" s="15"/>
      <c r="J624" s="15"/>
      <c r="L624" s="94"/>
      <c r="P624" s="25"/>
      <c r="Q624" s="25"/>
    </row>
    <row r="625" spans="1:17" s="12" customFormat="1">
      <c r="A625" s="64"/>
      <c r="B625" s="13"/>
      <c r="C625" s="14"/>
      <c r="D625" s="14"/>
      <c r="E625" s="14"/>
      <c r="F625" s="14"/>
      <c r="G625" s="15"/>
      <c r="H625" s="15"/>
      <c r="I625" s="15"/>
      <c r="J625" s="15"/>
      <c r="L625" s="94"/>
      <c r="P625" s="25"/>
      <c r="Q625" s="25"/>
    </row>
    <row r="626" spans="1:17" s="12" customFormat="1">
      <c r="A626" s="64"/>
      <c r="B626" s="13"/>
      <c r="C626" s="14"/>
      <c r="D626" s="14"/>
      <c r="E626" s="14"/>
      <c r="F626" s="14"/>
      <c r="G626" s="15"/>
      <c r="H626" s="15"/>
      <c r="I626" s="15"/>
      <c r="J626" s="15"/>
      <c r="L626" s="94"/>
      <c r="P626" s="25"/>
      <c r="Q626" s="25"/>
    </row>
    <row r="627" spans="1:17" s="12" customFormat="1">
      <c r="A627" s="64"/>
      <c r="B627" s="13"/>
      <c r="C627" s="14"/>
      <c r="D627" s="14"/>
      <c r="E627" s="14"/>
      <c r="F627" s="14"/>
      <c r="G627" s="15"/>
      <c r="H627" s="15"/>
      <c r="I627" s="15"/>
      <c r="J627" s="15"/>
      <c r="L627" s="94"/>
      <c r="P627" s="25"/>
      <c r="Q627" s="25"/>
    </row>
    <row r="628" spans="1:17" s="12" customFormat="1">
      <c r="A628" s="64"/>
      <c r="B628" s="13"/>
      <c r="C628" s="14"/>
      <c r="D628" s="14"/>
      <c r="E628" s="14"/>
      <c r="F628" s="14"/>
      <c r="G628" s="15"/>
      <c r="H628" s="15"/>
      <c r="I628" s="15"/>
      <c r="J628" s="15"/>
      <c r="L628" s="94"/>
      <c r="P628" s="25"/>
      <c r="Q628" s="25"/>
    </row>
    <row r="629" spans="1:17" s="12" customFormat="1">
      <c r="A629" s="64"/>
      <c r="B629" s="13"/>
      <c r="C629" s="14"/>
      <c r="D629" s="14"/>
      <c r="E629" s="14"/>
      <c r="F629" s="14"/>
      <c r="G629" s="15"/>
      <c r="H629" s="15"/>
      <c r="I629" s="15"/>
      <c r="J629" s="15"/>
      <c r="L629" s="94"/>
      <c r="P629" s="25"/>
      <c r="Q629" s="25"/>
    </row>
    <row r="630" spans="1:17" s="12" customFormat="1">
      <c r="A630" s="64"/>
      <c r="B630" s="13"/>
      <c r="C630" s="14"/>
      <c r="D630" s="14"/>
      <c r="E630" s="14"/>
      <c r="F630" s="14"/>
      <c r="G630" s="15"/>
      <c r="H630" s="15"/>
      <c r="I630" s="15"/>
      <c r="J630" s="15"/>
      <c r="L630" s="94"/>
      <c r="P630" s="25"/>
      <c r="Q630" s="25"/>
    </row>
    <row r="631" spans="1:17" s="12" customFormat="1">
      <c r="A631" s="64"/>
      <c r="B631" s="13"/>
      <c r="C631" s="14"/>
      <c r="D631" s="14"/>
      <c r="E631" s="14"/>
      <c r="F631" s="14"/>
      <c r="G631" s="15"/>
      <c r="H631" s="15"/>
      <c r="I631" s="15"/>
      <c r="J631" s="15"/>
      <c r="L631" s="94"/>
      <c r="P631" s="25"/>
      <c r="Q631" s="25"/>
    </row>
    <row r="632" spans="1:17" s="12" customFormat="1">
      <c r="A632" s="64"/>
      <c r="B632" s="13"/>
      <c r="C632" s="14"/>
      <c r="D632" s="14"/>
      <c r="E632" s="14"/>
      <c r="F632" s="14"/>
      <c r="G632" s="15"/>
      <c r="H632" s="15"/>
      <c r="I632" s="15"/>
      <c r="J632" s="15"/>
      <c r="L632" s="94"/>
      <c r="P632" s="25"/>
      <c r="Q632" s="25"/>
    </row>
    <row r="633" spans="1:17" s="12" customFormat="1">
      <c r="A633" s="64"/>
      <c r="B633" s="13"/>
      <c r="C633" s="14"/>
      <c r="D633" s="14"/>
      <c r="E633" s="14"/>
      <c r="F633" s="14"/>
      <c r="G633" s="15"/>
      <c r="H633" s="15"/>
      <c r="I633" s="15"/>
      <c r="J633" s="15"/>
      <c r="L633" s="94"/>
      <c r="P633" s="25"/>
      <c r="Q633" s="25"/>
    </row>
    <row r="634" spans="1:17" s="12" customFormat="1">
      <c r="A634" s="64"/>
      <c r="B634" s="13"/>
      <c r="C634" s="14"/>
      <c r="D634" s="14"/>
      <c r="E634" s="14"/>
      <c r="F634" s="14"/>
      <c r="G634" s="15"/>
      <c r="H634" s="15"/>
      <c r="I634" s="15"/>
      <c r="J634" s="15"/>
      <c r="L634" s="94"/>
      <c r="P634" s="25"/>
      <c r="Q634" s="25"/>
    </row>
    <row r="635" spans="1:17" s="12" customFormat="1">
      <c r="A635" s="64"/>
      <c r="B635" s="13"/>
      <c r="C635" s="14"/>
      <c r="D635" s="14"/>
      <c r="E635" s="14"/>
      <c r="F635" s="14"/>
      <c r="G635" s="15"/>
      <c r="H635" s="15"/>
      <c r="I635" s="15"/>
      <c r="J635" s="15"/>
      <c r="L635" s="94"/>
      <c r="P635" s="25"/>
      <c r="Q635" s="25"/>
    </row>
    <row r="636" spans="1:17" s="12" customFormat="1">
      <c r="A636" s="64"/>
      <c r="B636" s="13"/>
      <c r="C636" s="14"/>
      <c r="D636" s="14"/>
      <c r="E636" s="14"/>
      <c r="F636" s="14"/>
      <c r="G636" s="15"/>
      <c r="H636" s="15"/>
      <c r="I636" s="15"/>
      <c r="J636" s="15"/>
      <c r="L636" s="94"/>
      <c r="P636" s="25"/>
      <c r="Q636" s="25"/>
    </row>
    <row r="637" spans="1:17" s="12" customFormat="1">
      <c r="A637" s="64"/>
      <c r="B637" s="13"/>
      <c r="C637" s="14"/>
      <c r="D637" s="14"/>
      <c r="E637" s="14"/>
      <c r="F637" s="14"/>
      <c r="G637" s="15"/>
      <c r="H637" s="15"/>
      <c r="I637" s="15"/>
      <c r="J637" s="15"/>
      <c r="L637" s="94"/>
      <c r="P637" s="25"/>
      <c r="Q637" s="25"/>
    </row>
    <row r="638" spans="1:17" s="12" customFormat="1">
      <c r="A638" s="64"/>
      <c r="B638" s="13"/>
      <c r="C638" s="14"/>
      <c r="D638" s="14"/>
      <c r="E638" s="14"/>
      <c r="F638" s="14"/>
      <c r="G638" s="15"/>
      <c r="H638" s="15"/>
      <c r="I638" s="15"/>
      <c r="J638" s="15"/>
      <c r="L638" s="94"/>
      <c r="P638" s="25"/>
      <c r="Q638" s="25"/>
    </row>
    <row r="639" spans="1:17" s="12" customFormat="1">
      <c r="A639" s="64"/>
      <c r="B639" s="13"/>
      <c r="C639" s="14"/>
      <c r="D639" s="14"/>
      <c r="E639" s="14"/>
      <c r="F639" s="14"/>
      <c r="G639" s="15"/>
      <c r="H639" s="15"/>
      <c r="I639" s="15"/>
      <c r="J639" s="15"/>
      <c r="L639" s="94"/>
      <c r="P639" s="25"/>
      <c r="Q639" s="25"/>
    </row>
    <row r="640" spans="1:17" s="12" customFormat="1">
      <c r="A640" s="64"/>
      <c r="B640" s="13"/>
      <c r="C640" s="14"/>
      <c r="D640" s="14"/>
      <c r="E640" s="14"/>
      <c r="F640" s="14"/>
      <c r="G640" s="15"/>
      <c r="H640" s="15"/>
      <c r="I640" s="15"/>
      <c r="J640" s="15"/>
      <c r="L640" s="94"/>
      <c r="P640" s="25"/>
      <c r="Q640" s="25"/>
    </row>
    <row r="641" spans="1:17" s="12" customFormat="1">
      <c r="A641" s="64"/>
      <c r="B641" s="13"/>
      <c r="C641" s="14"/>
      <c r="D641" s="14"/>
      <c r="E641" s="14"/>
      <c r="F641" s="14"/>
      <c r="G641" s="15"/>
      <c r="H641" s="15"/>
      <c r="I641" s="15"/>
      <c r="J641" s="15"/>
      <c r="L641" s="94"/>
      <c r="P641" s="25"/>
      <c r="Q641" s="25"/>
    </row>
    <row r="642" spans="1:17" s="12" customFormat="1">
      <c r="A642" s="64"/>
      <c r="B642" s="13"/>
      <c r="C642" s="14"/>
      <c r="D642" s="14"/>
      <c r="E642" s="14"/>
      <c r="F642" s="14"/>
      <c r="G642" s="15"/>
      <c r="H642" s="15"/>
      <c r="I642" s="15"/>
      <c r="J642" s="15"/>
      <c r="L642" s="94"/>
      <c r="P642" s="25"/>
      <c r="Q642" s="25"/>
    </row>
    <row r="643" spans="1:17" s="12" customFormat="1">
      <c r="A643" s="64"/>
      <c r="B643" s="13"/>
      <c r="C643" s="14"/>
      <c r="D643" s="14"/>
      <c r="E643" s="14"/>
      <c r="F643" s="14"/>
      <c r="G643" s="15"/>
      <c r="H643" s="15"/>
      <c r="I643" s="15"/>
      <c r="J643" s="15"/>
      <c r="L643" s="94"/>
      <c r="P643" s="25"/>
      <c r="Q643" s="25"/>
    </row>
    <row r="644" spans="1:17" s="12" customFormat="1">
      <c r="A644" s="64"/>
      <c r="B644" s="13"/>
      <c r="C644" s="14"/>
      <c r="D644" s="14"/>
      <c r="E644" s="14"/>
      <c r="F644" s="14"/>
      <c r="G644" s="15"/>
      <c r="H644" s="15"/>
      <c r="I644" s="15"/>
      <c r="J644" s="15"/>
      <c r="L644" s="94"/>
      <c r="P644" s="25"/>
      <c r="Q644" s="25"/>
    </row>
    <row r="645" spans="1:17" s="12" customFormat="1">
      <c r="A645" s="64"/>
      <c r="B645" s="13"/>
      <c r="C645" s="14"/>
      <c r="D645" s="14"/>
      <c r="E645" s="14"/>
      <c r="F645" s="14"/>
      <c r="G645" s="15"/>
      <c r="H645" s="15"/>
      <c r="I645" s="15"/>
      <c r="J645" s="15"/>
      <c r="L645" s="94"/>
      <c r="P645" s="25"/>
      <c r="Q645" s="25"/>
    </row>
    <row r="646" spans="1:17" s="12" customFormat="1">
      <c r="A646" s="64"/>
      <c r="B646" s="13"/>
      <c r="C646" s="14"/>
      <c r="D646" s="14"/>
      <c r="E646" s="14"/>
      <c r="F646" s="14"/>
      <c r="G646" s="15"/>
      <c r="H646" s="15"/>
      <c r="I646" s="15"/>
      <c r="J646" s="15"/>
      <c r="L646" s="94"/>
      <c r="P646" s="25"/>
      <c r="Q646" s="25"/>
    </row>
    <row r="647" spans="1:17" s="12" customFormat="1">
      <c r="A647" s="64"/>
      <c r="B647" s="13"/>
      <c r="C647" s="14"/>
      <c r="D647" s="14"/>
      <c r="E647" s="14"/>
      <c r="F647" s="14"/>
      <c r="G647" s="15"/>
      <c r="H647" s="15"/>
      <c r="I647" s="15"/>
      <c r="J647" s="15"/>
      <c r="L647" s="94"/>
      <c r="P647" s="25"/>
      <c r="Q647" s="25"/>
    </row>
    <row r="648" spans="1:17" s="12" customFormat="1">
      <c r="A648" s="64"/>
      <c r="B648" s="13"/>
      <c r="C648" s="14"/>
      <c r="D648" s="14"/>
      <c r="E648" s="14"/>
      <c r="F648" s="14"/>
      <c r="G648" s="15"/>
      <c r="H648" s="15"/>
      <c r="I648" s="15"/>
      <c r="J648" s="15"/>
      <c r="L648" s="94"/>
      <c r="P648" s="25"/>
      <c r="Q648" s="25"/>
    </row>
    <row r="649" spans="1:17" s="12" customFormat="1">
      <c r="A649" s="64"/>
      <c r="B649" s="13"/>
      <c r="C649" s="14"/>
      <c r="D649" s="14"/>
      <c r="E649" s="14"/>
      <c r="F649" s="14"/>
      <c r="G649" s="15"/>
      <c r="H649" s="15"/>
      <c r="I649" s="15"/>
      <c r="J649" s="15"/>
      <c r="L649" s="94"/>
      <c r="P649" s="25"/>
      <c r="Q649" s="25"/>
    </row>
    <row r="650" spans="1:17" s="12" customFormat="1">
      <c r="A650" s="64"/>
      <c r="B650" s="13"/>
      <c r="C650" s="14"/>
      <c r="D650" s="14"/>
      <c r="E650" s="14"/>
      <c r="F650" s="14"/>
      <c r="G650" s="15"/>
      <c r="H650" s="15"/>
      <c r="I650" s="15"/>
      <c r="J650" s="15"/>
      <c r="L650" s="94"/>
      <c r="P650" s="25"/>
      <c r="Q650" s="25"/>
    </row>
    <row r="651" spans="1:17" s="12" customFormat="1">
      <c r="A651" s="64"/>
      <c r="B651" s="13"/>
      <c r="C651" s="14"/>
      <c r="D651" s="14"/>
      <c r="E651" s="14"/>
      <c r="F651" s="14"/>
      <c r="G651" s="15"/>
      <c r="H651" s="15"/>
      <c r="I651" s="15"/>
      <c r="J651" s="15"/>
      <c r="L651" s="94"/>
      <c r="P651" s="25"/>
      <c r="Q651" s="25"/>
    </row>
    <row r="652" spans="1:17" s="12" customFormat="1">
      <c r="A652" s="64"/>
      <c r="B652" s="13"/>
      <c r="C652" s="14"/>
      <c r="D652" s="14"/>
      <c r="E652" s="14"/>
      <c r="F652" s="14"/>
      <c r="G652" s="15"/>
      <c r="H652" s="15"/>
      <c r="I652" s="15"/>
      <c r="J652" s="15"/>
      <c r="L652" s="94"/>
      <c r="P652" s="25"/>
      <c r="Q652" s="25"/>
    </row>
    <row r="653" spans="1:17" s="12" customFormat="1">
      <c r="A653" s="64"/>
      <c r="B653" s="13"/>
      <c r="C653" s="14"/>
      <c r="D653" s="14"/>
      <c r="E653" s="14"/>
      <c r="F653" s="14"/>
      <c r="G653" s="15"/>
      <c r="H653" s="15"/>
      <c r="I653" s="15"/>
      <c r="J653" s="15"/>
      <c r="L653" s="94"/>
      <c r="P653" s="25"/>
      <c r="Q653" s="25"/>
    </row>
    <row r="654" spans="1:17" s="12" customFormat="1">
      <c r="A654" s="64"/>
      <c r="B654" s="13"/>
      <c r="C654" s="14"/>
      <c r="D654" s="14"/>
      <c r="E654" s="14"/>
      <c r="F654" s="14"/>
      <c r="G654" s="15"/>
      <c r="H654" s="15"/>
      <c r="I654" s="15"/>
      <c r="J654" s="15"/>
      <c r="L654" s="94"/>
      <c r="P654" s="25"/>
      <c r="Q654" s="25"/>
    </row>
    <row r="655" spans="1:17" s="12" customFormat="1">
      <c r="A655" s="64"/>
      <c r="B655" s="13"/>
      <c r="C655" s="14"/>
      <c r="D655" s="14"/>
      <c r="E655" s="14"/>
      <c r="F655" s="14"/>
      <c r="G655" s="15"/>
      <c r="H655" s="15"/>
      <c r="I655" s="15"/>
      <c r="J655" s="15"/>
      <c r="L655" s="94"/>
      <c r="P655" s="25"/>
      <c r="Q655" s="25"/>
    </row>
    <row r="656" spans="1:17" s="12" customFormat="1">
      <c r="A656" s="64"/>
      <c r="B656" s="13"/>
      <c r="C656" s="14"/>
      <c r="D656" s="14"/>
      <c r="E656" s="14"/>
      <c r="F656" s="14"/>
      <c r="G656" s="15"/>
      <c r="H656" s="15"/>
      <c r="I656" s="15"/>
      <c r="J656" s="15"/>
      <c r="L656" s="94"/>
      <c r="P656" s="25"/>
      <c r="Q656" s="25"/>
    </row>
    <row r="657" spans="1:17" s="12" customFormat="1">
      <c r="A657" s="64"/>
      <c r="B657" s="13"/>
      <c r="C657" s="14"/>
      <c r="D657" s="14"/>
      <c r="E657" s="14"/>
      <c r="F657" s="14"/>
      <c r="G657" s="15"/>
      <c r="H657" s="15"/>
      <c r="I657" s="15"/>
      <c r="J657" s="15"/>
      <c r="L657" s="94"/>
      <c r="P657" s="25"/>
      <c r="Q657" s="25"/>
    </row>
    <row r="658" spans="1:17" s="12" customFormat="1">
      <c r="A658" s="64"/>
      <c r="B658" s="13"/>
      <c r="C658" s="14"/>
      <c r="D658" s="14"/>
      <c r="E658" s="14"/>
      <c r="F658" s="14"/>
      <c r="G658" s="15"/>
      <c r="H658" s="15"/>
      <c r="I658" s="15"/>
      <c r="J658" s="15"/>
      <c r="L658" s="94"/>
      <c r="P658" s="25"/>
      <c r="Q658" s="25"/>
    </row>
    <row r="659" spans="1:17" s="12" customFormat="1">
      <c r="A659" s="64"/>
      <c r="B659" s="13"/>
      <c r="C659" s="14"/>
      <c r="D659" s="14"/>
      <c r="E659" s="14"/>
      <c r="F659" s="14"/>
      <c r="G659" s="15"/>
      <c r="H659" s="15"/>
      <c r="I659" s="15"/>
      <c r="J659" s="15"/>
      <c r="L659" s="94"/>
      <c r="P659" s="25"/>
      <c r="Q659" s="25"/>
    </row>
    <row r="660" spans="1:17" s="12" customFormat="1">
      <c r="A660" s="64"/>
      <c r="B660" s="13"/>
      <c r="C660" s="14"/>
      <c r="D660" s="14"/>
      <c r="E660" s="14"/>
      <c r="F660" s="14"/>
      <c r="G660" s="15"/>
      <c r="H660" s="15"/>
      <c r="I660" s="15"/>
      <c r="J660" s="15"/>
      <c r="L660" s="94"/>
      <c r="P660" s="25"/>
      <c r="Q660" s="25"/>
    </row>
    <row r="661" spans="1:17" s="12" customFormat="1">
      <c r="A661" s="64"/>
      <c r="B661" s="13"/>
      <c r="C661" s="14"/>
      <c r="D661" s="14"/>
      <c r="E661" s="14"/>
      <c r="F661" s="14"/>
      <c r="G661" s="15"/>
      <c r="H661" s="15"/>
      <c r="I661" s="15"/>
      <c r="J661" s="15"/>
      <c r="L661" s="94"/>
      <c r="P661" s="25"/>
      <c r="Q661" s="25"/>
    </row>
    <row r="662" spans="1:17" s="12" customFormat="1">
      <c r="A662" s="64"/>
      <c r="B662" s="13"/>
      <c r="C662" s="14"/>
      <c r="D662" s="14"/>
      <c r="E662" s="14"/>
      <c r="F662" s="14"/>
      <c r="G662" s="15"/>
      <c r="H662" s="15"/>
      <c r="I662" s="15"/>
      <c r="J662" s="15"/>
      <c r="L662" s="94"/>
      <c r="P662" s="25"/>
      <c r="Q662" s="25"/>
    </row>
    <row r="663" spans="1:17" s="12" customFormat="1">
      <c r="A663" s="64"/>
      <c r="B663" s="13"/>
      <c r="C663" s="14"/>
      <c r="D663" s="14"/>
      <c r="E663" s="14"/>
      <c r="F663" s="14"/>
      <c r="G663" s="15"/>
      <c r="H663" s="15"/>
      <c r="I663" s="15"/>
      <c r="J663" s="15"/>
      <c r="L663" s="94"/>
      <c r="P663" s="25"/>
      <c r="Q663" s="25"/>
    </row>
    <row r="664" spans="1:17" s="12" customFormat="1">
      <c r="A664" s="64"/>
      <c r="B664" s="13"/>
      <c r="C664" s="14"/>
      <c r="D664" s="14"/>
      <c r="E664" s="14"/>
      <c r="F664" s="14"/>
      <c r="G664" s="15"/>
      <c r="H664" s="15"/>
      <c r="I664" s="15"/>
      <c r="J664" s="15"/>
      <c r="L664" s="94"/>
      <c r="P664" s="25"/>
      <c r="Q664" s="25"/>
    </row>
    <row r="665" spans="1:17" s="12" customFormat="1">
      <c r="A665" s="64"/>
      <c r="B665" s="13"/>
      <c r="C665" s="14"/>
      <c r="D665" s="14"/>
      <c r="E665" s="14"/>
      <c r="F665" s="14"/>
      <c r="G665" s="15"/>
      <c r="H665" s="15"/>
      <c r="I665" s="15"/>
      <c r="J665" s="15"/>
      <c r="L665" s="94"/>
      <c r="P665" s="25"/>
      <c r="Q665" s="25"/>
    </row>
    <row r="666" spans="1:17" s="12" customFormat="1">
      <c r="A666" s="64"/>
      <c r="B666" s="13"/>
      <c r="C666" s="14"/>
      <c r="D666" s="14"/>
      <c r="E666" s="14"/>
      <c r="F666" s="14"/>
      <c r="G666" s="15"/>
      <c r="H666" s="15"/>
      <c r="I666" s="15"/>
      <c r="J666" s="15"/>
      <c r="L666" s="94"/>
      <c r="P666" s="25"/>
      <c r="Q666" s="25"/>
    </row>
    <row r="667" spans="1:17" s="12" customFormat="1">
      <c r="A667" s="64"/>
      <c r="B667" s="13"/>
      <c r="C667" s="14"/>
      <c r="D667" s="14"/>
      <c r="E667" s="14"/>
      <c r="F667" s="14"/>
      <c r="G667" s="15"/>
      <c r="H667" s="15"/>
      <c r="I667" s="15"/>
      <c r="J667" s="15"/>
      <c r="L667" s="94"/>
      <c r="P667" s="25"/>
      <c r="Q667" s="25"/>
    </row>
    <row r="668" spans="1:17" s="12" customFormat="1">
      <c r="A668" s="64"/>
      <c r="B668" s="13"/>
      <c r="C668" s="14"/>
      <c r="D668" s="14"/>
      <c r="E668" s="14"/>
      <c r="F668" s="14"/>
      <c r="G668" s="15"/>
      <c r="H668" s="15"/>
      <c r="I668" s="15"/>
      <c r="J668" s="15"/>
      <c r="L668" s="94"/>
      <c r="P668" s="25"/>
      <c r="Q668" s="25"/>
    </row>
    <row r="669" spans="1:17" s="12" customFormat="1">
      <c r="A669" s="64"/>
      <c r="B669" s="13"/>
      <c r="C669" s="14"/>
      <c r="D669" s="14"/>
      <c r="E669" s="14"/>
      <c r="F669" s="14"/>
      <c r="G669" s="15"/>
      <c r="H669" s="15"/>
      <c r="I669" s="15"/>
      <c r="J669" s="15"/>
      <c r="L669" s="94"/>
      <c r="P669" s="25"/>
      <c r="Q669" s="25"/>
    </row>
    <row r="670" spans="1:17" s="12" customFormat="1">
      <c r="A670" s="64"/>
      <c r="B670" s="13"/>
      <c r="C670" s="14"/>
      <c r="D670" s="14"/>
      <c r="E670" s="14"/>
      <c r="F670" s="14"/>
      <c r="G670" s="15"/>
      <c r="H670" s="15"/>
      <c r="I670" s="15"/>
      <c r="J670" s="15"/>
      <c r="L670" s="94"/>
      <c r="P670" s="25"/>
      <c r="Q670" s="25"/>
    </row>
    <row r="671" spans="1:17" s="12" customFormat="1">
      <c r="A671" s="64"/>
      <c r="B671" s="13"/>
      <c r="C671" s="14"/>
      <c r="D671" s="14"/>
      <c r="E671" s="14"/>
      <c r="F671" s="14"/>
      <c r="G671" s="15"/>
      <c r="H671" s="15"/>
      <c r="I671" s="15"/>
      <c r="J671" s="15"/>
      <c r="L671" s="94"/>
      <c r="P671" s="25"/>
      <c r="Q671" s="25"/>
    </row>
    <row r="672" spans="1:17" s="12" customFormat="1">
      <c r="A672" s="64"/>
      <c r="B672" s="13"/>
      <c r="C672" s="14"/>
      <c r="D672" s="14"/>
      <c r="E672" s="14"/>
      <c r="F672" s="14"/>
      <c r="G672" s="15"/>
      <c r="H672" s="15"/>
      <c r="I672" s="15"/>
      <c r="J672" s="15"/>
      <c r="L672" s="94"/>
      <c r="P672" s="25"/>
      <c r="Q672" s="25"/>
    </row>
    <row r="673" spans="1:17" s="12" customFormat="1">
      <c r="A673" s="64"/>
      <c r="B673" s="13"/>
      <c r="C673" s="14"/>
      <c r="D673" s="14"/>
      <c r="E673" s="14"/>
      <c r="F673" s="14"/>
      <c r="G673" s="15"/>
      <c r="H673" s="15"/>
      <c r="I673" s="15"/>
      <c r="J673" s="15"/>
      <c r="L673" s="94"/>
      <c r="P673" s="25"/>
      <c r="Q673" s="25"/>
    </row>
    <row r="674" spans="1:17" s="12" customFormat="1">
      <c r="A674" s="64"/>
      <c r="B674" s="13"/>
      <c r="C674" s="14"/>
      <c r="D674" s="14"/>
      <c r="E674" s="14"/>
      <c r="F674" s="14"/>
      <c r="G674" s="15"/>
      <c r="H674" s="15"/>
      <c r="I674" s="15"/>
      <c r="J674" s="15"/>
      <c r="L674" s="94"/>
      <c r="P674" s="25"/>
      <c r="Q674" s="25"/>
    </row>
    <row r="675" spans="1:17" s="12" customFormat="1">
      <c r="A675" s="64"/>
      <c r="B675" s="13"/>
      <c r="C675" s="14"/>
      <c r="D675" s="14"/>
      <c r="E675" s="14"/>
      <c r="F675" s="14"/>
      <c r="G675" s="15"/>
      <c r="H675" s="15"/>
      <c r="I675" s="15"/>
      <c r="J675" s="15"/>
      <c r="L675" s="94"/>
      <c r="P675" s="25"/>
      <c r="Q675" s="25"/>
    </row>
    <row r="676" spans="1:17" s="12" customFormat="1">
      <c r="A676" s="64"/>
      <c r="B676" s="13"/>
      <c r="C676" s="14"/>
      <c r="D676" s="14"/>
      <c r="E676" s="14"/>
      <c r="F676" s="14"/>
      <c r="G676" s="15"/>
      <c r="H676" s="15"/>
      <c r="I676" s="15"/>
      <c r="J676" s="15"/>
      <c r="L676" s="94"/>
      <c r="P676" s="25"/>
      <c r="Q676" s="25"/>
    </row>
    <row r="677" spans="1:17" s="12" customFormat="1">
      <c r="A677" s="64"/>
      <c r="B677" s="13"/>
      <c r="C677" s="14"/>
      <c r="D677" s="14"/>
      <c r="E677" s="14"/>
      <c r="F677" s="14"/>
      <c r="G677" s="15"/>
      <c r="H677" s="15"/>
      <c r="I677" s="15"/>
      <c r="J677" s="15"/>
      <c r="L677" s="94"/>
      <c r="P677" s="25"/>
      <c r="Q677" s="25"/>
    </row>
    <row r="678" spans="1:17" s="12" customFormat="1">
      <c r="A678" s="64"/>
      <c r="B678" s="13"/>
      <c r="C678" s="14"/>
      <c r="D678" s="14"/>
      <c r="E678" s="14"/>
      <c r="F678" s="14"/>
      <c r="G678" s="15"/>
      <c r="H678" s="15"/>
      <c r="I678" s="15"/>
      <c r="J678" s="15"/>
      <c r="L678" s="94"/>
      <c r="P678" s="25"/>
      <c r="Q678" s="25"/>
    </row>
    <row r="679" spans="1:17" s="12" customFormat="1">
      <c r="A679" s="64"/>
      <c r="B679" s="13"/>
      <c r="C679" s="14"/>
      <c r="D679" s="14"/>
      <c r="E679" s="14"/>
      <c r="F679" s="14"/>
      <c r="G679" s="15"/>
      <c r="H679" s="15"/>
      <c r="I679" s="15"/>
      <c r="J679" s="15"/>
      <c r="L679" s="94"/>
      <c r="P679" s="25"/>
      <c r="Q679" s="25"/>
    </row>
    <row r="680" spans="1:17" s="12" customFormat="1">
      <c r="A680" s="64"/>
      <c r="B680" s="13"/>
      <c r="C680" s="14"/>
      <c r="D680" s="14"/>
      <c r="E680" s="14"/>
      <c r="F680" s="14"/>
      <c r="G680" s="15"/>
      <c r="H680" s="15"/>
      <c r="I680" s="15"/>
      <c r="J680" s="15"/>
      <c r="L680" s="94"/>
      <c r="P680" s="25"/>
      <c r="Q680" s="25"/>
    </row>
    <row r="681" spans="1:17" s="12" customFormat="1">
      <c r="A681" s="64"/>
      <c r="B681" s="13"/>
      <c r="C681" s="14"/>
      <c r="D681" s="14"/>
      <c r="E681" s="14"/>
      <c r="F681" s="14"/>
      <c r="G681" s="15"/>
      <c r="H681" s="15"/>
      <c r="I681" s="15"/>
      <c r="J681" s="15"/>
      <c r="L681" s="94"/>
      <c r="P681" s="25"/>
      <c r="Q681" s="25"/>
    </row>
    <row r="682" spans="1:17" s="12" customFormat="1">
      <c r="A682" s="64"/>
      <c r="B682" s="13"/>
      <c r="C682" s="14"/>
      <c r="D682" s="14"/>
      <c r="E682" s="14"/>
      <c r="F682" s="14"/>
      <c r="G682" s="15"/>
      <c r="H682" s="15"/>
      <c r="I682" s="15"/>
      <c r="J682" s="15"/>
      <c r="L682" s="94"/>
      <c r="P682" s="25"/>
      <c r="Q682" s="25"/>
    </row>
    <row r="683" spans="1:17" s="12" customFormat="1">
      <c r="A683" s="64"/>
      <c r="B683" s="13"/>
      <c r="C683" s="14"/>
      <c r="D683" s="14"/>
      <c r="E683" s="14"/>
      <c r="F683" s="14"/>
      <c r="G683" s="15"/>
      <c r="H683" s="15"/>
      <c r="I683" s="15"/>
      <c r="J683" s="15"/>
      <c r="L683" s="94"/>
      <c r="P683" s="25"/>
      <c r="Q683" s="25"/>
    </row>
    <row r="684" spans="1:17" s="12" customFormat="1">
      <c r="A684" s="64"/>
      <c r="B684" s="13"/>
      <c r="C684" s="14"/>
      <c r="D684" s="14"/>
      <c r="E684" s="14"/>
      <c r="F684" s="14"/>
      <c r="G684" s="15"/>
      <c r="H684" s="15"/>
      <c r="I684" s="15"/>
      <c r="J684" s="15"/>
      <c r="L684" s="94"/>
      <c r="P684" s="25"/>
      <c r="Q684" s="25"/>
    </row>
    <row r="685" spans="1:17" s="12" customFormat="1">
      <c r="A685" s="64"/>
      <c r="B685" s="13"/>
      <c r="C685" s="14"/>
      <c r="D685" s="14"/>
      <c r="E685" s="14"/>
      <c r="F685" s="14"/>
      <c r="G685" s="15"/>
      <c r="H685" s="15"/>
      <c r="I685" s="15"/>
      <c r="J685" s="15"/>
      <c r="L685" s="94"/>
      <c r="P685" s="25"/>
      <c r="Q685" s="25"/>
    </row>
    <row r="686" spans="1:17" s="12" customFormat="1">
      <c r="A686" s="64"/>
      <c r="B686" s="13"/>
      <c r="C686" s="14"/>
      <c r="D686" s="14"/>
      <c r="E686" s="14"/>
      <c r="F686" s="14"/>
      <c r="G686" s="15"/>
      <c r="H686" s="15"/>
      <c r="I686" s="15"/>
      <c r="J686" s="15"/>
      <c r="L686" s="94"/>
      <c r="P686" s="25"/>
      <c r="Q686" s="25"/>
    </row>
    <row r="687" spans="1:17" s="12" customFormat="1">
      <c r="A687" s="64"/>
      <c r="B687" s="13"/>
      <c r="C687" s="14"/>
      <c r="D687" s="14"/>
      <c r="E687" s="14"/>
      <c r="F687" s="14"/>
      <c r="G687" s="15"/>
      <c r="H687" s="15"/>
      <c r="I687" s="15"/>
      <c r="J687" s="15"/>
      <c r="L687" s="94"/>
      <c r="P687" s="25"/>
      <c r="Q687" s="25"/>
    </row>
    <row r="688" spans="1:17" s="12" customFormat="1">
      <c r="A688" s="64"/>
      <c r="B688" s="13"/>
      <c r="C688" s="14"/>
      <c r="D688" s="14"/>
      <c r="E688" s="14"/>
      <c r="F688" s="14"/>
      <c r="G688" s="15"/>
      <c r="H688" s="15"/>
      <c r="I688" s="15"/>
      <c r="J688" s="15"/>
      <c r="L688" s="94"/>
      <c r="P688" s="25"/>
      <c r="Q688" s="25"/>
    </row>
    <row r="689" spans="1:17" s="12" customFormat="1">
      <c r="A689" s="64"/>
      <c r="B689" s="13"/>
      <c r="C689" s="14"/>
      <c r="D689" s="14"/>
      <c r="E689" s="14"/>
      <c r="F689" s="14"/>
      <c r="G689" s="15"/>
      <c r="H689" s="15"/>
      <c r="I689" s="15"/>
      <c r="J689" s="15"/>
      <c r="L689" s="94"/>
      <c r="P689" s="25"/>
      <c r="Q689" s="25"/>
    </row>
    <row r="690" spans="1:17" s="12" customFormat="1">
      <c r="A690" s="64"/>
      <c r="B690" s="13"/>
      <c r="C690" s="14"/>
      <c r="D690" s="14"/>
      <c r="E690" s="14"/>
      <c r="F690" s="14"/>
      <c r="G690" s="15"/>
      <c r="H690" s="15"/>
      <c r="I690" s="15"/>
      <c r="J690" s="15"/>
      <c r="L690" s="94"/>
      <c r="P690" s="25"/>
      <c r="Q690" s="25"/>
    </row>
    <row r="691" spans="1:17" s="12" customFormat="1">
      <c r="A691" s="64"/>
      <c r="B691" s="13"/>
      <c r="C691" s="14"/>
      <c r="D691" s="14"/>
      <c r="E691" s="14"/>
      <c r="F691" s="14"/>
      <c r="G691" s="15"/>
      <c r="H691" s="15"/>
      <c r="I691" s="15"/>
      <c r="J691" s="15"/>
      <c r="L691" s="94"/>
      <c r="P691" s="25"/>
      <c r="Q691" s="25"/>
    </row>
    <row r="692" spans="1:17" s="12" customFormat="1">
      <c r="A692" s="64"/>
      <c r="B692" s="13"/>
      <c r="C692" s="14"/>
      <c r="D692" s="14"/>
      <c r="E692" s="14"/>
      <c r="F692" s="14"/>
      <c r="G692" s="15"/>
      <c r="H692" s="15"/>
      <c r="I692" s="15"/>
      <c r="J692" s="15"/>
      <c r="L692" s="94"/>
      <c r="P692" s="25"/>
      <c r="Q692" s="25"/>
    </row>
    <row r="693" spans="1:17" s="12" customFormat="1">
      <c r="A693" s="64"/>
      <c r="B693" s="13"/>
      <c r="C693" s="14"/>
      <c r="D693" s="14"/>
      <c r="E693" s="14"/>
      <c r="F693" s="14"/>
      <c r="G693" s="15"/>
      <c r="H693" s="15"/>
      <c r="I693" s="15"/>
      <c r="J693" s="15"/>
      <c r="L693" s="94"/>
      <c r="P693" s="25"/>
      <c r="Q693" s="25"/>
    </row>
    <row r="694" spans="1:17" s="12" customFormat="1">
      <c r="A694" s="64"/>
      <c r="B694" s="13"/>
      <c r="C694" s="14"/>
      <c r="D694" s="14"/>
      <c r="E694" s="14"/>
      <c r="F694" s="14"/>
      <c r="G694" s="15"/>
      <c r="H694" s="15"/>
      <c r="I694" s="15"/>
      <c r="J694" s="15"/>
      <c r="L694" s="94"/>
      <c r="P694" s="25"/>
      <c r="Q694" s="25"/>
    </row>
    <row r="695" spans="1:17" s="12" customFormat="1">
      <c r="A695" s="64"/>
      <c r="B695" s="13"/>
      <c r="C695" s="14"/>
      <c r="D695" s="14"/>
      <c r="E695" s="14"/>
      <c r="F695" s="14"/>
      <c r="G695" s="15"/>
      <c r="H695" s="15"/>
      <c r="I695" s="15"/>
      <c r="J695" s="15"/>
      <c r="L695" s="94"/>
      <c r="P695" s="25"/>
      <c r="Q695" s="25"/>
    </row>
    <row r="696" spans="1:17" s="12" customFormat="1">
      <c r="A696" s="64"/>
      <c r="B696" s="13"/>
      <c r="C696" s="14"/>
      <c r="D696" s="14"/>
      <c r="E696" s="14"/>
      <c r="F696" s="14"/>
      <c r="G696" s="15"/>
      <c r="H696" s="15"/>
      <c r="I696" s="15"/>
      <c r="J696" s="15"/>
      <c r="L696" s="94"/>
      <c r="P696" s="25"/>
      <c r="Q696" s="25"/>
    </row>
    <row r="697" spans="1:17" s="12" customFormat="1">
      <c r="A697" s="64"/>
      <c r="B697" s="13"/>
      <c r="C697" s="14"/>
      <c r="D697" s="14"/>
      <c r="E697" s="14"/>
      <c r="F697" s="14"/>
      <c r="G697" s="15"/>
      <c r="H697" s="15"/>
      <c r="I697" s="15"/>
      <c r="J697" s="15"/>
      <c r="L697" s="94"/>
      <c r="P697" s="25"/>
      <c r="Q697" s="25"/>
    </row>
    <row r="698" spans="1:17" s="12" customFormat="1">
      <c r="A698" s="64"/>
      <c r="B698" s="13"/>
      <c r="C698" s="14"/>
      <c r="D698" s="14"/>
      <c r="E698" s="14"/>
      <c r="F698" s="14"/>
      <c r="G698" s="15"/>
      <c r="H698" s="15"/>
      <c r="I698" s="15"/>
      <c r="J698" s="15"/>
      <c r="L698" s="94"/>
      <c r="P698" s="25"/>
      <c r="Q698" s="25"/>
    </row>
    <row r="699" spans="1:17" s="12" customFormat="1">
      <c r="A699" s="64"/>
      <c r="B699" s="13"/>
      <c r="C699" s="14"/>
      <c r="D699" s="14"/>
      <c r="E699" s="14"/>
      <c r="F699" s="14"/>
      <c r="G699" s="15"/>
      <c r="H699" s="15"/>
      <c r="I699" s="15"/>
      <c r="J699" s="15"/>
      <c r="L699" s="94"/>
      <c r="P699" s="25"/>
      <c r="Q699" s="25"/>
    </row>
    <row r="700" spans="1:17" s="12" customFormat="1">
      <c r="A700" s="64"/>
      <c r="B700" s="13"/>
      <c r="C700" s="14"/>
      <c r="D700" s="14"/>
      <c r="E700" s="14"/>
      <c r="F700" s="14"/>
      <c r="G700" s="15"/>
      <c r="H700" s="15"/>
      <c r="I700" s="15"/>
      <c r="J700" s="15"/>
      <c r="L700" s="94"/>
      <c r="P700" s="25"/>
      <c r="Q700" s="25"/>
    </row>
    <row r="701" spans="1:17" s="12" customFormat="1">
      <c r="A701" s="64"/>
      <c r="B701" s="13"/>
      <c r="C701" s="14"/>
      <c r="D701" s="14"/>
      <c r="E701" s="14"/>
      <c r="F701" s="14"/>
      <c r="G701" s="15"/>
      <c r="H701" s="15"/>
      <c r="I701" s="15"/>
      <c r="J701" s="15"/>
      <c r="L701" s="94"/>
      <c r="P701" s="25"/>
      <c r="Q701" s="25"/>
    </row>
    <row r="702" spans="1:17" s="12" customFormat="1">
      <c r="A702" s="64"/>
      <c r="B702" s="13"/>
      <c r="C702" s="14"/>
      <c r="D702" s="14"/>
      <c r="E702" s="14"/>
      <c r="F702" s="14"/>
      <c r="G702" s="15"/>
      <c r="H702" s="15"/>
      <c r="I702" s="15"/>
      <c r="J702" s="15"/>
      <c r="L702" s="94"/>
      <c r="P702" s="25"/>
      <c r="Q702" s="25"/>
    </row>
    <row r="703" spans="1:17" s="12" customFormat="1">
      <c r="A703" s="64"/>
      <c r="B703" s="13"/>
      <c r="C703" s="14"/>
      <c r="D703" s="14"/>
      <c r="E703" s="14"/>
      <c r="F703" s="14"/>
      <c r="G703" s="15"/>
      <c r="H703" s="15"/>
      <c r="I703" s="15"/>
      <c r="J703" s="15"/>
      <c r="L703" s="94"/>
      <c r="P703" s="25"/>
      <c r="Q703" s="25"/>
    </row>
    <row r="704" spans="1:17" s="12" customFormat="1">
      <c r="A704" s="64"/>
      <c r="B704" s="13"/>
      <c r="C704" s="14"/>
      <c r="D704" s="14"/>
      <c r="E704" s="14"/>
      <c r="F704" s="14"/>
      <c r="G704" s="15"/>
      <c r="H704" s="15"/>
      <c r="I704" s="15"/>
      <c r="J704" s="15"/>
      <c r="L704" s="94"/>
      <c r="P704" s="25"/>
      <c r="Q704" s="25"/>
    </row>
    <row r="705" spans="1:17" s="12" customFormat="1">
      <c r="A705" s="64"/>
      <c r="B705" s="13"/>
      <c r="C705" s="14"/>
      <c r="D705" s="14"/>
      <c r="E705" s="14"/>
      <c r="F705" s="14"/>
      <c r="G705" s="15"/>
      <c r="H705" s="15"/>
      <c r="I705" s="15"/>
      <c r="J705" s="15"/>
      <c r="L705" s="94"/>
      <c r="P705" s="25"/>
      <c r="Q705" s="25"/>
    </row>
    <row r="706" spans="1:17" s="12" customFormat="1">
      <c r="A706" s="64"/>
      <c r="B706" s="13"/>
      <c r="C706" s="14"/>
      <c r="D706" s="14"/>
      <c r="E706" s="14"/>
      <c r="F706" s="14"/>
      <c r="G706" s="15"/>
      <c r="H706" s="15"/>
      <c r="I706" s="15"/>
      <c r="J706" s="15"/>
      <c r="L706" s="94"/>
      <c r="P706" s="25"/>
      <c r="Q706" s="25"/>
    </row>
    <row r="707" spans="1:17" s="12" customFormat="1">
      <c r="A707" s="64"/>
      <c r="B707" s="13"/>
      <c r="C707" s="14"/>
      <c r="D707" s="14"/>
      <c r="E707" s="14"/>
      <c r="F707" s="14"/>
      <c r="G707" s="15"/>
      <c r="H707" s="15"/>
      <c r="I707" s="15"/>
      <c r="J707" s="15"/>
      <c r="L707" s="94"/>
      <c r="P707" s="25"/>
      <c r="Q707" s="25"/>
    </row>
    <row r="708" spans="1:17" s="12" customFormat="1">
      <c r="A708" s="64"/>
      <c r="B708" s="13"/>
      <c r="C708" s="14"/>
      <c r="D708" s="14"/>
      <c r="E708" s="14"/>
      <c r="F708" s="14"/>
      <c r="G708" s="15"/>
      <c r="H708" s="15"/>
      <c r="I708" s="15"/>
      <c r="J708" s="15"/>
      <c r="L708" s="94"/>
      <c r="P708" s="25"/>
      <c r="Q708" s="25"/>
    </row>
    <row r="709" spans="1:17" s="12" customFormat="1">
      <c r="A709" s="64"/>
      <c r="B709" s="13"/>
      <c r="C709" s="14"/>
      <c r="D709" s="14"/>
      <c r="E709" s="14"/>
      <c r="F709" s="14"/>
      <c r="G709" s="15"/>
      <c r="H709" s="15"/>
      <c r="I709" s="15"/>
      <c r="J709" s="15"/>
      <c r="L709" s="94"/>
      <c r="P709" s="25"/>
      <c r="Q709" s="25"/>
    </row>
    <row r="710" spans="1:17" s="12" customFormat="1">
      <c r="A710" s="64"/>
      <c r="B710" s="13"/>
      <c r="C710" s="14"/>
      <c r="D710" s="14"/>
      <c r="E710" s="14"/>
      <c r="F710" s="14"/>
      <c r="G710" s="15"/>
      <c r="H710" s="15"/>
      <c r="I710" s="15"/>
      <c r="J710" s="15"/>
      <c r="L710" s="94"/>
      <c r="P710" s="25"/>
      <c r="Q710" s="25"/>
    </row>
    <row r="711" spans="1:17" s="12" customFormat="1">
      <c r="A711" s="64"/>
      <c r="B711" s="13"/>
      <c r="C711" s="14"/>
      <c r="D711" s="14"/>
      <c r="E711" s="14"/>
      <c r="F711" s="14"/>
      <c r="G711" s="15"/>
      <c r="H711" s="15"/>
      <c r="I711" s="15"/>
      <c r="J711" s="15"/>
      <c r="L711" s="94"/>
      <c r="P711" s="25"/>
      <c r="Q711" s="25"/>
    </row>
    <row r="712" spans="1:17" s="12" customFormat="1">
      <c r="A712" s="64"/>
      <c r="B712" s="13"/>
      <c r="C712" s="14"/>
      <c r="D712" s="14"/>
      <c r="E712" s="14"/>
      <c r="F712" s="14"/>
      <c r="G712" s="15"/>
      <c r="H712" s="15"/>
      <c r="I712" s="15"/>
      <c r="J712" s="15"/>
      <c r="L712" s="94"/>
      <c r="P712" s="25"/>
      <c r="Q712" s="25"/>
    </row>
    <row r="713" spans="1:17" s="12" customFormat="1">
      <c r="A713" s="64"/>
      <c r="B713" s="13"/>
      <c r="C713" s="14"/>
      <c r="D713" s="14"/>
      <c r="E713" s="14"/>
      <c r="F713" s="14"/>
      <c r="G713" s="15"/>
      <c r="H713" s="15"/>
      <c r="I713" s="15"/>
      <c r="J713" s="15"/>
      <c r="L713" s="94"/>
      <c r="P713" s="25"/>
      <c r="Q713" s="25"/>
    </row>
    <row r="714" spans="1:17" s="12" customFormat="1">
      <c r="A714" s="64"/>
      <c r="B714" s="13"/>
      <c r="C714" s="14"/>
      <c r="D714" s="14"/>
      <c r="E714" s="14"/>
      <c r="F714" s="14"/>
      <c r="G714" s="15"/>
      <c r="H714" s="15"/>
      <c r="I714" s="15"/>
      <c r="J714" s="15"/>
      <c r="L714" s="94"/>
      <c r="P714" s="25"/>
      <c r="Q714" s="25"/>
    </row>
    <row r="715" spans="1:17" s="12" customFormat="1">
      <c r="A715" s="64"/>
      <c r="B715" s="13"/>
      <c r="C715" s="14"/>
      <c r="D715" s="14"/>
      <c r="E715" s="14"/>
      <c r="F715" s="14"/>
      <c r="G715" s="15"/>
      <c r="H715" s="15"/>
      <c r="I715" s="15"/>
      <c r="J715" s="15"/>
      <c r="L715" s="94"/>
      <c r="P715" s="25"/>
      <c r="Q715" s="25"/>
    </row>
    <row r="716" spans="1:17" s="12" customFormat="1">
      <c r="A716" s="64"/>
      <c r="B716" s="13"/>
      <c r="C716" s="14"/>
      <c r="D716" s="14"/>
      <c r="E716" s="14"/>
      <c r="F716" s="14"/>
      <c r="G716" s="15"/>
      <c r="H716" s="15"/>
      <c r="I716" s="15"/>
      <c r="J716" s="15"/>
      <c r="L716" s="94"/>
      <c r="P716" s="25"/>
      <c r="Q716" s="25"/>
    </row>
    <row r="717" spans="1:17" s="12" customFormat="1">
      <c r="A717" s="64"/>
      <c r="B717" s="13"/>
      <c r="C717" s="14"/>
      <c r="D717" s="14"/>
      <c r="E717" s="14"/>
      <c r="F717" s="14"/>
      <c r="G717" s="15"/>
      <c r="H717" s="15"/>
      <c r="I717" s="15"/>
      <c r="J717" s="15"/>
      <c r="L717" s="94"/>
      <c r="P717" s="25"/>
      <c r="Q717" s="25"/>
    </row>
    <row r="718" spans="1:17" s="12" customFormat="1">
      <c r="A718" s="64"/>
      <c r="B718" s="13"/>
      <c r="C718" s="14"/>
      <c r="D718" s="14"/>
      <c r="E718" s="14"/>
      <c r="F718" s="14"/>
      <c r="G718" s="15"/>
      <c r="H718" s="15"/>
      <c r="I718" s="15"/>
      <c r="J718" s="15"/>
      <c r="L718" s="94"/>
      <c r="P718" s="25"/>
      <c r="Q718" s="25"/>
    </row>
    <row r="719" spans="1:17" s="12" customFormat="1">
      <c r="A719" s="64"/>
      <c r="B719" s="13"/>
      <c r="C719" s="14"/>
      <c r="D719" s="14"/>
      <c r="E719" s="14"/>
      <c r="F719" s="14"/>
      <c r="G719" s="15"/>
      <c r="H719" s="15"/>
      <c r="I719" s="15"/>
      <c r="J719" s="15"/>
      <c r="L719" s="94"/>
      <c r="P719" s="25"/>
      <c r="Q719" s="25"/>
    </row>
    <row r="720" spans="1:17" s="12" customFormat="1">
      <c r="A720" s="64"/>
      <c r="B720" s="13"/>
      <c r="C720" s="14"/>
      <c r="D720" s="14"/>
      <c r="E720" s="14"/>
      <c r="F720" s="14"/>
      <c r="G720" s="15"/>
      <c r="H720" s="15"/>
      <c r="I720" s="15"/>
      <c r="J720" s="15"/>
      <c r="L720" s="94"/>
      <c r="P720" s="25"/>
      <c r="Q720" s="25"/>
    </row>
    <row r="721" spans="1:17" s="12" customFormat="1">
      <c r="A721" s="64"/>
      <c r="B721" s="13"/>
      <c r="C721" s="14"/>
      <c r="D721" s="14"/>
      <c r="E721" s="14"/>
      <c r="F721" s="14"/>
      <c r="G721" s="15"/>
      <c r="H721" s="15"/>
      <c r="I721" s="15"/>
      <c r="J721" s="15"/>
      <c r="L721" s="94"/>
      <c r="P721" s="25"/>
      <c r="Q721" s="25"/>
    </row>
    <row r="722" spans="1:17" s="12" customFormat="1">
      <c r="A722" s="64"/>
      <c r="B722" s="13"/>
      <c r="C722" s="14"/>
      <c r="D722" s="14"/>
      <c r="E722" s="14"/>
      <c r="F722" s="14"/>
      <c r="G722" s="15"/>
      <c r="H722" s="15"/>
      <c r="I722" s="15"/>
      <c r="J722" s="15"/>
      <c r="L722" s="94"/>
      <c r="P722" s="25"/>
      <c r="Q722" s="25"/>
    </row>
    <row r="723" spans="1:17" s="12" customFormat="1">
      <c r="A723" s="64"/>
      <c r="B723" s="13"/>
      <c r="C723" s="14"/>
      <c r="D723" s="14"/>
      <c r="E723" s="14"/>
      <c r="F723" s="14"/>
      <c r="G723" s="15"/>
      <c r="H723" s="15"/>
      <c r="I723" s="15"/>
      <c r="J723" s="15"/>
      <c r="L723" s="94"/>
      <c r="P723" s="25"/>
      <c r="Q723" s="25"/>
    </row>
    <row r="724" spans="1:17" s="12" customFormat="1">
      <c r="A724" s="64"/>
      <c r="B724" s="13"/>
      <c r="C724" s="14"/>
      <c r="D724" s="14"/>
      <c r="E724" s="14"/>
      <c r="F724" s="14"/>
      <c r="G724" s="15"/>
      <c r="H724" s="15"/>
      <c r="I724" s="15"/>
      <c r="J724" s="15"/>
      <c r="L724" s="94"/>
      <c r="P724" s="25"/>
      <c r="Q724" s="25"/>
    </row>
    <row r="725" spans="1:17" s="12" customFormat="1">
      <c r="A725" s="64"/>
      <c r="B725" s="13"/>
      <c r="C725" s="14"/>
      <c r="D725" s="14"/>
      <c r="E725" s="14"/>
      <c r="F725" s="14"/>
      <c r="G725" s="15"/>
      <c r="H725" s="15"/>
      <c r="I725" s="15"/>
      <c r="J725" s="15"/>
      <c r="L725" s="94"/>
      <c r="P725" s="25"/>
      <c r="Q725" s="25"/>
    </row>
    <row r="726" spans="1:17" s="12" customFormat="1">
      <c r="A726" s="64"/>
      <c r="B726" s="13"/>
      <c r="C726" s="14"/>
      <c r="D726" s="14"/>
      <c r="E726" s="14"/>
      <c r="F726" s="14"/>
      <c r="G726" s="15"/>
      <c r="H726" s="15"/>
      <c r="I726" s="15"/>
      <c r="J726" s="15"/>
      <c r="L726" s="94"/>
      <c r="P726" s="25"/>
      <c r="Q726" s="25"/>
    </row>
    <row r="727" spans="1:17" s="12" customFormat="1">
      <c r="A727" s="64"/>
      <c r="B727" s="13"/>
      <c r="C727" s="14"/>
      <c r="D727" s="14"/>
      <c r="E727" s="14"/>
      <c r="F727" s="14"/>
      <c r="G727" s="15"/>
      <c r="H727" s="15"/>
      <c r="I727" s="15"/>
      <c r="J727" s="15"/>
      <c r="L727" s="94"/>
      <c r="P727" s="25"/>
      <c r="Q727" s="25"/>
    </row>
    <row r="728" spans="1:17" s="12" customFormat="1">
      <c r="A728" s="64"/>
      <c r="B728" s="13"/>
      <c r="C728" s="14"/>
      <c r="D728" s="14"/>
      <c r="E728" s="14"/>
      <c r="F728" s="14"/>
      <c r="G728" s="15"/>
      <c r="H728" s="15"/>
      <c r="I728" s="15"/>
      <c r="J728" s="15"/>
      <c r="L728" s="94"/>
      <c r="P728" s="25"/>
      <c r="Q728" s="25"/>
    </row>
    <row r="729" spans="1:17" s="12" customFormat="1">
      <c r="A729" s="64"/>
      <c r="B729" s="13"/>
      <c r="C729" s="14"/>
      <c r="D729" s="14"/>
      <c r="E729" s="14"/>
      <c r="F729" s="14"/>
      <c r="G729" s="15"/>
      <c r="H729" s="15"/>
      <c r="I729" s="15"/>
      <c r="J729" s="15"/>
      <c r="L729" s="94"/>
      <c r="P729" s="25"/>
      <c r="Q729" s="25"/>
    </row>
    <row r="730" spans="1:17" s="12" customFormat="1">
      <c r="A730" s="64"/>
      <c r="B730" s="13"/>
      <c r="C730" s="14"/>
      <c r="D730" s="14"/>
      <c r="E730" s="14"/>
      <c r="F730" s="14"/>
      <c r="G730" s="15"/>
      <c r="H730" s="15"/>
      <c r="I730" s="15"/>
      <c r="J730" s="15"/>
      <c r="L730" s="94"/>
      <c r="P730" s="25"/>
      <c r="Q730" s="25"/>
    </row>
    <row r="731" spans="1:17" s="12" customFormat="1">
      <c r="A731" s="64"/>
      <c r="B731" s="13"/>
      <c r="C731" s="14"/>
      <c r="D731" s="14"/>
      <c r="E731" s="14"/>
      <c r="F731" s="14"/>
      <c r="G731" s="15"/>
      <c r="H731" s="15"/>
      <c r="I731" s="15"/>
      <c r="J731" s="15"/>
      <c r="L731" s="94"/>
      <c r="P731" s="25"/>
      <c r="Q731" s="25"/>
    </row>
    <row r="732" spans="1:17" s="12" customFormat="1">
      <c r="A732" s="64"/>
      <c r="B732" s="13"/>
      <c r="C732" s="14"/>
      <c r="D732" s="14"/>
      <c r="E732" s="14"/>
      <c r="F732" s="14"/>
      <c r="G732" s="15"/>
      <c r="H732" s="15"/>
      <c r="I732" s="15"/>
      <c r="J732" s="15"/>
      <c r="L732" s="94"/>
      <c r="P732" s="25"/>
      <c r="Q732" s="25"/>
    </row>
    <row r="733" spans="1:17" s="12" customFormat="1">
      <c r="A733" s="64"/>
      <c r="B733" s="13"/>
      <c r="C733" s="14"/>
      <c r="D733" s="14"/>
      <c r="E733" s="14"/>
      <c r="F733" s="14"/>
      <c r="G733" s="15"/>
      <c r="H733" s="15"/>
      <c r="I733" s="15"/>
      <c r="J733" s="15"/>
      <c r="L733" s="94"/>
      <c r="P733" s="25"/>
      <c r="Q733" s="25"/>
    </row>
    <row r="734" spans="1:17" s="12" customFormat="1">
      <c r="A734" s="64"/>
      <c r="B734" s="13"/>
      <c r="C734" s="14"/>
      <c r="D734" s="14"/>
      <c r="E734" s="14"/>
      <c r="F734" s="14"/>
      <c r="G734" s="15"/>
      <c r="H734" s="15"/>
      <c r="I734" s="15"/>
      <c r="J734" s="15"/>
      <c r="L734" s="94"/>
      <c r="P734" s="25"/>
      <c r="Q734" s="25"/>
    </row>
    <row r="735" spans="1:17" s="12" customFormat="1">
      <c r="A735" s="64"/>
      <c r="B735" s="13"/>
      <c r="C735" s="14"/>
      <c r="D735" s="14"/>
      <c r="E735" s="14"/>
      <c r="F735" s="14"/>
      <c r="G735" s="15"/>
      <c r="H735" s="15"/>
      <c r="I735" s="15"/>
      <c r="J735" s="15"/>
      <c r="L735" s="94"/>
      <c r="P735" s="25"/>
      <c r="Q735" s="25"/>
    </row>
    <row r="736" spans="1:17" s="12" customFormat="1">
      <c r="A736" s="64"/>
      <c r="B736" s="13"/>
      <c r="C736" s="14"/>
      <c r="D736" s="14"/>
      <c r="E736" s="14"/>
      <c r="F736" s="14"/>
      <c r="G736" s="15"/>
      <c r="H736" s="15"/>
      <c r="I736" s="15"/>
      <c r="J736" s="15"/>
      <c r="L736" s="94"/>
      <c r="P736" s="25"/>
      <c r="Q736" s="25"/>
    </row>
    <row r="737" spans="1:17" s="12" customFormat="1">
      <c r="A737" s="64"/>
      <c r="B737" s="13"/>
      <c r="C737" s="14"/>
      <c r="D737" s="14"/>
      <c r="E737" s="14"/>
      <c r="F737" s="14"/>
      <c r="G737" s="15"/>
      <c r="H737" s="15"/>
      <c r="I737" s="15"/>
      <c r="J737" s="15"/>
      <c r="L737" s="94"/>
      <c r="P737" s="25"/>
      <c r="Q737" s="25"/>
    </row>
    <row r="738" spans="1:17" s="12" customFormat="1">
      <c r="A738" s="64"/>
      <c r="B738" s="13"/>
      <c r="C738" s="14"/>
      <c r="D738" s="14"/>
      <c r="E738" s="14"/>
      <c r="F738" s="14"/>
      <c r="G738" s="15"/>
      <c r="H738" s="15"/>
      <c r="I738" s="15"/>
      <c r="J738" s="15"/>
      <c r="L738" s="94"/>
      <c r="P738" s="25"/>
      <c r="Q738" s="25"/>
    </row>
    <row r="739" spans="1:17" s="12" customFormat="1">
      <c r="A739" s="64"/>
      <c r="B739" s="13"/>
      <c r="C739" s="14"/>
      <c r="D739" s="14"/>
      <c r="E739" s="14"/>
      <c r="F739" s="14"/>
      <c r="G739" s="15"/>
      <c r="H739" s="15"/>
      <c r="I739" s="15"/>
      <c r="J739" s="15"/>
      <c r="L739" s="94"/>
      <c r="P739" s="25"/>
      <c r="Q739" s="25"/>
    </row>
    <row r="740" spans="1:17" s="12" customFormat="1">
      <c r="A740" s="64"/>
      <c r="B740" s="13"/>
      <c r="C740" s="14"/>
      <c r="D740" s="14"/>
      <c r="E740" s="14"/>
      <c r="F740" s="14"/>
      <c r="G740" s="15"/>
      <c r="H740" s="15"/>
      <c r="I740" s="15"/>
      <c r="J740" s="15"/>
      <c r="L740" s="94"/>
      <c r="P740" s="25"/>
      <c r="Q740" s="25"/>
    </row>
    <row r="741" spans="1:17" s="12" customFormat="1">
      <c r="A741" s="64"/>
      <c r="B741" s="13"/>
      <c r="C741" s="14"/>
      <c r="D741" s="14"/>
      <c r="E741" s="14"/>
      <c r="F741" s="14"/>
      <c r="G741" s="15"/>
      <c r="H741" s="15"/>
      <c r="I741" s="15"/>
      <c r="J741" s="15"/>
      <c r="L741" s="94"/>
      <c r="P741" s="25"/>
      <c r="Q741" s="25"/>
    </row>
    <row r="742" spans="1:17" s="12" customFormat="1">
      <c r="A742" s="64"/>
      <c r="B742" s="13"/>
      <c r="C742" s="14"/>
      <c r="D742" s="14"/>
      <c r="E742" s="14"/>
      <c r="F742" s="14"/>
      <c r="G742" s="15"/>
      <c r="H742" s="15"/>
      <c r="I742" s="15"/>
      <c r="J742" s="15"/>
      <c r="L742" s="94"/>
      <c r="P742" s="25"/>
      <c r="Q742" s="25"/>
    </row>
    <row r="743" spans="1:17" s="12" customFormat="1">
      <c r="A743" s="64"/>
      <c r="B743" s="13"/>
      <c r="C743" s="14"/>
      <c r="D743" s="14"/>
      <c r="E743" s="14"/>
      <c r="F743" s="14"/>
      <c r="G743" s="15"/>
      <c r="H743" s="15"/>
      <c r="I743" s="15"/>
      <c r="J743" s="15"/>
      <c r="L743" s="94"/>
      <c r="P743" s="25"/>
      <c r="Q743" s="25"/>
    </row>
    <row r="744" spans="1:17" s="12" customFormat="1">
      <c r="A744" s="64"/>
      <c r="B744" s="13"/>
      <c r="C744" s="14"/>
      <c r="D744" s="14"/>
      <c r="E744" s="14"/>
      <c r="F744" s="14"/>
      <c r="G744" s="15"/>
      <c r="H744" s="15"/>
      <c r="I744" s="15"/>
      <c r="J744" s="15"/>
      <c r="L744" s="94"/>
      <c r="P744" s="25"/>
      <c r="Q744" s="25"/>
    </row>
    <row r="745" spans="1:17" s="12" customFormat="1">
      <c r="A745" s="64"/>
      <c r="B745" s="13"/>
      <c r="C745" s="14"/>
      <c r="D745" s="14"/>
      <c r="E745" s="14"/>
      <c r="F745" s="14"/>
      <c r="G745" s="15"/>
      <c r="H745" s="15"/>
      <c r="I745" s="15"/>
      <c r="J745" s="15"/>
      <c r="L745" s="94"/>
      <c r="P745" s="25"/>
      <c r="Q745" s="25"/>
    </row>
    <row r="746" spans="1:17" s="12" customFormat="1">
      <c r="A746" s="64"/>
      <c r="B746" s="13"/>
      <c r="C746" s="14"/>
      <c r="D746" s="14"/>
      <c r="E746" s="14"/>
      <c r="F746" s="14"/>
      <c r="G746" s="15"/>
      <c r="H746" s="15"/>
      <c r="I746" s="15"/>
      <c r="J746" s="15"/>
      <c r="L746" s="94"/>
      <c r="P746" s="25"/>
      <c r="Q746" s="25"/>
    </row>
    <row r="747" spans="1:17" s="12" customFormat="1">
      <c r="A747" s="64"/>
      <c r="B747" s="13"/>
      <c r="C747" s="14"/>
      <c r="D747" s="14"/>
      <c r="E747" s="14"/>
      <c r="F747" s="14"/>
      <c r="G747" s="15"/>
      <c r="H747" s="15"/>
      <c r="I747" s="15"/>
      <c r="J747" s="15"/>
      <c r="L747" s="94"/>
      <c r="P747" s="25"/>
      <c r="Q747" s="25"/>
    </row>
    <row r="748" spans="1:17" s="12" customFormat="1">
      <c r="A748" s="64"/>
      <c r="B748" s="13"/>
      <c r="C748" s="14"/>
      <c r="D748" s="14"/>
      <c r="E748" s="14"/>
      <c r="F748" s="14"/>
      <c r="G748" s="15"/>
      <c r="H748" s="15"/>
      <c r="I748" s="15"/>
      <c r="J748" s="15"/>
      <c r="L748" s="94"/>
      <c r="P748" s="25"/>
      <c r="Q748" s="25"/>
    </row>
    <row r="749" spans="1:17" s="12" customFormat="1">
      <c r="A749" s="64"/>
      <c r="B749" s="13"/>
      <c r="C749" s="14"/>
      <c r="D749" s="14"/>
      <c r="E749" s="14"/>
      <c r="F749" s="14"/>
      <c r="G749" s="15"/>
      <c r="H749" s="15"/>
      <c r="I749" s="15"/>
      <c r="J749" s="15"/>
      <c r="L749" s="94"/>
      <c r="P749" s="25"/>
      <c r="Q749" s="25"/>
    </row>
    <row r="750" spans="1:17" s="12" customFormat="1">
      <c r="A750" s="64"/>
      <c r="B750" s="13"/>
      <c r="C750" s="14"/>
      <c r="D750" s="14"/>
      <c r="E750" s="14"/>
      <c r="F750" s="14"/>
      <c r="G750" s="15"/>
      <c r="H750" s="15"/>
      <c r="I750" s="15"/>
      <c r="J750" s="15"/>
      <c r="L750" s="94"/>
      <c r="P750" s="25"/>
      <c r="Q750" s="25"/>
    </row>
    <row r="751" spans="1:17" s="12" customFormat="1">
      <c r="A751" s="64"/>
      <c r="B751" s="13"/>
      <c r="C751" s="14"/>
      <c r="D751" s="14"/>
      <c r="E751" s="14"/>
      <c r="F751" s="14"/>
      <c r="G751" s="15"/>
      <c r="H751" s="15"/>
      <c r="I751" s="15"/>
      <c r="J751" s="15"/>
      <c r="L751" s="94"/>
      <c r="P751" s="25"/>
      <c r="Q751" s="25"/>
    </row>
    <row r="752" spans="1:17" s="12" customFormat="1">
      <c r="A752" s="64"/>
      <c r="B752" s="13"/>
      <c r="C752" s="14"/>
      <c r="D752" s="14"/>
      <c r="E752" s="14"/>
      <c r="F752" s="14"/>
      <c r="G752" s="15"/>
      <c r="H752" s="15"/>
      <c r="I752" s="15"/>
      <c r="J752" s="15"/>
      <c r="L752" s="94"/>
      <c r="P752" s="25"/>
      <c r="Q752" s="25"/>
    </row>
    <row r="753" spans="1:17" s="12" customFormat="1">
      <c r="A753" s="64"/>
      <c r="B753" s="13"/>
      <c r="C753" s="14"/>
      <c r="D753" s="14"/>
      <c r="E753" s="14"/>
      <c r="F753" s="14"/>
      <c r="G753" s="15"/>
      <c r="H753" s="15"/>
      <c r="I753" s="15"/>
      <c r="J753" s="15"/>
      <c r="L753" s="94"/>
      <c r="P753" s="25"/>
      <c r="Q753" s="25"/>
    </row>
    <row r="754" spans="1:17" s="12" customFormat="1">
      <c r="A754" s="64"/>
      <c r="B754" s="13"/>
      <c r="C754" s="14"/>
      <c r="D754" s="14"/>
      <c r="E754" s="14"/>
      <c r="F754" s="14"/>
      <c r="G754" s="15"/>
      <c r="H754" s="15"/>
      <c r="I754" s="15"/>
      <c r="J754" s="15"/>
      <c r="L754" s="94"/>
      <c r="P754" s="25"/>
      <c r="Q754" s="25"/>
    </row>
    <row r="755" spans="1:17" s="12" customFormat="1">
      <c r="A755" s="64"/>
      <c r="B755" s="13"/>
      <c r="C755" s="14"/>
      <c r="D755" s="14"/>
      <c r="E755" s="14"/>
      <c r="F755" s="14"/>
      <c r="G755" s="15"/>
      <c r="H755" s="15"/>
      <c r="I755" s="15"/>
      <c r="J755" s="15"/>
      <c r="L755" s="94"/>
      <c r="P755" s="25"/>
      <c r="Q755" s="25"/>
    </row>
    <row r="756" spans="1:17" s="12" customFormat="1">
      <c r="A756" s="64"/>
      <c r="B756" s="13"/>
      <c r="C756" s="14"/>
      <c r="D756" s="14"/>
      <c r="E756" s="14"/>
      <c r="F756" s="14"/>
      <c r="G756" s="15"/>
      <c r="H756" s="15"/>
      <c r="I756" s="15"/>
      <c r="J756" s="15"/>
      <c r="L756" s="94"/>
      <c r="P756" s="25"/>
      <c r="Q756" s="25"/>
    </row>
    <row r="757" spans="1:17" s="12" customFormat="1">
      <c r="A757" s="64"/>
      <c r="B757" s="13"/>
      <c r="C757" s="14"/>
      <c r="D757" s="14"/>
      <c r="E757" s="14"/>
      <c r="F757" s="14"/>
      <c r="G757" s="15"/>
      <c r="H757" s="15"/>
      <c r="I757" s="15"/>
      <c r="J757" s="15"/>
      <c r="L757" s="94"/>
      <c r="P757" s="25"/>
      <c r="Q757" s="25"/>
    </row>
    <row r="758" spans="1:17" s="12" customFormat="1">
      <c r="A758" s="64"/>
      <c r="B758" s="13"/>
      <c r="C758" s="14"/>
      <c r="D758" s="14"/>
      <c r="E758" s="14"/>
      <c r="F758" s="14"/>
      <c r="G758" s="15"/>
      <c r="H758" s="15"/>
      <c r="I758" s="15"/>
      <c r="J758" s="15"/>
      <c r="L758" s="94"/>
      <c r="P758" s="25"/>
      <c r="Q758" s="25"/>
    </row>
    <row r="759" spans="1:17" s="12" customFormat="1">
      <c r="A759" s="64"/>
      <c r="B759" s="13"/>
      <c r="C759" s="14"/>
      <c r="D759" s="14"/>
      <c r="E759" s="14"/>
      <c r="F759" s="14"/>
      <c r="G759" s="15"/>
      <c r="H759" s="15"/>
      <c r="I759" s="15"/>
      <c r="J759" s="15"/>
      <c r="L759" s="94"/>
      <c r="P759" s="25"/>
      <c r="Q759" s="25"/>
    </row>
    <row r="760" spans="1:17" s="12" customFormat="1">
      <c r="A760" s="64"/>
      <c r="B760" s="13"/>
      <c r="C760" s="14"/>
      <c r="D760" s="14"/>
      <c r="E760" s="14"/>
      <c r="F760" s="14"/>
      <c r="G760" s="15"/>
      <c r="H760" s="15"/>
      <c r="I760" s="15"/>
      <c r="J760" s="15"/>
      <c r="L760" s="94"/>
      <c r="P760" s="25"/>
      <c r="Q760" s="25"/>
    </row>
    <row r="761" spans="1:17" s="12" customFormat="1">
      <c r="A761" s="64"/>
      <c r="B761" s="13"/>
      <c r="C761" s="14"/>
      <c r="D761" s="14"/>
      <c r="E761" s="14"/>
      <c r="F761" s="14"/>
      <c r="G761" s="15"/>
      <c r="H761" s="15"/>
      <c r="I761" s="15"/>
      <c r="J761" s="15"/>
      <c r="L761" s="94"/>
      <c r="P761" s="25"/>
      <c r="Q761" s="25"/>
    </row>
    <row r="762" spans="1:17" s="12" customFormat="1">
      <c r="A762" s="64"/>
      <c r="B762" s="13"/>
      <c r="C762" s="14"/>
      <c r="D762" s="14"/>
      <c r="E762" s="14"/>
      <c r="F762" s="14"/>
      <c r="G762" s="15"/>
      <c r="H762" s="15"/>
      <c r="I762" s="15"/>
      <c r="J762" s="15"/>
      <c r="L762" s="94"/>
      <c r="P762" s="25"/>
      <c r="Q762" s="25"/>
    </row>
    <row r="763" spans="1:17" s="12" customFormat="1">
      <c r="A763" s="64"/>
      <c r="B763" s="13"/>
      <c r="C763" s="14"/>
      <c r="D763" s="14"/>
      <c r="E763" s="14"/>
      <c r="F763" s="14"/>
      <c r="G763" s="15"/>
      <c r="H763" s="15"/>
      <c r="I763" s="15"/>
      <c r="J763" s="15"/>
      <c r="L763" s="94"/>
      <c r="P763" s="25"/>
      <c r="Q763" s="25"/>
    </row>
    <row r="764" spans="1:17" s="12" customFormat="1">
      <c r="A764" s="64"/>
      <c r="B764" s="13"/>
      <c r="C764" s="14"/>
      <c r="D764" s="14"/>
      <c r="E764" s="14"/>
      <c r="F764" s="14"/>
      <c r="G764" s="15"/>
      <c r="H764" s="15"/>
      <c r="I764" s="15"/>
      <c r="J764" s="15"/>
      <c r="L764" s="94"/>
      <c r="P764" s="25"/>
      <c r="Q764" s="25"/>
    </row>
    <row r="765" spans="1:17" s="12" customFormat="1">
      <c r="A765" s="64"/>
      <c r="B765" s="13"/>
      <c r="C765" s="14"/>
      <c r="D765" s="14"/>
      <c r="E765" s="14"/>
      <c r="F765" s="14"/>
      <c r="G765" s="15"/>
      <c r="H765" s="15"/>
      <c r="I765" s="15"/>
      <c r="J765" s="15"/>
      <c r="L765" s="94"/>
      <c r="P765" s="25"/>
      <c r="Q765" s="25"/>
    </row>
    <row r="766" spans="1:17" s="12" customFormat="1">
      <c r="A766" s="64"/>
      <c r="B766" s="13"/>
      <c r="C766" s="14"/>
      <c r="D766" s="14"/>
      <c r="E766" s="14"/>
      <c r="F766" s="14"/>
      <c r="G766" s="15"/>
      <c r="H766" s="15"/>
      <c r="I766" s="15"/>
      <c r="J766" s="15"/>
      <c r="L766" s="94"/>
      <c r="P766" s="25"/>
      <c r="Q766" s="25"/>
    </row>
    <row r="767" spans="1:17" s="12" customFormat="1">
      <c r="A767" s="64"/>
      <c r="B767" s="13"/>
      <c r="C767" s="14"/>
      <c r="D767" s="14"/>
      <c r="E767" s="14"/>
      <c r="F767" s="14"/>
      <c r="G767" s="15"/>
      <c r="H767" s="15"/>
      <c r="I767" s="15"/>
      <c r="J767" s="15"/>
      <c r="L767" s="94"/>
      <c r="P767" s="25"/>
      <c r="Q767" s="25"/>
    </row>
    <row r="768" spans="1:17" s="12" customFormat="1">
      <c r="A768" s="64"/>
      <c r="B768" s="13"/>
      <c r="C768" s="14"/>
      <c r="D768" s="14"/>
      <c r="E768" s="14"/>
      <c r="F768" s="14"/>
      <c r="G768" s="15"/>
      <c r="H768" s="15"/>
      <c r="I768" s="15"/>
      <c r="J768" s="15"/>
      <c r="L768" s="94"/>
      <c r="P768" s="25"/>
      <c r="Q768" s="25"/>
    </row>
    <row r="769" spans="1:17" s="12" customFormat="1">
      <c r="A769" s="64"/>
      <c r="B769" s="13"/>
      <c r="C769" s="14"/>
      <c r="D769" s="14"/>
      <c r="E769" s="14"/>
      <c r="F769" s="14"/>
      <c r="G769" s="15"/>
      <c r="H769" s="15"/>
      <c r="I769" s="15"/>
      <c r="J769" s="15"/>
      <c r="L769" s="94"/>
      <c r="P769" s="25"/>
      <c r="Q769" s="25"/>
    </row>
    <row r="770" spans="1:17" s="12" customFormat="1">
      <c r="A770" s="64"/>
      <c r="B770" s="13"/>
      <c r="C770" s="14"/>
      <c r="D770" s="14"/>
      <c r="E770" s="14"/>
      <c r="F770" s="14"/>
      <c r="G770" s="15"/>
      <c r="H770" s="15"/>
      <c r="I770" s="15"/>
      <c r="J770" s="15"/>
      <c r="L770" s="94"/>
      <c r="P770" s="25"/>
      <c r="Q770" s="25"/>
    </row>
    <row r="771" spans="1:17" s="12" customFormat="1">
      <c r="A771" s="64"/>
      <c r="B771" s="13"/>
      <c r="C771" s="14"/>
      <c r="D771" s="14"/>
      <c r="E771" s="14"/>
      <c r="F771" s="14"/>
      <c r="G771" s="15"/>
      <c r="H771" s="15"/>
      <c r="I771" s="15"/>
      <c r="J771" s="15"/>
      <c r="L771" s="94"/>
      <c r="P771" s="25"/>
      <c r="Q771" s="25"/>
    </row>
    <row r="772" spans="1:17" s="12" customFormat="1">
      <c r="A772" s="64"/>
      <c r="B772" s="13"/>
      <c r="C772" s="14"/>
      <c r="D772" s="14"/>
      <c r="E772" s="14"/>
      <c r="F772" s="14"/>
      <c r="G772" s="15"/>
      <c r="H772" s="15"/>
      <c r="I772" s="15"/>
      <c r="J772" s="15"/>
      <c r="L772" s="94"/>
      <c r="P772" s="25"/>
      <c r="Q772" s="25"/>
    </row>
    <row r="773" spans="1:17" s="12" customFormat="1">
      <c r="A773" s="64"/>
      <c r="B773" s="13"/>
      <c r="C773" s="14"/>
      <c r="D773" s="14"/>
      <c r="E773" s="14"/>
      <c r="F773" s="14"/>
      <c r="G773" s="15"/>
      <c r="H773" s="15"/>
      <c r="I773" s="15"/>
      <c r="J773" s="15"/>
      <c r="L773" s="94"/>
      <c r="P773" s="25"/>
      <c r="Q773" s="25"/>
    </row>
    <row r="774" spans="1:17" s="12" customFormat="1">
      <c r="A774" s="64"/>
      <c r="B774" s="13"/>
      <c r="C774" s="14"/>
      <c r="D774" s="14"/>
      <c r="E774" s="14"/>
      <c r="F774" s="14"/>
      <c r="G774" s="15"/>
      <c r="H774" s="15"/>
      <c r="I774" s="15"/>
      <c r="J774" s="15"/>
      <c r="L774" s="94"/>
      <c r="P774" s="25"/>
      <c r="Q774" s="25"/>
    </row>
    <row r="775" spans="1:17" s="12" customFormat="1">
      <c r="A775" s="64"/>
      <c r="B775" s="13"/>
      <c r="C775" s="14"/>
      <c r="D775" s="14"/>
      <c r="E775" s="14"/>
      <c r="F775" s="14"/>
      <c r="G775" s="15"/>
      <c r="H775" s="15"/>
      <c r="I775" s="15"/>
      <c r="J775" s="15"/>
      <c r="L775" s="94"/>
      <c r="P775" s="25"/>
      <c r="Q775" s="25"/>
    </row>
    <row r="776" spans="1:17" s="12" customFormat="1">
      <c r="A776" s="64"/>
      <c r="B776" s="13"/>
      <c r="C776" s="14"/>
      <c r="D776" s="14"/>
      <c r="E776" s="14"/>
      <c r="F776" s="14"/>
      <c r="G776" s="15"/>
      <c r="H776" s="15"/>
      <c r="I776" s="15"/>
      <c r="J776" s="15"/>
      <c r="L776" s="94"/>
      <c r="P776" s="25"/>
      <c r="Q776" s="25"/>
    </row>
    <row r="777" spans="1:17" s="12" customFormat="1">
      <c r="A777" s="64"/>
      <c r="B777" s="13"/>
      <c r="C777" s="14"/>
      <c r="D777" s="14"/>
      <c r="E777" s="14"/>
      <c r="F777" s="14"/>
      <c r="G777" s="15"/>
      <c r="H777" s="15"/>
      <c r="I777" s="15"/>
      <c r="J777" s="15"/>
      <c r="L777" s="94"/>
      <c r="P777" s="25"/>
      <c r="Q777" s="25"/>
    </row>
    <row r="778" spans="1:17" s="12" customFormat="1">
      <c r="A778" s="64"/>
      <c r="B778" s="13"/>
      <c r="C778" s="14"/>
      <c r="D778" s="14"/>
      <c r="E778" s="14"/>
      <c r="F778" s="14"/>
      <c r="G778" s="15"/>
      <c r="H778" s="15"/>
      <c r="I778" s="15"/>
      <c r="J778" s="15"/>
      <c r="L778" s="94"/>
      <c r="P778" s="25"/>
      <c r="Q778" s="25"/>
    </row>
    <row r="779" spans="1:17" s="12" customFormat="1">
      <c r="A779" s="64"/>
      <c r="B779" s="13"/>
      <c r="C779" s="14"/>
      <c r="D779" s="14"/>
      <c r="E779" s="14"/>
      <c r="F779" s="14"/>
      <c r="G779" s="15"/>
      <c r="H779" s="15"/>
      <c r="I779" s="15"/>
      <c r="J779" s="15"/>
      <c r="L779" s="94"/>
      <c r="P779" s="25"/>
      <c r="Q779" s="25"/>
    </row>
    <row r="780" spans="1:17" s="12" customFormat="1">
      <c r="A780" s="64"/>
      <c r="B780" s="13"/>
      <c r="C780" s="14"/>
      <c r="D780" s="14"/>
      <c r="E780" s="14"/>
      <c r="F780" s="14"/>
      <c r="G780" s="15"/>
      <c r="H780" s="15"/>
      <c r="I780" s="15"/>
      <c r="J780" s="15"/>
      <c r="L780" s="94"/>
      <c r="P780" s="25"/>
      <c r="Q780" s="25"/>
    </row>
    <row r="781" spans="1:17" s="12" customFormat="1">
      <c r="A781" s="64"/>
      <c r="B781" s="13"/>
      <c r="C781" s="14"/>
      <c r="D781" s="14"/>
      <c r="E781" s="14"/>
      <c r="F781" s="14"/>
      <c r="G781" s="15"/>
      <c r="H781" s="15"/>
      <c r="I781" s="15"/>
      <c r="J781" s="15"/>
      <c r="L781" s="94"/>
      <c r="P781" s="25"/>
      <c r="Q781" s="25"/>
    </row>
    <row r="782" spans="1:17" s="12" customFormat="1">
      <c r="A782" s="64"/>
      <c r="B782" s="13"/>
      <c r="C782" s="14"/>
      <c r="D782" s="14"/>
      <c r="E782" s="14"/>
      <c r="F782" s="14"/>
      <c r="G782" s="15"/>
      <c r="H782" s="15"/>
      <c r="I782" s="15"/>
      <c r="J782" s="15"/>
      <c r="L782" s="94"/>
      <c r="P782" s="25"/>
      <c r="Q782" s="25"/>
    </row>
    <row r="783" spans="1:17" s="12" customFormat="1">
      <c r="A783" s="64"/>
      <c r="B783" s="13"/>
      <c r="C783" s="14"/>
      <c r="D783" s="14"/>
      <c r="E783" s="14"/>
      <c r="F783" s="14"/>
      <c r="G783" s="15"/>
      <c r="H783" s="15"/>
      <c r="I783" s="15"/>
      <c r="J783" s="15"/>
      <c r="L783" s="94"/>
      <c r="P783" s="25"/>
      <c r="Q783" s="25"/>
    </row>
    <row r="784" spans="1:17" s="12" customFormat="1">
      <c r="A784" s="64"/>
      <c r="B784" s="13"/>
      <c r="C784" s="14"/>
      <c r="D784" s="14"/>
      <c r="E784" s="14"/>
      <c r="F784" s="14"/>
      <c r="G784" s="15"/>
      <c r="H784" s="15"/>
      <c r="I784" s="15"/>
      <c r="J784" s="15"/>
      <c r="L784" s="94"/>
      <c r="P784" s="25"/>
      <c r="Q784" s="25"/>
    </row>
    <row r="785" spans="1:17" s="12" customFormat="1">
      <c r="A785" s="64"/>
      <c r="B785" s="13"/>
      <c r="C785" s="14"/>
      <c r="D785" s="14"/>
      <c r="E785" s="14"/>
      <c r="F785" s="14"/>
      <c r="G785" s="15"/>
      <c r="H785" s="15"/>
      <c r="I785" s="15"/>
      <c r="J785" s="15"/>
      <c r="L785" s="94"/>
      <c r="P785" s="25"/>
      <c r="Q785" s="25"/>
    </row>
    <row r="786" spans="1:17" s="12" customFormat="1">
      <c r="A786" s="64"/>
      <c r="B786" s="13"/>
      <c r="C786" s="14"/>
      <c r="D786" s="14"/>
      <c r="E786" s="14"/>
      <c r="F786" s="14"/>
      <c r="G786" s="15"/>
      <c r="H786" s="15"/>
      <c r="I786" s="15"/>
      <c r="J786" s="15"/>
      <c r="L786" s="94"/>
      <c r="P786" s="25"/>
      <c r="Q786" s="25"/>
    </row>
    <row r="787" spans="1:17" s="12" customFormat="1">
      <c r="A787" s="64"/>
      <c r="B787" s="13"/>
      <c r="C787" s="14"/>
      <c r="D787" s="14"/>
      <c r="E787" s="14"/>
      <c r="F787" s="14"/>
      <c r="G787" s="15"/>
      <c r="H787" s="15"/>
      <c r="I787" s="15"/>
      <c r="J787" s="15"/>
      <c r="L787" s="94"/>
      <c r="P787" s="25"/>
      <c r="Q787" s="25"/>
    </row>
    <row r="788" spans="1:17" s="12" customFormat="1">
      <c r="A788" s="64"/>
      <c r="B788" s="13"/>
      <c r="C788" s="14"/>
      <c r="D788" s="14"/>
      <c r="E788" s="14"/>
      <c r="F788" s="14"/>
      <c r="G788" s="15"/>
      <c r="H788" s="15"/>
      <c r="I788" s="15"/>
      <c r="J788" s="15"/>
      <c r="L788" s="94"/>
      <c r="P788" s="25"/>
      <c r="Q788" s="25"/>
    </row>
    <row r="789" spans="1:17" s="12" customFormat="1">
      <c r="A789" s="64"/>
      <c r="B789" s="13"/>
      <c r="C789" s="14"/>
      <c r="D789" s="14"/>
      <c r="E789" s="14"/>
      <c r="F789" s="14"/>
      <c r="G789" s="15"/>
      <c r="H789" s="15"/>
      <c r="I789" s="15"/>
      <c r="J789" s="15"/>
      <c r="L789" s="94"/>
      <c r="P789" s="25"/>
      <c r="Q789" s="25"/>
    </row>
    <row r="790" spans="1:17" s="12" customFormat="1">
      <c r="A790" s="64"/>
      <c r="B790" s="13"/>
      <c r="C790" s="14"/>
      <c r="D790" s="14"/>
      <c r="E790" s="14"/>
      <c r="F790" s="14"/>
      <c r="G790" s="15"/>
      <c r="H790" s="15"/>
      <c r="I790" s="15"/>
      <c r="J790" s="15"/>
      <c r="L790" s="94"/>
      <c r="P790" s="25"/>
      <c r="Q790" s="25"/>
    </row>
    <row r="791" spans="1:17" s="12" customFormat="1">
      <c r="A791" s="64"/>
      <c r="B791" s="13"/>
      <c r="C791" s="14"/>
      <c r="D791" s="14"/>
      <c r="E791" s="14"/>
      <c r="F791" s="14"/>
      <c r="G791" s="15"/>
      <c r="H791" s="15"/>
      <c r="I791" s="15"/>
      <c r="J791" s="15"/>
      <c r="L791" s="94"/>
      <c r="P791" s="25"/>
      <c r="Q791" s="25"/>
    </row>
    <row r="792" spans="1:17" s="12" customFormat="1">
      <c r="A792" s="64"/>
      <c r="B792" s="13"/>
      <c r="C792" s="14"/>
      <c r="D792" s="14"/>
      <c r="E792" s="14"/>
      <c r="F792" s="14"/>
      <c r="G792" s="15"/>
      <c r="H792" s="15"/>
      <c r="I792" s="15"/>
      <c r="J792" s="15"/>
      <c r="L792" s="94"/>
      <c r="P792" s="25"/>
      <c r="Q792" s="25"/>
    </row>
    <row r="793" spans="1:17" s="12" customFormat="1">
      <c r="A793" s="64"/>
      <c r="B793" s="13"/>
      <c r="C793" s="14"/>
      <c r="D793" s="14"/>
      <c r="E793" s="14"/>
      <c r="F793" s="14"/>
      <c r="G793" s="15"/>
      <c r="H793" s="15"/>
      <c r="I793" s="15"/>
      <c r="J793" s="15"/>
      <c r="L793" s="94"/>
      <c r="P793" s="25"/>
      <c r="Q793" s="25"/>
    </row>
    <row r="794" spans="1:17" s="12" customFormat="1">
      <c r="A794" s="64"/>
      <c r="B794" s="13"/>
      <c r="C794" s="14"/>
      <c r="D794" s="14"/>
      <c r="E794" s="14"/>
      <c r="F794" s="14"/>
      <c r="G794" s="15"/>
      <c r="H794" s="15"/>
      <c r="I794" s="15"/>
      <c r="J794" s="15"/>
      <c r="L794" s="94"/>
      <c r="P794" s="25"/>
      <c r="Q794" s="25"/>
    </row>
    <row r="795" spans="1:17" s="12" customFormat="1">
      <c r="A795" s="64"/>
      <c r="B795" s="13"/>
      <c r="C795" s="14"/>
      <c r="D795" s="14"/>
      <c r="E795" s="14"/>
      <c r="F795" s="14"/>
      <c r="G795" s="15"/>
      <c r="H795" s="15"/>
      <c r="I795" s="15"/>
      <c r="J795" s="15"/>
      <c r="L795" s="94"/>
      <c r="P795" s="25"/>
      <c r="Q795" s="25"/>
    </row>
    <row r="796" spans="1:17" s="12" customFormat="1">
      <c r="A796" s="64"/>
      <c r="B796" s="13"/>
      <c r="C796" s="14"/>
      <c r="D796" s="14"/>
      <c r="E796" s="14"/>
      <c r="F796" s="14"/>
      <c r="G796" s="15"/>
      <c r="H796" s="15"/>
      <c r="I796" s="15"/>
      <c r="J796" s="15"/>
      <c r="L796" s="94"/>
      <c r="P796" s="25"/>
      <c r="Q796" s="25"/>
    </row>
    <row r="797" spans="1:17" s="12" customFormat="1">
      <c r="A797" s="64"/>
      <c r="B797" s="13"/>
      <c r="C797" s="14"/>
      <c r="D797" s="14"/>
      <c r="E797" s="14"/>
      <c r="F797" s="14"/>
      <c r="G797" s="15"/>
      <c r="H797" s="15"/>
      <c r="I797" s="15"/>
      <c r="J797" s="15"/>
      <c r="L797" s="94"/>
      <c r="P797" s="25"/>
      <c r="Q797" s="25"/>
    </row>
    <row r="798" spans="1:17" s="12" customFormat="1">
      <c r="A798" s="64"/>
      <c r="B798" s="13"/>
      <c r="C798" s="14"/>
      <c r="D798" s="14"/>
      <c r="E798" s="14"/>
      <c r="F798" s="14"/>
      <c r="G798" s="15"/>
      <c r="H798" s="15"/>
      <c r="I798" s="15"/>
      <c r="J798" s="15"/>
      <c r="L798" s="94"/>
      <c r="P798" s="25"/>
      <c r="Q798" s="25"/>
    </row>
    <row r="799" spans="1:17" s="12" customFormat="1">
      <c r="A799" s="64"/>
      <c r="B799" s="13"/>
      <c r="C799" s="14"/>
      <c r="D799" s="14"/>
      <c r="E799" s="14"/>
      <c r="F799" s="14"/>
      <c r="G799" s="15"/>
      <c r="H799" s="15"/>
      <c r="I799" s="15"/>
      <c r="J799" s="15"/>
      <c r="L799" s="94"/>
      <c r="P799" s="25"/>
      <c r="Q799" s="25"/>
    </row>
    <row r="800" spans="1:17" s="12" customFormat="1">
      <c r="A800" s="64"/>
      <c r="B800" s="13"/>
      <c r="C800" s="14"/>
      <c r="D800" s="14"/>
      <c r="E800" s="14"/>
      <c r="F800" s="14"/>
      <c r="G800" s="15"/>
      <c r="H800" s="15"/>
      <c r="I800" s="15"/>
      <c r="J800" s="15"/>
      <c r="L800" s="94"/>
      <c r="P800" s="25"/>
      <c r="Q800" s="25"/>
    </row>
    <row r="801" spans="1:17" s="12" customFormat="1">
      <c r="A801" s="64"/>
      <c r="B801" s="13"/>
      <c r="C801" s="14"/>
      <c r="D801" s="14"/>
      <c r="E801" s="14"/>
      <c r="F801" s="14"/>
      <c r="G801" s="15"/>
      <c r="H801" s="15"/>
      <c r="I801" s="15"/>
      <c r="J801" s="15"/>
      <c r="L801" s="94"/>
      <c r="P801" s="25"/>
      <c r="Q801" s="25"/>
    </row>
    <row r="802" spans="1:17" s="12" customFormat="1">
      <c r="A802" s="64"/>
      <c r="B802" s="13"/>
      <c r="C802" s="14"/>
      <c r="D802" s="14"/>
      <c r="E802" s="14"/>
      <c r="F802" s="14"/>
      <c r="G802" s="15"/>
      <c r="H802" s="15"/>
      <c r="I802" s="15"/>
      <c r="J802" s="15"/>
      <c r="L802" s="94"/>
      <c r="P802" s="25"/>
      <c r="Q802" s="25"/>
    </row>
    <row r="803" spans="1:17" s="12" customFormat="1">
      <c r="A803" s="64"/>
      <c r="B803" s="13"/>
      <c r="C803" s="14"/>
      <c r="D803" s="14"/>
      <c r="E803" s="14"/>
      <c r="F803" s="14"/>
      <c r="G803" s="15"/>
      <c r="H803" s="15"/>
      <c r="I803" s="15"/>
      <c r="J803" s="15"/>
      <c r="L803" s="94"/>
      <c r="P803" s="25"/>
      <c r="Q803" s="25"/>
    </row>
    <row r="804" spans="1:17" s="12" customFormat="1">
      <c r="A804" s="64"/>
      <c r="B804" s="13"/>
      <c r="C804" s="14"/>
      <c r="D804" s="14"/>
      <c r="E804" s="14"/>
      <c r="F804" s="14"/>
      <c r="G804" s="15"/>
      <c r="H804" s="15"/>
      <c r="I804" s="15"/>
      <c r="J804" s="15"/>
      <c r="L804" s="94"/>
      <c r="P804" s="25"/>
      <c r="Q804" s="25"/>
    </row>
    <row r="805" spans="1:17" s="12" customFormat="1">
      <c r="A805" s="64"/>
      <c r="B805" s="13"/>
      <c r="C805" s="14"/>
      <c r="D805" s="14"/>
      <c r="E805" s="14"/>
      <c r="F805" s="14"/>
      <c r="G805" s="15"/>
      <c r="H805" s="15"/>
      <c r="I805" s="15"/>
      <c r="J805" s="15"/>
      <c r="L805" s="94"/>
      <c r="P805" s="25"/>
      <c r="Q805" s="25"/>
    </row>
    <row r="806" spans="1:17" s="12" customFormat="1">
      <c r="A806" s="64"/>
      <c r="B806" s="13"/>
      <c r="C806" s="14"/>
      <c r="D806" s="14"/>
      <c r="E806" s="14"/>
      <c r="F806" s="14"/>
      <c r="G806" s="15"/>
      <c r="H806" s="15"/>
      <c r="I806" s="15"/>
      <c r="J806" s="15"/>
      <c r="L806" s="94"/>
      <c r="P806" s="25"/>
      <c r="Q806" s="25"/>
    </row>
    <row r="807" spans="1:17" s="12" customFormat="1">
      <c r="A807" s="64"/>
      <c r="B807" s="13"/>
      <c r="C807" s="14"/>
      <c r="D807" s="14"/>
      <c r="E807" s="14"/>
      <c r="F807" s="14"/>
      <c r="G807" s="15"/>
      <c r="H807" s="15"/>
      <c r="I807" s="15"/>
      <c r="J807" s="15"/>
      <c r="L807" s="94"/>
      <c r="P807" s="25"/>
      <c r="Q807" s="25"/>
    </row>
    <row r="808" spans="1:17" s="12" customFormat="1">
      <c r="A808" s="64"/>
      <c r="B808" s="13"/>
      <c r="C808" s="14"/>
      <c r="D808" s="14"/>
      <c r="E808" s="14"/>
      <c r="F808" s="14"/>
      <c r="G808" s="15"/>
      <c r="H808" s="15"/>
      <c r="I808" s="15"/>
      <c r="J808" s="15"/>
      <c r="L808" s="94"/>
      <c r="P808" s="25"/>
      <c r="Q808" s="25"/>
    </row>
    <row r="809" spans="1:17" s="12" customFormat="1">
      <c r="A809" s="64"/>
      <c r="B809" s="13"/>
      <c r="C809" s="14"/>
      <c r="D809" s="14"/>
      <c r="E809" s="14"/>
      <c r="F809" s="14"/>
      <c r="G809" s="15"/>
      <c r="H809" s="15"/>
      <c r="I809" s="15"/>
      <c r="J809" s="15"/>
      <c r="L809" s="94"/>
      <c r="P809" s="25"/>
      <c r="Q809" s="25"/>
    </row>
    <row r="810" spans="1:17" s="12" customFormat="1">
      <c r="A810" s="64"/>
      <c r="B810" s="13"/>
      <c r="C810" s="14"/>
      <c r="D810" s="14"/>
      <c r="E810" s="14"/>
      <c r="F810" s="14"/>
      <c r="G810" s="15"/>
      <c r="H810" s="15"/>
      <c r="I810" s="15"/>
      <c r="J810" s="15"/>
      <c r="L810" s="94"/>
      <c r="P810" s="25"/>
      <c r="Q810" s="25"/>
    </row>
    <row r="811" spans="1:17" s="12" customFormat="1">
      <c r="A811" s="64"/>
      <c r="B811" s="13"/>
      <c r="C811" s="14"/>
      <c r="D811" s="14"/>
      <c r="E811" s="14"/>
      <c r="F811" s="14"/>
      <c r="G811" s="15"/>
      <c r="H811" s="15"/>
      <c r="I811" s="15"/>
      <c r="J811" s="15"/>
      <c r="L811" s="94"/>
      <c r="P811" s="25"/>
      <c r="Q811" s="25"/>
    </row>
    <row r="812" spans="1:17" s="12" customFormat="1">
      <c r="A812" s="64"/>
      <c r="B812" s="13"/>
      <c r="C812" s="14"/>
      <c r="D812" s="14"/>
      <c r="E812" s="14"/>
      <c r="F812" s="14"/>
      <c r="G812" s="15"/>
      <c r="H812" s="15"/>
      <c r="I812" s="15"/>
      <c r="J812" s="15"/>
      <c r="L812" s="94"/>
      <c r="P812" s="25"/>
      <c r="Q812" s="25"/>
    </row>
    <row r="813" spans="1:17" s="12" customFormat="1">
      <c r="A813" s="64"/>
      <c r="B813" s="13"/>
      <c r="C813" s="14"/>
      <c r="D813" s="14"/>
      <c r="E813" s="14"/>
      <c r="F813" s="14"/>
      <c r="G813" s="15"/>
      <c r="H813" s="15"/>
      <c r="I813" s="15"/>
      <c r="J813" s="15"/>
      <c r="L813" s="94"/>
      <c r="P813" s="25"/>
      <c r="Q813" s="25"/>
    </row>
    <row r="814" spans="1:17" s="12" customFormat="1">
      <c r="A814" s="64"/>
      <c r="B814" s="13"/>
      <c r="C814" s="14"/>
      <c r="D814" s="14"/>
      <c r="E814" s="14"/>
      <c r="F814" s="14"/>
      <c r="G814" s="15"/>
      <c r="H814" s="15"/>
      <c r="I814" s="15"/>
      <c r="J814" s="15"/>
      <c r="L814" s="94"/>
      <c r="P814" s="25"/>
      <c r="Q814" s="25"/>
    </row>
    <row r="815" spans="1:17" s="12" customFormat="1">
      <c r="A815" s="64"/>
      <c r="B815" s="13"/>
      <c r="C815" s="14"/>
      <c r="D815" s="14"/>
      <c r="E815" s="14"/>
      <c r="F815" s="14"/>
      <c r="G815" s="15"/>
      <c r="H815" s="15"/>
      <c r="I815" s="15"/>
      <c r="J815" s="15"/>
      <c r="L815" s="94"/>
      <c r="P815" s="25"/>
      <c r="Q815" s="25"/>
    </row>
    <row r="816" spans="1:17" s="12" customFormat="1">
      <c r="A816" s="64"/>
      <c r="B816" s="13"/>
      <c r="C816" s="14"/>
      <c r="D816" s="14"/>
      <c r="E816" s="14"/>
      <c r="F816" s="14"/>
      <c r="G816" s="15"/>
      <c r="H816" s="15"/>
      <c r="I816" s="15"/>
      <c r="J816" s="15"/>
      <c r="L816" s="94"/>
      <c r="P816" s="25"/>
      <c r="Q816" s="25"/>
    </row>
    <row r="817" spans="1:17" s="12" customFormat="1">
      <c r="A817" s="64"/>
      <c r="B817" s="13"/>
      <c r="C817" s="14"/>
      <c r="D817" s="14"/>
      <c r="E817" s="14"/>
      <c r="F817" s="14"/>
      <c r="G817" s="15"/>
      <c r="H817" s="15"/>
      <c r="I817" s="15"/>
      <c r="J817" s="15"/>
      <c r="L817" s="94"/>
      <c r="P817" s="25"/>
      <c r="Q817" s="25"/>
    </row>
    <row r="818" spans="1:17" s="12" customFormat="1">
      <c r="A818" s="64"/>
      <c r="B818" s="13"/>
      <c r="C818" s="14"/>
      <c r="D818" s="14"/>
      <c r="E818" s="14"/>
      <c r="F818" s="14"/>
      <c r="G818" s="15"/>
      <c r="H818" s="15"/>
      <c r="I818" s="15"/>
      <c r="J818" s="15"/>
      <c r="L818" s="94"/>
      <c r="P818" s="25"/>
      <c r="Q818" s="25"/>
    </row>
    <row r="819" spans="1:17" s="12" customFormat="1">
      <c r="A819" s="64"/>
      <c r="B819" s="13"/>
      <c r="C819" s="14"/>
      <c r="D819" s="14"/>
      <c r="E819" s="14"/>
      <c r="F819" s="14"/>
      <c r="G819" s="15"/>
      <c r="H819" s="15"/>
      <c r="I819" s="15"/>
      <c r="J819" s="15"/>
      <c r="L819" s="94"/>
      <c r="P819" s="25"/>
      <c r="Q819" s="25"/>
    </row>
    <row r="820" spans="1:17" s="12" customFormat="1">
      <c r="A820" s="64"/>
      <c r="B820" s="13"/>
      <c r="C820" s="14"/>
      <c r="D820" s="14"/>
      <c r="E820" s="14"/>
      <c r="F820" s="14"/>
      <c r="G820" s="15"/>
      <c r="H820" s="15"/>
      <c r="I820" s="15"/>
      <c r="J820" s="15"/>
      <c r="L820" s="94"/>
      <c r="P820" s="25"/>
      <c r="Q820" s="25"/>
    </row>
    <row r="821" spans="1:17" s="12" customFormat="1">
      <c r="A821" s="64"/>
      <c r="B821" s="13"/>
      <c r="C821" s="14"/>
      <c r="D821" s="14"/>
      <c r="E821" s="14"/>
      <c r="F821" s="14"/>
      <c r="G821" s="15"/>
      <c r="H821" s="15"/>
      <c r="I821" s="15"/>
      <c r="J821" s="15"/>
      <c r="L821" s="94"/>
      <c r="P821" s="25"/>
      <c r="Q821" s="25"/>
    </row>
    <row r="822" spans="1:17" s="12" customFormat="1">
      <c r="A822" s="64"/>
      <c r="B822" s="13"/>
      <c r="C822" s="14"/>
      <c r="D822" s="14"/>
      <c r="E822" s="14"/>
      <c r="F822" s="14"/>
      <c r="G822" s="15"/>
      <c r="H822" s="15"/>
      <c r="I822" s="15"/>
      <c r="J822" s="15"/>
      <c r="L822" s="94"/>
      <c r="P822" s="25"/>
      <c r="Q822" s="25"/>
    </row>
    <row r="823" spans="1:17" s="12" customFormat="1">
      <c r="A823" s="64"/>
      <c r="B823" s="13"/>
      <c r="C823" s="14"/>
      <c r="D823" s="14"/>
      <c r="E823" s="14"/>
      <c r="F823" s="14"/>
      <c r="G823" s="15"/>
      <c r="H823" s="15"/>
      <c r="I823" s="15"/>
      <c r="J823" s="15"/>
      <c r="L823" s="94"/>
      <c r="P823" s="25"/>
      <c r="Q823" s="25"/>
    </row>
    <row r="824" spans="1:17" s="12" customFormat="1">
      <c r="A824" s="64"/>
      <c r="B824" s="13"/>
      <c r="C824" s="14"/>
      <c r="D824" s="14"/>
      <c r="E824" s="14"/>
      <c r="F824" s="14"/>
      <c r="G824" s="15"/>
      <c r="H824" s="15"/>
      <c r="I824" s="15"/>
      <c r="J824" s="15"/>
      <c r="L824" s="94"/>
      <c r="P824" s="25"/>
      <c r="Q824" s="25"/>
    </row>
    <row r="825" spans="1:17" s="12" customFormat="1">
      <c r="A825" s="64"/>
      <c r="B825" s="13"/>
      <c r="C825" s="14"/>
      <c r="D825" s="14"/>
      <c r="E825" s="14"/>
      <c r="F825" s="14"/>
      <c r="G825" s="15"/>
      <c r="H825" s="15"/>
      <c r="I825" s="15"/>
      <c r="J825" s="15"/>
      <c r="L825" s="94"/>
      <c r="P825" s="25"/>
      <c r="Q825" s="25"/>
    </row>
    <row r="826" spans="1:17" s="12" customFormat="1">
      <c r="A826" s="64"/>
      <c r="B826" s="13"/>
      <c r="C826" s="14"/>
      <c r="D826" s="14"/>
      <c r="E826" s="14"/>
      <c r="F826" s="14"/>
      <c r="G826" s="15"/>
      <c r="H826" s="15"/>
      <c r="I826" s="15"/>
      <c r="J826" s="15"/>
      <c r="L826" s="94"/>
      <c r="P826" s="25"/>
      <c r="Q826" s="25"/>
    </row>
    <row r="827" spans="1:17" s="12" customFormat="1">
      <c r="A827" s="64"/>
      <c r="B827" s="13"/>
      <c r="C827" s="14"/>
      <c r="D827" s="14"/>
      <c r="E827" s="14"/>
      <c r="F827" s="14"/>
      <c r="G827" s="15"/>
      <c r="H827" s="15"/>
      <c r="I827" s="15"/>
      <c r="J827" s="15"/>
      <c r="L827" s="94"/>
      <c r="P827" s="25"/>
      <c r="Q827" s="25"/>
    </row>
    <row r="828" spans="1:17" s="12" customFormat="1">
      <c r="A828" s="64"/>
      <c r="B828" s="13"/>
      <c r="C828" s="14"/>
      <c r="D828" s="14"/>
      <c r="E828" s="14"/>
      <c r="F828" s="14"/>
      <c r="G828" s="15"/>
      <c r="H828" s="15"/>
      <c r="I828" s="15"/>
      <c r="J828" s="15"/>
      <c r="L828" s="94"/>
      <c r="P828" s="25"/>
      <c r="Q828" s="25"/>
    </row>
    <row r="829" spans="1:17" s="12" customFormat="1">
      <c r="A829" s="64"/>
      <c r="B829" s="13"/>
      <c r="C829" s="14"/>
      <c r="D829" s="14"/>
      <c r="E829" s="14"/>
      <c r="F829" s="14"/>
      <c r="G829" s="15"/>
      <c r="H829" s="15"/>
      <c r="I829" s="15"/>
      <c r="J829" s="15"/>
      <c r="L829" s="94"/>
      <c r="P829" s="25"/>
      <c r="Q829" s="25"/>
    </row>
    <row r="830" spans="1:17" s="12" customFormat="1">
      <c r="A830" s="64"/>
      <c r="B830" s="13"/>
      <c r="C830" s="14"/>
      <c r="D830" s="14"/>
      <c r="E830" s="14"/>
      <c r="F830" s="14"/>
      <c r="G830" s="15"/>
      <c r="H830" s="15"/>
      <c r="I830" s="15"/>
      <c r="J830" s="15"/>
      <c r="L830" s="94"/>
      <c r="P830" s="25"/>
      <c r="Q830" s="25"/>
    </row>
    <row r="831" spans="1:17" s="12" customFormat="1">
      <c r="A831" s="64"/>
      <c r="B831" s="13"/>
      <c r="C831" s="14"/>
      <c r="D831" s="14"/>
      <c r="E831" s="14"/>
      <c r="F831" s="14"/>
      <c r="G831" s="15"/>
      <c r="H831" s="15"/>
      <c r="I831" s="15"/>
      <c r="J831" s="15"/>
      <c r="L831" s="94"/>
      <c r="P831" s="25"/>
      <c r="Q831" s="25"/>
    </row>
    <row r="832" spans="1:17" s="12" customFormat="1">
      <c r="A832" s="64"/>
      <c r="B832" s="13"/>
      <c r="C832" s="14"/>
      <c r="D832" s="14"/>
      <c r="E832" s="14"/>
      <c r="F832" s="14"/>
      <c r="G832" s="15"/>
      <c r="H832" s="15"/>
      <c r="I832" s="15"/>
      <c r="J832" s="15"/>
      <c r="L832" s="94"/>
      <c r="P832" s="25"/>
      <c r="Q832" s="25"/>
    </row>
    <row r="833" spans="1:17" s="12" customFormat="1">
      <c r="A833" s="64"/>
      <c r="B833" s="13"/>
      <c r="C833" s="14"/>
      <c r="D833" s="14"/>
      <c r="E833" s="14"/>
      <c r="F833" s="14"/>
      <c r="G833" s="15"/>
      <c r="H833" s="15"/>
      <c r="I833" s="15"/>
      <c r="J833" s="15"/>
      <c r="L833" s="94"/>
      <c r="P833" s="25"/>
      <c r="Q833" s="25"/>
    </row>
    <row r="834" spans="1:17" s="12" customFormat="1">
      <c r="A834" s="64"/>
      <c r="B834" s="13"/>
      <c r="C834" s="14"/>
      <c r="D834" s="14"/>
      <c r="E834" s="14"/>
      <c r="F834" s="14"/>
      <c r="G834" s="15"/>
      <c r="H834" s="15"/>
      <c r="I834" s="15"/>
      <c r="J834" s="15"/>
      <c r="L834" s="94"/>
      <c r="P834" s="25"/>
      <c r="Q834" s="25"/>
    </row>
    <row r="835" spans="1:17" s="12" customFormat="1">
      <c r="A835" s="64"/>
      <c r="B835" s="13"/>
      <c r="C835" s="14"/>
      <c r="D835" s="14"/>
      <c r="E835" s="14"/>
      <c r="F835" s="14"/>
      <c r="G835" s="15"/>
      <c r="H835" s="15"/>
      <c r="I835" s="15"/>
      <c r="J835" s="15"/>
      <c r="L835" s="94"/>
      <c r="P835" s="25"/>
      <c r="Q835" s="25"/>
    </row>
    <row r="836" spans="1:17" s="12" customFormat="1">
      <c r="A836" s="64"/>
      <c r="B836" s="13"/>
      <c r="C836" s="14"/>
      <c r="D836" s="14"/>
      <c r="E836" s="14"/>
      <c r="F836" s="14"/>
      <c r="G836" s="15"/>
      <c r="H836" s="15"/>
      <c r="I836" s="15"/>
      <c r="J836" s="15"/>
      <c r="L836" s="94"/>
      <c r="P836" s="25"/>
      <c r="Q836" s="25"/>
    </row>
    <row r="837" spans="1:17" s="12" customFormat="1">
      <c r="A837" s="64"/>
      <c r="B837" s="13"/>
      <c r="C837" s="14"/>
      <c r="D837" s="14"/>
      <c r="E837" s="14"/>
      <c r="F837" s="14"/>
      <c r="G837" s="15"/>
      <c r="H837" s="15"/>
      <c r="I837" s="15"/>
      <c r="J837" s="15"/>
      <c r="L837" s="94"/>
      <c r="P837" s="25"/>
      <c r="Q837" s="25"/>
    </row>
    <row r="838" spans="1:17" s="12" customFormat="1">
      <c r="A838" s="64"/>
      <c r="B838" s="13"/>
      <c r="C838" s="14"/>
      <c r="D838" s="14"/>
      <c r="E838" s="14"/>
      <c r="F838" s="14"/>
      <c r="G838" s="15"/>
      <c r="H838" s="15"/>
      <c r="I838" s="15"/>
      <c r="J838" s="15"/>
      <c r="L838" s="94"/>
      <c r="P838" s="25"/>
      <c r="Q838" s="25"/>
    </row>
    <row r="839" spans="1:17" s="12" customFormat="1">
      <c r="A839" s="64"/>
      <c r="B839" s="13"/>
      <c r="C839" s="14"/>
      <c r="D839" s="14"/>
      <c r="E839" s="14"/>
      <c r="F839" s="14"/>
      <c r="G839" s="15"/>
      <c r="H839" s="15"/>
      <c r="I839" s="15"/>
      <c r="J839" s="15"/>
      <c r="L839" s="94"/>
      <c r="P839" s="25"/>
      <c r="Q839" s="25"/>
    </row>
    <row r="840" spans="1:17" s="12" customFormat="1">
      <c r="A840" s="64"/>
      <c r="B840" s="13"/>
      <c r="C840" s="14"/>
      <c r="D840" s="14"/>
      <c r="E840" s="14"/>
      <c r="F840" s="14"/>
      <c r="G840" s="15"/>
      <c r="H840" s="15"/>
      <c r="I840" s="15"/>
      <c r="J840" s="15"/>
      <c r="L840" s="94"/>
      <c r="P840" s="25"/>
      <c r="Q840" s="25"/>
    </row>
    <row r="841" spans="1:17" s="12" customFormat="1">
      <c r="A841" s="64"/>
      <c r="B841" s="13"/>
      <c r="C841" s="14"/>
      <c r="D841" s="14"/>
      <c r="E841" s="14"/>
      <c r="F841" s="14"/>
      <c r="G841" s="15"/>
      <c r="H841" s="15"/>
      <c r="I841" s="15"/>
      <c r="J841" s="15"/>
      <c r="L841" s="94"/>
      <c r="P841" s="25"/>
      <c r="Q841" s="25"/>
    </row>
    <row r="842" spans="1:17" s="12" customFormat="1">
      <c r="A842" s="64"/>
      <c r="B842" s="13"/>
      <c r="C842" s="14"/>
      <c r="D842" s="14"/>
      <c r="E842" s="14"/>
      <c r="F842" s="14"/>
      <c r="G842" s="15"/>
      <c r="H842" s="15"/>
      <c r="I842" s="15"/>
      <c r="J842" s="15"/>
      <c r="L842" s="94"/>
      <c r="P842" s="25"/>
      <c r="Q842" s="25"/>
    </row>
    <row r="843" spans="1:17" s="12" customFormat="1">
      <c r="A843" s="64"/>
      <c r="B843" s="13"/>
      <c r="C843" s="14"/>
      <c r="D843" s="14"/>
      <c r="E843" s="14"/>
      <c r="F843" s="14"/>
      <c r="G843" s="15"/>
      <c r="H843" s="15"/>
      <c r="I843" s="15"/>
      <c r="J843" s="15"/>
      <c r="L843" s="94"/>
      <c r="P843" s="25"/>
      <c r="Q843" s="25"/>
    </row>
    <row r="844" spans="1:17" s="12" customFormat="1">
      <c r="A844" s="64"/>
      <c r="B844" s="13"/>
      <c r="C844" s="14"/>
      <c r="D844" s="14"/>
      <c r="E844" s="14"/>
      <c r="F844" s="14"/>
      <c r="G844" s="15"/>
      <c r="H844" s="15"/>
      <c r="I844" s="15"/>
      <c r="J844" s="15"/>
      <c r="L844" s="94"/>
      <c r="P844" s="25"/>
      <c r="Q844" s="25"/>
    </row>
    <row r="845" spans="1:17" s="12" customFormat="1">
      <c r="A845" s="64"/>
      <c r="B845" s="13"/>
      <c r="C845" s="14"/>
      <c r="D845" s="14"/>
      <c r="E845" s="14"/>
      <c r="F845" s="14"/>
      <c r="G845" s="15"/>
      <c r="H845" s="15"/>
      <c r="I845" s="15"/>
      <c r="J845" s="15"/>
      <c r="L845" s="94"/>
      <c r="P845" s="25"/>
      <c r="Q845" s="25"/>
    </row>
    <row r="846" spans="1:17" s="12" customFormat="1">
      <c r="A846" s="64"/>
      <c r="B846" s="13"/>
      <c r="C846" s="14"/>
      <c r="D846" s="14"/>
      <c r="E846" s="14"/>
      <c r="F846" s="14"/>
      <c r="G846" s="15"/>
      <c r="H846" s="15"/>
      <c r="I846" s="15"/>
      <c r="J846" s="15"/>
      <c r="L846" s="94"/>
      <c r="P846" s="25"/>
      <c r="Q846" s="25"/>
    </row>
    <row r="847" spans="1:17" s="12" customFormat="1">
      <c r="A847" s="64"/>
      <c r="B847" s="13"/>
      <c r="C847" s="14"/>
      <c r="D847" s="14"/>
      <c r="E847" s="14"/>
      <c r="F847" s="14"/>
      <c r="G847" s="15"/>
      <c r="H847" s="15"/>
      <c r="I847" s="15"/>
      <c r="J847" s="15"/>
      <c r="L847" s="94"/>
      <c r="P847" s="25"/>
      <c r="Q847" s="25"/>
    </row>
    <row r="848" spans="1:17" s="12" customFormat="1">
      <c r="A848" s="64"/>
      <c r="B848" s="13"/>
      <c r="C848" s="14"/>
      <c r="D848" s="14"/>
      <c r="E848" s="14"/>
      <c r="F848" s="14"/>
      <c r="G848" s="15"/>
      <c r="H848" s="15"/>
      <c r="I848" s="15"/>
      <c r="J848" s="15"/>
      <c r="L848" s="94"/>
      <c r="P848" s="25"/>
      <c r="Q848" s="25"/>
    </row>
    <row r="849" spans="1:17" s="12" customFormat="1">
      <c r="A849" s="64"/>
      <c r="B849" s="13"/>
      <c r="C849" s="14"/>
      <c r="D849" s="14"/>
      <c r="E849" s="14"/>
      <c r="F849" s="14"/>
      <c r="G849" s="15"/>
      <c r="H849" s="15"/>
      <c r="I849" s="15"/>
      <c r="J849" s="15"/>
      <c r="L849" s="94"/>
      <c r="P849" s="25"/>
      <c r="Q849" s="25"/>
    </row>
    <row r="850" spans="1:17" s="12" customFormat="1">
      <c r="A850" s="64"/>
      <c r="B850" s="13"/>
      <c r="C850" s="14"/>
      <c r="D850" s="14"/>
      <c r="E850" s="14"/>
      <c r="F850" s="14"/>
      <c r="G850" s="15"/>
      <c r="H850" s="15"/>
      <c r="I850" s="15"/>
      <c r="J850" s="15"/>
      <c r="L850" s="94"/>
      <c r="P850" s="25"/>
      <c r="Q850" s="25"/>
    </row>
    <row r="851" spans="1:17" s="12" customFormat="1">
      <c r="A851" s="64"/>
      <c r="B851" s="13"/>
      <c r="C851" s="14"/>
      <c r="D851" s="14"/>
      <c r="E851" s="14"/>
      <c r="F851" s="14"/>
      <c r="G851" s="15"/>
      <c r="H851" s="15"/>
      <c r="I851" s="15"/>
      <c r="J851" s="15"/>
      <c r="L851" s="94"/>
      <c r="P851" s="25"/>
      <c r="Q851" s="25"/>
    </row>
    <row r="852" spans="1:17" s="12" customFormat="1">
      <c r="A852" s="64"/>
      <c r="B852" s="13"/>
      <c r="C852" s="14"/>
      <c r="D852" s="14"/>
      <c r="E852" s="14"/>
      <c r="F852" s="14"/>
      <c r="G852" s="15"/>
      <c r="H852" s="15"/>
      <c r="I852" s="15"/>
      <c r="J852" s="15"/>
      <c r="L852" s="94"/>
      <c r="P852" s="25"/>
      <c r="Q852" s="25"/>
    </row>
    <row r="853" spans="1:17" s="12" customFormat="1">
      <c r="A853" s="64"/>
      <c r="B853" s="13"/>
      <c r="C853" s="14"/>
      <c r="D853" s="14"/>
      <c r="E853" s="14"/>
      <c r="F853" s="14"/>
      <c r="G853" s="15"/>
      <c r="H853" s="15"/>
      <c r="I853" s="15"/>
      <c r="J853" s="15"/>
      <c r="L853" s="94"/>
      <c r="P853" s="25"/>
      <c r="Q853" s="25"/>
    </row>
    <row r="854" spans="1:17" s="12" customFormat="1">
      <c r="A854" s="64"/>
      <c r="B854" s="13"/>
      <c r="C854" s="14"/>
      <c r="D854" s="14"/>
      <c r="E854" s="14"/>
      <c r="F854" s="14"/>
      <c r="G854" s="15"/>
      <c r="H854" s="15"/>
      <c r="I854" s="15"/>
      <c r="J854" s="15"/>
      <c r="L854" s="94"/>
      <c r="P854" s="25"/>
      <c r="Q854" s="25"/>
    </row>
    <row r="855" spans="1:17" s="12" customFormat="1">
      <c r="A855" s="64"/>
      <c r="B855" s="13"/>
      <c r="C855" s="14"/>
      <c r="D855" s="14"/>
      <c r="E855" s="14"/>
      <c r="F855" s="14"/>
      <c r="G855" s="15"/>
      <c r="H855" s="15"/>
      <c r="I855" s="15"/>
      <c r="J855" s="15"/>
      <c r="L855" s="94"/>
      <c r="P855" s="25"/>
      <c r="Q855" s="25"/>
    </row>
    <row r="856" spans="1:17" s="12" customFormat="1">
      <c r="A856" s="64"/>
      <c r="B856" s="13"/>
      <c r="C856" s="14"/>
      <c r="D856" s="14"/>
      <c r="E856" s="14"/>
      <c r="F856" s="14"/>
      <c r="G856" s="15"/>
      <c r="H856" s="15"/>
      <c r="I856" s="15"/>
      <c r="J856" s="15"/>
      <c r="L856" s="94"/>
      <c r="P856" s="25"/>
      <c r="Q856" s="25"/>
    </row>
    <row r="857" spans="1:17" s="12" customFormat="1">
      <c r="A857" s="64"/>
      <c r="B857" s="13"/>
      <c r="C857" s="14"/>
      <c r="D857" s="14"/>
      <c r="E857" s="14"/>
      <c r="F857" s="14"/>
      <c r="G857" s="15"/>
      <c r="H857" s="15"/>
      <c r="I857" s="15"/>
      <c r="J857" s="15"/>
      <c r="L857" s="94"/>
      <c r="P857" s="25"/>
      <c r="Q857" s="25"/>
    </row>
    <row r="858" spans="1:17" s="12" customFormat="1">
      <c r="A858" s="64"/>
      <c r="B858" s="13"/>
      <c r="C858" s="14"/>
      <c r="D858" s="14"/>
      <c r="E858" s="14"/>
      <c r="F858" s="14"/>
      <c r="G858" s="15"/>
      <c r="H858" s="15"/>
      <c r="I858" s="15"/>
      <c r="J858" s="15"/>
      <c r="L858" s="94"/>
      <c r="P858" s="25"/>
      <c r="Q858" s="25"/>
    </row>
    <row r="859" spans="1:17" s="12" customFormat="1">
      <c r="A859" s="64"/>
      <c r="B859" s="13"/>
      <c r="C859" s="14"/>
      <c r="D859" s="14"/>
      <c r="E859" s="14"/>
      <c r="F859" s="14"/>
      <c r="G859" s="15"/>
      <c r="H859" s="15"/>
      <c r="I859" s="15"/>
      <c r="J859" s="15"/>
      <c r="L859" s="94"/>
      <c r="P859" s="25"/>
      <c r="Q859" s="25"/>
    </row>
    <row r="860" spans="1:17" s="12" customFormat="1">
      <c r="A860" s="64"/>
      <c r="B860" s="13"/>
      <c r="C860" s="14"/>
      <c r="D860" s="14"/>
      <c r="E860" s="14"/>
      <c r="F860" s="14"/>
      <c r="G860" s="15"/>
      <c r="H860" s="15"/>
      <c r="I860" s="15"/>
      <c r="J860" s="15"/>
      <c r="L860" s="94"/>
      <c r="P860" s="25"/>
      <c r="Q860" s="25"/>
    </row>
    <row r="861" spans="1:17" s="12" customFormat="1">
      <c r="A861" s="64"/>
      <c r="B861" s="13"/>
      <c r="C861" s="14"/>
      <c r="D861" s="14"/>
      <c r="E861" s="14"/>
      <c r="F861" s="14"/>
      <c r="G861" s="15"/>
      <c r="H861" s="15"/>
      <c r="I861" s="15"/>
      <c r="J861" s="15"/>
      <c r="L861" s="94"/>
      <c r="P861" s="25"/>
      <c r="Q861" s="25"/>
    </row>
    <row r="862" spans="1:17" s="12" customFormat="1">
      <c r="A862" s="64"/>
      <c r="B862" s="13"/>
      <c r="C862" s="14"/>
      <c r="D862" s="14"/>
      <c r="E862" s="14"/>
      <c r="F862" s="14"/>
      <c r="G862" s="15"/>
      <c r="H862" s="15"/>
      <c r="I862" s="15"/>
      <c r="J862" s="15"/>
      <c r="L862" s="94"/>
      <c r="P862" s="25"/>
      <c r="Q862" s="25"/>
    </row>
    <row r="863" spans="1:17" s="12" customFormat="1">
      <c r="A863" s="64"/>
      <c r="B863" s="13"/>
      <c r="C863" s="14"/>
      <c r="D863" s="14"/>
      <c r="E863" s="14"/>
      <c r="F863" s="14"/>
      <c r="G863" s="15"/>
      <c r="H863" s="15"/>
      <c r="I863" s="15"/>
      <c r="J863" s="15"/>
      <c r="L863" s="94"/>
      <c r="P863" s="25"/>
      <c r="Q863" s="25"/>
    </row>
    <row r="864" spans="1:17" s="12" customFormat="1">
      <c r="A864" s="64"/>
      <c r="B864" s="13"/>
      <c r="C864" s="14"/>
      <c r="D864" s="14"/>
      <c r="E864" s="14"/>
      <c r="F864" s="14"/>
      <c r="G864" s="15"/>
      <c r="H864" s="15"/>
      <c r="I864" s="15"/>
      <c r="J864" s="15"/>
      <c r="L864" s="94"/>
      <c r="P864" s="25"/>
      <c r="Q864" s="25"/>
    </row>
    <row r="865" spans="1:17" s="12" customFormat="1">
      <c r="A865" s="64"/>
      <c r="B865" s="13"/>
      <c r="C865" s="14"/>
      <c r="D865" s="14"/>
      <c r="E865" s="14"/>
      <c r="F865" s="14"/>
      <c r="G865" s="15"/>
      <c r="H865" s="15"/>
      <c r="I865" s="15"/>
      <c r="J865" s="15"/>
      <c r="L865" s="94"/>
      <c r="P865" s="25"/>
      <c r="Q865" s="25"/>
    </row>
    <row r="866" spans="1:17" s="12" customFormat="1">
      <c r="A866" s="64"/>
      <c r="B866" s="13"/>
      <c r="C866" s="14"/>
      <c r="D866" s="14"/>
      <c r="E866" s="14"/>
      <c r="F866" s="14"/>
      <c r="G866" s="15"/>
      <c r="H866" s="15"/>
      <c r="I866" s="15"/>
      <c r="J866" s="15"/>
      <c r="L866" s="94"/>
      <c r="P866" s="25"/>
      <c r="Q866" s="25"/>
    </row>
    <row r="867" spans="1:17" s="12" customFormat="1">
      <c r="A867" s="64"/>
      <c r="B867" s="13"/>
      <c r="C867" s="14"/>
      <c r="D867" s="14"/>
      <c r="E867" s="14"/>
      <c r="F867" s="14"/>
      <c r="G867" s="15"/>
      <c r="H867" s="15"/>
      <c r="I867" s="15"/>
      <c r="J867" s="15"/>
      <c r="L867" s="94"/>
      <c r="P867" s="25"/>
      <c r="Q867" s="25"/>
    </row>
    <row r="868" spans="1:17" s="12" customFormat="1">
      <c r="A868" s="64"/>
      <c r="B868" s="13"/>
      <c r="C868" s="14"/>
      <c r="D868" s="14"/>
      <c r="E868" s="14"/>
      <c r="F868" s="14"/>
      <c r="G868" s="15"/>
      <c r="H868" s="15"/>
      <c r="I868" s="15"/>
      <c r="J868" s="15"/>
      <c r="L868" s="94"/>
      <c r="P868" s="25"/>
      <c r="Q868" s="25"/>
    </row>
    <row r="869" spans="1:17" s="12" customFormat="1">
      <c r="A869" s="64"/>
      <c r="B869" s="13"/>
      <c r="C869" s="14"/>
      <c r="D869" s="14"/>
      <c r="E869" s="14"/>
      <c r="F869" s="14"/>
      <c r="G869" s="15"/>
      <c r="H869" s="15"/>
      <c r="I869" s="15"/>
      <c r="J869" s="15"/>
      <c r="L869" s="94"/>
      <c r="P869" s="25"/>
      <c r="Q869" s="25"/>
    </row>
    <row r="870" spans="1:17" s="12" customFormat="1">
      <c r="A870" s="64"/>
      <c r="B870" s="13"/>
      <c r="C870" s="14"/>
      <c r="D870" s="14"/>
      <c r="E870" s="14"/>
      <c r="F870" s="14"/>
      <c r="G870" s="15"/>
      <c r="H870" s="15"/>
      <c r="I870" s="15"/>
      <c r="J870" s="15"/>
      <c r="L870" s="94"/>
      <c r="P870" s="25"/>
      <c r="Q870" s="25"/>
    </row>
    <row r="871" spans="1:17" s="12" customFormat="1">
      <c r="A871" s="64"/>
      <c r="B871" s="13"/>
      <c r="C871" s="14"/>
      <c r="D871" s="14"/>
      <c r="E871" s="14"/>
      <c r="F871" s="14"/>
      <c r="G871" s="15"/>
      <c r="H871" s="15"/>
      <c r="I871" s="15"/>
      <c r="J871" s="15"/>
      <c r="L871" s="94"/>
      <c r="P871" s="25"/>
      <c r="Q871" s="25"/>
    </row>
    <row r="872" spans="1:17" s="12" customFormat="1">
      <c r="A872" s="64"/>
      <c r="B872" s="13"/>
      <c r="C872" s="14"/>
      <c r="D872" s="14"/>
      <c r="E872" s="14"/>
      <c r="F872" s="14"/>
      <c r="G872" s="15"/>
      <c r="H872" s="15"/>
      <c r="I872" s="15"/>
      <c r="J872" s="15"/>
      <c r="L872" s="94"/>
      <c r="P872" s="25"/>
      <c r="Q872" s="25"/>
    </row>
    <row r="873" spans="1:17" s="12" customFormat="1">
      <c r="A873" s="64"/>
      <c r="B873" s="13"/>
      <c r="C873" s="14"/>
      <c r="D873" s="14"/>
      <c r="E873" s="14"/>
      <c r="F873" s="14"/>
      <c r="G873" s="15"/>
      <c r="H873" s="15"/>
      <c r="I873" s="15"/>
      <c r="J873" s="15"/>
      <c r="L873" s="94"/>
      <c r="P873" s="25"/>
      <c r="Q873" s="25"/>
    </row>
    <row r="874" spans="1:17" s="12" customFormat="1">
      <c r="A874" s="64"/>
      <c r="B874" s="13"/>
      <c r="C874" s="14"/>
      <c r="D874" s="14"/>
      <c r="E874" s="14"/>
      <c r="F874" s="14"/>
      <c r="G874" s="15"/>
      <c r="H874" s="15"/>
      <c r="I874" s="15"/>
      <c r="J874" s="15"/>
      <c r="L874" s="94"/>
      <c r="P874" s="25"/>
      <c r="Q874" s="25"/>
    </row>
    <row r="875" spans="1:17" s="12" customFormat="1">
      <c r="A875" s="64"/>
      <c r="B875" s="13"/>
      <c r="C875" s="14"/>
      <c r="D875" s="14"/>
      <c r="E875" s="14"/>
      <c r="F875" s="14"/>
      <c r="G875" s="15"/>
      <c r="H875" s="15"/>
      <c r="I875" s="15"/>
      <c r="J875" s="15"/>
      <c r="L875" s="94"/>
      <c r="P875" s="25"/>
      <c r="Q875" s="25"/>
    </row>
    <row r="876" spans="1:17" s="12" customFormat="1">
      <c r="A876" s="64"/>
      <c r="B876" s="13"/>
      <c r="C876" s="14"/>
      <c r="D876" s="14"/>
      <c r="E876" s="14"/>
      <c r="F876" s="14"/>
      <c r="G876" s="15"/>
      <c r="H876" s="15"/>
      <c r="I876" s="15"/>
      <c r="J876" s="15"/>
      <c r="L876" s="94"/>
      <c r="P876" s="25"/>
      <c r="Q876" s="25"/>
    </row>
    <row r="877" spans="1:17" s="12" customFormat="1">
      <c r="A877" s="64"/>
      <c r="B877" s="13"/>
      <c r="C877" s="14"/>
      <c r="D877" s="14"/>
      <c r="E877" s="14"/>
      <c r="F877" s="14"/>
      <c r="G877" s="15"/>
      <c r="H877" s="15"/>
      <c r="I877" s="15"/>
      <c r="J877" s="15"/>
      <c r="L877" s="94"/>
      <c r="P877" s="25"/>
      <c r="Q877" s="25"/>
    </row>
    <row r="878" spans="1:17" s="12" customFormat="1">
      <c r="A878" s="64"/>
      <c r="B878" s="13"/>
      <c r="C878" s="14"/>
      <c r="D878" s="14"/>
      <c r="E878" s="14"/>
      <c r="F878" s="14"/>
      <c r="G878" s="15"/>
      <c r="H878" s="15"/>
      <c r="I878" s="15"/>
      <c r="J878" s="15"/>
      <c r="L878" s="94"/>
      <c r="P878" s="25"/>
      <c r="Q878" s="25"/>
    </row>
    <row r="879" spans="1:17" s="12" customFormat="1">
      <c r="A879" s="64"/>
      <c r="B879" s="13"/>
      <c r="C879" s="14"/>
      <c r="D879" s="14"/>
      <c r="E879" s="14"/>
      <c r="F879" s="14"/>
      <c r="G879" s="15"/>
      <c r="H879" s="15"/>
      <c r="I879" s="15"/>
      <c r="J879" s="15"/>
      <c r="L879" s="94"/>
      <c r="P879" s="25"/>
      <c r="Q879" s="25"/>
    </row>
    <row r="880" spans="1:17" s="12" customFormat="1">
      <c r="A880" s="64"/>
      <c r="B880" s="13"/>
      <c r="C880" s="14"/>
      <c r="D880" s="14"/>
      <c r="E880" s="14"/>
      <c r="F880" s="14"/>
      <c r="G880" s="15"/>
      <c r="H880" s="15"/>
      <c r="I880" s="15"/>
      <c r="J880" s="15"/>
      <c r="L880" s="94"/>
      <c r="P880" s="25"/>
      <c r="Q880" s="25"/>
    </row>
    <row r="881" spans="1:17" s="12" customFormat="1">
      <c r="A881" s="64"/>
      <c r="B881" s="13"/>
      <c r="C881" s="14"/>
      <c r="D881" s="14"/>
      <c r="E881" s="14"/>
      <c r="F881" s="14"/>
      <c r="G881" s="15"/>
      <c r="H881" s="15"/>
      <c r="I881" s="15"/>
      <c r="J881" s="15"/>
      <c r="L881" s="94"/>
      <c r="P881" s="25"/>
      <c r="Q881" s="25"/>
    </row>
    <row r="882" spans="1:17" s="12" customFormat="1">
      <c r="A882" s="64"/>
      <c r="B882" s="13"/>
      <c r="C882" s="14"/>
      <c r="D882" s="14"/>
      <c r="E882" s="14"/>
      <c r="F882" s="14"/>
      <c r="G882" s="15"/>
      <c r="H882" s="15"/>
      <c r="I882" s="15"/>
      <c r="J882" s="15"/>
      <c r="L882" s="94"/>
      <c r="P882" s="25"/>
      <c r="Q882" s="25"/>
    </row>
    <row r="883" spans="1:17" s="12" customFormat="1">
      <c r="A883" s="64"/>
      <c r="B883" s="13"/>
      <c r="C883" s="14"/>
      <c r="D883" s="14"/>
      <c r="E883" s="14"/>
      <c r="F883" s="14"/>
      <c r="G883" s="15"/>
      <c r="H883" s="15"/>
      <c r="I883" s="15"/>
      <c r="J883" s="15"/>
      <c r="L883" s="94"/>
      <c r="P883" s="25"/>
      <c r="Q883" s="25"/>
    </row>
    <row r="884" spans="1:17" s="12" customFormat="1">
      <c r="A884" s="64"/>
      <c r="B884" s="13"/>
      <c r="C884" s="14"/>
      <c r="D884" s="14"/>
      <c r="E884" s="14"/>
      <c r="F884" s="14"/>
      <c r="G884" s="15"/>
      <c r="H884" s="15"/>
      <c r="I884" s="15"/>
      <c r="J884" s="15"/>
      <c r="L884" s="94"/>
      <c r="P884" s="25"/>
      <c r="Q884" s="25"/>
    </row>
    <row r="885" spans="1:17" s="12" customFormat="1">
      <c r="A885" s="64"/>
      <c r="B885" s="13"/>
      <c r="C885" s="14"/>
      <c r="D885" s="14"/>
      <c r="E885" s="14"/>
      <c r="F885" s="14"/>
      <c r="G885" s="15"/>
      <c r="H885" s="15"/>
      <c r="I885" s="15"/>
      <c r="J885" s="15"/>
      <c r="L885" s="94"/>
      <c r="P885" s="25"/>
      <c r="Q885" s="25"/>
    </row>
    <row r="886" spans="1:17" s="12" customFormat="1">
      <c r="A886" s="64"/>
      <c r="B886" s="13"/>
      <c r="C886" s="14"/>
      <c r="D886" s="14"/>
      <c r="E886" s="14"/>
      <c r="F886" s="14"/>
      <c r="G886" s="15"/>
      <c r="H886" s="15"/>
      <c r="I886" s="15"/>
      <c r="J886" s="15"/>
      <c r="L886" s="94"/>
      <c r="P886" s="25"/>
      <c r="Q886" s="25"/>
    </row>
    <row r="887" spans="1:17" s="12" customFormat="1">
      <c r="A887" s="64"/>
      <c r="B887" s="13"/>
      <c r="C887" s="14"/>
      <c r="D887" s="14"/>
      <c r="E887" s="14"/>
      <c r="F887" s="14"/>
      <c r="G887" s="15"/>
      <c r="H887" s="15"/>
      <c r="I887" s="15"/>
      <c r="J887" s="15"/>
      <c r="L887" s="94"/>
      <c r="P887" s="25"/>
      <c r="Q887" s="25"/>
    </row>
    <row r="888" spans="1:17" s="12" customFormat="1">
      <c r="A888" s="64"/>
      <c r="B888" s="13"/>
      <c r="C888" s="14"/>
      <c r="D888" s="14"/>
      <c r="E888" s="14"/>
      <c r="F888" s="14"/>
      <c r="G888" s="15"/>
      <c r="H888" s="15"/>
      <c r="I888" s="15"/>
      <c r="J888" s="15"/>
      <c r="L888" s="94"/>
      <c r="P888" s="25"/>
      <c r="Q888" s="25"/>
    </row>
    <row r="889" spans="1:17" s="12" customFormat="1">
      <c r="A889" s="64"/>
      <c r="B889" s="13"/>
      <c r="C889" s="14"/>
      <c r="D889" s="14"/>
      <c r="E889" s="14"/>
      <c r="F889" s="14"/>
      <c r="G889" s="15"/>
      <c r="H889" s="15"/>
      <c r="I889" s="15"/>
      <c r="J889" s="15"/>
      <c r="L889" s="94"/>
      <c r="P889" s="25"/>
      <c r="Q889" s="25"/>
    </row>
    <row r="890" spans="1:17" s="12" customFormat="1">
      <c r="A890" s="64"/>
      <c r="B890" s="13"/>
      <c r="C890" s="14"/>
      <c r="D890" s="14"/>
      <c r="E890" s="14"/>
      <c r="F890" s="14"/>
      <c r="G890" s="15"/>
      <c r="H890" s="15"/>
      <c r="I890" s="15"/>
      <c r="J890" s="15"/>
      <c r="L890" s="94"/>
      <c r="P890" s="25"/>
      <c r="Q890" s="25"/>
    </row>
    <row r="891" spans="1:17" s="12" customFormat="1">
      <c r="A891" s="64"/>
      <c r="B891" s="13"/>
      <c r="C891" s="14"/>
      <c r="D891" s="14"/>
      <c r="E891" s="14"/>
      <c r="F891" s="14"/>
      <c r="G891" s="15"/>
      <c r="H891" s="15"/>
      <c r="I891" s="15"/>
      <c r="J891" s="15"/>
      <c r="L891" s="94"/>
      <c r="P891" s="25"/>
      <c r="Q891" s="25"/>
    </row>
    <row r="892" spans="1:17" s="12" customFormat="1">
      <c r="A892" s="64"/>
      <c r="B892" s="13"/>
      <c r="C892" s="14"/>
      <c r="D892" s="14"/>
      <c r="E892" s="14"/>
      <c r="F892" s="14"/>
      <c r="G892" s="15"/>
      <c r="H892" s="15"/>
      <c r="I892" s="15"/>
      <c r="J892" s="15"/>
      <c r="L892" s="94"/>
      <c r="P892" s="25"/>
      <c r="Q892" s="25"/>
    </row>
    <row r="893" spans="1:17" s="12" customFormat="1">
      <c r="A893" s="64"/>
      <c r="B893" s="13"/>
      <c r="C893" s="14"/>
      <c r="D893" s="14"/>
      <c r="E893" s="14"/>
      <c r="F893" s="14"/>
      <c r="G893" s="15"/>
      <c r="H893" s="15"/>
      <c r="I893" s="15"/>
      <c r="J893" s="15"/>
      <c r="L893" s="94"/>
      <c r="P893" s="25"/>
      <c r="Q893" s="25"/>
    </row>
    <row r="894" spans="1:17" s="12" customFormat="1">
      <c r="A894" s="64"/>
      <c r="B894" s="13"/>
      <c r="C894" s="14"/>
      <c r="D894" s="14"/>
      <c r="E894" s="14"/>
      <c r="F894" s="14"/>
      <c r="G894" s="15"/>
      <c r="H894" s="15"/>
      <c r="I894" s="15"/>
      <c r="J894" s="15"/>
      <c r="L894" s="94"/>
      <c r="P894" s="25"/>
      <c r="Q894" s="25"/>
    </row>
    <row r="895" spans="1:17" s="12" customFormat="1">
      <c r="A895" s="64"/>
      <c r="B895" s="13"/>
      <c r="C895" s="14"/>
      <c r="D895" s="14"/>
      <c r="E895" s="14"/>
      <c r="F895" s="14"/>
      <c r="G895" s="15"/>
      <c r="H895" s="15"/>
      <c r="I895" s="15"/>
      <c r="J895" s="15"/>
      <c r="L895" s="94"/>
      <c r="P895" s="25"/>
      <c r="Q895" s="25"/>
    </row>
    <row r="896" spans="1:17" s="12" customFormat="1">
      <c r="A896" s="64"/>
      <c r="B896" s="13"/>
      <c r="C896" s="14"/>
      <c r="D896" s="14"/>
      <c r="E896" s="14"/>
      <c r="F896" s="14"/>
      <c r="G896" s="15"/>
      <c r="H896" s="15"/>
      <c r="I896" s="15"/>
      <c r="J896" s="15"/>
      <c r="L896" s="94"/>
      <c r="P896" s="25"/>
      <c r="Q896" s="25"/>
    </row>
    <row r="897" spans="1:17" s="12" customFormat="1">
      <c r="A897" s="64"/>
      <c r="B897" s="13"/>
      <c r="C897" s="14"/>
      <c r="D897" s="14"/>
      <c r="E897" s="14"/>
      <c r="F897" s="14"/>
      <c r="G897" s="15"/>
      <c r="H897" s="15"/>
      <c r="I897" s="15"/>
      <c r="J897" s="15"/>
      <c r="L897" s="94"/>
      <c r="P897" s="25"/>
      <c r="Q897" s="25"/>
    </row>
    <row r="898" spans="1:17" s="12" customFormat="1">
      <c r="A898" s="64"/>
      <c r="B898" s="13"/>
      <c r="C898" s="14"/>
      <c r="D898" s="14"/>
      <c r="E898" s="14"/>
      <c r="F898" s="14"/>
      <c r="G898" s="15"/>
      <c r="H898" s="15"/>
      <c r="I898" s="15"/>
      <c r="J898" s="15"/>
      <c r="L898" s="94"/>
      <c r="P898" s="25"/>
      <c r="Q898" s="25"/>
    </row>
    <row r="899" spans="1:17" s="12" customFormat="1">
      <c r="A899" s="64"/>
      <c r="B899" s="13"/>
      <c r="C899" s="14"/>
      <c r="D899" s="14"/>
      <c r="E899" s="14"/>
      <c r="F899" s="14"/>
      <c r="G899" s="15"/>
      <c r="H899" s="15"/>
      <c r="I899" s="15"/>
      <c r="J899" s="15"/>
      <c r="L899" s="94"/>
      <c r="P899" s="25"/>
      <c r="Q899" s="25"/>
    </row>
    <row r="900" spans="1:17" s="12" customFormat="1">
      <c r="A900" s="64"/>
      <c r="B900" s="13"/>
      <c r="C900" s="14"/>
      <c r="D900" s="14"/>
      <c r="E900" s="14"/>
      <c r="F900" s="14"/>
      <c r="G900" s="15"/>
      <c r="H900" s="15"/>
      <c r="I900" s="15"/>
      <c r="J900" s="15"/>
      <c r="L900" s="94"/>
      <c r="P900" s="25"/>
      <c r="Q900" s="25"/>
    </row>
    <row r="901" spans="1:17" s="12" customFormat="1">
      <c r="A901" s="64"/>
      <c r="B901" s="13"/>
      <c r="C901" s="14"/>
      <c r="D901" s="14"/>
      <c r="E901" s="14"/>
      <c r="F901" s="14"/>
      <c r="G901" s="15"/>
      <c r="H901" s="15"/>
      <c r="I901" s="15"/>
      <c r="J901" s="15"/>
      <c r="L901" s="94"/>
      <c r="P901" s="25"/>
      <c r="Q901" s="25"/>
    </row>
    <row r="902" spans="1:17" s="12" customFormat="1">
      <c r="A902" s="64"/>
      <c r="B902" s="13"/>
      <c r="C902" s="14"/>
      <c r="D902" s="14"/>
      <c r="E902" s="14"/>
      <c r="F902" s="14"/>
      <c r="G902" s="15"/>
      <c r="H902" s="15"/>
      <c r="I902" s="15"/>
      <c r="J902" s="15"/>
      <c r="L902" s="94"/>
      <c r="P902" s="25"/>
      <c r="Q902" s="25"/>
    </row>
    <row r="903" spans="1:17" s="12" customFormat="1">
      <c r="A903" s="64"/>
      <c r="B903" s="13"/>
      <c r="C903" s="14"/>
      <c r="D903" s="14"/>
      <c r="E903" s="14"/>
      <c r="F903" s="14"/>
      <c r="G903" s="15"/>
      <c r="H903" s="15"/>
      <c r="I903" s="15"/>
      <c r="J903" s="15"/>
      <c r="L903" s="94"/>
      <c r="P903" s="25"/>
      <c r="Q903" s="25"/>
    </row>
    <row r="904" spans="1:17" s="12" customFormat="1">
      <c r="A904" s="64"/>
      <c r="B904" s="13"/>
      <c r="C904" s="14"/>
      <c r="D904" s="14"/>
      <c r="E904" s="14"/>
      <c r="F904" s="14"/>
      <c r="G904" s="15"/>
      <c r="H904" s="15"/>
      <c r="I904" s="15"/>
      <c r="J904" s="15"/>
      <c r="L904" s="94"/>
      <c r="P904" s="25"/>
      <c r="Q904" s="25"/>
    </row>
    <row r="905" spans="1:17" s="12" customFormat="1">
      <c r="A905" s="64"/>
      <c r="B905" s="13"/>
      <c r="C905" s="14"/>
      <c r="D905" s="14"/>
      <c r="E905" s="14"/>
      <c r="F905" s="14"/>
      <c r="G905" s="15"/>
      <c r="H905" s="15"/>
      <c r="I905" s="15"/>
      <c r="J905" s="15"/>
      <c r="L905" s="94"/>
      <c r="P905" s="25"/>
      <c r="Q905" s="25"/>
    </row>
    <row r="906" spans="1:17" s="12" customFormat="1">
      <c r="A906" s="64"/>
      <c r="B906" s="13"/>
      <c r="C906" s="14"/>
      <c r="D906" s="14"/>
      <c r="E906" s="14"/>
      <c r="F906" s="14"/>
      <c r="G906" s="15"/>
      <c r="H906" s="15"/>
      <c r="I906" s="15"/>
      <c r="J906" s="15"/>
      <c r="L906" s="94"/>
      <c r="P906" s="25"/>
      <c r="Q906" s="25"/>
    </row>
    <row r="907" spans="1:17" s="12" customFormat="1">
      <c r="A907" s="64"/>
      <c r="B907" s="13"/>
      <c r="C907" s="14"/>
      <c r="D907" s="14"/>
      <c r="E907" s="14"/>
      <c r="F907" s="14"/>
      <c r="G907" s="15"/>
      <c r="H907" s="15"/>
      <c r="I907" s="15"/>
      <c r="J907" s="15"/>
      <c r="L907" s="94"/>
      <c r="P907" s="25"/>
      <c r="Q907" s="25"/>
    </row>
    <row r="908" spans="1:17" s="12" customFormat="1">
      <c r="A908" s="64"/>
      <c r="B908" s="13"/>
      <c r="C908" s="14"/>
      <c r="D908" s="14"/>
      <c r="E908" s="14"/>
      <c r="F908" s="14"/>
      <c r="G908" s="15"/>
      <c r="H908" s="15"/>
      <c r="I908" s="15"/>
      <c r="J908" s="15"/>
      <c r="L908" s="94"/>
      <c r="P908" s="25"/>
      <c r="Q908" s="25"/>
    </row>
    <row r="909" spans="1:17" s="12" customFormat="1">
      <c r="A909" s="64"/>
      <c r="B909" s="13"/>
      <c r="C909" s="14"/>
      <c r="D909" s="14"/>
      <c r="E909" s="14"/>
      <c r="F909" s="14"/>
      <c r="G909" s="15"/>
      <c r="H909" s="15"/>
      <c r="I909" s="15"/>
      <c r="J909" s="15"/>
      <c r="L909" s="94"/>
      <c r="P909" s="25"/>
      <c r="Q909" s="25"/>
    </row>
    <row r="910" spans="1:17" s="12" customFormat="1">
      <c r="A910" s="64"/>
      <c r="B910" s="13"/>
      <c r="C910" s="14"/>
      <c r="D910" s="14"/>
      <c r="E910" s="14"/>
      <c r="F910" s="14"/>
      <c r="G910" s="15"/>
      <c r="H910" s="15"/>
      <c r="I910" s="15"/>
      <c r="J910" s="15"/>
      <c r="L910" s="94"/>
      <c r="P910" s="25"/>
      <c r="Q910" s="25"/>
    </row>
    <row r="911" spans="1:17" s="12" customFormat="1">
      <c r="A911" s="64"/>
      <c r="B911" s="13"/>
      <c r="C911" s="14"/>
      <c r="D911" s="14"/>
      <c r="E911" s="14"/>
      <c r="F911" s="14"/>
      <c r="G911" s="15"/>
      <c r="H911" s="15"/>
      <c r="I911" s="15"/>
      <c r="J911" s="15"/>
      <c r="L911" s="94"/>
      <c r="P911" s="25"/>
      <c r="Q911" s="25"/>
    </row>
    <row r="912" spans="1:17" s="12" customFormat="1">
      <c r="A912" s="64"/>
      <c r="B912" s="13"/>
      <c r="C912" s="14"/>
      <c r="D912" s="14"/>
      <c r="E912" s="14"/>
      <c r="F912" s="14"/>
      <c r="G912" s="15"/>
      <c r="H912" s="15"/>
      <c r="I912" s="15"/>
      <c r="J912" s="15"/>
      <c r="L912" s="94"/>
      <c r="P912" s="25"/>
      <c r="Q912" s="25"/>
    </row>
    <row r="913" spans="1:17" s="12" customFormat="1">
      <c r="A913" s="64"/>
      <c r="B913" s="13"/>
      <c r="C913" s="14"/>
      <c r="D913" s="14"/>
      <c r="E913" s="14"/>
      <c r="F913" s="14"/>
      <c r="G913" s="15"/>
      <c r="H913" s="15"/>
      <c r="I913" s="15"/>
      <c r="J913" s="15"/>
      <c r="L913" s="94"/>
      <c r="P913" s="25"/>
      <c r="Q913" s="25"/>
    </row>
    <row r="914" spans="1:17" s="12" customFormat="1">
      <c r="A914" s="64"/>
      <c r="B914" s="13"/>
      <c r="C914" s="14"/>
      <c r="D914" s="14"/>
      <c r="E914" s="14"/>
      <c r="F914" s="14"/>
      <c r="G914" s="15"/>
      <c r="H914" s="15"/>
      <c r="I914" s="15"/>
      <c r="J914" s="15"/>
      <c r="L914" s="94"/>
      <c r="P914" s="25"/>
      <c r="Q914" s="25"/>
    </row>
    <row r="915" spans="1:17" s="12" customFormat="1">
      <c r="A915" s="64"/>
      <c r="B915" s="13"/>
      <c r="C915" s="14"/>
      <c r="D915" s="14"/>
      <c r="E915" s="14"/>
      <c r="F915" s="14"/>
      <c r="G915" s="15"/>
      <c r="H915" s="15"/>
      <c r="I915" s="15"/>
      <c r="J915" s="15"/>
      <c r="L915" s="94"/>
      <c r="P915" s="25"/>
      <c r="Q915" s="25"/>
    </row>
    <row r="916" spans="1:17" s="12" customFormat="1">
      <c r="A916" s="64"/>
      <c r="B916" s="13"/>
      <c r="C916" s="14"/>
      <c r="D916" s="14"/>
      <c r="E916" s="14"/>
      <c r="F916" s="14"/>
      <c r="G916" s="15"/>
      <c r="H916" s="15"/>
      <c r="I916" s="15"/>
      <c r="J916" s="15"/>
      <c r="L916" s="94"/>
      <c r="P916" s="25"/>
      <c r="Q916" s="25"/>
    </row>
    <row r="917" spans="1:17" s="12" customFormat="1">
      <c r="A917" s="64"/>
      <c r="B917" s="13"/>
      <c r="C917" s="14"/>
      <c r="D917" s="14"/>
      <c r="E917" s="14"/>
      <c r="F917" s="14"/>
      <c r="G917" s="15"/>
      <c r="H917" s="15"/>
      <c r="I917" s="15"/>
      <c r="J917" s="15"/>
      <c r="L917" s="94"/>
      <c r="P917" s="25"/>
      <c r="Q917" s="25"/>
    </row>
    <row r="918" spans="1:17" s="12" customFormat="1">
      <c r="A918" s="64"/>
      <c r="B918" s="13"/>
      <c r="C918" s="14"/>
      <c r="D918" s="14"/>
      <c r="E918" s="14"/>
      <c r="F918" s="14"/>
      <c r="G918" s="15"/>
      <c r="H918" s="15"/>
      <c r="I918" s="15"/>
      <c r="J918" s="15"/>
      <c r="L918" s="94"/>
      <c r="P918" s="25"/>
      <c r="Q918" s="25"/>
    </row>
    <row r="919" spans="1:17" s="12" customFormat="1">
      <c r="A919" s="64"/>
      <c r="B919" s="13"/>
      <c r="C919" s="14"/>
      <c r="D919" s="14"/>
      <c r="E919" s="14"/>
      <c r="F919" s="14"/>
      <c r="G919" s="15"/>
      <c r="H919" s="15"/>
      <c r="I919" s="15"/>
      <c r="J919" s="15"/>
      <c r="L919" s="94"/>
      <c r="P919" s="25"/>
      <c r="Q919" s="25"/>
    </row>
    <row r="920" spans="1:17" s="12" customFormat="1">
      <c r="A920" s="64"/>
      <c r="B920" s="13"/>
      <c r="C920" s="14"/>
      <c r="D920" s="14"/>
      <c r="E920" s="14"/>
      <c r="F920" s="14"/>
      <c r="G920" s="15"/>
      <c r="H920" s="15"/>
      <c r="I920" s="15"/>
      <c r="J920" s="15"/>
      <c r="L920" s="94"/>
      <c r="P920" s="25"/>
      <c r="Q920" s="25"/>
    </row>
    <row r="921" spans="1:17" s="12" customFormat="1">
      <c r="A921" s="64"/>
      <c r="B921" s="13"/>
      <c r="C921" s="14"/>
      <c r="D921" s="14"/>
      <c r="E921" s="14"/>
      <c r="F921" s="14"/>
      <c r="G921" s="15"/>
      <c r="H921" s="15"/>
      <c r="I921" s="15"/>
      <c r="J921" s="15"/>
      <c r="L921" s="94"/>
      <c r="P921" s="25"/>
      <c r="Q921" s="25"/>
    </row>
    <row r="922" spans="1:17" s="12" customFormat="1">
      <c r="A922" s="64"/>
      <c r="B922" s="13"/>
      <c r="C922" s="14"/>
      <c r="D922" s="14"/>
      <c r="E922" s="14"/>
      <c r="F922" s="14"/>
      <c r="G922" s="15"/>
      <c r="H922" s="15"/>
      <c r="I922" s="15"/>
      <c r="J922" s="15"/>
      <c r="L922" s="94"/>
      <c r="P922" s="25"/>
      <c r="Q922" s="25"/>
    </row>
    <row r="923" spans="1:17" s="12" customFormat="1">
      <c r="A923" s="64"/>
      <c r="B923" s="13"/>
      <c r="C923" s="14"/>
      <c r="D923" s="14"/>
      <c r="E923" s="14"/>
      <c r="F923" s="14"/>
      <c r="G923" s="15"/>
      <c r="H923" s="15"/>
      <c r="I923" s="15"/>
      <c r="J923" s="15"/>
      <c r="L923" s="94"/>
      <c r="P923" s="25"/>
      <c r="Q923" s="25"/>
    </row>
    <row r="924" spans="1:17" s="12" customFormat="1">
      <c r="A924" s="64"/>
      <c r="B924" s="13"/>
      <c r="C924" s="14"/>
      <c r="D924" s="14"/>
      <c r="E924" s="14"/>
      <c r="F924" s="14"/>
      <c r="G924" s="15"/>
      <c r="H924" s="15"/>
      <c r="I924" s="15"/>
      <c r="J924" s="15"/>
      <c r="L924" s="94"/>
      <c r="P924" s="25"/>
      <c r="Q924" s="25"/>
    </row>
    <row r="925" spans="1:17" s="12" customFormat="1">
      <c r="A925" s="64"/>
      <c r="B925" s="13"/>
      <c r="C925" s="14"/>
      <c r="D925" s="14"/>
      <c r="E925" s="14"/>
      <c r="F925" s="14"/>
      <c r="G925" s="15"/>
      <c r="H925" s="15"/>
      <c r="I925" s="15"/>
      <c r="J925" s="15"/>
      <c r="L925" s="94"/>
      <c r="P925" s="25"/>
      <c r="Q925" s="25"/>
    </row>
    <row r="926" spans="1:17" s="12" customFormat="1">
      <c r="A926" s="64"/>
      <c r="B926" s="13"/>
      <c r="C926" s="14"/>
      <c r="D926" s="14"/>
      <c r="E926" s="14"/>
      <c r="F926" s="14"/>
      <c r="G926" s="15"/>
      <c r="H926" s="15"/>
      <c r="I926" s="15"/>
      <c r="J926" s="15"/>
      <c r="L926" s="94"/>
      <c r="P926" s="25"/>
      <c r="Q926" s="25"/>
    </row>
    <row r="927" spans="1:17" s="12" customFormat="1">
      <c r="A927" s="64"/>
      <c r="B927" s="13"/>
      <c r="C927" s="14"/>
      <c r="D927" s="14"/>
      <c r="E927" s="14"/>
      <c r="F927" s="14"/>
      <c r="G927" s="15"/>
      <c r="H927" s="15"/>
      <c r="I927" s="15"/>
      <c r="J927" s="15"/>
      <c r="L927" s="94"/>
      <c r="P927" s="25"/>
      <c r="Q927" s="25"/>
    </row>
    <row r="928" spans="1:17" s="12" customFormat="1">
      <c r="A928" s="64"/>
      <c r="B928" s="13"/>
      <c r="C928" s="14"/>
      <c r="D928" s="14"/>
      <c r="E928" s="14"/>
      <c r="F928" s="14"/>
      <c r="G928" s="15"/>
      <c r="H928" s="15"/>
      <c r="I928" s="15"/>
      <c r="J928" s="15"/>
      <c r="L928" s="94"/>
      <c r="P928" s="25"/>
      <c r="Q928" s="25"/>
    </row>
    <row r="929" spans="1:17" s="12" customFormat="1">
      <c r="A929" s="64"/>
      <c r="B929" s="13"/>
      <c r="C929" s="14"/>
      <c r="D929" s="14"/>
      <c r="E929" s="14"/>
      <c r="F929" s="14"/>
      <c r="G929" s="15"/>
      <c r="H929" s="15"/>
      <c r="I929" s="15"/>
      <c r="J929" s="15"/>
      <c r="L929" s="94"/>
      <c r="P929" s="25"/>
      <c r="Q929" s="25"/>
    </row>
    <row r="930" spans="1:17" s="12" customFormat="1">
      <c r="A930" s="64"/>
      <c r="B930" s="13"/>
      <c r="C930" s="14"/>
      <c r="D930" s="14"/>
      <c r="E930" s="14"/>
      <c r="F930" s="14"/>
      <c r="G930" s="15"/>
      <c r="H930" s="15"/>
      <c r="I930" s="15"/>
      <c r="J930" s="15"/>
      <c r="L930" s="94"/>
      <c r="P930" s="25"/>
      <c r="Q930" s="25"/>
    </row>
    <row r="931" spans="1:17" s="12" customFormat="1">
      <c r="A931" s="64"/>
      <c r="B931" s="13"/>
      <c r="C931" s="14"/>
      <c r="D931" s="14"/>
      <c r="E931" s="14"/>
      <c r="F931" s="14"/>
      <c r="G931" s="15"/>
      <c r="H931" s="15"/>
      <c r="I931" s="15"/>
      <c r="J931" s="15"/>
      <c r="L931" s="94"/>
      <c r="P931" s="25"/>
      <c r="Q931" s="25"/>
    </row>
    <row r="932" spans="1:17" s="12" customFormat="1">
      <c r="A932" s="64"/>
      <c r="B932" s="13"/>
      <c r="C932" s="14"/>
      <c r="D932" s="14"/>
      <c r="E932" s="14"/>
      <c r="F932" s="14"/>
      <c r="G932" s="15"/>
      <c r="H932" s="15"/>
      <c r="I932" s="15"/>
      <c r="J932" s="15"/>
      <c r="L932" s="94"/>
      <c r="P932" s="25"/>
      <c r="Q932" s="25"/>
    </row>
    <row r="933" spans="1:17" s="12" customFormat="1">
      <c r="A933" s="64"/>
      <c r="B933" s="13"/>
      <c r="C933" s="14"/>
      <c r="D933" s="14"/>
      <c r="E933" s="14"/>
      <c r="F933" s="14"/>
      <c r="G933" s="15"/>
      <c r="H933" s="15"/>
      <c r="I933" s="15"/>
      <c r="J933" s="15"/>
      <c r="L933" s="94"/>
      <c r="P933" s="25"/>
      <c r="Q933" s="25"/>
    </row>
    <row r="934" spans="1:17" s="12" customFormat="1">
      <c r="A934" s="64"/>
      <c r="B934" s="13"/>
      <c r="C934" s="14"/>
      <c r="D934" s="14"/>
      <c r="E934" s="14"/>
      <c r="F934" s="14"/>
      <c r="G934" s="15"/>
      <c r="H934" s="15"/>
      <c r="I934" s="15"/>
      <c r="J934" s="15"/>
      <c r="L934" s="94"/>
      <c r="P934" s="25"/>
      <c r="Q934" s="25"/>
    </row>
    <row r="935" spans="1:17" s="12" customFormat="1">
      <c r="A935" s="64"/>
      <c r="B935" s="13"/>
      <c r="C935" s="14"/>
      <c r="D935" s="14"/>
      <c r="E935" s="14"/>
      <c r="F935" s="14"/>
      <c r="G935" s="15"/>
      <c r="H935" s="15"/>
      <c r="I935" s="15"/>
      <c r="J935" s="15"/>
      <c r="L935" s="94"/>
      <c r="P935" s="25"/>
      <c r="Q935" s="25"/>
    </row>
    <row r="936" spans="1:17" s="12" customFormat="1">
      <c r="A936" s="64"/>
      <c r="B936" s="13"/>
      <c r="C936" s="14"/>
      <c r="D936" s="14"/>
      <c r="E936" s="14"/>
      <c r="F936" s="14"/>
      <c r="G936" s="15"/>
      <c r="H936" s="15"/>
      <c r="I936" s="15"/>
      <c r="J936" s="15"/>
      <c r="L936" s="94"/>
      <c r="P936" s="25"/>
      <c r="Q936" s="25"/>
    </row>
    <row r="937" spans="1:17" s="12" customFormat="1">
      <c r="A937" s="64"/>
      <c r="B937" s="13"/>
      <c r="C937" s="14"/>
      <c r="D937" s="14"/>
      <c r="E937" s="14"/>
      <c r="F937" s="14"/>
      <c r="G937" s="15"/>
      <c r="H937" s="15"/>
      <c r="I937" s="15"/>
      <c r="J937" s="15"/>
      <c r="L937" s="94"/>
      <c r="P937" s="25"/>
      <c r="Q937" s="25"/>
    </row>
    <row r="938" spans="1:17" s="12" customFormat="1">
      <c r="A938" s="64"/>
      <c r="B938" s="13"/>
      <c r="C938" s="14"/>
      <c r="D938" s="14"/>
      <c r="E938" s="14"/>
      <c r="F938" s="14"/>
      <c r="G938" s="15"/>
      <c r="H938" s="15"/>
      <c r="I938" s="15"/>
      <c r="J938" s="15"/>
      <c r="L938" s="94"/>
      <c r="P938" s="25"/>
      <c r="Q938" s="25"/>
    </row>
    <row r="939" spans="1:17" s="12" customFormat="1">
      <c r="A939" s="64"/>
      <c r="B939" s="13"/>
      <c r="C939" s="14"/>
      <c r="D939" s="14"/>
      <c r="E939" s="14"/>
      <c r="F939" s="14"/>
      <c r="G939" s="15"/>
      <c r="H939" s="15"/>
      <c r="I939" s="15"/>
      <c r="J939" s="15"/>
      <c r="L939" s="94"/>
      <c r="P939" s="25"/>
      <c r="Q939" s="25"/>
    </row>
    <row r="940" spans="1:17" s="12" customFormat="1">
      <c r="A940" s="64"/>
      <c r="B940" s="13"/>
      <c r="C940" s="14"/>
      <c r="D940" s="14"/>
      <c r="E940" s="14"/>
      <c r="F940" s="14"/>
      <c r="G940" s="15"/>
      <c r="H940" s="15"/>
      <c r="I940" s="15"/>
      <c r="J940" s="15"/>
      <c r="L940" s="94"/>
      <c r="P940" s="25"/>
      <c r="Q940" s="25"/>
    </row>
    <row r="941" spans="1:17" s="12" customFormat="1">
      <c r="A941" s="64"/>
      <c r="B941" s="13"/>
      <c r="C941" s="14"/>
      <c r="D941" s="14"/>
      <c r="E941" s="14"/>
      <c r="F941" s="14"/>
      <c r="G941" s="15"/>
      <c r="H941" s="15"/>
      <c r="I941" s="15"/>
      <c r="J941" s="15"/>
      <c r="L941" s="94"/>
      <c r="P941" s="25"/>
      <c r="Q941" s="25"/>
    </row>
    <row r="942" spans="1:17" s="12" customFormat="1">
      <c r="A942" s="64"/>
      <c r="B942" s="13"/>
      <c r="C942" s="14"/>
      <c r="D942" s="14"/>
      <c r="E942" s="14"/>
      <c r="F942" s="14"/>
      <c r="G942" s="15"/>
      <c r="H942" s="15"/>
      <c r="I942" s="15"/>
      <c r="J942" s="15"/>
      <c r="L942" s="94"/>
      <c r="P942" s="25"/>
      <c r="Q942" s="25"/>
    </row>
    <row r="943" spans="1:17" s="12" customFormat="1">
      <c r="A943" s="64"/>
      <c r="B943" s="13"/>
      <c r="C943" s="14"/>
      <c r="D943" s="14"/>
      <c r="E943" s="14"/>
      <c r="F943" s="14"/>
      <c r="G943" s="15"/>
      <c r="H943" s="15"/>
      <c r="I943" s="15"/>
      <c r="J943" s="15"/>
      <c r="L943" s="94"/>
      <c r="P943" s="25"/>
      <c r="Q943" s="25"/>
    </row>
    <row r="944" spans="1:17" s="12" customFormat="1">
      <c r="A944" s="64"/>
      <c r="B944" s="13"/>
      <c r="C944" s="14"/>
      <c r="D944" s="14"/>
      <c r="E944" s="14"/>
      <c r="F944" s="14"/>
      <c r="G944" s="15"/>
      <c r="H944" s="15"/>
      <c r="I944" s="15"/>
      <c r="J944" s="15"/>
      <c r="L944" s="94"/>
      <c r="P944" s="25"/>
      <c r="Q944" s="25"/>
    </row>
    <row r="945" spans="1:17" s="12" customFormat="1">
      <c r="A945" s="64"/>
      <c r="B945" s="13"/>
      <c r="C945" s="14"/>
      <c r="D945" s="14"/>
      <c r="E945" s="14"/>
      <c r="F945" s="14"/>
      <c r="G945" s="15"/>
      <c r="H945" s="15"/>
      <c r="I945" s="15"/>
      <c r="J945" s="15"/>
      <c r="L945" s="94"/>
      <c r="P945" s="25"/>
      <c r="Q945" s="25"/>
    </row>
    <row r="946" spans="1:17" s="12" customFormat="1">
      <c r="A946" s="64"/>
      <c r="B946" s="13"/>
      <c r="C946" s="14"/>
      <c r="D946" s="14"/>
      <c r="E946" s="14"/>
      <c r="F946" s="14"/>
      <c r="G946" s="15"/>
      <c r="H946" s="15"/>
      <c r="I946" s="15"/>
      <c r="J946" s="15"/>
      <c r="L946" s="94"/>
      <c r="P946" s="25"/>
      <c r="Q946" s="25"/>
    </row>
    <row r="947" spans="1:17" s="12" customFormat="1">
      <c r="A947" s="64"/>
      <c r="B947" s="13"/>
      <c r="C947" s="14"/>
      <c r="D947" s="14"/>
      <c r="E947" s="14"/>
      <c r="F947" s="14"/>
      <c r="G947" s="15"/>
      <c r="H947" s="15"/>
      <c r="I947" s="15"/>
      <c r="J947" s="15"/>
      <c r="L947" s="94"/>
      <c r="P947" s="25"/>
      <c r="Q947" s="25"/>
    </row>
    <row r="948" spans="1:17" s="12" customFormat="1">
      <c r="A948" s="64"/>
      <c r="B948" s="13"/>
      <c r="C948" s="14"/>
      <c r="D948" s="14"/>
      <c r="E948" s="14"/>
      <c r="F948" s="14"/>
      <c r="G948" s="15"/>
      <c r="H948" s="15"/>
      <c r="I948" s="15"/>
      <c r="J948" s="15"/>
      <c r="L948" s="94"/>
      <c r="P948" s="25"/>
      <c r="Q948" s="25"/>
    </row>
    <row r="949" spans="1:17" s="12" customFormat="1">
      <c r="A949" s="64"/>
      <c r="B949" s="13"/>
      <c r="C949" s="14"/>
      <c r="D949" s="14"/>
      <c r="E949" s="14"/>
      <c r="F949" s="14"/>
      <c r="G949" s="15"/>
      <c r="H949" s="15"/>
      <c r="I949" s="15"/>
      <c r="J949" s="15"/>
      <c r="L949" s="94"/>
      <c r="P949" s="25"/>
      <c r="Q949" s="25"/>
    </row>
    <row r="950" spans="1:17" s="12" customFormat="1">
      <c r="A950" s="64"/>
      <c r="B950" s="13"/>
      <c r="C950" s="14"/>
      <c r="D950" s="14"/>
      <c r="E950" s="14"/>
      <c r="F950" s="14"/>
      <c r="G950" s="15"/>
      <c r="H950" s="15"/>
      <c r="I950" s="15"/>
      <c r="J950" s="15"/>
      <c r="L950" s="94"/>
      <c r="P950" s="25"/>
      <c r="Q950" s="25"/>
    </row>
    <row r="951" spans="1:17" s="12" customFormat="1">
      <c r="A951" s="64"/>
      <c r="B951" s="13"/>
      <c r="C951" s="14"/>
      <c r="D951" s="14"/>
      <c r="E951" s="14"/>
      <c r="F951" s="14"/>
      <c r="G951" s="15"/>
      <c r="H951" s="15"/>
      <c r="I951" s="15"/>
      <c r="J951" s="15"/>
      <c r="L951" s="94"/>
      <c r="P951" s="25"/>
      <c r="Q951" s="25"/>
    </row>
    <row r="952" spans="1:17" s="12" customFormat="1">
      <c r="A952" s="64"/>
      <c r="B952" s="13"/>
      <c r="C952" s="14"/>
      <c r="D952" s="14"/>
      <c r="E952" s="14"/>
      <c r="F952" s="14"/>
      <c r="G952" s="15"/>
      <c r="H952" s="15"/>
      <c r="I952" s="15"/>
      <c r="J952" s="15"/>
      <c r="L952" s="94"/>
      <c r="P952" s="25"/>
      <c r="Q952" s="25"/>
    </row>
    <row r="953" spans="1:17" s="12" customFormat="1">
      <c r="A953" s="64"/>
      <c r="B953" s="13"/>
      <c r="C953" s="14"/>
      <c r="D953" s="14"/>
      <c r="E953" s="14"/>
      <c r="F953" s="14"/>
      <c r="G953" s="15"/>
      <c r="H953" s="15"/>
      <c r="I953" s="15"/>
      <c r="J953" s="15"/>
      <c r="L953" s="94"/>
      <c r="P953" s="25"/>
      <c r="Q953" s="25"/>
    </row>
    <row r="954" spans="1:17" s="12" customFormat="1">
      <c r="A954" s="64"/>
      <c r="B954" s="13"/>
      <c r="C954" s="14"/>
      <c r="D954" s="14"/>
      <c r="E954" s="14"/>
      <c r="F954" s="14"/>
      <c r="G954" s="15"/>
      <c r="H954" s="15"/>
      <c r="I954" s="15"/>
      <c r="J954" s="15"/>
      <c r="L954" s="94"/>
      <c r="P954" s="25"/>
      <c r="Q954" s="25"/>
    </row>
    <row r="955" spans="1:17" s="12" customFormat="1">
      <c r="A955" s="64"/>
      <c r="B955" s="13"/>
      <c r="C955" s="14"/>
      <c r="D955" s="14"/>
      <c r="E955" s="14"/>
      <c r="F955" s="14"/>
      <c r="G955" s="15"/>
      <c r="H955" s="15"/>
      <c r="I955" s="15"/>
      <c r="J955" s="15"/>
      <c r="L955" s="94"/>
      <c r="P955" s="25"/>
      <c r="Q955" s="25"/>
    </row>
    <row r="956" spans="1:17" s="12" customFormat="1">
      <c r="A956" s="64"/>
      <c r="B956" s="13"/>
      <c r="C956" s="14"/>
      <c r="D956" s="14"/>
      <c r="E956" s="14"/>
      <c r="F956" s="14"/>
      <c r="G956" s="15"/>
      <c r="H956" s="15"/>
      <c r="I956" s="15"/>
      <c r="J956" s="15"/>
      <c r="L956" s="94"/>
      <c r="P956" s="25"/>
      <c r="Q956" s="25"/>
    </row>
    <row r="957" spans="1:17" s="12" customFormat="1">
      <c r="A957" s="64"/>
      <c r="B957" s="13"/>
      <c r="C957" s="14"/>
      <c r="D957" s="14"/>
      <c r="E957" s="14"/>
      <c r="F957" s="14"/>
      <c r="G957" s="15"/>
      <c r="H957" s="15"/>
      <c r="I957" s="15"/>
      <c r="J957" s="15"/>
      <c r="L957" s="94"/>
      <c r="P957" s="25"/>
      <c r="Q957" s="25"/>
    </row>
    <row r="958" spans="1:17" s="12" customFormat="1">
      <c r="A958" s="64"/>
      <c r="B958" s="13"/>
      <c r="C958" s="14"/>
      <c r="D958" s="14"/>
      <c r="E958" s="14"/>
      <c r="F958" s="14"/>
      <c r="G958" s="15"/>
      <c r="H958" s="15"/>
      <c r="I958" s="15"/>
      <c r="J958" s="15"/>
      <c r="L958" s="94"/>
      <c r="P958" s="25"/>
      <c r="Q958" s="25"/>
    </row>
    <row r="959" spans="1:17" s="12" customFormat="1">
      <c r="A959" s="64"/>
      <c r="B959" s="13"/>
      <c r="C959" s="14"/>
      <c r="D959" s="14"/>
      <c r="E959" s="14"/>
      <c r="F959" s="14"/>
      <c r="G959" s="15"/>
      <c r="H959" s="15"/>
      <c r="I959" s="15"/>
      <c r="J959" s="15"/>
      <c r="L959" s="94"/>
      <c r="P959" s="25"/>
      <c r="Q959" s="25"/>
    </row>
    <row r="960" spans="1:17" s="12" customFormat="1">
      <c r="A960" s="64"/>
      <c r="B960" s="13"/>
      <c r="C960" s="14"/>
      <c r="D960" s="14"/>
      <c r="E960" s="14"/>
      <c r="F960" s="14"/>
      <c r="G960" s="15"/>
      <c r="H960" s="15"/>
      <c r="I960" s="15"/>
      <c r="J960" s="15"/>
      <c r="L960" s="94"/>
      <c r="P960" s="25"/>
      <c r="Q960" s="25"/>
    </row>
    <row r="961" spans="1:17" s="12" customFormat="1">
      <c r="A961" s="64"/>
      <c r="B961" s="13"/>
      <c r="C961" s="14"/>
      <c r="D961" s="14"/>
      <c r="E961" s="14"/>
      <c r="F961" s="14"/>
      <c r="G961" s="15"/>
      <c r="H961" s="15"/>
      <c r="I961" s="15"/>
      <c r="J961" s="15"/>
      <c r="L961" s="94"/>
      <c r="P961" s="25"/>
      <c r="Q961" s="25"/>
    </row>
    <row r="962" spans="1:17" s="12" customFormat="1">
      <c r="A962" s="64"/>
      <c r="B962" s="13"/>
      <c r="C962" s="14"/>
      <c r="D962" s="14"/>
      <c r="E962" s="14"/>
      <c r="F962" s="14"/>
      <c r="G962" s="15"/>
      <c r="H962" s="15"/>
      <c r="I962" s="15"/>
      <c r="J962" s="15"/>
      <c r="L962" s="94"/>
      <c r="P962" s="25"/>
      <c r="Q962" s="25"/>
    </row>
    <row r="963" spans="1:17" s="12" customFormat="1">
      <c r="A963" s="64"/>
      <c r="B963" s="13"/>
      <c r="C963" s="14"/>
      <c r="D963" s="14"/>
      <c r="E963" s="14"/>
      <c r="F963" s="14"/>
      <c r="G963" s="15"/>
      <c r="H963" s="15"/>
      <c r="I963" s="15"/>
      <c r="J963" s="15"/>
      <c r="L963" s="94"/>
      <c r="P963" s="25"/>
      <c r="Q963" s="25"/>
    </row>
    <row r="964" spans="1:17" s="12" customFormat="1">
      <c r="A964" s="64"/>
      <c r="B964" s="13"/>
      <c r="C964" s="14"/>
      <c r="D964" s="14"/>
      <c r="E964" s="14"/>
      <c r="F964" s="14"/>
      <c r="G964" s="15"/>
      <c r="H964" s="15"/>
      <c r="I964" s="15"/>
      <c r="J964" s="15"/>
      <c r="L964" s="94"/>
      <c r="P964" s="25"/>
      <c r="Q964" s="25"/>
    </row>
    <row r="965" spans="1:17" s="12" customFormat="1">
      <c r="A965" s="64"/>
      <c r="B965" s="13"/>
      <c r="C965" s="14"/>
      <c r="D965" s="14"/>
      <c r="E965" s="14"/>
      <c r="F965" s="14"/>
      <c r="G965" s="15"/>
      <c r="H965" s="15"/>
      <c r="I965" s="15"/>
      <c r="J965" s="15"/>
      <c r="L965" s="94"/>
      <c r="P965" s="25"/>
      <c r="Q965" s="25"/>
    </row>
    <row r="966" spans="1:17" s="12" customFormat="1">
      <c r="A966" s="64"/>
      <c r="B966" s="13"/>
      <c r="C966" s="14"/>
      <c r="D966" s="14"/>
      <c r="E966" s="14"/>
      <c r="F966" s="14"/>
      <c r="G966" s="15"/>
      <c r="H966" s="15"/>
      <c r="I966" s="15"/>
      <c r="J966" s="15"/>
      <c r="L966" s="94"/>
      <c r="P966" s="25"/>
      <c r="Q966" s="25"/>
    </row>
    <row r="967" spans="1:17" s="12" customFormat="1">
      <c r="A967" s="64"/>
      <c r="B967" s="13"/>
      <c r="C967" s="14"/>
      <c r="D967" s="14"/>
      <c r="E967" s="14"/>
      <c r="F967" s="14"/>
      <c r="G967" s="15"/>
      <c r="H967" s="15"/>
      <c r="I967" s="15"/>
      <c r="J967" s="15"/>
      <c r="L967" s="94"/>
      <c r="P967" s="25"/>
      <c r="Q967" s="25"/>
    </row>
    <row r="968" spans="1:17" s="12" customFormat="1">
      <c r="A968" s="64"/>
      <c r="B968" s="13"/>
      <c r="C968" s="14"/>
      <c r="D968" s="14"/>
      <c r="E968" s="14"/>
      <c r="F968" s="14"/>
      <c r="G968" s="15"/>
      <c r="H968" s="15"/>
      <c r="I968" s="15"/>
      <c r="J968" s="15"/>
      <c r="L968" s="94"/>
      <c r="P968" s="25"/>
      <c r="Q968" s="25"/>
    </row>
    <row r="969" spans="1:17" s="12" customFormat="1">
      <c r="A969" s="64"/>
      <c r="B969" s="13"/>
      <c r="C969" s="14"/>
      <c r="D969" s="14"/>
      <c r="E969" s="14"/>
      <c r="F969" s="14"/>
      <c r="G969" s="15"/>
      <c r="H969" s="15"/>
      <c r="I969" s="15"/>
      <c r="J969" s="15"/>
      <c r="L969" s="94"/>
      <c r="P969" s="25"/>
      <c r="Q969" s="25"/>
    </row>
    <row r="970" spans="1:17" s="12" customFormat="1">
      <c r="A970" s="64"/>
      <c r="B970" s="13"/>
      <c r="C970" s="14"/>
      <c r="D970" s="14"/>
      <c r="E970" s="14"/>
      <c r="F970" s="14"/>
      <c r="G970" s="15"/>
      <c r="H970" s="15"/>
      <c r="I970" s="15"/>
      <c r="J970" s="15"/>
      <c r="L970" s="94"/>
      <c r="P970" s="25"/>
      <c r="Q970" s="25"/>
    </row>
    <row r="971" spans="1:17" s="12" customFormat="1">
      <c r="A971" s="64"/>
      <c r="B971" s="13"/>
      <c r="C971" s="14"/>
      <c r="D971" s="14"/>
      <c r="E971" s="14"/>
      <c r="F971" s="14"/>
      <c r="G971" s="15"/>
      <c r="H971" s="15"/>
      <c r="I971" s="15"/>
      <c r="J971" s="15"/>
      <c r="L971" s="94"/>
      <c r="P971" s="25"/>
      <c r="Q971" s="25"/>
    </row>
    <row r="972" spans="1:17" s="12" customFormat="1">
      <c r="A972" s="64"/>
      <c r="B972" s="13"/>
      <c r="C972" s="14"/>
      <c r="D972" s="14"/>
      <c r="E972" s="14"/>
      <c r="F972" s="14"/>
      <c r="G972" s="15"/>
      <c r="H972" s="15"/>
      <c r="I972" s="15"/>
      <c r="J972" s="15"/>
      <c r="L972" s="94"/>
      <c r="P972" s="25"/>
      <c r="Q972" s="25"/>
    </row>
    <row r="973" spans="1:17" s="12" customFormat="1">
      <c r="A973" s="64"/>
      <c r="B973" s="13"/>
      <c r="C973" s="14"/>
      <c r="D973" s="14"/>
      <c r="E973" s="14"/>
      <c r="F973" s="14"/>
      <c r="G973" s="15"/>
      <c r="H973" s="15"/>
      <c r="I973" s="15"/>
      <c r="J973" s="15"/>
      <c r="L973" s="94"/>
      <c r="P973" s="25"/>
      <c r="Q973" s="25"/>
    </row>
    <row r="974" spans="1:17" s="12" customFormat="1">
      <c r="A974" s="64"/>
      <c r="B974" s="13"/>
      <c r="C974" s="14"/>
      <c r="D974" s="14"/>
      <c r="E974" s="14"/>
      <c r="F974" s="14"/>
      <c r="G974" s="15"/>
      <c r="H974" s="15"/>
      <c r="I974" s="15"/>
      <c r="J974" s="15"/>
      <c r="L974" s="94"/>
      <c r="P974" s="25"/>
      <c r="Q974" s="25"/>
    </row>
    <row r="975" spans="1:17" s="12" customFormat="1">
      <c r="A975" s="64"/>
      <c r="B975" s="13"/>
      <c r="C975" s="14"/>
      <c r="D975" s="14"/>
      <c r="E975" s="14"/>
      <c r="F975" s="14"/>
      <c r="G975" s="15"/>
      <c r="H975" s="15"/>
      <c r="I975" s="15"/>
      <c r="J975" s="15"/>
      <c r="L975" s="94"/>
      <c r="P975" s="25"/>
      <c r="Q975" s="25"/>
    </row>
    <row r="976" spans="1:17" s="12" customFormat="1">
      <c r="A976" s="64"/>
      <c r="B976" s="13"/>
      <c r="C976" s="14"/>
      <c r="D976" s="14"/>
      <c r="E976" s="14"/>
      <c r="F976" s="14"/>
      <c r="G976" s="15"/>
      <c r="H976" s="15"/>
      <c r="I976" s="15"/>
      <c r="J976" s="15"/>
      <c r="L976" s="94"/>
      <c r="P976" s="25"/>
      <c r="Q976" s="25"/>
    </row>
    <row r="977" spans="1:17" s="12" customFormat="1">
      <c r="A977" s="64"/>
      <c r="B977" s="13"/>
      <c r="C977" s="14"/>
      <c r="D977" s="14"/>
      <c r="E977" s="14"/>
      <c r="F977" s="14"/>
      <c r="G977" s="15"/>
      <c r="H977" s="15"/>
      <c r="I977" s="15"/>
      <c r="J977" s="15"/>
      <c r="L977" s="94"/>
      <c r="P977" s="25"/>
      <c r="Q977" s="25"/>
    </row>
    <row r="978" spans="1:17" s="12" customFormat="1">
      <c r="A978" s="64"/>
      <c r="B978" s="13"/>
      <c r="C978" s="14"/>
      <c r="D978" s="14"/>
      <c r="E978" s="14"/>
      <c r="F978" s="14"/>
      <c r="G978" s="15"/>
      <c r="H978" s="15"/>
      <c r="I978" s="15"/>
      <c r="J978" s="15"/>
      <c r="L978" s="94"/>
      <c r="P978" s="25"/>
      <c r="Q978" s="25"/>
    </row>
    <row r="979" spans="1:17" s="12" customFormat="1">
      <c r="A979" s="64"/>
      <c r="B979" s="13"/>
      <c r="C979" s="14"/>
      <c r="D979" s="14"/>
      <c r="E979" s="14"/>
      <c r="F979" s="14"/>
      <c r="G979" s="15"/>
      <c r="H979" s="15"/>
      <c r="I979" s="15"/>
      <c r="J979" s="15"/>
      <c r="L979" s="94"/>
      <c r="P979" s="25"/>
      <c r="Q979" s="25"/>
    </row>
    <row r="980" spans="1:17" s="12" customFormat="1">
      <c r="A980" s="64"/>
      <c r="B980" s="13"/>
      <c r="C980" s="14"/>
      <c r="D980" s="14"/>
      <c r="E980" s="14"/>
      <c r="F980" s="14"/>
      <c r="G980" s="15"/>
      <c r="H980" s="15"/>
      <c r="I980" s="15"/>
      <c r="J980" s="15"/>
      <c r="L980" s="94"/>
      <c r="P980" s="25"/>
      <c r="Q980" s="25"/>
    </row>
    <row r="981" spans="1:17" s="12" customFormat="1">
      <c r="A981" s="64"/>
      <c r="B981" s="13"/>
      <c r="C981" s="14"/>
      <c r="D981" s="14"/>
      <c r="E981" s="14"/>
      <c r="F981" s="14"/>
      <c r="G981" s="15"/>
      <c r="H981" s="15"/>
      <c r="I981" s="15"/>
      <c r="J981" s="15"/>
      <c r="L981" s="94"/>
      <c r="P981" s="25"/>
      <c r="Q981" s="25"/>
    </row>
    <row r="982" spans="1:17" s="12" customFormat="1">
      <c r="A982" s="64"/>
      <c r="B982" s="13"/>
      <c r="C982" s="14"/>
      <c r="D982" s="14"/>
      <c r="E982" s="14"/>
      <c r="F982" s="14"/>
      <c r="G982" s="15"/>
      <c r="H982" s="15"/>
      <c r="I982" s="15"/>
      <c r="J982" s="15"/>
      <c r="L982" s="94"/>
      <c r="P982" s="25"/>
      <c r="Q982" s="25"/>
    </row>
    <row r="983" spans="1:17" s="12" customFormat="1">
      <c r="A983" s="64"/>
      <c r="B983" s="13"/>
      <c r="C983" s="14"/>
      <c r="D983" s="14"/>
      <c r="E983" s="14"/>
      <c r="F983" s="14"/>
      <c r="G983" s="15"/>
      <c r="H983" s="15"/>
      <c r="I983" s="15"/>
      <c r="J983" s="15"/>
      <c r="L983" s="94"/>
      <c r="P983" s="25"/>
      <c r="Q983" s="25"/>
    </row>
    <row r="984" spans="1:17" s="12" customFormat="1">
      <c r="A984" s="64"/>
      <c r="B984" s="13"/>
      <c r="C984" s="14"/>
      <c r="D984" s="14"/>
      <c r="E984" s="14"/>
      <c r="F984" s="14"/>
      <c r="G984" s="15"/>
      <c r="H984" s="15"/>
      <c r="I984" s="15"/>
      <c r="J984" s="15"/>
      <c r="L984" s="94"/>
      <c r="P984" s="25"/>
      <c r="Q984" s="25"/>
    </row>
    <row r="985" spans="1:17" s="12" customFormat="1">
      <c r="A985" s="64"/>
      <c r="B985" s="13"/>
      <c r="C985" s="14"/>
      <c r="D985" s="14"/>
      <c r="E985" s="14"/>
      <c r="F985" s="14"/>
      <c r="G985" s="15"/>
      <c r="H985" s="15"/>
      <c r="I985" s="15"/>
      <c r="J985" s="15"/>
      <c r="L985" s="94"/>
      <c r="P985" s="25"/>
      <c r="Q985" s="25"/>
    </row>
    <row r="986" spans="1:17" s="12" customFormat="1">
      <c r="A986" s="64"/>
      <c r="B986" s="13"/>
      <c r="C986" s="14"/>
      <c r="D986" s="14"/>
      <c r="E986" s="14"/>
      <c r="F986" s="14"/>
      <c r="G986" s="15"/>
      <c r="H986" s="15"/>
      <c r="I986" s="15"/>
      <c r="J986" s="15"/>
      <c r="L986" s="94"/>
      <c r="P986" s="25"/>
      <c r="Q986" s="25"/>
    </row>
    <row r="987" spans="1:17" s="12" customFormat="1">
      <c r="A987" s="64"/>
      <c r="B987" s="13"/>
      <c r="C987" s="14"/>
      <c r="D987" s="14"/>
      <c r="E987" s="14"/>
      <c r="F987" s="14"/>
      <c r="G987" s="15"/>
      <c r="H987" s="15"/>
      <c r="I987" s="15"/>
      <c r="J987" s="15"/>
      <c r="L987" s="94"/>
      <c r="P987" s="25"/>
      <c r="Q987" s="25"/>
    </row>
    <row r="988" spans="1:17" s="12" customFormat="1">
      <c r="A988" s="64"/>
      <c r="B988" s="13"/>
      <c r="C988" s="14"/>
      <c r="D988" s="14"/>
      <c r="E988" s="14"/>
      <c r="F988" s="14"/>
      <c r="G988" s="15"/>
      <c r="H988" s="15"/>
      <c r="I988" s="15"/>
      <c r="J988" s="15"/>
      <c r="L988" s="94"/>
      <c r="P988" s="25"/>
      <c r="Q988" s="25"/>
    </row>
    <row r="989" spans="1:17" s="12" customFormat="1">
      <c r="A989" s="64"/>
      <c r="B989" s="13"/>
      <c r="C989" s="14"/>
      <c r="D989" s="14"/>
      <c r="E989" s="14"/>
      <c r="F989" s="14"/>
      <c r="G989" s="15"/>
      <c r="H989" s="15"/>
      <c r="I989" s="15"/>
      <c r="J989" s="15"/>
      <c r="L989" s="94"/>
      <c r="P989" s="25"/>
      <c r="Q989" s="25"/>
    </row>
    <row r="990" spans="1:17" s="12" customFormat="1">
      <c r="A990" s="64"/>
      <c r="B990" s="13"/>
      <c r="C990" s="14"/>
      <c r="D990" s="14"/>
      <c r="E990" s="14"/>
      <c r="F990" s="14"/>
      <c r="G990" s="15"/>
      <c r="H990" s="15"/>
      <c r="I990" s="15"/>
      <c r="J990" s="15"/>
      <c r="L990" s="94"/>
      <c r="P990" s="25"/>
      <c r="Q990" s="25"/>
    </row>
    <row r="991" spans="1:17" s="12" customFormat="1">
      <c r="A991" s="64"/>
      <c r="B991" s="13"/>
      <c r="C991" s="14"/>
      <c r="D991" s="14"/>
      <c r="E991" s="14"/>
      <c r="F991" s="14"/>
      <c r="G991" s="15"/>
      <c r="H991" s="15"/>
      <c r="I991" s="15"/>
      <c r="J991" s="15"/>
      <c r="L991" s="94"/>
      <c r="P991" s="25"/>
      <c r="Q991" s="25"/>
    </row>
    <row r="992" spans="1:17" s="12" customFormat="1">
      <c r="A992" s="64"/>
      <c r="B992" s="13"/>
      <c r="C992" s="14"/>
      <c r="D992" s="14"/>
      <c r="E992" s="14"/>
      <c r="F992" s="14"/>
      <c r="G992" s="15"/>
      <c r="H992" s="15"/>
      <c r="I992" s="15"/>
      <c r="J992" s="15"/>
      <c r="L992" s="94"/>
      <c r="P992" s="25"/>
      <c r="Q992" s="25"/>
    </row>
    <row r="993" spans="1:17" s="12" customFormat="1">
      <c r="A993" s="64"/>
      <c r="B993" s="13"/>
      <c r="C993" s="14"/>
      <c r="D993" s="14"/>
      <c r="E993" s="14"/>
      <c r="F993" s="14"/>
      <c r="G993" s="15"/>
      <c r="H993" s="15"/>
      <c r="I993" s="15"/>
      <c r="J993" s="15"/>
      <c r="L993" s="94"/>
      <c r="P993" s="25"/>
      <c r="Q993" s="25"/>
    </row>
    <row r="994" spans="1:17" s="12" customFormat="1">
      <c r="A994" s="64"/>
      <c r="B994" s="13"/>
      <c r="C994" s="14"/>
      <c r="D994" s="14"/>
      <c r="E994" s="14"/>
      <c r="F994" s="14"/>
      <c r="G994" s="15"/>
      <c r="H994" s="15"/>
      <c r="I994" s="15"/>
      <c r="J994" s="15"/>
      <c r="L994" s="94"/>
      <c r="P994" s="25"/>
      <c r="Q994" s="25"/>
    </row>
    <row r="995" spans="1:17" s="12" customFormat="1">
      <c r="A995" s="64"/>
      <c r="B995" s="13"/>
      <c r="C995" s="14"/>
      <c r="D995" s="14"/>
      <c r="E995" s="14"/>
      <c r="F995" s="14"/>
      <c r="G995" s="15"/>
      <c r="H995" s="15"/>
      <c r="I995" s="15"/>
      <c r="J995" s="15"/>
      <c r="L995" s="94"/>
      <c r="P995" s="25"/>
      <c r="Q995" s="25"/>
    </row>
    <row r="996" spans="1:17" s="12" customFormat="1">
      <c r="A996" s="64"/>
      <c r="B996" s="13"/>
      <c r="C996" s="14"/>
      <c r="D996" s="14"/>
      <c r="E996" s="14"/>
      <c r="F996" s="14"/>
      <c r="G996" s="15"/>
      <c r="H996" s="15"/>
      <c r="I996" s="15"/>
      <c r="J996" s="15"/>
      <c r="L996" s="94"/>
      <c r="P996" s="25"/>
      <c r="Q996" s="25"/>
    </row>
    <row r="997" spans="1:17" s="12" customFormat="1">
      <c r="A997" s="64"/>
      <c r="B997" s="13"/>
      <c r="C997" s="14"/>
      <c r="D997" s="14"/>
      <c r="E997" s="14"/>
      <c r="F997" s="14"/>
      <c r="G997" s="15"/>
      <c r="H997" s="15"/>
      <c r="I997" s="15"/>
      <c r="J997" s="15"/>
      <c r="L997" s="94"/>
      <c r="P997" s="25"/>
      <c r="Q997" s="25"/>
    </row>
    <row r="998" spans="1:17" s="12" customFormat="1">
      <c r="A998" s="64"/>
      <c r="B998" s="13"/>
      <c r="C998" s="14"/>
      <c r="D998" s="14"/>
      <c r="E998" s="14"/>
      <c r="F998" s="14"/>
      <c r="G998" s="15"/>
      <c r="H998" s="15"/>
      <c r="I998" s="15"/>
      <c r="J998" s="15"/>
      <c r="L998" s="94"/>
      <c r="P998" s="25"/>
      <c r="Q998" s="25"/>
    </row>
    <row r="999" spans="1:17" s="12" customFormat="1">
      <c r="A999" s="64"/>
      <c r="B999" s="13"/>
      <c r="C999" s="14"/>
      <c r="D999" s="14"/>
      <c r="E999" s="14"/>
      <c r="F999" s="14"/>
      <c r="G999" s="15"/>
      <c r="H999" s="15"/>
      <c r="I999" s="15"/>
      <c r="J999" s="15"/>
      <c r="L999" s="94"/>
      <c r="P999" s="25"/>
      <c r="Q999" s="25"/>
    </row>
    <row r="1000" spans="1:17" s="12" customFormat="1">
      <c r="A1000" s="64"/>
      <c r="B1000" s="13"/>
      <c r="C1000" s="14"/>
      <c r="D1000" s="14"/>
      <c r="E1000" s="14"/>
      <c r="F1000" s="14"/>
      <c r="G1000" s="15"/>
      <c r="H1000" s="15"/>
      <c r="I1000" s="15"/>
      <c r="J1000" s="15"/>
      <c r="L1000" s="94"/>
      <c r="P1000" s="25"/>
      <c r="Q1000" s="25"/>
    </row>
    <row r="1001" spans="1:17" s="12" customFormat="1">
      <c r="A1001" s="64"/>
      <c r="B1001" s="13"/>
      <c r="C1001" s="14"/>
      <c r="D1001" s="14"/>
      <c r="E1001" s="14"/>
      <c r="F1001" s="14"/>
      <c r="G1001" s="15"/>
      <c r="H1001" s="15"/>
      <c r="I1001" s="15"/>
      <c r="J1001" s="15"/>
      <c r="L1001" s="94"/>
      <c r="P1001" s="25"/>
      <c r="Q1001" s="25"/>
    </row>
    <row r="1002" spans="1:17" s="12" customFormat="1">
      <c r="A1002" s="64"/>
      <c r="B1002" s="13"/>
      <c r="C1002" s="14"/>
      <c r="D1002" s="14"/>
      <c r="E1002" s="14"/>
      <c r="F1002" s="14"/>
      <c r="G1002" s="15"/>
      <c r="H1002" s="15"/>
      <c r="I1002" s="15"/>
      <c r="J1002" s="15"/>
      <c r="L1002" s="94"/>
      <c r="P1002" s="25"/>
      <c r="Q1002" s="25"/>
    </row>
    <row r="1003" spans="1:17" s="12" customFormat="1">
      <c r="A1003" s="64"/>
      <c r="B1003" s="13"/>
      <c r="C1003" s="14"/>
      <c r="D1003" s="14"/>
      <c r="E1003" s="14"/>
      <c r="F1003" s="14"/>
      <c r="G1003" s="15"/>
      <c r="H1003" s="15"/>
      <c r="I1003" s="15"/>
      <c r="J1003" s="15"/>
      <c r="L1003" s="94"/>
      <c r="P1003" s="25"/>
      <c r="Q1003" s="25"/>
    </row>
    <row r="1004" spans="1:17" s="12" customFormat="1">
      <c r="A1004" s="64"/>
      <c r="B1004" s="13"/>
      <c r="C1004" s="14"/>
      <c r="D1004" s="14"/>
      <c r="E1004" s="14"/>
      <c r="F1004" s="14"/>
      <c r="G1004" s="15"/>
      <c r="H1004" s="15"/>
      <c r="I1004" s="15"/>
      <c r="J1004" s="15"/>
      <c r="L1004" s="94"/>
      <c r="P1004" s="25"/>
      <c r="Q1004" s="25"/>
    </row>
    <row r="1005" spans="1:17" s="12" customFormat="1">
      <c r="A1005" s="64"/>
      <c r="B1005" s="13"/>
      <c r="C1005" s="14"/>
      <c r="D1005" s="14"/>
      <c r="E1005" s="14"/>
      <c r="F1005" s="14"/>
      <c r="G1005" s="15"/>
      <c r="H1005" s="15"/>
      <c r="I1005" s="15"/>
      <c r="J1005" s="15"/>
      <c r="L1005" s="94"/>
      <c r="P1005" s="25"/>
      <c r="Q1005" s="25"/>
    </row>
    <row r="1006" spans="1:17" s="12" customFormat="1">
      <c r="A1006" s="64"/>
      <c r="B1006" s="13"/>
      <c r="C1006" s="14"/>
      <c r="D1006" s="14"/>
      <c r="E1006" s="14"/>
      <c r="F1006" s="14"/>
      <c r="G1006" s="15"/>
      <c r="H1006" s="15"/>
      <c r="I1006" s="15"/>
      <c r="J1006" s="15"/>
      <c r="L1006" s="94"/>
      <c r="P1006" s="25"/>
      <c r="Q1006" s="25"/>
    </row>
    <row r="1007" spans="1:17" s="12" customFormat="1">
      <c r="A1007" s="64"/>
      <c r="B1007" s="13"/>
      <c r="C1007" s="14"/>
      <c r="D1007" s="14"/>
      <c r="E1007" s="14"/>
      <c r="F1007" s="14"/>
      <c r="G1007" s="15"/>
      <c r="H1007" s="15"/>
      <c r="I1007" s="15"/>
      <c r="J1007" s="15"/>
      <c r="L1007" s="94"/>
      <c r="P1007" s="25"/>
      <c r="Q1007" s="25"/>
    </row>
    <row r="1008" spans="1:17" s="12" customFormat="1">
      <c r="A1008" s="64"/>
      <c r="B1008" s="13"/>
      <c r="C1008" s="14"/>
      <c r="D1008" s="14"/>
      <c r="E1008" s="14"/>
      <c r="F1008" s="14"/>
      <c r="G1008" s="15"/>
      <c r="H1008" s="15"/>
      <c r="I1008" s="15"/>
      <c r="J1008" s="15"/>
      <c r="L1008" s="94"/>
      <c r="P1008" s="25"/>
      <c r="Q1008" s="25"/>
    </row>
    <row r="1009" spans="1:17" s="12" customFormat="1">
      <c r="A1009" s="64"/>
      <c r="B1009" s="13"/>
      <c r="C1009" s="14"/>
      <c r="D1009" s="14"/>
      <c r="E1009" s="14"/>
      <c r="F1009" s="14"/>
      <c r="G1009" s="15"/>
      <c r="H1009" s="15"/>
      <c r="I1009" s="15"/>
      <c r="J1009" s="15"/>
      <c r="L1009" s="94"/>
      <c r="P1009" s="25"/>
      <c r="Q1009" s="25"/>
    </row>
    <row r="1010" spans="1:17" s="12" customFormat="1">
      <c r="A1010" s="64"/>
      <c r="B1010" s="13"/>
      <c r="C1010" s="14"/>
      <c r="D1010" s="14"/>
      <c r="E1010" s="14"/>
      <c r="F1010" s="14"/>
      <c r="G1010" s="15"/>
      <c r="H1010" s="15"/>
      <c r="I1010" s="15"/>
      <c r="J1010" s="15"/>
      <c r="L1010" s="94"/>
      <c r="P1010" s="25"/>
      <c r="Q1010" s="25"/>
    </row>
    <row r="1011" spans="1:17" s="12" customFormat="1">
      <c r="A1011" s="64"/>
      <c r="B1011" s="13"/>
      <c r="C1011" s="14"/>
      <c r="D1011" s="14"/>
      <c r="E1011" s="14"/>
      <c r="F1011" s="14"/>
      <c r="G1011" s="15"/>
      <c r="H1011" s="15"/>
      <c r="I1011" s="15"/>
      <c r="J1011" s="15"/>
      <c r="L1011" s="94"/>
      <c r="P1011" s="25"/>
      <c r="Q1011" s="25"/>
    </row>
    <row r="1012" spans="1:17" s="12" customFormat="1">
      <c r="A1012" s="64"/>
      <c r="B1012" s="13"/>
      <c r="C1012" s="14"/>
      <c r="D1012" s="14"/>
      <c r="E1012" s="14"/>
      <c r="F1012" s="14"/>
      <c r="G1012" s="15"/>
      <c r="H1012" s="15"/>
      <c r="I1012" s="15"/>
      <c r="J1012" s="15"/>
      <c r="L1012" s="94"/>
      <c r="P1012" s="25"/>
      <c r="Q1012" s="25"/>
    </row>
    <row r="1013" spans="1:17" s="12" customFormat="1">
      <c r="A1013" s="64"/>
      <c r="B1013" s="13"/>
      <c r="C1013" s="14"/>
      <c r="D1013" s="14"/>
      <c r="E1013" s="14"/>
      <c r="F1013" s="14"/>
      <c r="G1013" s="15"/>
      <c r="H1013" s="15"/>
      <c r="I1013" s="15"/>
      <c r="J1013" s="15"/>
      <c r="L1013" s="94"/>
      <c r="P1013" s="25"/>
      <c r="Q1013" s="25"/>
    </row>
    <row r="1014" spans="1:17" s="12" customFormat="1">
      <c r="A1014" s="64"/>
      <c r="B1014" s="13"/>
      <c r="C1014" s="14"/>
      <c r="D1014" s="14"/>
      <c r="E1014" s="14"/>
      <c r="F1014" s="14"/>
      <c r="G1014" s="15"/>
      <c r="H1014" s="15"/>
      <c r="I1014" s="15"/>
      <c r="J1014" s="15"/>
      <c r="L1014" s="94"/>
      <c r="P1014" s="25"/>
      <c r="Q1014" s="25"/>
    </row>
    <row r="1015" spans="1:17" s="12" customFormat="1">
      <c r="A1015" s="64"/>
      <c r="B1015" s="13"/>
      <c r="C1015" s="14"/>
      <c r="D1015" s="14"/>
      <c r="E1015" s="14"/>
      <c r="F1015" s="14"/>
      <c r="G1015" s="15"/>
      <c r="H1015" s="15"/>
      <c r="I1015" s="15"/>
      <c r="J1015" s="15"/>
      <c r="L1015" s="94"/>
      <c r="P1015" s="25"/>
      <c r="Q1015" s="25"/>
    </row>
    <row r="1016" spans="1:17" s="12" customFormat="1">
      <c r="A1016" s="64"/>
      <c r="B1016" s="13"/>
      <c r="C1016" s="14"/>
      <c r="D1016" s="14"/>
      <c r="E1016" s="14"/>
      <c r="F1016" s="14"/>
      <c r="G1016" s="15"/>
      <c r="H1016" s="15"/>
      <c r="I1016" s="15"/>
      <c r="J1016" s="15"/>
      <c r="L1016" s="94"/>
      <c r="P1016" s="25"/>
      <c r="Q1016" s="25"/>
    </row>
    <row r="1017" spans="1:17" s="12" customFormat="1">
      <c r="A1017" s="64"/>
      <c r="B1017" s="13"/>
      <c r="C1017" s="14"/>
      <c r="D1017" s="14"/>
      <c r="E1017" s="14"/>
      <c r="F1017" s="14"/>
      <c r="G1017" s="15"/>
      <c r="H1017" s="15"/>
      <c r="I1017" s="15"/>
      <c r="J1017" s="15"/>
      <c r="L1017" s="94"/>
      <c r="P1017" s="25"/>
      <c r="Q1017" s="25"/>
    </row>
    <row r="1018" spans="1:17" s="12" customFormat="1">
      <c r="A1018" s="64"/>
      <c r="B1018" s="13"/>
      <c r="C1018" s="14"/>
      <c r="D1018" s="14"/>
      <c r="E1018" s="14"/>
      <c r="F1018" s="14"/>
      <c r="G1018" s="15"/>
      <c r="H1018" s="15"/>
      <c r="I1018" s="15"/>
      <c r="J1018" s="15"/>
      <c r="L1018" s="94"/>
      <c r="P1018" s="25"/>
      <c r="Q1018" s="25"/>
    </row>
    <row r="1019" spans="1:17" s="12" customFormat="1">
      <c r="A1019" s="64"/>
      <c r="B1019" s="13"/>
      <c r="C1019" s="14"/>
      <c r="D1019" s="14"/>
      <c r="E1019" s="14"/>
      <c r="F1019" s="14"/>
      <c r="G1019" s="15"/>
      <c r="H1019" s="15"/>
      <c r="I1019" s="15"/>
      <c r="J1019" s="15"/>
      <c r="L1019" s="94"/>
      <c r="P1019" s="25"/>
      <c r="Q1019" s="25"/>
    </row>
    <row r="1020" spans="1:17" s="12" customFormat="1">
      <c r="A1020" s="64"/>
      <c r="B1020" s="13"/>
      <c r="C1020" s="14"/>
      <c r="D1020" s="14"/>
      <c r="E1020" s="14"/>
      <c r="F1020" s="14"/>
      <c r="G1020" s="15"/>
      <c r="H1020" s="15"/>
      <c r="I1020" s="15"/>
      <c r="J1020" s="15"/>
      <c r="L1020" s="94"/>
      <c r="P1020" s="25"/>
      <c r="Q1020" s="25"/>
    </row>
    <row r="1021" spans="1:17" s="12" customFormat="1">
      <c r="A1021" s="64"/>
      <c r="B1021" s="13"/>
      <c r="C1021" s="14"/>
      <c r="D1021" s="14"/>
      <c r="E1021" s="14"/>
      <c r="F1021" s="14"/>
      <c r="G1021" s="15"/>
      <c r="H1021" s="15"/>
      <c r="I1021" s="15"/>
      <c r="J1021" s="15"/>
      <c r="L1021" s="94"/>
      <c r="P1021" s="25"/>
      <c r="Q1021" s="25"/>
    </row>
    <row r="1022" spans="1:17" s="12" customFormat="1">
      <c r="A1022" s="64"/>
      <c r="B1022" s="13"/>
      <c r="C1022" s="14"/>
      <c r="D1022" s="14"/>
      <c r="E1022" s="14"/>
      <c r="F1022" s="14"/>
      <c r="G1022" s="15"/>
      <c r="H1022" s="15"/>
      <c r="I1022" s="15"/>
      <c r="J1022" s="15"/>
      <c r="L1022" s="94"/>
      <c r="P1022" s="25"/>
      <c r="Q1022" s="25"/>
    </row>
    <row r="1023" spans="1:17" s="12" customFormat="1">
      <c r="A1023" s="64"/>
      <c r="B1023" s="13"/>
      <c r="C1023" s="14"/>
      <c r="D1023" s="14"/>
      <c r="E1023" s="14"/>
      <c r="F1023" s="14"/>
      <c r="G1023" s="15"/>
      <c r="H1023" s="15"/>
      <c r="I1023" s="15"/>
      <c r="J1023" s="15"/>
      <c r="L1023" s="94"/>
      <c r="P1023" s="25"/>
      <c r="Q1023" s="25"/>
    </row>
    <row r="1024" spans="1:17" s="12" customFormat="1">
      <c r="A1024" s="64"/>
      <c r="B1024" s="13"/>
      <c r="C1024" s="14"/>
      <c r="D1024" s="14"/>
      <c r="E1024" s="14"/>
      <c r="F1024" s="14"/>
      <c r="G1024" s="15"/>
      <c r="H1024" s="15"/>
      <c r="I1024" s="15"/>
      <c r="J1024" s="15"/>
      <c r="L1024" s="94"/>
      <c r="P1024" s="25"/>
      <c r="Q1024" s="25"/>
    </row>
    <row r="1025" spans="1:17" s="12" customFormat="1">
      <c r="A1025" s="64"/>
      <c r="B1025" s="13"/>
      <c r="C1025" s="14"/>
      <c r="D1025" s="14"/>
      <c r="E1025" s="14"/>
      <c r="F1025" s="14"/>
      <c r="G1025" s="15"/>
      <c r="H1025" s="15"/>
      <c r="I1025" s="15"/>
      <c r="J1025" s="15"/>
      <c r="L1025" s="94"/>
      <c r="P1025" s="25"/>
      <c r="Q1025" s="25"/>
    </row>
    <row r="1026" spans="1:17" s="12" customFormat="1">
      <c r="A1026" s="64"/>
      <c r="B1026" s="13"/>
      <c r="C1026" s="14"/>
      <c r="D1026" s="14"/>
      <c r="E1026" s="14"/>
      <c r="F1026" s="14"/>
      <c r="G1026" s="15"/>
      <c r="H1026" s="15"/>
      <c r="I1026" s="15"/>
      <c r="J1026" s="15"/>
      <c r="L1026" s="94"/>
      <c r="P1026" s="25"/>
      <c r="Q1026" s="25"/>
    </row>
    <row r="1027" spans="1:17" s="12" customFormat="1">
      <c r="A1027" s="64"/>
      <c r="B1027" s="13"/>
      <c r="C1027" s="14"/>
      <c r="D1027" s="14"/>
      <c r="E1027" s="14"/>
      <c r="F1027" s="14"/>
      <c r="G1027" s="15"/>
      <c r="H1027" s="15"/>
      <c r="I1027" s="15"/>
      <c r="J1027" s="15"/>
      <c r="L1027" s="94"/>
      <c r="P1027" s="25"/>
      <c r="Q1027" s="25"/>
    </row>
    <row r="1028" spans="1:17" s="12" customFormat="1">
      <c r="A1028" s="64"/>
      <c r="B1028" s="13"/>
      <c r="C1028" s="14"/>
      <c r="D1028" s="14"/>
      <c r="E1028" s="14"/>
      <c r="F1028" s="14"/>
      <c r="G1028" s="15"/>
      <c r="H1028" s="15"/>
      <c r="I1028" s="15"/>
      <c r="J1028" s="15"/>
      <c r="L1028" s="94"/>
      <c r="P1028" s="25"/>
      <c r="Q1028" s="25"/>
    </row>
    <row r="1029" spans="1:17" s="12" customFormat="1">
      <c r="A1029" s="64"/>
      <c r="B1029" s="13"/>
      <c r="C1029" s="14"/>
      <c r="D1029" s="14"/>
      <c r="E1029" s="14"/>
      <c r="F1029" s="14"/>
      <c r="G1029" s="15"/>
      <c r="H1029" s="15"/>
      <c r="I1029" s="15"/>
      <c r="J1029" s="15"/>
      <c r="L1029" s="94"/>
      <c r="P1029" s="25"/>
      <c r="Q1029" s="25"/>
    </row>
    <row r="1030" spans="1:17" s="12" customFormat="1">
      <c r="A1030" s="64"/>
      <c r="B1030" s="13"/>
      <c r="C1030" s="14"/>
      <c r="D1030" s="14"/>
      <c r="E1030" s="14"/>
      <c r="F1030" s="14"/>
      <c r="G1030" s="15"/>
      <c r="H1030" s="15"/>
      <c r="I1030" s="15"/>
      <c r="J1030" s="15"/>
      <c r="L1030" s="94"/>
      <c r="P1030" s="25"/>
      <c r="Q1030" s="25"/>
    </row>
    <row r="1031" spans="1:17" s="12" customFormat="1">
      <c r="A1031" s="64"/>
      <c r="B1031" s="13"/>
      <c r="C1031" s="14"/>
      <c r="D1031" s="14"/>
      <c r="E1031" s="14"/>
      <c r="F1031" s="14"/>
      <c r="G1031" s="15"/>
      <c r="H1031" s="15"/>
      <c r="I1031" s="15"/>
      <c r="J1031" s="15"/>
      <c r="L1031" s="94"/>
      <c r="P1031" s="25"/>
      <c r="Q1031" s="25"/>
    </row>
    <row r="1032" spans="1:17" s="12" customFormat="1">
      <c r="A1032" s="64"/>
      <c r="B1032" s="13"/>
      <c r="C1032" s="14"/>
      <c r="D1032" s="14"/>
      <c r="E1032" s="14"/>
      <c r="F1032" s="14"/>
      <c r="G1032" s="15"/>
      <c r="H1032" s="15"/>
      <c r="I1032" s="15"/>
      <c r="J1032" s="15"/>
      <c r="L1032" s="94"/>
      <c r="P1032" s="25"/>
      <c r="Q1032" s="25"/>
    </row>
    <row r="1033" spans="1:17" s="12" customFormat="1">
      <c r="A1033" s="64"/>
      <c r="B1033" s="13"/>
      <c r="C1033" s="14"/>
      <c r="D1033" s="14"/>
      <c r="E1033" s="14"/>
      <c r="F1033" s="14"/>
      <c r="G1033" s="15"/>
      <c r="H1033" s="15"/>
      <c r="I1033" s="15"/>
      <c r="J1033" s="15"/>
      <c r="L1033" s="94"/>
      <c r="P1033" s="25"/>
      <c r="Q1033" s="25"/>
    </row>
    <row r="1034" spans="1:17" s="12" customFormat="1">
      <c r="A1034" s="64"/>
      <c r="B1034" s="13"/>
      <c r="C1034" s="14"/>
      <c r="D1034" s="14"/>
      <c r="E1034" s="14"/>
      <c r="F1034" s="14"/>
      <c r="G1034" s="15"/>
      <c r="H1034" s="15"/>
      <c r="I1034" s="15"/>
      <c r="J1034" s="15"/>
      <c r="L1034" s="94"/>
      <c r="P1034" s="25"/>
      <c r="Q1034" s="25"/>
    </row>
    <row r="1035" spans="1:17" s="12" customFormat="1">
      <c r="A1035" s="64"/>
      <c r="B1035" s="13"/>
      <c r="C1035" s="14"/>
      <c r="D1035" s="14"/>
      <c r="E1035" s="14"/>
      <c r="F1035" s="14"/>
      <c r="G1035" s="15"/>
      <c r="H1035" s="15"/>
      <c r="I1035" s="15"/>
      <c r="J1035" s="15"/>
      <c r="L1035" s="94"/>
      <c r="P1035" s="25"/>
      <c r="Q1035" s="25"/>
    </row>
    <row r="1036" spans="1:17" s="12" customFormat="1">
      <c r="A1036" s="64"/>
      <c r="B1036" s="13"/>
      <c r="C1036" s="14"/>
      <c r="D1036" s="14"/>
      <c r="E1036" s="14"/>
      <c r="F1036" s="14"/>
      <c r="G1036" s="15"/>
      <c r="H1036" s="15"/>
      <c r="I1036" s="15"/>
      <c r="J1036" s="15"/>
      <c r="L1036" s="94"/>
      <c r="P1036" s="25"/>
      <c r="Q1036" s="25"/>
    </row>
    <row r="1037" spans="1:17" s="12" customFormat="1">
      <c r="A1037" s="64"/>
      <c r="B1037" s="13"/>
      <c r="C1037" s="14"/>
      <c r="D1037" s="14"/>
      <c r="E1037" s="14"/>
      <c r="F1037" s="14"/>
      <c r="G1037" s="15"/>
      <c r="H1037" s="15"/>
      <c r="I1037" s="15"/>
      <c r="J1037" s="15"/>
      <c r="L1037" s="94"/>
      <c r="P1037" s="25"/>
      <c r="Q1037" s="25"/>
    </row>
    <row r="1038" spans="1:17" s="12" customFormat="1">
      <c r="A1038" s="64"/>
      <c r="B1038" s="13"/>
      <c r="C1038" s="14"/>
      <c r="D1038" s="14"/>
      <c r="E1038" s="14"/>
      <c r="F1038" s="14"/>
      <c r="G1038" s="15"/>
      <c r="H1038" s="15"/>
      <c r="I1038" s="15"/>
      <c r="J1038" s="15"/>
      <c r="L1038" s="94"/>
      <c r="P1038" s="25"/>
      <c r="Q1038" s="25"/>
    </row>
    <row r="1039" spans="1:17" s="12" customFormat="1">
      <c r="A1039" s="64"/>
      <c r="B1039" s="13"/>
      <c r="C1039" s="14"/>
      <c r="D1039" s="14"/>
      <c r="E1039" s="14"/>
      <c r="F1039" s="14"/>
      <c r="G1039" s="15"/>
      <c r="H1039" s="15"/>
      <c r="I1039" s="15"/>
      <c r="J1039" s="15"/>
      <c r="L1039" s="94"/>
      <c r="P1039" s="25"/>
      <c r="Q1039" s="25"/>
    </row>
    <row r="1040" spans="1:17" s="12" customFormat="1">
      <c r="A1040" s="64"/>
      <c r="B1040" s="13"/>
      <c r="C1040" s="14"/>
      <c r="D1040" s="14"/>
      <c r="E1040" s="14"/>
      <c r="F1040" s="14"/>
      <c r="G1040" s="15"/>
      <c r="H1040" s="15"/>
      <c r="I1040" s="15"/>
      <c r="J1040" s="15"/>
      <c r="L1040" s="94"/>
      <c r="P1040" s="25"/>
      <c r="Q1040" s="25"/>
    </row>
    <row r="1041" spans="1:17" s="12" customFormat="1">
      <c r="A1041" s="64"/>
      <c r="B1041" s="13"/>
      <c r="C1041" s="14"/>
      <c r="D1041" s="14"/>
      <c r="E1041" s="14"/>
      <c r="F1041" s="14"/>
      <c r="G1041" s="15"/>
      <c r="H1041" s="15"/>
      <c r="I1041" s="15"/>
      <c r="J1041" s="15"/>
      <c r="L1041" s="94"/>
      <c r="P1041" s="25"/>
      <c r="Q1041" s="25"/>
    </row>
    <row r="1042" spans="1:17" s="12" customFormat="1">
      <c r="A1042" s="64"/>
      <c r="B1042" s="13"/>
      <c r="C1042" s="14"/>
      <c r="D1042" s="14"/>
      <c r="E1042" s="14"/>
      <c r="F1042" s="14"/>
      <c r="G1042" s="15"/>
      <c r="H1042" s="15"/>
      <c r="I1042" s="15"/>
      <c r="J1042" s="15"/>
      <c r="L1042" s="94"/>
      <c r="P1042" s="25"/>
      <c r="Q1042" s="25"/>
    </row>
    <row r="1043" spans="1:17" s="12" customFormat="1">
      <c r="A1043" s="64"/>
      <c r="B1043" s="13"/>
      <c r="C1043" s="14"/>
      <c r="D1043" s="14"/>
      <c r="E1043" s="14"/>
      <c r="F1043" s="14"/>
      <c r="G1043" s="15"/>
      <c r="H1043" s="15"/>
      <c r="I1043" s="15"/>
      <c r="J1043" s="15"/>
      <c r="L1043" s="94"/>
      <c r="P1043" s="25"/>
      <c r="Q1043" s="25"/>
    </row>
    <row r="1044" spans="1:17" s="12" customFormat="1">
      <c r="A1044" s="64"/>
      <c r="B1044" s="13"/>
      <c r="C1044" s="14"/>
      <c r="D1044" s="14"/>
      <c r="E1044" s="14"/>
      <c r="F1044" s="14"/>
      <c r="G1044" s="15"/>
      <c r="H1044" s="15"/>
      <c r="I1044" s="15"/>
      <c r="J1044" s="15"/>
      <c r="L1044" s="94"/>
      <c r="P1044" s="25"/>
      <c r="Q1044" s="25"/>
    </row>
    <row r="1045" spans="1:17" s="12" customFormat="1">
      <c r="A1045" s="64"/>
      <c r="B1045" s="13"/>
      <c r="C1045" s="14"/>
      <c r="D1045" s="14"/>
      <c r="E1045" s="14"/>
      <c r="F1045" s="14"/>
      <c r="G1045" s="15"/>
      <c r="H1045" s="15"/>
      <c r="I1045" s="15"/>
      <c r="J1045" s="15"/>
      <c r="L1045" s="94"/>
      <c r="P1045" s="25"/>
      <c r="Q1045" s="25"/>
    </row>
    <row r="1046" spans="1:17" s="12" customFormat="1">
      <c r="A1046" s="64"/>
      <c r="B1046" s="13"/>
      <c r="C1046" s="14"/>
      <c r="D1046" s="14"/>
      <c r="E1046" s="14"/>
      <c r="F1046" s="14"/>
      <c r="G1046" s="15"/>
      <c r="H1046" s="15"/>
      <c r="I1046" s="15"/>
      <c r="J1046" s="15"/>
      <c r="L1046" s="94"/>
      <c r="P1046" s="25"/>
      <c r="Q1046" s="25"/>
    </row>
    <row r="1047" spans="1:17" s="12" customFormat="1">
      <c r="A1047" s="64"/>
      <c r="B1047" s="13"/>
      <c r="C1047" s="14"/>
      <c r="D1047" s="14"/>
      <c r="E1047" s="14"/>
      <c r="F1047" s="14"/>
      <c r="G1047" s="15"/>
      <c r="H1047" s="15"/>
      <c r="I1047" s="15"/>
      <c r="J1047" s="15"/>
      <c r="L1047" s="94"/>
      <c r="P1047" s="25"/>
      <c r="Q1047" s="25"/>
    </row>
    <row r="1048" spans="1:17" s="12" customFormat="1">
      <c r="A1048" s="64"/>
      <c r="B1048" s="13"/>
      <c r="C1048" s="14"/>
      <c r="D1048" s="14"/>
      <c r="E1048" s="14"/>
      <c r="F1048" s="14"/>
      <c r="G1048" s="15"/>
      <c r="H1048" s="15"/>
      <c r="I1048" s="15"/>
      <c r="J1048" s="15"/>
      <c r="L1048" s="94"/>
      <c r="P1048" s="25"/>
      <c r="Q1048" s="25"/>
    </row>
    <row r="1049" spans="1:17" s="12" customFormat="1">
      <c r="A1049" s="64"/>
      <c r="B1049" s="13"/>
      <c r="C1049" s="14"/>
      <c r="D1049" s="14"/>
      <c r="E1049" s="14"/>
      <c r="F1049" s="14"/>
      <c r="G1049" s="15"/>
      <c r="H1049" s="15"/>
      <c r="I1049" s="15"/>
      <c r="J1049" s="15"/>
      <c r="L1049" s="94"/>
      <c r="P1049" s="25"/>
      <c r="Q1049" s="25"/>
    </row>
    <row r="1050" spans="1:17" s="12" customFormat="1">
      <c r="A1050" s="64"/>
      <c r="B1050" s="13"/>
      <c r="C1050" s="14"/>
      <c r="D1050" s="14"/>
      <c r="E1050" s="14"/>
      <c r="F1050" s="14"/>
      <c r="G1050" s="15"/>
      <c r="H1050" s="15"/>
      <c r="I1050" s="15"/>
      <c r="J1050" s="15"/>
      <c r="L1050" s="94"/>
      <c r="P1050" s="25"/>
      <c r="Q1050" s="25"/>
    </row>
    <row r="1051" spans="1:17" s="12" customFormat="1">
      <c r="A1051" s="64"/>
      <c r="B1051" s="13"/>
      <c r="C1051" s="14"/>
      <c r="D1051" s="14"/>
      <c r="E1051" s="14"/>
      <c r="F1051" s="14"/>
      <c r="G1051" s="15"/>
      <c r="H1051" s="15"/>
      <c r="I1051" s="15"/>
      <c r="J1051" s="15"/>
      <c r="L1051" s="94"/>
      <c r="P1051" s="25"/>
      <c r="Q1051" s="25"/>
    </row>
    <row r="1052" spans="1:17" s="12" customFormat="1">
      <c r="A1052" s="64"/>
      <c r="B1052" s="13"/>
      <c r="C1052" s="14"/>
      <c r="D1052" s="14"/>
      <c r="E1052" s="14"/>
      <c r="F1052" s="14"/>
      <c r="G1052" s="15"/>
      <c r="H1052" s="15"/>
      <c r="I1052" s="15"/>
      <c r="J1052" s="15"/>
      <c r="L1052" s="94"/>
      <c r="P1052" s="25"/>
      <c r="Q1052" s="25"/>
    </row>
    <row r="1053" spans="1:17" s="12" customFormat="1">
      <c r="A1053" s="64"/>
      <c r="B1053" s="13"/>
      <c r="C1053" s="14"/>
      <c r="D1053" s="14"/>
      <c r="E1053" s="14"/>
      <c r="F1053" s="14"/>
      <c r="G1053" s="15"/>
      <c r="H1053" s="15"/>
      <c r="I1053" s="15"/>
      <c r="J1053" s="15"/>
      <c r="L1053" s="94"/>
      <c r="P1053" s="25"/>
      <c r="Q1053" s="25"/>
    </row>
    <row r="1054" spans="1:17" s="12" customFormat="1">
      <c r="A1054" s="64"/>
      <c r="B1054" s="13"/>
      <c r="C1054" s="14"/>
      <c r="D1054" s="14"/>
      <c r="E1054" s="14"/>
      <c r="F1054" s="14"/>
      <c r="G1054" s="15"/>
      <c r="H1054" s="15"/>
      <c r="I1054" s="15"/>
      <c r="J1054" s="15"/>
      <c r="L1054" s="94"/>
      <c r="P1054" s="25"/>
      <c r="Q1054" s="25"/>
    </row>
    <row r="1055" spans="1:17" s="12" customFormat="1">
      <c r="A1055" s="64"/>
      <c r="B1055" s="13"/>
      <c r="C1055" s="14"/>
      <c r="D1055" s="14"/>
      <c r="E1055" s="14"/>
      <c r="F1055" s="14"/>
      <c r="G1055" s="15"/>
      <c r="H1055" s="15"/>
      <c r="I1055" s="15"/>
      <c r="J1055" s="15"/>
      <c r="L1055" s="94"/>
      <c r="P1055" s="25"/>
      <c r="Q1055" s="25"/>
    </row>
    <row r="1056" spans="1:17" s="12" customFormat="1">
      <c r="A1056" s="64"/>
      <c r="B1056" s="13"/>
      <c r="C1056" s="14"/>
      <c r="D1056" s="14"/>
      <c r="E1056" s="14"/>
      <c r="F1056" s="14"/>
      <c r="G1056" s="15"/>
      <c r="H1056" s="15"/>
      <c r="I1056" s="15"/>
      <c r="J1056" s="15"/>
      <c r="L1056" s="94"/>
      <c r="P1056" s="25"/>
      <c r="Q1056" s="25"/>
    </row>
    <row r="1057" spans="1:17" s="12" customFormat="1">
      <c r="A1057" s="64"/>
      <c r="B1057" s="13"/>
      <c r="C1057" s="14"/>
      <c r="D1057" s="14"/>
      <c r="E1057" s="14"/>
      <c r="F1057" s="14"/>
      <c r="G1057" s="15"/>
      <c r="H1057" s="15"/>
      <c r="I1057" s="15"/>
      <c r="J1057" s="15"/>
      <c r="L1057" s="94"/>
      <c r="P1057" s="25"/>
      <c r="Q1057" s="25"/>
    </row>
    <row r="1058" spans="1:17" s="12" customFormat="1">
      <c r="A1058" s="64"/>
      <c r="B1058" s="13"/>
      <c r="C1058" s="14"/>
      <c r="D1058" s="14"/>
      <c r="E1058" s="14"/>
      <c r="F1058" s="14"/>
      <c r="G1058" s="15"/>
      <c r="H1058" s="15"/>
      <c r="I1058" s="15"/>
      <c r="J1058" s="15"/>
      <c r="L1058" s="94"/>
      <c r="P1058" s="25"/>
      <c r="Q1058" s="25"/>
    </row>
    <row r="1059" spans="1:17" s="12" customFormat="1">
      <c r="A1059" s="64"/>
      <c r="B1059" s="13"/>
      <c r="C1059" s="14"/>
      <c r="D1059" s="14"/>
      <c r="E1059" s="14"/>
      <c r="F1059" s="14"/>
      <c r="G1059" s="15"/>
      <c r="H1059" s="15"/>
      <c r="I1059" s="15"/>
      <c r="J1059" s="15"/>
      <c r="L1059" s="94"/>
      <c r="P1059" s="25"/>
      <c r="Q1059" s="25"/>
    </row>
    <row r="1060" spans="1:17" s="12" customFormat="1">
      <c r="A1060" s="64"/>
      <c r="B1060" s="13"/>
      <c r="C1060" s="14"/>
      <c r="D1060" s="14"/>
      <c r="E1060" s="14"/>
      <c r="F1060" s="14"/>
      <c r="G1060" s="15"/>
      <c r="H1060" s="15"/>
      <c r="I1060" s="15"/>
      <c r="J1060" s="15"/>
      <c r="L1060" s="94"/>
      <c r="P1060" s="25"/>
      <c r="Q1060" s="25"/>
    </row>
    <row r="1061" spans="1:17" s="12" customFormat="1">
      <c r="A1061" s="64"/>
      <c r="B1061" s="13"/>
      <c r="C1061" s="14"/>
      <c r="D1061" s="14"/>
      <c r="E1061" s="14"/>
      <c r="F1061" s="14"/>
      <c r="G1061" s="15"/>
      <c r="H1061" s="15"/>
      <c r="I1061" s="15"/>
      <c r="J1061" s="15"/>
      <c r="L1061" s="94"/>
      <c r="P1061" s="25"/>
      <c r="Q1061" s="25"/>
    </row>
    <row r="1062" spans="1:17" s="12" customFormat="1">
      <c r="A1062" s="64"/>
      <c r="B1062" s="13"/>
      <c r="C1062" s="14"/>
      <c r="D1062" s="14"/>
      <c r="E1062" s="14"/>
      <c r="F1062" s="14"/>
      <c r="G1062" s="15"/>
      <c r="H1062" s="15"/>
      <c r="I1062" s="15"/>
      <c r="J1062" s="15"/>
      <c r="L1062" s="94"/>
      <c r="P1062" s="25"/>
      <c r="Q1062" s="25"/>
    </row>
    <row r="1063" spans="1:17" s="12" customFormat="1">
      <c r="A1063" s="64"/>
      <c r="B1063" s="13"/>
      <c r="C1063" s="14"/>
      <c r="D1063" s="14"/>
      <c r="E1063" s="14"/>
      <c r="F1063" s="14"/>
      <c r="G1063" s="15"/>
      <c r="H1063" s="15"/>
      <c r="I1063" s="15"/>
      <c r="J1063" s="15"/>
      <c r="L1063" s="94"/>
      <c r="P1063" s="25"/>
      <c r="Q1063" s="25"/>
    </row>
    <row r="1064" spans="1:17" s="12" customFormat="1">
      <c r="A1064" s="64"/>
      <c r="B1064" s="13"/>
      <c r="C1064" s="14"/>
      <c r="D1064" s="14"/>
      <c r="E1064" s="14"/>
      <c r="F1064" s="14"/>
      <c r="G1064" s="15"/>
      <c r="H1064" s="15"/>
      <c r="I1064" s="15"/>
      <c r="J1064" s="15"/>
      <c r="L1064" s="94"/>
      <c r="P1064" s="25"/>
      <c r="Q1064" s="25"/>
    </row>
    <row r="1065" spans="1:17" s="12" customFormat="1">
      <c r="A1065" s="64"/>
      <c r="B1065" s="13"/>
      <c r="C1065" s="14"/>
      <c r="D1065" s="14"/>
      <c r="E1065" s="14"/>
      <c r="F1065" s="14"/>
      <c r="G1065" s="15"/>
      <c r="H1065" s="15"/>
      <c r="I1065" s="15"/>
      <c r="J1065" s="15"/>
      <c r="L1065" s="94"/>
      <c r="P1065" s="25"/>
      <c r="Q1065" s="25"/>
    </row>
    <row r="1066" spans="1:17" s="12" customFormat="1">
      <c r="A1066" s="64"/>
      <c r="B1066" s="13"/>
      <c r="C1066" s="14"/>
      <c r="D1066" s="14"/>
      <c r="E1066" s="14"/>
      <c r="F1066" s="14"/>
      <c r="G1066" s="15"/>
      <c r="H1066" s="15"/>
      <c r="I1066" s="15"/>
      <c r="J1066" s="15"/>
      <c r="L1066" s="94"/>
      <c r="P1066" s="25"/>
      <c r="Q1066" s="25"/>
    </row>
    <row r="1067" spans="1:17" s="12" customFormat="1">
      <c r="A1067" s="64"/>
      <c r="B1067" s="13"/>
      <c r="C1067" s="14"/>
      <c r="D1067" s="14"/>
      <c r="E1067" s="14"/>
      <c r="F1067" s="14"/>
      <c r="G1067" s="15"/>
      <c r="H1067" s="15"/>
      <c r="I1067" s="15"/>
      <c r="J1067" s="15"/>
      <c r="L1067" s="94"/>
      <c r="P1067" s="25"/>
      <c r="Q1067" s="25"/>
    </row>
    <row r="1068" spans="1:17" s="12" customFormat="1">
      <c r="A1068" s="64"/>
      <c r="B1068" s="13"/>
      <c r="C1068" s="14"/>
      <c r="D1068" s="14"/>
      <c r="E1068" s="14"/>
      <c r="F1068" s="14"/>
      <c r="G1068" s="15"/>
      <c r="H1068" s="15"/>
      <c r="I1068" s="15"/>
      <c r="J1068" s="15"/>
      <c r="L1068" s="94"/>
      <c r="P1068" s="25"/>
      <c r="Q1068" s="25"/>
    </row>
    <row r="1069" spans="1:17" s="12" customFormat="1">
      <c r="A1069" s="64"/>
      <c r="B1069" s="13"/>
      <c r="C1069" s="14"/>
      <c r="D1069" s="14"/>
      <c r="E1069" s="14"/>
      <c r="F1069" s="14"/>
      <c r="G1069" s="15"/>
      <c r="H1069" s="15"/>
      <c r="I1069" s="15"/>
      <c r="J1069" s="15"/>
      <c r="L1069" s="94"/>
      <c r="P1069" s="25"/>
      <c r="Q1069" s="25"/>
    </row>
    <row r="1070" spans="1:17" s="12" customFormat="1">
      <c r="A1070" s="64"/>
      <c r="B1070" s="13"/>
      <c r="C1070" s="14"/>
      <c r="D1070" s="14"/>
      <c r="E1070" s="14"/>
      <c r="F1070" s="14"/>
      <c r="G1070" s="15"/>
      <c r="H1070" s="15"/>
      <c r="I1070" s="15"/>
      <c r="J1070" s="15"/>
      <c r="L1070" s="94"/>
      <c r="P1070" s="25"/>
      <c r="Q1070" s="25"/>
    </row>
    <row r="1071" spans="1:17" s="12" customFormat="1">
      <c r="A1071" s="64"/>
      <c r="B1071" s="13"/>
      <c r="C1071" s="14"/>
      <c r="D1071" s="14"/>
      <c r="E1071" s="14"/>
      <c r="F1071" s="14"/>
      <c r="G1071" s="15"/>
      <c r="H1071" s="15"/>
      <c r="I1071" s="15"/>
      <c r="J1071" s="15"/>
      <c r="L1071" s="94"/>
      <c r="P1071" s="25"/>
      <c r="Q1071" s="25"/>
    </row>
    <row r="1072" spans="1:17" s="12" customFormat="1">
      <c r="A1072" s="64"/>
      <c r="B1072" s="13"/>
      <c r="C1072" s="14"/>
      <c r="D1072" s="14"/>
      <c r="E1072" s="14"/>
      <c r="F1072" s="14"/>
      <c r="G1072" s="15"/>
      <c r="H1072" s="15"/>
      <c r="I1072" s="15"/>
      <c r="J1072" s="15"/>
      <c r="L1072" s="94"/>
      <c r="P1072" s="25"/>
      <c r="Q1072" s="25"/>
    </row>
    <row r="1073" spans="1:17" s="12" customFormat="1">
      <c r="A1073" s="64"/>
      <c r="B1073" s="13"/>
      <c r="C1073" s="14"/>
      <c r="D1073" s="14"/>
      <c r="E1073" s="14"/>
      <c r="F1073" s="14"/>
      <c r="G1073" s="15"/>
      <c r="H1073" s="15"/>
      <c r="I1073" s="15"/>
      <c r="J1073" s="15"/>
      <c r="L1073" s="94"/>
      <c r="P1073" s="25"/>
      <c r="Q1073" s="25"/>
    </row>
    <row r="1074" spans="1:17" s="12" customFormat="1">
      <c r="A1074" s="64"/>
      <c r="B1074" s="13"/>
      <c r="C1074" s="14"/>
      <c r="D1074" s="14"/>
      <c r="E1074" s="14"/>
      <c r="F1074" s="14"/>
      <c r="G1074" s="15"/>
      <c r="H1074" s="15"/>
      <c r="I1074" s="15"/>
      <c r="J1074" s="15"/>
      <c r="L1074" s="94"/>
      <c r="P1074" s="25"/>
      <c r="Q1074" s="25"/>
    </row>
    <row r="1075" spans="1:17" s="12" customFormat="1">
      <c r="A1075" s="64"/>
      <c r="B1075" s="13"/>
      <c r="C1075" s="14"/>
      <c r="D1075" s="14"/>
      <c r="E1075" s="14"/>
      <c r="F1075" s="14"/>
      <c r="G1075" s="15"/>
      <c r="H1075" s="15"/>
      <c r="I1075" s="15"/>
      <c r="J1075" s="15"/>
      <c r="L1075" s="94"/>
      <c r="P1075" s="25"/>
      <c r="Q1075" s="25"/>
    </row>
    <row r="1076" spans="1:17" s="12" customFormat="1">
      <c r="A1076" s="64"/>
      <c r="B1076" s="13"/>
      <c r="C1076" s="14"/>
      <c r="D1076" s="14"/>
      <c r="E1076" s="14"/>
      <c r="F1076" s="14"/>
      <c r="G1076" s="15"/>
      <c r="H1076" s="15"/>
      <c r="I1076" s="15"/>
      <c r="J1076" s="15"/>
      <c r="L1076" s="94"/>
      <c r="P1076" s="25"/>
      <c r="Q1076" s="25"/>
    </row>
    <row r="1077" spans="1:17" s="12" customFormat="1">
      <c r="A1077" s="64"/>
      <c r="B1077" s="13"/>
      <c r="C1077" s="14"/>
      <c r="D1077" s="14"/>
      <c r="E1077" s="14"/>
      <c r="F1077" s="14"/>
      <c r="G1077" s="15"/>
      <c r="H1077" s="15"/>
      <c r="I1077" s="15"/>
      <c r="J1077" s="15"/>
      <c r="L1077" s="94"/>
      <c r="P1077" s="25"/>
      <c r="Q1077" s="25"/>
    </row>
    <row r="1078" spans="1:17" s="12" customFormat="1">
      <c r="A1078" s="64"/>
      <c r="B1078" s="13"/>
      <c r="C1078" s="14"/>
      <c r="D1078" s="14"/>
      <c r="E1078" s="14"/>
      <c r="F1078" s="14"/>
      <c r="G1078" s="15"/>
      <c r="H1078" s="15"/>
      <c r="I1078" s="15"/>
      <c r="J1078" s="15"/>
      <c r="L1078" s="94"/>
      <c r="P1078" s="25"/>
      <c r="Q1078" s="25"/>
    </row>
    <row r="1079" spans="1:17" s="12" customFormat="1">
      <c r="A1079" s="64"/>
      <c r="B1079" s="13"/>
      <c r="C1079" s="14"/>
      <c r="D1079" s="14"/>
      <c r="E1079" s="14"/>
      <c r="F1079" s="14"/>
      <c r="G1079" s="15"/>
      <c r="H1079" s="15"/>
      <c r="I1079" s="15"/>
      <c r="J1079" s="15"/>
      <c r="L1079" s="94"/>
      <c r="P1079" s="25"/>
      <c r="Q1079" s="25"/>
    </row>
    <row r="1080" spans="1:17" s="12" customFormat="1">
      <c r="A1080" s="64"/>
      <c r="B1080" s="13"/>
      <c r="C1080" s="14"/>
      <c r="D1080" s="14"/>
      <c r="E1080" s="14"/>
      <c r="F1080" s="14"/>
      <c r="G1080" s="15"/>
      <c r="H1080" s="15"/>
      <c r="I1080" s="15"/>
      <c r="J1080" s="15"/>
      <c r="L1080" s="94"/>
      <c r="P1080" s="25"/>
      <c r="Q1080" s="25"/>
    </row>
    <row r="1081" spans="1:17" s="12" customFormat="1">
      <c r="A1081" s="64"/>
      <c r="B1081" s="13"/>
      <c r="C1081" s="14"/>
      <c r="D1081" s="14"/>
      <c r="E1081" s="14"/>
      <c r="F1081" s="14"/>
      <c r="G1081" s="15"/>
      <c r="H1081" s="15"/>
      <c r="I1081" s="15"/>
      <c r="J1081" s="15"/>
      <c r="L1081" s="94"/>
      <c r="P1081" s="25"/>
      <c r="Q1081" s="25"/>
    </row>
    <row r="1082" spans="1:17" s="12" customFormat="1">
      <c r="A1082" s="64"/>
      <c r="B1082" s="13"/>
      <c r="C1082" s="14"/>
      <c r="D1082" s="14"/>
      <c r="E1082" s="14"/>
      <c r="F1082" s="14"/>
      <c r="G1082" s="15"/>
      <c r="H1082" s="15"/>
      <c r="I1082" s="15"/>
      <c r="J1082" s="15"/>
      <c r="L1082" s="94"/>
      <c r="P1082" s="25"/>
      <c r="Q1082" s="25"/>
    </row>
    <row r="1083" spans="1:17" s="12" customFormat="1">
      <c r="A1083" s="64"/>
      <c r="B1083" s="13"/>
      <c r="C1083" s="14"/>
      <c r="D1083" s="14"/>
      <c r="E1083" s="14"/>
      <c r="F1083" s="14"/>
      <c r="G1083" s="15"/>
      <c r="H1083" s="15"/>
      <c r="I1083" s="15"/>
      <c r="J1083" s="15"/>
      <c r="L1083" s="94"/>
      <c r="P1083" s="25"/>
      <c r="Q1083" s="25"/>
    </row>
    <row r="1084" spans="1:17" s="12" customFormat="1">
      <c r="A1084" s="64"/>
      <c r="B1084" s="13"/>
      <c r="C1084" s="14"/>
      <c r="D1084" s="14"/>
      <c r="E1084" s="14"/>
      <c r="F1084" s="14"/>
      <c r="G1084" s="15"/>
      <c r="H1084" s="15"/>
      <c r="I1084" s="15"/>
      <c r="J1084" s="15"/>
      <c r="L1084" s="94"/>
      <c r="P1084" s="25"/>
      <c r="Q1084" s="25"/>
    </row>
    <row r="1085" spans="1:17" s="12" customFormat="1">
      <c r="A1085" s="64"/>
      <c r="B1085" s="13"/>
      <c r="C1085" s="14"/>
      <c r="D1085" s="14"/>
      <c r="E1085" s="14"/>
      <c r="F1085" s="14"/>
      <c r="G1085" s="15"/>
      <c r="H1085" s="15"/>
      <c r="I1085" s="15"/>
      <c r="J1085" s="15"/>
      <c r="L1085" s="94"/>
      <c r="P1085" s="25"/>
      <c r="Q1085" s="25"/>
    </row>
    <row r="1086" spans="1:17" s="12" customFormat="1">
      <c r="A1086" s="64"/>
      <c r="B1086" s="13"/>
      <c r="C1086" s="14"/>
      <c r="D1086" s="14"/>
      <c r="E1086" s="14"/>
      <c r="F1086" s="14"/>
      <c r="G1086" s="15"/>
      <c r="H1086" s="15"/>
      <c r="I1086" s="15"/>
      <c r="J1086" s="15"/>
      <c r="L1086" s="94"/>
      <c r="P1086" s="25"/>
      <c r="Q1086" s="25"/>
    </row>
    <row r="1087" spans="1:17" s="12" customFormat="1">
      <c r="A1087" s="64"/>
      <c r="B1087" s="13"/>
      <c r="C1087" s="14"/>
      <c r="D1087" s="14"/>
      <c r="E1087" s="14"/>
      <c r="F1087" s="14"/>
      <c r="G1087" s="15"/>
      <c r="H1087" s="15"/>
      <c r="I1087" s="15"/>
      <c r="J1087" s="15"/>
      <c r="L1087" s="94"/>
      <c r="P1087" s="25"/>
      <c r="Q1087" s="25"/>
    </row>
    <row r="1088" spans="1:17" s="12" customFormat="1">
      <c r="A1088" s="64"/>
      <c r="B1088" s="13"/>
      <c r="C1088" s="14"/>
      <c r="D1088" s="14"/>
      <c r="E1088" s="14"/>
      <c r="F1088" s="14"/>
      <c r="G1088" s="15"/>
      <c r="H1088" s="15"/>
      <c r="I1088" s="15"/>
      <c r="J1088" s="15"/>
      <c r="L1088" s="94"/>
      <c r="P1088" s="25"/>
      <c r="Q1088" s="25"/>
    </row>
    <row r="1089" spans="1:17" s="12" customFormat="1">
      <c r="A1089" s="64"/>
      <c r="B1089" s="13"/>
      <c r="C1089" s="14"/>
      <c r="D1089" s="14"/>
      <c r="E1089" s="14"/>
      <c r="F1089" s="14"/>
      <c r="G1089" s="15"/>
      <c r="H1089" s="15"/>
      <c r="I1089" s="15"/>
      <c r="J1089" s="15"/>
      <c r="L1089" s="94"/>
      <c r="P1089" s="25"/>
      <c r="Q1089" s="25"/>
    </row>
    <row r="1090" spans="1:17" s="12" customFormat="1">
      <c r="A1090" s="64"/>
      <c r="B1090" s="13"/>
      <c r="C1090" s="14"/>
      <c r="D1090" s="14"/>
      <c r="E1090" s="14"/>
      <c r="F1090" s="14"/>
      <c r="G1090" s="15"/>
      <c r="H1090" s="15"/>
      <c r="I1090" s="15"/>
      <c r="J1090" s="15"/>
      <c r="L1090" s="94"/>
      <c r="P1090" s="25"/>
      <c r="Q1090" s="25"/>
    </row>
    <row r="1091" spans="1:17" s="12" customFormat="1">
      <c r="A1091" s="64"/>
      <c r="B1091" s="13"/>
      <c r="C1091" s="14"/>
      <c r="D1091" s="14"/>
      <c r="E1091" s="14"/>
      <c r="F1091" s="14"/>
      <c r="G1091" s="15"/>
      <c r="H1091" s="15"/>
      <c r="I1091" s="15"/>
      <c r="J1091" s="15"/>
      <c r="L1091" s="94"/>
      <c r="P1091" s="25"/>
      <c r="Q1091" s="25"/>
    </row>
    <row r="1092" spans="1:17" s="12" customFormat="1">
      <c r="A1092" s="64"/>
      <c r="B1092" s="13"/>
      <c r="C1092" s="14"/>
      <c r="D1092" s="14"/>
      <c r="E1092" s="14"/>
      <c r="F1092" s="14"/>
      <c r="G1092" s="15"/>
      <c r="H1092" s="15"/>
      <c r="I1092" s="15"/>
      <c r="J1092" s="15"/>
      <c r="L1092" s="94"/>
      <c r="P1092" s="25"/>
      <c r="Q1092" s="25"/>
    </row>
    <row r="1093" spans="1:17" s="12" customFormat="1">
      <c r="A1093" s="64"/>
      <c r="B1093" s="13"/>
      <c r="C1093" s="14"/>
      <c r="D1093" s="14"/>
      <c r="E1093" s="14"/>
      <c r="F1093" s="14"/>
      <c r="G1093" s="15"/>
      <c r="H1093" s="15"/>
      <c r="I1093" s="15"/>
      <c r="J1093" s="15"/>
      <c r="L1093" s="94"/>
      <c r="P1093" s="25"/>
      <c r="Q1093" s="25"/>
    </row>
    <row r="1094" spans="1:17" s="12" customFormat="1">
      <c r="A1094" s="64"/>
      <c r="B1094" s="13"/>
      <c r="C1094" s="14"/>
      <c r="D1094" s="14"/>
      <c r="E1094" s="14"/>
      <c r="F1094" s="14"/>
      <c r="G1094" s="15"/>
      <c r="H1094" s="15"/>
      <c r="I1094" s="15"/>
      <c r="J1094" s="15"/>
      <c r="L1094" s="94"/>
      <c r="P1094" s="25"/>
      <c r="Q1094" s="25"/>
    </row>
    <row r="1095" spans="1:17" s="12" customFormat="1">
      <c r="A1095" s="64"/>
      <c r="B1095" s="13"/>
      <c r="C1095" s="14"/>
      <c r="D1095" s="14"/>
      <c r="E1095" s="14"/>
      <c r="F1095" s="14"/>
      <c r="G1095" s="15"/>
      <c r="H1095" s="15"/>
      <c r="I1095" s="15"/>
      <c r="J1095" s="15"/>
      <c r="L1095" s="94"/>
      <c r="P1095" s="25"/>
      <c r="Q1095" s="25"/>
    </row>
    <row r="1096" spans="1:17" s="12" customFormat="1">
      <c r="A1096" s="64"/>
      <c r="B1096" s="13"/>
      <c r="C1096" s="14"/>
      <c r="D1096" s="14"/>
      <c r="E1096" s="14"/>
      <c r="F1096" s="14"/>
      <c r="G1096" s="15"/>
      <c r="H1096" s="15"/>
      <c r="I1096" s="15"/>
      <c r="J1096" s="15"/>
      <c r="L1096" s="94"/>
      <c r="P1096" s="25"/>
      <c r="Q1096" s="25"/>
    </row>
    <row r="1097" spans="1:17" s="12" customFormat="1">
      <c r="A1097" s="64"/>
      <c r="B1097" s="13"/>
      <c r="C1097" s="14"/>
      <c r="D1097" s="14"/>
      <c r="E1097" s="14"/>
      <c r="F1097" s="14"/>
      <c r="G1097" s="15"/>
      <c r="H1097" s="15"/>
      <c r="I1097" s="15"/>
      <c r="J1097" s="15"/>
      <c r="L1097" s="94"/>
      <c r="P1097" s="25"/>
      <c r="Q1097" s="25"/>
    </row>
    <row r="1098" spans="1:17" s="12" customFormat="1">
      <c r="A1098" s="64"/>
      <c r="B1098" s="13"/>
      <c r="C1098" s="14"/>
      <c r="D1098" s="14"/>
      <c r="E1098" s="14"/>
      <c r="F1098" s="14"/>
      <c r="G1098" s="15"/>
      <c r="H1098" s="15"/>
      <c r="I1098" s="15"/>
      <c r="J1098" s="15"/>
      <c r="L1098" s="94"/>
      <c r="P1098" s="25"/>
      <c r="Q1098" s="25"/>
    </row>
    <row r="1099" spans="1:17" s="12" customFormat="1">
      <c r="A1099" s="64"/>
      <c r="B1099" s="13"/>
      <c r="C1099" s="14"/>
      <c r="D1099" s="14"/>
      <c r="E1099" s="14"/>
      <c r="F1099" s="14"/>
      <c r="G1099" s="15"/>
      <c r="H1099" s="15"/>
      <c r="I1099" s="15"/>
      <c r="J1099" s="15"/>
      <c r="L1099" s="94"/>
      <c r="P1099" s="25"/>
      <c r="Q1099" s="25"/>
    </row>
    <row r="1100" spans="1:17" s="12" customFormat="1">
      <c r="A1100" s="64"/>
      <c r="B1100" s="13"/>
      <c r="C1100" s="14"/>
      <c r="D1100" s="14"/>
      <c r="E1100" s="14"/>
      <c r="F1100" s="14"/>
      <c r="G1100" s="15"/>
      <c r="H1100" s="15"/>
      <c r="I1100" s="15"/>
      <c r="J1100" s="15"/>
      <c r="L1100" s="94"/>
      <c r="P1100" s="25"/>
      <c r="Q1100" s="25"/>
    </row>
    <row r="1101" spans="1:17" s="12" customFormat="1">
      <c r="A1101" s="64"/>
      <c r="B1101" s="13"/>
      <c r="C1101" s="14"/>
      <c r="D1101" s="14"/>
      <c r="E1101" s="14"/>
      <c r="F1101" s="14"/>
      <c r="G1101" s="15"/>
      <c r="H1101" s="15"/>
      <c r="I1101" s="15"/>
      <c r="J1101" s="15"/>
      <c r="L1101" s="94"/>
      <c r="P1101" s="25"/>
      <c r="Q1101" s="25"/>
    </row>
    <row r="1102" spans="1:17" s="12" customFormat="1">
      <c r="A1102" s="64"/>
      <c r="B1102" s="13"/>
      <c r="C1102" s="14"/>
      <c r="D1102" s="14"/>
      <c r="E1102" s="14"/>
      <c r="F1102" s="14"/>
      <c r="G1102" s="15"/>
      <c r="H1102" s="15"/>
      <c r="I1102" s="15"/>
      <c r="J1102" s="15"/>
      <c r="L1102" s="94"/>
      <c r="P1102" s="25"/>
      <c r="Q1102" s="25"/>
    </row>
    <row r="1103" spans="1:17" s="12" customFormat="1">
      <c r="A1103" s="64"/>
      <c r="B1103" s="13"/>
      <c r="C1103" s="14"/>
      <c r="D1103" s="14"/>
      <c r="E1103" s="14"/>
      <c r="F1103" s="14"/>
      <c r="G1103" s="15"/>
      <c r="H1103" s="15"/>
      <c r="I1103" s="15"/>
      <c r="J1103" s="15"/>
      <c r="L1103" s="94"/>
      <c r="P1103" s="25"/>
      <c r="Q1103" s="25"/>
    </row>
    <row r="1104" spans="1:17" s="12" customFormat="1">
      <c r="A1104" s="64"/>
      <c r="B1104" s="13"/>
      <c r="C1104" s="14"/>
      <c r="D1104" s="14"/>
      <c r="E1104" s="14"/>
      <c r="F1104" s="14"/>
      <c r="G1104" s="15"/>
      <c r="H1104" s="15"/>
      <c r="I1104" s="15"/>
      <c r="J1104" s="15"/>
      <c r="L1104" s="94"/>
      <c r="P1104" s="25"/>
      <c r="Q1104" s="25"/>
    </row>
    <row r="1105" spans="1:17" s="12" customFormat="1">
      <c r="A1105" s="64"/>
      <c r="B1105" s="13"/>
      <c r="C1105" s="14"/>
      <c r="D1105" s="14"/>
      <c r="E1105" s="14"/>
      <c r="F1105" s="14"/>
      <c r="G1105" s="15"/>
      <c r="H1105" s="15"/>
      <c r="I1105" s="15"/>
      <c r="J1105" s="15"/>
      <c r="L1105" s="94"/>
      <c r="P1105" s="25"/>
      <c r="Q1105" s="25"/>
    </row>
    <row r="1106" spans="1:17" s="12" customFormat="1">
      <c r="A1106" s="64"/>
      <c r="B1106" s="13"/>
      <c r="C1106" s="14"/>
      <c r="D1106" s="14"/>
      <c r="E1106" s="14"/>
      <c r="F1106" s="14"/>
      <c r="G1106" s="15"/>
      <c r="H1106" s="15"/>
      <c r="I1106" s="15"/>
      <c r="J1106" s="15"/>
      <c r="L1106" s="94"/>
      <c r="P1106" s="25"/>
      <c r="Q1106" s="25"/>
    </row>
    <row r="1107" spans="1:17" s="12" customFormat="1">
      <c r="A1107" s="64"/>
      <c r="B1107" s="13"/>
      <c r="C1107" s="14"/>
      <c r="D1107" s="14"/>
      <c r="E1107" s="14"/>
      <c r="F1107" s="14"/>
      <c r="G1107" s="15"/>
      <c r="H1107" s="15"/>
      <c r="I1107" s="15"/>
      <c r="J1107" s="15"/>
      <c r="L1107" s="94"/>
      <c r="P1107" s="25"/>
      <c r="Q1107" s="25"/>
    </row>
    <row r="1108" spans="1:17" s="12" customFormat="1">
      <c r="A1108" s="64"/>
      <c r="B1108" s="13"/>
      <c r="C1108" s="14"/>
      <c r="D1108" s="14"/>
      <c r="E1108" s="14"/>
      <c r="F1108" s="14"/>
      <c r="G1108" s="15"/>
      <c r="H1108" s="15"/>
      <c r="I1108" s="15"/>
      <c r="J1108" s="15"/>
      <c r="L1108" s="94"/>
      <c r="P1108" s="25"/>
      <c r="Q1108" s="25"/>
    </row>
    <row r="1109" spans="1:17" s="12" customFormat="1">
      <c r="A1109" s="64"/>
      <c r="B1109" s="13"/>
      <c r="C1109" s="14"/>
      <c r="D1109" s="14"/>
      <c r="E1109" s="14"/>
      <c r="F1109" s="14"/>
      <c r="G1109" s="15"/>
      <c r="H1109" s="15"/>
      <c r="I1109" s="15"/>
      <c r="J1109" s="15"/>
      <c r="L1109" s="94"/>
      <c r="P1109" s="25"/>
      <c r="Q1109" s="25"/>
    </row>
    <row r="1110" spans="1:17" s="12" customFormat="1">
      <c r="A1110" s="64"/>
      <c r="B1110" s="13"/>
      <c r="C1110" s="14"/>
      <c r="D1110" s="14"/>
      <c r="E1110" s="14"/>
      <c r="F1110" s="14"/>
      <c r="G1110" s="15"/>
      <c r="H1110" s="15"/>
      <c r="I1110" s="15"/>
      <c r="J1110" s="15"/>
      <c r="L1110" s="94"/>
      <c r="P1110" s="25"/>
      <c r="Q1110" s="25"/>
    </row>
    <row r="1111" spans="1:17" s="12" customFormat="1">
      <c r="A1111" s="64"/>
      <c r="B1111" s="13"/>
      <c r="C1111" s="14"/>
      <c r="D1111" s="14"/>
      <c r="E1111" s="14"/>
      <c r="F1111" s="14"/>
      <c r="G1111" s="15"/>
      <c r="H1111" s="15"/>
      <c r="I1111" s="15"/>
      <c r="J1111" s="15"/>
      <c r="L1111" s="94"/>
      <c r="P1111" s="25"/>
      <c r="Q1111" s="25"/>
    </row>
    <row r="1112" spans="1:17" s="12" customFormat="1">
      <c r="A1112" s="64"/>
      <c r="B1112" s="13"/>
      <c r="C1112" s="14"/>
      <c r="D1112" s="14"/>
      <c r="E1112" s="14"/>
      <c r="F1112" s="14"/>
      <c r="G1112" s="15"/>
      <c r="H1112" s="15"/>
      <c r="I1112" s="15"/>
      <c r="J1112" s="15"/>
      <c r="L1112" s="94"/>
      <c r="P1112" s="25"/>
      <c r="Q1112" s="25"/>
    </row>
    <row r="1113" spans="1:17" s="12" customFormat="1">
      <c r="A1113" s="64"/>
      <c r="B1113" s="13"/>
      <c r="C1113" s="14"/>
      <c r="D1113" s="14"/>
      <c r="E1113" s="14"/>
      <c r="F1113" s="14"/>
      <c r="G1113" s="15"/>
      <c r="H1113" s="15"/>
      <c r="I1113" s="15"/>
      <c r="J1113" s="15"/>
      <c r="L1113" s="94"/>
      <c r="P1113" s="25"/>
      <c r="Q1113" s="25"/>
    </row>
    <row r="1114" spans="1:17" s="12" customFormat="1">
      <c r="A1114" s="64"/>
      <c r="B1114" s="13"/>
      <c r="C1114" s="14"/>
      <c r="D1114" s="14"/>
      <c r="E1114" s="14"/>
      <c r="F1114" s="14"/>
      <c r="G1114" s="15"/>
      <c r="H1114" s="15"/>
      <c r="I1114" s="15"/>
      <c r="J1114" s="15"/>
      <c r="L1114" s="94"/>
      <c r="P1114" s="25"/>
      <c r="Q1114" s="25"/>
    </row>
    <row r="1115" spans="1:17" s="12" customFormat="1">
      <c r="A1115" s="64"/>
      <c r="B1115" s="13"/>
      <c r="C1115" s="14"/>
      <c r="D1115" s="14"/>
      <c r="E1115" s="14"/>
      <c r="F1115" s="14"/>
      <c r="G1115" s="15"/>
      <c r="H1115" s="15"/>
      <c r="I1115" s="15"/>
      <c r="J1115" s="15"/>
      <c r="L1115" s="94"/>
      <c r="P1115" s="25"/>
      <c r="Q1115" s="25"/>
    </row>
    <row r="1116" spans="1:17" s="12" customFormat="1">
      <c r="A1116" s="64"/>
      <c r="B1116" s="13"/>
      <c r="C1116" s="14"/>
      <c r="D1116" s="14"/>
      <c r="E1116" s="14"/>
      <c r="F1116" s="14"/>
      <c r="G1116" s="15"/>
      <c r="H1116" s="15"/>
      <c r="I1116" s="15"/>
      <c r="J1116" s="15"/>
      <c r="L1116" s="94"/>
      <c r="P1116" s="25"/>
      <c r="Q1116" s="25"/>
    </row>
    <row r="1117" spans="1:17" s="12" customFormat="1">
      <c r="A1117" s="64"/>
      <c r="B1117" s="13"/>
      <c r="C1117" s="14"/>
      <c r="D1117" s="14"/>
      <c r="E1117" s="14"/>
      <c r="F1117" s="14"/>
      <c r="G1117" s="15"/>
      <c r="H1117" s="15"/>
      <c r="I1117" s="15"/>
      <c r="J1117" s="15"/>
      <c r="L1117" s="94"/>
      <c r="P1117" s="25"/>
      <c r="Q1117" s="25"/>
    </row>
    <row r="1118" spans="1:17" s="12" customFormat="1">
      <c r="A1118" s="64"/>
      <c r="B1118" s="13"/>
      <c r="C1118" s="14"/>
      <c r="D1118" s="14"/>
      <c r="E1118" s="14"/>
      <c r="F1118" s="14"/>
      <c r="G1118" s="15"/>
      <c r="H1118" s="15"/>
      <c r="I1118" s="15"/>
      <c r="J1118" s="15"/>
      <c r="L1118" s="94"/>
      <c r="P1118" s="25"/>
      <c r="Q1118" s="25"/>
    </row>
    <row r="1119" spans="1:17" s="12" customFormat="1">
      <c r="A1119" s="64"/>
      <c r="B1119" s="13"/>
      <c r="C1119" s="14"/>
      <c r="D1119" s="14"/>
      <c r="E1119" s="14"/>
      <c r="F1119" s="14"/>
      <c r="G1119" s="15"/>
      <c r="H1119" s="15"/>
      <c r="I1119" s="15"/>
      <c r="J1119" s="15"/>
      <c r="L1119" s="94"/>
      <c r="P1119" s="25"/>
      <c r="Q1119" s="25"/>
    </row>
    <row r="1120" spans="1:17" s="12" customFormat="1">
      <c r="A1120" s="64"/>
      <c r="B1120" s="13"/>
      <c r="C1120" s="14"/>
      <c r="D1120" s="14"/>
      <c r="E1120" s="14"/>
      <c r="F1120" s="14"/>
      <c r="G1120" s="15"/>
      <c r="H1120" s="15"/>
      <c r="I1120" s="15"/>
      <c r="J1120" s="15"/>
      <c r="L1120" s="94"/>
      <c r="P1120" s="25"/>
      <c r="Q1120" s="25"/>
    </row>
    <row r="1121" spans="1:17" s="12" customFormat="1">
      <c r="A1121" s="64"/>
      <c r="B1121" s="13"/>
      <c r="C1121" s="14"/>
      <c r="D1121" s="14"/>
      <c r="E1121" s="14"/>
      <c r="F1121" s="14"/>
      <c r="G1121" s="15"/>
      <c r="H1121" s="15"/>
      <c r="I1121" s="15"/>
      <c r="J1121" s="15"/>
      <c r="L1121" s="94"/>
      <c r="P1121" s="25"/>
      <c r="Q1121" s="25"/>
    </row>
    <row r="1122" spans="1:17" s="12" customFormat="1">
      <c r="A1122" s="64"/>
      <c r="B1122" s="13"/>
      <c r="C1122" s="14"/>
      <c r="D1122" s="14"/>
      <c r="E1122" s="14"/>
      <c r="F1122" s="14"/>
      <c r="G1122" s="15"/>
      <c r="H1122" s="15"/>
      <c r="I1122" s="15"/>
      <c r="J1122" s="15"/>
      <c r="L1122" s="94"/>
      <c r="P1122" s="25"/>
      <c r="Q1122" s="25"/>
    </row>
    <row r="1123" spans="1:17" s="12" customFormat="1">
      <c r="A1123" s="64"/>
      <c r="B1123" s="13"/>
      <c r="C1123" s="14"/>
      <c r="D1123" s="14"/>
      <c r="E1123" s="14"/>
      <c r="F1123" s="14"/>
      <c r="G1123" s="15"/>
      <c r="H1123" s="15"/>
      <c r="I1123" s="15"/>
      <c r="J1123" s="15"/>
      <c r="L1123" s="94"/>
      <c r="P1123" s="25"/>
      <c r="Q1123" s="25"/>
    </row>
    <row r="1124" spans="1:17" s="12" customFormat="1">
      <c r="A1124" s="64"/>
      <c r="B1124" s="13"/>
      <c r="C1124" s="14"/>
      <c r="D1124" s="14"/>
      <c r="E1124" s="14"/>
      <c r="F1124" s="14"/>
      <c r="G1124" s="15"/>
      <c r="H1124" s="15"/>
      <c r="I1124" s="15"/>
      <c r="J1124" s="15"/>
      <c r="L1124" s="94"/>
      <c r="P1124" s="25"/>
      <c r="Q1124" s="25"/>
    </row>
    <row r="1125" spans="1:17" s="12" customFormat="1">
      <c r="A1125" s="64"/>
      <c r="B1125" s="13"/>
      <c r="C1125" s="14"/>
      <c r="D1125" s="14"/>
      <c r="E1125" s="14"/>
      <c r="F1125" s="14"/>
      <c r="G1125" s="15"/>
      <c r="H1125" s="15"/>
      <c r="I1125" s="15"/>
      <c r="J1125" s="15"/>
      <c r="L1125" s="94"/>
      <c r="P1125" s="25"/>
      <c r="Q1125" s="25"/>
    </row>
    <row r="1126" spans="1:17" s="12" customFormat="1">
      <c r="A1126" s="64"/>
      <c r="B1126" s="13"/>
      <c r="C1126" s="14"/>
      <c r="D1126" s="14"/>
      <c r="E1126" s="14"/>
      <c r="F1126" s="14"/>
      <c r="G1126" s="15"/>
      <c r="H1126" s="15"/>
      <c r="I1126" s="15"/>
      <c r="J1126" s="15"/>
      <c r="L1126" s="94"/>
      <c r="P1126" s="25"/>
      <c r="Q1126" s="25"/>
    </row>
    <row r="1127" spans="1:17" s="12" customFormat="1">
      <c r="A1127" s="64"/>
      <c r="B1127" s="13"/>
      <c r="C1127" s="14"/>
      <c r="D1127" s="14"/>
      <c r="E1127" s="14"/>
      <c r="F1127" s="14"/>
      <c r="G1127" s="15"/>
      <c r="H1127" s="15"/>
      <c r="I1127" s="15"/>
      <c r="J1127" s="15"/>
      <c r="L1127" s="94"/>
      <c r="P1127" s="25"/>
      <c r="Q1127" s="25"/>
    </row>
    <row r="1128" spans="1:17" s="12" customFormat="1">
      <c r="A1128" s="64"/>
      <c r="B1128" s="13"/>
      <c r="C1128" s="14"/>
      <c r="D1128" s="14"/>
      <c r="E1128" s="14"/>
      <c r="F1128" s="14"/>
      <c r="G1128" s="15"/>
      <c r="H1128" s="15"/>
      <c r="I1128" s="15"/>
      <c r="J1128" s="15"/>
      <c r="L1128" s="94"/>
      <c r="P1128" s="25"/>
      <c r="Q1128" s="25"/>
    </row>
    <row r="1129" spans="1:17" s="12" customFormat="1">
      <c r="A1129" s="64"/>
      <c r="B1129" s="13"/>
      <c r="C1129" s="14"/>
      <c r="D1129" s="14"/>
      <c r="E1129" s="14"/>
      <c r="F1129" s="14"/>
      <c r="G1129" s="15"/>
      <c r="H1129" s="15"/>
      <c r="I1129" s="15"/>
      <c r="J1129" s="15"/>
      <c r="L1129" s="94"/>
      <c r="P1129" s="25"/>
      <c r="Q1129" s="25"/>
    </row>
    <row r="1130" spans="1:17" s="12" customFormat="1">
      <c r="A1130" s="64"/>
      <c r="B1130" s="13"/>
      <c r="C1130" s="14"/>
      <c r="D1130" s="14"/>
      <c r="E1130" s="14"/>
      <c r="F1130" s="14"/>
      <c r="G1130" s="15"/>
      <c r="H1130" s="15"/>
      <c r="I1130" s="15"/>
      <c r="J1130" s="15"/>
      <c r="L1130" s="94"/>
      <c r="P1130" s="25"/>
      <c r="Q1130" s="25"/>
    </row>
    <row r="1131" spans="1:17" s="12" customFormat="1">
      <c r="A1131" s="64"/>
      <c r="B1131" s="13"/>
      <c r="C1131" s="14"/>
      <c r="D1131" s="14"/>
      <c r="E1131" s="14"/>
      <c r="F1131" s="14"/>
      <c r="G1131" s="15"/>
      <c r="H1131" s="15"/>
      <c r="I1131" s="15"/>
      <c r="J1131" s="15"/>
      <c r="L1131" s="94"/>
      <c r="P1131" s="25"/>
      <c r="Q1131" s="25"/>
    </row>
    <row r="1132" spans="1:17" s="12" customFormat="1">
      <c r="A1132" s="64"/>
      <c r="B1132" s="13"/>
      <c r="C1132" s="14"/>
      <c r="D1132" s="14"/>
      <c r="E1132" s="14"/>
      <c r="F1132" s="14"/>
      <c r="G1132" s="15"/>
      <c r="H1132" s="15"/>
      <c r="I1132" s="15"/>
      <c r="J1132" s="15"/>
      <c r="L1132" s="94"/>
      <c r="P1132" s="25"/>
      <c r="Q1132" s="25"/>
    </row>
    <row r="1133" spans="1:17" s="12" customFormat="1">
      <c r="A1133" s="64"/>
      <c r="B1133" s="13"/>
      <c r="C1133" s="14"/>
      <c r="D1133" s="14"/>
      <c r="E1133" s="14"/>
      <c r="F1133" s="14"/>
      <c r="G1133" s="15"/>
      <c r="H1133" s="15"/>
      <c r="I1133" s="15"/>
      <c r="J1133" s="15"/>
      <c r="L1133" s="94"/>
      <c r="P1133" s="25"/>
      <c r="Q1133" s="25"/>
    </row>
    <row r="1134" spans="1:17" s="12" customFormat="1">
      <c r="A1134" s="64"/>
      <c r="B1134" s="13"/>
      <c r="C1134" s="14"/>
      <c r="D1134" s="14"/>
      <c r="E1134" s="14"/>
      <c r="F1134" s="14"/>
      <c r="G1134" s="15"/>
      <c r="H1134" s="15"/>
      <c r="I1134" s="15"/>
      <c r="J1134" s="15"/>
      <c r="L1134" s="94"/>
      <c r="P1134" s="25"/>
      <c r="Q1134" s="25"/>
    </row>
    <row r="1135" spans="1:17" s="12" customFormat="1">
      <c r="A1135" s="64"/>
      <c r="B1135" s="13"/>
      <c r="C1135" s="14"/>
      <c r="D1135" s="14"/>
      <c r="E1135" s="14"/>
      <c r="F1135" s="14"/>
      <c r="G1135" s="15"/>
      <c r="H1135" s="15"/>
      <c r="I1135" s="15"/>
      <c r="J1135" s="15"/>
      <c r="L1135" s="94"/>
      <c r="P1135" s="25"/>
      <c r="Q1135" s="25"/>
    </row>
    <row r="1136" spans="1:17" s="12" customFormat="1">
      <c r="A1136" s="64"/>
      <c r="B1136" s="13"/>
      <c r="C1136" s="14"/>
      <c r="D1136" s="14"/>
      <c r="E1136" s="14"/>
      <c r="F1136" s="14"/>
      <c r="G1136" s="15"/>
      <c r="H1136" s="15"/>
      <c r="I1136" s="15"/>
      <c r="J1136" s="15"/>
      <c r="L1136" s="94"/>
      <c r="P1136" s="25"/>
      <c r="Q1136" s="25"/>
    </row>
    <row r="1137" spans="1:17" s="12" customFormat="1">
      <c r="A1137" s="64"/>
      <c r="B1137" s="13"/>
      <c r="C1137" s="14"/>
      <c r="D1137" s="14"/>
      <c r="E1137" s="14"/>
      <c r="F1137" s="14"/>
      <c r="G1137" s="15"/>
      <c r="H1137" s="15"/>
      <c r="I1137" s="15"/>
      <c r="J1137" s="15"/>
      <c r="L1137" s="94"/>
      <c r="P1137" s="25"/>
      <c r="Q1137" s="25"/>
    </row>
    <row r="1138" spans="1:17" s="12" customFormat="1">
      <c r="A1138" s="64"/>
      <c r="B1138" s="13"/>
      <c r="C1138" s="14"/>
      <c r="D1138" s="14"/>
      <c r="E1138" s="14"/>
      <c r="F1138" s="14"/>
      <c r="G1138" s="15"/>
      <c r="H1138" s="15"/>
      <c r="I1138" s="15"/>
      <c r="J1138" s="15"/>
      <c r="L1138" s="94"/>
      <c r="P1138" s="25"/>
      <c r="Q1138" s="25"/>
    </row>
    <row r="1139" spans="1:17" s="12" customFormat="1">
      <c r="A1139" s="64"/>
      <c r="B1139" s="13"/>
      <c r="C1139" s="14"/>
      <c r="D1139" s="14"/>
      <c r="E1139" s="14"/>
      <c r="F1139" s="14"/>
      <c r="G1139" s="15"/>
      <c r="H1139" s="15"/>
      <c r="I1139" s="15"/>
      <c r="J1139" s="15"/>
      <c r="L1139" s="94"/>
      <c r="P1139" s="25"/>
      <c r="Q1139" s="25"/>
    </row>
    <row r="1140" spans="1:17" s="12" customFormat="1">
      <c r="A1140" s="64"/>
      <c r="B1140" s="13"/>
      <c r="C1140" s="14"/>
      <c r="D1140" s="14"/>
      <c r="E1140" s="14"/>
      <c r="F1140" s="14"/>
      <c r="G1140" s="15"/>
      <c r="H1140" s="15"/>
      <c r="I1140" s="15"/>
      <c r="J1140" s="15"/>
      <c r="L1140" s="94"/>
      <c r="P1140" s="25"/>
      <c r="Q1140" s="25"/>
    </row>
    <row r="1141" spans="1:17" s="12" customFormat="1">
      <c r="A1141" s="64"/>
      <c r="B1141" s="13"/>
      <c r="C1141" s="14"/>
      <c r="D1141" s="14"/>
      <c r="E1141" s="14"/>
      <c r="F1141" s="14"/>
      <c r="G1141" s="15"/>
      <c r="H1141" s="15"/>
      <c r="I1141" s="15"/>
      <c r="J1141" s="15"/>
      <c r="L1141" s="94"/>
      <c r="P1141" s="25"/>
      <c r="Q1141" s="25"/>
    </row>
    <row r="1142" spans="1:17" s="12" customFormat="1">
      <c r="A1142" s="64"/>
      <c r="B1142" s="13"/>
      <c r="C1142" s="14"/>
      <c r="D1142" s="14"/>
      <c r="E1142" s="14"/>
      <c r="F1142" s="14"/>
      <c r="G1142" s="15"/>
      <c r="H1142" s="15"/>
      <c r="I1142" s="15"/>
      <c r="J1142" s="15"/>
      <c r="L1142" s="94"/>
      <c r="P1142" s="25"/>
      <c r="Q1142" s="25"/>
    </row>
    <row r="1143" spans="1:17" s="12" customFormat="1">
      <c r="A1143" s="64"/>
      <c r="B1143" s="13"/>
      <c r="C1143" s="14"/>
      <c r="D1143" s="14"/>
      <c r="E1143" s="14"/>
      <c r="F1143" s="14"/>
      <c r="G1143" s="15"/>
      <c r="H1143" s="15"/>
      <c r="I1143" s="15"/>
      <c r="J1143" s="15"/>
      <c r="L1143" s="94"/>
      <c r="P1143" s="25"/>
      <c r="Q1143" s="25"/>
    </row>
    <row r="1144" spans="1:17" s="12" customFormat="1">
      <c r="A1144" s="64"/>
      <c r="B1144" s="13"/>
      <c r="C1144" s="14"/>
      <c r="D1144" s="14"/>
      <c r="E1144" s="14"/>
      <c r="F1144" s="14"/>
      <c r="G1144" s="15"/>
      <c r="H1144" s="15"/>
      <c r="I1144" s="15"/>
      <c r="J1144" s="15"/>
      <c r="L1144" s="94"/>
      <c r="P1144" s="25"/>
      <c r="Q1144" s="25"/>
    </row>
    <row r="1145" spans="1:17" s="12" customFormat="1">
      <c r="A1145" s="64"/>
      <c r="B1145" s="13"/>
      <c r="C1145" s="14"/>
      <c r="D1145" s="14"/>
      <c r="E1145" s="14"/>
      <c r="F1145" s="14"/>
      <c r="G1145" s="15"/>
      <c r="H1145" s="15"/>
      <c r="I1145" s="15"/>
      <c r="J1145" s="15"/>
      <c r="L1145" s="94"/>
      <c r="P1145" s="25"/>
      <c r="Q1145" s="25"/>
    </row>
    <row r="1146" spans="1:17" s="12" customFormat="1">
      <c r="A1146" s="64"/>
      <c r="B1146" s="13"/>
      <c r="C1146" s="14"/>
      <c r="D1146" s="14"/>
      <c r="E1146" s="14"/>
      <c r="F1146" s="14"/>
      <c r="G1146" s="15"/>
      <c r="H1146" s="15"/>
      <c r="I1146" s="15"/>
      <c r="J1146" s="15"/>
      <c r="L1146" s="94"/>
      <c r="P1146" s="25"/>
      <c r="Q1146" s="25"/>
    </row>
    <row r="1147" spans="1:17" s="12" customFormat="1">
      <c r="A1147" s="64"/>
      <c r="B1147" s="13"/>
      <c r="C1147" s="14"/>
      <c r="D1147" s="14"/>
      <c r="E1147" s="14"/>
      <c r="F1147" s="14"/>
      <c r="G1147" s="15"/>
      <c r="H1147" s="15"/>
      <c r="I1147" s="15"/>
      <c r="J1147" s="15"/>
      <c r="L1147" s="94"/>
      <c r="P1147" s="25"/>
      <c r="Q1147" s="25"/>
    </row>
    <row r="1148" spans="1:17" s="12" customFormat="1">
      <c r="A1148" s="64"/>
      <c r="B1148" s="13"/>
      <c r="C1148" s="14"/>
      <c r="D1148" s="14"/>
      <c r="E1148" s="14"/>
      <c r="F1148" s="14"/>
      <c r="G1148" s="15"/>
      <c r="H1148" s="15"/>
      <c r="I1148" s="15"/>
      <c r="J1148" s="15"/>
      <c r="L1148" s="94"/>
      <c r="P1148" s="25"/>
      <c r="Q1148" s="25"/>
    </row>
    <row r="1149" spans="1:17" s="12" customFormat="1">
      <c r="A1149" s="64"/>
      <c r="B1149" s="13"/>
      <c r="C1149" s="14"/>
      <c r="D1149" s="14"/>
      <c r="E1149" s="14"/>
      <c r="F1149" s="14"/>
      <c r="G1149" s="15"/>
      <c r="H1149" s="15"/>
      <c r="I1149" s="15"/>
      <c r="J1149" s="15"/>
      <c r="L1149" s="94"/>
      <c r="P1149" s="25"/>
      <c r="Q1149" s="25"/>
    </row>
    <row r="1150" spans="1:17" s="12" customFormat="1">
      <c r="A1150" s="64"/>
      <c r="B1150" s="13"/>
      <c r="C1150" s="14"/>
      <c r="D1150" s="14"/>
      <c r="E1150" s="14"/>
      <c r="F1150" s="14"/>
      <c r="G1150" s="15"/>
      <c r="H1150" s="15"/>
      <c r="I1150" s="15"/>
      <c r="J1150" s="15"/>
      <c r="L1150" s="94"/>
      <c r="P1150" s="25"/>
      <c r="Q1150" s="25"/>
    </row>
    <row r="1151" spans="1:17" s="12" customFormat="1">
      <c r="A1151" s="64"/>
      <c r="B1151" s="13"/>
      <c r="C1151" s="14"/>
      <c r="D1151" s="14"/>
      <c r="E1151" s="14"/>
      <c r="F1151" s="14"/>
      <c r="G1151" s="15"/>
      <c r="H1151" s="15"/>
      <c r="I1151" s="15"/>
      <c r="J1151" s="15"/>
      <c r="L1151" s="94"/>
      <c r="P1151" s="25"/>
      <c r="Q1151" s="25"/>
    </row>
    <row r="1152" spans="1:17" s="12" customFormat="1">
      <c r="A1152" s="64"/>
      <c r="B1152" s="13"/>
      <c r="C1152" s="14"/>
      <c r="D1152" s="14"/>
      <c r="E1152" s="14"/>
      <c r="F1152" s="14"/>
      <c r="G1152" s="15"/>
      <c r="H1152" s="15"/>
      <c r="I1152" s="15"/>
      <c r="J1152" s="15"/>
      <c r="L1152" s="94"/>
      <c r="P1152" s="25"/>
      <c r="Q1152" s="25"/>
    </row>
    <row r="1153" spans="1:17" s="12" customFormat="1">
      <c r="A1153" s="64"/>
      <c r="B1153" s="13"/>
      <c r="C1153" s="14"/>
      <c r="D1153" s="14"/>
      <c r="E1153" s="14"/>
      <c r="F1153" s="14"/>
      <c r="G1153" s="15"/>
      <c r="H1153" s="15"/>
      <c r="I1153" s="15"/>
      <c r="J1153" s="15"/>
      <c r="L1153" s="94"/>
      <c r="P1153" s="25"/>
      <c r="Q1153" s="25"/>
    </row>
    <row r="1154" spans="1:17" s="12" customFormat="1">
      <c r="A1154" s="64"/>
      <c r="B1154" s="13"/>
      <c r="C1154" s="14"/>
      <c r="D1154" s="14"/>
      <c r="E1154" s="14"/>
      <c r="F1154" s="14"/>
      <c r="G1154" s="15"/>
      <c r="H1154" s="15"/>
      <c r="I1154" s="15"/>
      <c r="J1154" s="15"/>
      <c r="L1154" s="94"/>
      <c r="P1154" s="25"/>
      <c r="Q1154" s="25"/>
    </row>
    <row r="1155" spans="1:17" s="12" customFormat="1">
      <c r="A1155" s="64"/>
      <c r="B1155" s="13"/>
      <c r="C1155" s="14"/>
      <c r="D1155" s="14"/>
      <c r="E1155" s="14"/>
      <c r="F1155" s="14"/>
      <c r="G1155" s="15"/>
      <c r="H1155" s="15"/>
      <c r="I1155" s="15"/>
      <c r="J1155" s="15"/>
      <c r="L1155" s="94"/>
      <c r="P1155" s="25"/>
      <c r="Q1155" s="25"/>
    </row>
    <row r="1156" spans="1:17" s="12" customFormat="1">
      <c r="A1156" s="64"/>
      <c r="B1156" s="13"/>
      <c r="C1156" s="14"/>
      <c r="D1156" s="14"/>
      <c r="E1156" s="14"/>
      <c r="F1156" s="14"/>
      <c r="G1156" s="15"/>
      <c r="H1156" s="15"/>
      <c r="I1156" s="15"/>
      <c r="J1156" s="15"/>
      <c r="L1156" s="94"/>
      <c r="P1156" s="25"/>
      <c r="Q1156" s="25"/>
    </row>
    <row r="1157" spans="1:17" s="12" customFormat="1">
      <c r="A1157" s="64"/>
      <c r="B1157" s="13"/>
      <c r="C1157" s="14"/>
      <c r="D1157" s="14"/>
      <c r="E1157" s="14"/>
      <c r="F1157" s="14"/>
      <c r="G1157" s="15"/>
      <c r="H1157" s="15"/>
      <c r="I1157" s="15"/>
      <c r="J1157" s="15"/>
      <c r="L1157" s="94"/>
      <c r="P1157" s="25"/>
      <c r="Q1157" s="25"/>
    </row>
    <row r="1158" spans="1:17" s="12" customFormat="1">
      <c r="A1158" s="64"/>
      <c r="B1158" s="13"/>
      <c r="C1158" s="14"/>
      <c r="D1158" s="14"/>
      <c r="E1158" s="14"/>
      <c r="F1158" s="14"/>
      <c r="G1158" s="15"/>
      <c r="H1158" s="15"/>
      <c r="I1158" s="15"/>
      <c r="J1158" s="15"/>
      <c r="L1158" s="94"/>
      <c r="P1158" s="25"/>
      <c r="Q1158" s="25"/>
    </row>
    <row r="1159" spans="1:17" s="12" customFormat="1">
      <c r="A1159" s="64"/>
      <c r="B1159" s="13"/>
      <c r="C1159" s="14"/>
      <c r="D1159" s="14"/>
      <c r="E1159" s="14"/>
      <c r="F1159" s="14"/>
      <c r="G1159" s="15"/>
      <c r="H1159" s="15"/>
      <c r="I1159" s="15"/>
      <c r="J1159" s="15"/>
      <c r="L1159" s="94"/>
      <c r="P1159" s="25"/>
      <c r="Q1159" s="25"/>
    </row>
    <row r="1160" spans="1:17" s="12" customFormat="1">
      <c r="A1160" s="64"/>
      <c r="B1160" s="13"/>
      <c r="C1160" s="14"/>
      <c r="D1160" s="14"/>
      <c r="E1160" s="14"/>
      <c r="F1160" s="14"/>
      <c r="G1160" s="15"/>
      <c r="H1160" s="15"/>
      <c r="I1160" s="15"/>
      <c r="J1160" s="15"/>
      <c r="L1160" s="94"/>
      <c r="P1160" s="25"/>
      <c r="Q1160" s="25"/>
    </row>
    <row r="1161" spans="1:17" s="12" customFormat="1">
      <c r="A1161" s="64"/>
      <c r="B1161" s="13"/>
      <c r="C1161" s="14"/>
      <c r="D1161" s="14"/>
      <c r="E1161" s="14"/>
      <c r="F1161" s="14"/>
      <c r="G1161" s="15"/>
      <c r="H1161" s="15"/>
      <c r="I1161" s="15"/>
      <c r="J1161" s="15"/>
      <c r="L1161" s="94"/>
      <c r="P1161" s="25"/>
      <c r="Q1161" s="25"/>
    </row>
    <row r="1162" spans="1:17" s="12" customFormat="1">
      <c r="A1162" s="64"/>
      <c r="B1162" s="13"/>
      <c r="C1162" s="14"/>
      <c r="D1162" s="14"/>
      <c r="E1162" s="14"/>
      <c r="F1162" s="14"/>
      <c r="G1162" s="15"/>
      <c r="H1162" s="15"/>
      <c r="I1162" s="15"/>
      <c r="J1162" s="15"/>
      <c r="L1162" s="94"/>
      <c r="P1162" s="25"/>
      <c r="Q1162" s="25"/>
    </row>
    <row r="1163" spans="1:17" s="12" customFormat="1">
      <c r="A1163" s="64"/>
      <c r="B1163" s="13"/>
      <c r="C1163" s="14"/>
      <c r="D1163" s="14"/>
      <c r="E1163" s="14"/>
      <c r="F1163" s="14"/>
      <c r="G1163" s="15"/>
      <c r="H1163" s="15"/>
      <c r="I1163" s="15"/>
      <c r="J1163" s="15"/>
      <c r="L1163" s="94"/>
      <c r="P1163" s="25"/>
      <c r="Q1163" s="25"/>
    </row>
    <row r="1164" spans="1:17" s="12" customFormat="1">
      <c r="A1164" s="64"/>
      <c r="B1164" s="13"/>
      <c r="C1164" s="14"/>
      <c r="D1164" s="14"/>
      <c r="E1164" s="14"/>
      <c r="F1164" s="14"/>
      <c r="G1164" s="15"/>
      <c r="H1164" s="15"/>
      <c r="I1164" s="15"/>
      <c r="J1164" s="15"/>
      <c r="L1164" s="94"/>
      <c r="P1164" s="25"/>
      <c r="Q1164" s="25"/>
    </row>
    <row r="1165" spans="1:17" s="12" customFormat="1">
      <c r="A1165" s="64"/>
      <c r="B1165" s="13"/>
      <c r="C1165" s="14"/>
      <c r="D1165" s="14"/>
      <c r="E1165" s="14"/>
      <c r="F1165" s="14"/>
      <c r="G1165" s="15"/>
      <c r="H1165" s="15"/>
      <c r="I1165" s="15"/>
      <c r="J1165" s="15"/>
      <c r="L1165" s="94"/>
      <c r="P1165" s="25"/>
      <c r="Q1165" s="25"/>
    </row>
    <row r="1166" spans="1:17" s="12" customFormat="1">
      <c r="A1166" s="64"/>
      <c r="B1166" s="13"/>
      <c r="C1166" s="14"/>
      <c r="D1166" s="14"/>
      <c r="E1166" s="14"/>
      <c r="F1166" s="14"/>
      <c r="G1166" s="15"/>
      <c r="H1166" s="15"/>
      <c r="I1166" s="15"/>
      <c r="J1166" s="15"/>
      <c r="L1166" s="94"/>
      <c r="P1166" s="25"/>
      <c r="Q1166" s="25"/>
    </row>
    <row r="1167" spans="1:17" s="12" customFormat="1">
      <c r="A1167" s="64"/>
      <c r="B1167" s="13"/>
      <c r="C1167" s="14"/>
      <c r="D1167" s="14"/>
      <c r="E1167" s="14"/>
      <c r="F1167" s="14"/>
      <c r="G1167" s="15"/>
      <c r="H1167" s="15"/>
      <c r="I1167" s="15"/>
      <c r="J1167" s="15"/>
      <c r="L1167" s="94"/>
      <c r="P1167" s="25"/>
      <c r="Q1167" s="25"/>
    </row>
    <row r="1168" spans="1:17" s="12" customFormat="1">
      <c r="A1168" s="64"/>
      <c r="B1168" s="13"/>
      <c r="C1168" s="14"/>
      <c r="D1168" s="14"/>
      <c r="E1168" s="14"/>
      <c r="F1168" s="14"/>
      <c r="G1168" s="15"/>
      <c r="H1168" s="15"/>
      <c r="I1168" s="15"/>
      <c r="J1168" s="15"/>
      <c r="L1168" s="94"/>
      <c r="P1168" s="25"/>
      <c r="Q1168" s="25"/>
    </row>
    <row r="1169" spans="1:17" s="12" customFormat="1">
      <c r="A1169" s="64"/>
      <c r="B1169" s="13"/>
      <c r="C1169" s="14"/>
      <c r="D1169" s="14"/>
      <c r="E1169" s="14"/>
      <c r="F1169" s="14"/>
      <c r="G1169" s="15"/>
      <c r="H1169" s="15"/>
      <c r="I1169" s="15"/>
      <c r="J1169" s="15"/>
      <c r="L1169" s="94"/>
      <c r="P1169" s="25"/>
      <c r="Q1169" s="25"/>
    </row>
    <row r="1170" spans="1:17" s="12" customFormat="1">
      <c r="A1170" s="64"/>
      <c r="B1170" s="13"/>
      <c r="C1170" s="14"/>
      <c r="D1170" s="14"/>
      <c r="E1170" s="14"/>
      <c r="F1170" s="14"/>
      <c r="G1170" s="15"/>
      <c r="H1170" s="15"/>
      <c r="I1170" s="15"/>
      <c r="J1170" s="15"/>
      <c r="L1170" s="94"/>
      <c r="P1170" s="25"/>
      <c r="Q1170" s="25"/>
    </row>
    <row r="1171" spans="1:17" s="12" customFormat="1">
      <c r="A1171" s="64"/>
      <c r="B1171" s="13"/>
      <c r="C1171" s="14"/>
      <c r="D1171" s="14"/>
      <c r="E1171" s="14"/>
      <c r="F1171" s="14"/>
      <c r="G1171" s="15"/>
      <c r="H1171" s="15"/>
      <c r="I1171" s="15"/>
      <c r="J1171" s="15"/>
      <c r="L1171" s="94"/>
      <c r="P1171" s="25"/>
      <c r="Q1171" s="25"/>
    </row>
    <row r="1172" spans="1:17" s="12" customFormat="1">
      <c r="A1172" s="64"/>
      <c r="B1172" s="13"/>
      <c r="C1172" s="14"/>
      <c r="D1172" s="14"/>
      <c r="E1172" s="14"/>
      <c r="F1172" s="14"/>
      <c r="G1172" s="15"/>
      <c r="H1172" s="15"/>
      <c r="I1172" s="15"/>
      <c r="J1172" s="15"/>
      <c r="L1172" s="94"/>
      <c r="P1172" s="25"/>
      <c r="Q1172" s="25"/>
    </row>
    <row r="1173" spans="1:17" s="12" customFormat="1">
      <c r="A1173" s="64"/>
      <c r="B1173" s="13"/>
      <c r="C1173" s="14"/>
      <c r="D1173" s="14"/>
      <c r="E1173" s="14"/>
      <c r="F1173" s="14"/>
      <c r="G1173" s="15"/>
      <c r="H1173" s="15"/>
      <c r="I1173" s="15"/>
      <c r="J1173" s="15"/>
      <c r="L1173" s="94"/>
      <c r="P1173" s="25"/>
      <c r="Q1173" s="25"/>
    </row>
    <row r="1174" spans="1:17" s="12" customFormat="1">
      <c r="A1174" s="64"/>
      <c r="B1174" s="13"/>
      <c r="C1174" s="14"/>
      <c r="D1174" s="14"/>
      <c r="E1174" s="14"/>
      <c r="F1174" s="14"/>
      <c r="G1174" s="15"/>
      <c r="H1174" s="15"/>
      <c r="I1174" s="15"/>
      <c r="J1174" s="15"/>
      <c r="L1174" s="94"/>
      <c r="P1174" s="25"/>
      <c r="Q1174" s="25"/>
    </row>
    <row r="1175" spans="1:17" s="12" customFormat="1">
      <c r="A1175" s="64"/>
      <c r="B1175" s="13"/>
      <c r="C1175" s="14"/>
      <c r="D1175" s="14"/>
      <c r="E1175" s="14"/>
      <c r="F1175" s="14"/>
      <c r="G1175" s="15"/>
      <c r="H1175" s="15"/>
      <c r="I1175" s="15"/>
      <c r="J1175" s="15"/>
      <c r="L1175" s="94"/>
      <c r="P1175" s="25"/>
      <c r="Q1175" s="25"/>
    </row>
    <row r="1176" spans="1:17" s="12" customFormat="1">
      <c r="A1176" s="64"/>
      <c r="B1176" s="13"/>
      <c r="C1176" s="14"/>
      <c r="D1176" s="14"/>
      <c r="E1176" s="14"/>
      <c r="F1176" s="14"/>
      <c r="G1176" s="15"/>
      <c r="H1176" s="15"/>
      <c r="I1176" s="15"/>
      <c r="J1176" s="15"/>
      <c r="L1176" s="94"/>
      <c r="P1176" s="25"/>
      <c r="Q1176" s="25"/>
    </row>
    <row r="1177" spans="1:17" s="12" customFormat="1">
      <c r="A1177" s="64"/>
      <c r="B1177" s="13"/>
      <c r="C1177" s="14"/>
      <c r="D1177" s="14"/>
      <c r="E1177" s="14"/>
      <c r="F1177" s="14"/>
      <c r="G1177" s="15"/>
      <c r="H1177" s="15"/>
      <c r="I1177" s="15"/>
      <c r="J1177" s="15"/>
      <c r="L1177" s="94"/>
      <c r="P1177" s="25"/>
      <c r="Q1177" s="25"/>
    </row>
    <row r="1178" spans="1:17" s="12" customFormat="1">
      <c r="A1178" s="64"/>
      <c r="B1178" s="13"/>
      <c r="C1178" s="14"/>
      <c r="D1178" s="14"/>
      <c r="E1178" s="14"/>
      <c r="F1178" s="14"/>
      <c r="G1178" s="15"/>
      <c r="H1178" s="15"/>
      <c r="I1178" s="15"/>
      <c r="J1178" s="15"/>
      <c r="L1178" s="94"/>
      <c r="P1178" s="25"/>
      <c r="Q1178" s="25"/>
    </row>
    <row r="1179" spans="1:17" s="12" customFormat="1">
      <c r="A1179" s="64"/>
      <c r="B1179" s="13"/>
      <c r="C1179" s="14"/>
      <c r="D1179" s="14"/>
      <c r="E1179" s="14"/>
      <c r="F1179" s="14"/>
      <c r="G1179" s="15"/>
      <c r="H1179" s="15"/>
      <c r="I1179" s="15"/>
      <c r="J1179" s="15"/>
      <c r="L1179" s="94"/>
      <c r="P1179" s="25"/>
      <c r="Q1179" s="25"/>
    </row>
    <row r="1180" spans="1:17" s="12" customFormat="1">
      <c r="A1180" s="64"/>
      <c r="B1180" s="13"/>
      <c r="C1180" s="14"/>
      <c r="D1180" s="14"/>
      <c r="E1180" s="14"/>
      <c r="F1180" s="14"/>
      <c r="G1180" s="15"/>
      <c r="H1180" s="15"/>
      <c r="I1180" s="15"/>
      <c r="J1180" s="15"/>
      <c r="L1180" s="94"/>
      <c r="P1180" s="25"/>
      <c r="Q1180" s="25"/>
    </row>
    <row r="1181" spans="1:17" s="12" customFormat="1">
      <c r="A1181" s="64"/>
      <c r="B1181" s="13"/>
      <c r="C1181" s="14"/>
      <c r="D1181" s="14"/>
      <c r="E1181" s="14"/>
      <c r="F1181" s="14"/>
      <c r="G1181" s="15"/>
      <c r="H1181" s="15"/>
      <c r="I1181" s="15"/>
      <c r="J1181" s="15"/>
      <c r="L1181" s="94"/>
      <c r="P1181" s="25"/>
      <c r="Q1181" s="25"/>
    </row>
    <row r="1182" spans="1:17" s="12" customFormat="1">
      <c r="A1182" s="64"/>
      <c r="B1182" s="13"/>
      <c r="C1182" s="14"/>
      <c r="D1182" s="14"/>
      <c r="E1182" s="14"/>
      <c r="F1182" s="14"/>
      <c r="G1182" s="15"/>
      <c r="H1182" s="15"/>
      <c r="I1182" s="15"/>
      <c r="J1182" s="15"/>
      <c r="L1182" s="94"/>
      <c r="P1182" s="25"/>
      <c r="Q1182" s="25"/>
    </row>
    <row r="1183" spans="1:17" s="12" customFormat="1">
      <c r="A1183" s="64"/>
      <c r="B1183" s="13"/>
      <c r="C1183" s="14"/>
      <c r="D1183" s="14"/>
      <c r="E1183" s="14"/>
      <c r="F1183" s="14"/>
      <c r="G1183" s="15"/>
      <c r="H1183" s="15"/>
      <c r="I1183" s="15"/>
      <c r="J1183" s="15"/>
      <c r="L1183" s="94"/>
      <c r="P1183" s="25"/>
      <c r="Q1183" s="25"/>
    </row>
    <row r="1184" spans="1:17" s="12" customFormat="1">
      <c r="A1184" s="64"/>
      <c r="B1184" s="13"/>
      <c r="C1184" s="14"/>
      <c r="D1184" s="14"/>
      <c r="E1184" s="14"/>
      <c r="F1184" s="14"/>
      <c r="G1184" s="15"/>
      <c r="H1184" s="15"/>
      <c r="I1184" s="15"/>
      <c r="J1184" s="15"/>
      <c r="L1184" s="94"/>
      <c r="P1184" s="25"/>
      <c r="Q1184" s="25"/>
    </row>
    <row r="1185" spans="1:17" s="12" customFormat="1">
      <c r="A1185" s="64"/>
      <c r="B1185" s="13"/>
      <c r="C1185" s="14"/>
      <c r="D1185" s="14"/>
      <c r="E1185" s="14"/>
      <c r="F1185" s="14"/>
      <c r="G1185" s="15"/>
      <c r="H1185" s="15"/>
      <c r="I1185" s="15"/>
      <c r="J1185" s="15"/>
      <c r="L1185" s="94"/>
      <c r="P1185" s="25"/>
      <c r="Q1185" s="25"/>
    </row>
    <row r="1186" spans="1:17" s="12" customFormat="1">
      <c r="A1186" s="64"/>
      <c r="B1186" s="13"/>
      <c r="C1186" s="14"/>
      <c r="D1186" s="14"/>
      <c r="E1186" s="14"/>
      <c r="F1186" s="14"/>
      <c r="G1186" s="15"/>
      <c r="H1186" s="15"/>
      <c r="I1186" s="15"/>
      <c r="J1186" s="15"/>
      <c r="L1186" s="94"/>
      <c r="P1186" s="25"/>
      <c r="Q1186" s="25"/>
    </row>
    <row r="1187" spans="1:17" s="12" customFormat="1">
      <c r="A1187" s="64"/>
      <c r="B1187" s="13"/>
      <c r="C1187" s="14"/>
      <c r="D1187" s="14"/>
      <c r="E1187" s="14"/>
      <c r="F1187" s="14"/>
      <c r="G1187" s="15"/>
      <c r="H1187" s="15"/>
      <c r="I1187" s="15"/>
      <c r="J1187" s="15"/>
      <c r="L1187" s="94"/>
      <c r="P1187" s="25"/>
      <c r="Q1187" s="25"/>
    </row>
    <row r="1188" spans="1:17" s="12" customFormat="1">
      <c r="A1188" s="64"/>
      <c r="B1188" s="13"/>
      <c r="C1188" s="14"/>
      <c r="D1188" s="14"/>
      <c r="E1188" s="14"/>
      <c r="F1188" s="14"/>
      <c r="G1188" s="15"/>
      <c r="H1188" s="15"/>
      <c r="I1188" s="15"/>
      <c r="J1188" s="15"/>
      <c r="L1188" s="94"/>
      <c r="P1188" s="25"/>
      <c r="Q1188" s="25"/>
    </row>
    <row r="1189" spans="1:17" s="12" customFormat="1">
      <c r="A1189" s="64"/>
      <c r="B1189" s="13"/>
      <c r="C1189" s="14"/>
      <c r="D1189" s="14"/>
      <c r="E1189" s="14"/>
      <c r="F1189" s="14"/>
      <c r="G1189" s="15"/>
      <c r="H1189" s="15"/>
      <c r="I1189" s="15"/>
      <c r="J1189" s="15"/>
      <c r="L1189" s="94"/>
      <c r="P1189" s="25"/>
      <c r="Q1189" s="25"/>
    </row>
    <row r="1190" spans="1:17" s="12" customFormat="1">
      <c r="A1190" s="64"/>
      <c r="B1190" s="13"/>
      <c r="C1190" s="14"/>
      <c r="D1190" s="14"/>
      <c r="E1190" s="14"/>
      <c r="F1190" s="14"/>
      <c r="G1190" s="15"/>
      <c r="H1190" s="15"/>
      <c r="I1190" s="15"/>
      <c r="J1190" s="15"/>
      <c r="L1190" s="94"/>
      <c r="P1190" s="25"/>
      <c r="Q1190" s="25"/>
    </row>
    <row r="1191" spans="1:17" s="12" customFormat="1">
      <c r="A1191" s="64"/>
      <c r="B1191" s="13"/>
      <c r="C1191" s="14"/>
      <c r="D1191" s="14"/>
      <c r="E1191" s="14"/>
      <c r="F1191" s="14"/>
      <c r="G1191" s="15"/>
      <c r="H1191" s="15"/>
      <c r="I1191" s="15"/>
      <c r="J1191" s="15"/>
      <c r="L1191" s="94"/>
      <c r="P1191" s="25"/>
      <c r="Q1191" s="25"/>
    </row>
    <row r="1192" spans="1:17" s="12" customFormat="1">
      <c r="A1192" s="64"/>
      <c r="B1192" s="13"/>
      <c r="C1192" s="14"/>
      <c r="D1192" s="14"/>
      <c r="E1192" s="14"/>
      <c r="F1192" s="14"/>
      <c r="G1192" s="15"/>
      <c r="H1192" s="15"/>
      <c r="I1192" s="15"/>
      <c r="J1192" s="15"/>
      <c r="L1192" s="94"/>
      <c r="P1192" s="25"/>
      <c r="Q1192" s="25"/>
    </row>
    <row r="1193" spans="1:17" s="12" customFormat="1">
      <c r="A1193" s="64"/>
      <c r="B1193" s="13"/>
      <c r="C1193" s="14"/>
      <c r="D1193" s="14"/>
      <c r="E1193" s="14"/>
      <c r="F1193" s="14"/>
      <c r="G1193" s="15"/>
      <c r="H1193" s="15"/>
      <c r="I1193" s="15"/>
      <c r="J1193" s="15"/>
      <c r="L1193" s="94"/>
      <c r="P1193" s="25"/>
      <c r="Q1193" s="25"/>
    </row>
    <row r="1194" spans="1:17" s="12" customFormat="1">
      <c r="A1194" s="64"/>
      <c r="B1194" s="13"/>
      <c r="C1194" s="14"/>
      <c r="D1194" s="14"/>
      <c r="E1194" s="14"/>
      <c r="F1194" s="14"/>
      <c r="G1194" s="15"/>
      <c r="H1194" s="15"/>
      <c r="I1194" s="15"/>
      <c r="J1194" s="15"/>
      <c r="L1194" s="94"/>
      <c r="P1194" s="25"/>
      <c r="Q1194" s="25"/>
    </row>
    <row r="1195" spans="1:17" s="12" customFormat="1">
      <c r="A1195" s="64"/>
      <c r="B1195" s="13"/>
      <c r="C1195" s="14"/>
      <c r="D1195" s="14"/>
      <c r="E1195" s="14"/>
      <c r="F1195" s="14"/>
      <c r="G1195" s="15"/>
      <c r="H1195" s="15"/>
      <c r="I1195" s="15"/>
      <c r="J1195" s="15"/>
      <c r="L1195" s="94"/>
      <c r="P1195" s="25"/>
      <c r="Q1195" s="25"/>
    </row>
    <row r="1196" spans="1:17" s="12" customFormat="1">
      <c r="A1196" s="64"/>
      <c r="B1196" s="13"/>
      <c r="C1196" s="14"/>
      <c r="D1196" s="14"/>
      <c r="E1196" s="14"/>
      <c r="F1196" s="14"/>
      <c r="G1196" s="15"/>
      <c r="H1196" s="15"/>
      <c r="I1196" s="15"/>
      <c r="J1196" s="15"/>
      <c r="L1196" s="94"/>
      <c r="P1196" s="25"/>
      <c r="Q1196" s="25"/>
    </row>
    <row r="1197" spans="1:17" s="12" customFormat="1">
      <c r="A1197" s="64"/>
      <c r="B1197" s="13"/>
      <c r="C1197" s="14"/>
      <c r="D1197" s="14"/>
      <c r="E1197" s="14"/>
      <c r="F1197" s="14"/>
      <c r="G1197" s="15"/>
      <c r="H1197" s="15"/>
      <c r="I1197" s="15"/>
      <c r="J1197" s="15"/>
      <c r="L1197" s="94"/>
      <c r="P1197" s="25"/>
      <c r="Q1197" s="25"/>
    </row>
    <row r="1198" spans="1:17" s="12" customFormat="1">
      <c r="A1198" s="64"/>
      <c r="B1198" s="13"/>
      <c r="C1198" s="14"/>
      <c r="D1198" s="14"/>
      <c r="E1198" s="14"/>
      <c r="F1198" s="14"/>
      <c r="G1198" s="15"/>
      <c r="H1198" s="15"/>
      <c r="I1198" s="15"/>
      <c r="J1198" s="15"/>
      <c r="L1198" s="94"/>
      <c r="P1198" s="25"/>
      <c r="Q1198" s="25"/>
    </row>
    <row r="1199" spans="1:17" s="12" customFormat="1">
      <c r="A1199" s="64"/>
      <c r="B1199" s="13"/>
      <c r="C1199" s="14"/>
      <c r="D1199" s="14"/>
      <c r="E1199" s="14"/>
      <c r="F1199" s="14"/>
      <c r="G1199" s="15"/>
      <c r="H1199" s="15"/>
      <c r="I1199" s="15"/>
      <c r="J1199" s="15"/>
      <c r="L1199" s="94"/>
      <c r="P1199" s="25"/>
      <c r="Q1199" s="25"/>
    </row>
    <row r="1200" spans="1:17" s="12" customFormat="1">
      <c r="A1200" s="64"/>
      <c r="B1200" s="13"/>
      <c r="C1200" s="14"/>
      <c r="D1200" s="14"/>
      <c r="E1200" s="14"/>
      <c r="F1200" s="14"/>
      <c r="G1200" s="15"/>
      <c r="H1200" s="15"/>
      <c r="I1200" s="15"/>
      <c r="J1200" s="15"/>
      <c r="L1200" s="94"/>
      <c r="P1200" s="25"/>
      <c r="Q1200" s="25"/>
    </row>
    <row r="1201" spans="1:17" s="12" customFormat="1">
      <c r="A1201" s="64"/>
      <c r="B1201" s="13"/>
      <c r="C1201" s="14"/>
      <c r="D1201" s="14"/>
      <c r="E1201" s="14"/>
      <c r="F1201" s="14"/>
      <c r="G1201" s="15"/>
      <c r="H1201" s="15"/>
      <c r="I1201" s="15"/>
      <c r="J1201" s="15"/>
      <c r="L1201" s="94"/>
      <c r="P1201" s="25"/>
      <c r="Q1201" s="25"/>
    </row>
    <row r="1202" spans="1:17" s="12" customFormat="1">
      <c r="A1202" s="64"/>
      <c r="B1202" s="13"/>
      <c r="C1202" s="14"/>
      <c r="D1202" s="14"/>
      <c r="E1202" s="14"/>
      <c r="F1202" s="14"/>
      <c r="G1202" s="15"/>
      <c r="H1202" s="15"/>
      <c r="I1202" s="15"/>
      <c r="J1202" s="15"/>
      <c r="L1202" s="94"/>
      <c r="P1202" s="25"/>
      <c r="Q1202" s="25"/>
    </row>
    <row r="1203" spans="1:17" s="12" customFormat="1">
      <c r="A1203" s="64"/>
      <c r="B1203" s="13"/>
      <c r="C1203" s="14"/>
      <c r="D1203" s="14"/>
      <c r="E1203" s="14"/>
      <c r="F1203" s="14"/>
      <c r="G1203" s="15"/>
      <c r="H1203" s="15"/>
      <c r="I1203" s="15"/>
      <c r="J1203" s="15"/>
      <c r="L1203" s="94"/>
      <c r="P1203" s="25"/>
      <c r="Q1203" s="25"/>
    </row>
    <row r="1204" spans="1:17" s="12" customFormat="1">
      <c r="A1204" s="64"/>
      <c r="B1204" s="13"/>
      <c r="C1204" s="14"/>
      <c r="D1204" s="14"/>
      <c r="E1204" s="14"/>
      <c r="F1204" s="14"/>
      <c r="G1204" s="15"/>
      <c r="H1204" s="15"/>
      <c r="I1204" s="15"/>
      <c r="J1204" s="15"/>
      <c r="L1204" s="94"/>
      <c r="P1204" s="25"/>
      <c r="Q1204" s="25"/>
    </row>
    <row r="1205" spans="1:17" s="12" customFormat="1">
      <c r="A1205" s="64"/>
      <c r="B1205" s="13"/>
      <c r="C1205" s="14"/>
      <c r="D1205" s="14"/>
      <c r="E1205" s="14"/>
      <c r="F1205" s="14"/>
      <c r="G1205" s="15"/>
      <c r="H1205" s="15"/>
      <c r="I1205" s="15"/>
      <c r="J1205" s="15"/>
      <c r="L1205" s="94"/>
      <c r="P1205" s="25"/>
      <c r="Q1205" s="25"/>
    </row>
    <row r="1206" spans="1:17" s="12" customFormat="1">
      <c r="A1206" s="64"/>
      <c r="B1206" s="13"/>
      <c r="C1206" s="14"/>
      <c r="D1206" s="14"/>
      <c r="E1206" s="14"/>
      <c r="F1206" s="14"/>
      <c r="G1206" s="15"/>
      <c r="H1206" s="15"/>
      <c r="I1206" s="15"/>
      <c r="J1206" s="15"/>
      <c r="L1206" s="94"/>
      <c r="P1206" s="25"/>
      <c r="Q1206" s="25"/>
    </row>
    <row r="1207" spans="1:17" s="12" customFormat="1">
      <c r="A1207" s="64"/>
      <c r="B1207" s="13"/>
      <c r="C1207" s="14"/>
      <c r="D1207" s="14"/>
      <c r="E1207" s="14"/>
      <c r="F1207" s="14"/>
      <c r="G1207" s="15"/>
      <c r="H1207" s="15"/>
      <c r="I1207" s="15"/>
      <c r="J1207" s="15"/>
      <c r="L1207" s="94"/>
      <c r="P1207" s="25"/>
      <c r="Q1207" s="25"/>
    </row>
    <row r="1208" spans="1:17" s="12" customFormat="1">
      <c r="A1208" s="64"/>
      <c r="B1208" s="13"/>
      <c r="C1208" s="14"/>
      <c r="D1208" s="14"/>
      <c r="E1208" s="14"/>
      <c r="F1208" s="14"/>
      <c r="G1208" s="15"/>
      <c r="H1208" s="15"/>
      <c r="I1208" s="15"/>
      <c r="J1208" s="15"/>
      <c r="L1208" s="94"/>
      <c r="P1208" s="25"/>
      <c r="Q1208" s="25"/>
    </row>
    <row r="1209" spans="1:17" s="12" customFormat="1">
      <c r="A1209" s="64"/>
      <c r="B1209" s="13"/>
      <c r="C1209" s="14"/>
      <c r="D1209" s="14"/>
      <c r="E1209" s="14"/>
      <c r="F1209" s="14"/>
      <c r="G1209" s="15"/>
      <c r="H1209" s="15"/>
      <c r="I1209" s="15"/>
      <c r="J1209" s="15"/>
      <c r="L1209" s="94"/>
      <c r="P1209" s="25"/>
      <c r="Q1209" s="25"/>
    </row>
    <row r="1210" spans="1:17" s="12" customFormat="1">
      <c r="A1210" s="64"/>
      <c r="B1210" s="13"/>
      <c r="C1210" s="14"/>
      <c r="D1210" s="14"/>
      <c r="E1210" s="14"/>
      <c r="F1210" s="14"/>
      <c r="G1210" s="15"/>
      <c r="H1210" s="15"/>
      <c r="I1210" s="15"/>
      <c r="J1210" s="15"/>
      <c r="L1210" s="94"/>
      <c r="P1210" s="25"/>
      <c r="Q1210" s="25"/>
    </row>
    <row r="1211" spans="1:17" s="12" customFormat="1">
      <c r="A1211" s="64"/>
      <c r="B1211" s="13"/>
      <c r="C1211" s="14"/>
      <c r="D1211" s="14"/>
      <c r="E1211" s="14"/>
      <c r="F1211" s="14"/>
      <c r="G1211" s="15"/>
      <c r="H1211" s="15"/>
      <c r="I1211" s="15"/>
      <c r="J1211" s="15"/>
      <c r="L1211" s="94"/>
      <c r="P1211" s="25"/>
      <c r="Q1211" s="25"/>
    </row>
    <row r="1212" spans="1:17" s="12" customFormat="1">
      <c r="A1212" s="64"/>
      <c r="B1212" s="13"/>
      <c r="C1212" s="14"/>
      <c r="D1212" s="14"/>
      <c r="E1212" s="14"/>
      <c r="F1212" s="14"/>
      <c r="G1212" s="15"/>
      <c r="H1212" s="15"/>
      <c r="I1212" s="15"/>
      <c r="J1212" s="15"/>
      <c r="L1212" s="94"/>
      <c r="P1212" s="25"/>
      <c r="Q1212" s="25"/>
    </row>
    <row r="1213" spans="1:17" s="12" customFormat="1">
      <c r="A1213" s="64"/>
      <c r="B1213" s="13"/>
      <c r="C1213" s="14"/>
      <c r="D1213" s="14"/>
      <c r="E1213" s="14"/>
      <c r="F1213" s="14"/>
      <c r="G1213" s="15"/>
      <c r="H1213" s="15"/>
      <c r="I1213" s="15"/>
      <c r="J1213" s="15"/>
      <c r="L1213" s="94"/>
      <c r="P1213" s="25"/>
      <c r="Q1213" s="25"/>
    </row>
    <row r="1214" spans="1:17" s="12" customFormat="1">
      <c r="A1214" s="64"/>
      <c r="B1214" s="13"/>
      <c r="C1214" s="14"/>
      <c r="D1214" s="14"/>
      <c r="E1214" s="14"/>
      <c r="F1214" s="14"/>
      <c r="G1214" s="15"/>
      <c r="H1214" s="15"/>
      <c r="I1214" s="15"/>
      <c r="J1214" s="15"/>
      <c r="L1214" s="94"/>
      <c r="P1214" s="25"/>
      <c r="Q1214" s="25"/>
    </row>
    <row r="1215" spans="1:17" s="12" customFormat="1">
      <c r="A1215" s="64"/>
      <c r="B1215" s="13"/>
      <c r="C1215" s="14"/>
      <c r="D1215" s="14"/>
      <c r="E1215" s="14"/>
      <c r="F1215" s="14"/>
      <c r="G1215" s="15"/>
      <c r="H1215" s="15"/>
      <c r="I1215" s="15"/>
      <c r="J1215" s="15"/>
      <c r="L1215" s="94"/>
      <c r="P1215" s="25"/>
      <c r="Q1215" s="25"/>
    </row>
    <row r="1216" spans="1:17" s="12" customFormat="1">
      <c r="A1216" s="64"/>
      <c r="B1216" s="13"/>
      <c r="C1216" s="14"/>
      <c r="D1216" s="14"/>
      <c r="E1216" s="14"/>
      <c r="F1216" s="14"/>
      <c r="G1216" s="15"/>
      <c r="H1216" s="15"/>
      <c r="I1216" s="15"/>
      <c r="J1216" s="15"/>
      <c r="L1216" s="94"/>
      <c r="P1216" s="25"/>
      <c r="Q1216" s="25"/>
    </row>
    <row r="1217" spans="1:17" s="12" customFormat="1">
      <c r="A1217" s="64"/>
      <c r="B1217" s="13"/>
      <c r="C1217" s="14"/>
      <c r="D1217" s="14"/>
      <c r="E1217" s="14"/>
      <c r="F1217" s="14"/>
      <c r="G1217" s="15"/>
      <c r="H1217" s="15"/>
      <c r="I1217" s="15"/>
      <c r="J1217" s="15"/>
      <c r="L1217" s="94"/>
      <c r="P1217" s="25"/>
      <c r="Q1217" s="25"/>
    </row>
    <row r="1218" spans="1:17" s="12" customFormat="1">
      <c r="A1218" s="64"/>
      <c r="B1218" s="13"/>
      <c r="C1218" s="14"/>
      <c r="D1218" s="14"/>
      <c r="E1218" s="14"/>
      <c r="F1218" s="14"/>
      <c r="G1218" s="15"/>
      <c r="H1218" s="15"/>
      <c r="I1218" s="15"/>
      <c r="J1218" s="15"/>
      <c r="L1218" s="94"/>
      <c r="P1218" s="25"/>
      <c r="Q1218" s="25"/>
    </row>
    <row r="1219" spans="1:17" s="12" customFormat="1">
      <c r="A1219" s="64"/>
      <c r="B1219" s="13"/>
      <c r="C1219" s="14"/>
      <c r="D1219" s="14"/>
      <c r="E1219" s="14"/>
      <c r="F1219" s="14"/>
      <c r="G1219" s="15"/>
      <c r="H1219" s="15"/>
      <c r="I1219" s="15"/>
      <c r="J1219" s="15"/>
      <c r="L1219" s="94"/>
      <c r="P1219" s="25"/>
      <c r="Q1219" s="25"/>
    </row>
    <row r="1220" spans="1:17" s="12" customFormat="1">
      <c r="A1220" s="64"/>
      <c r="B1220" s="13"/>
      <c r="C1220" s="14"/>
      <c r="D1220" s="14"/>
      <c r="E1220" s="14"/>
      <c r="F1220" s="14"/>
      <c r="G1220" s="15"/>
      <c r="H1220" s="15"/>
      <c r="I1220" s="15"/>
      <c r="J1220" s="15"/>
      <c r="L1220" s="94"/>
      <c r="P1220" s="25"/>
      <c r="Q1220" s="25"/>
    </row>
    <row r="1221" spans="1:17" s="12" customFormat="1">
      <c r="A1221" s="64"/>
      <c r="B1221" s="13"/>
      <c r="C1221" s="14"/>
      <c r="D1221" s="14"/>
      <c r="E1221" s="14"/>
      <c r="F1221" s="14"/>
      <c r="G1221" s="15"/>
      <c r="H1221" s="15"/>
      <c r="I1221" s="15"/>
      <c r="J1221" s="15"/>
      <c r="L1221" s="94"/>
      <c r="P1221" s="25"/>
      <c r="Q1221" s="25"/>
    </row>
    <row r="1222" spans="1:17" s="12" customFormat="1">
      <c r="A1222" s="64"/>
      <c r="B1222" s="13"/>
      <c r="C1222" s="14"/>
      <c r="D1222" s="14"/>
      <c r="E1222" s="14"/>
      <c r="F1222" s="14"/>
      <c r="G1222" s="15"/>
      <c r="H1222" s="15"/>
      <c r="I1222" s="15"/>
      <c r="J1222" s="15"/>
      <c r="L1222" s="94"/>
      <c r="P1222" s="25"/>
      <c r="Q1222" s="25"/>
    </row>
    <row r="1223" spans="1:17" s="12" customFormat="1">
      <c r="A1223" s="64"/>
      <c r="B1223" s="13"/>
      <c r="C1223" s="14"/>
      <c r="D1223" s="14"/>
      <c r="E1223" s="14"/>
      <c r="F1223" s="14"/>
      <c r="G1223" s="15"/>
      <c r="H1223" s="15"/>
      <c r="I1223" s="15"/>
      <c r="J1223" s="15"/>
      <c r="L1223" s="94"/>
      <c r="P1223" s="25"/>
      <c r="Q1223" s="25"/>
    </row>
    <row r="1224" spans="1:17" s="12" customFormat="1">
      <c r="A1224" s="64"/>
      <c r="B1224" s="13"/>
      <c r="C1224" s="14"/>
      <c r="D1224" s="14"/>
      <c r="E1224" s="14"/>
      <c r="F1224" s="14"/>
      <c r="G1224" s="15"/>
      <c r="H1224" s="15"/>
      <c r="I1224" s="15"/>
      <c r="J1224" s="15"/>
      <c r="L1224" s="94"/>
      <c r="P1224" s="25"/>
      <c r="Q1224" s="25"/>
    </row>
    <row r="1225" spans="1:17" s="12" customFormat="1">
      <c r="A1225" s="64"/>
      <c r="B1225" s="13"/>
      <c r="C1225" s="14"/>
      <c r="D1225" s="14"/>
      <c r="E1225" s="14"/>
      <c r="F1225" s="14"/>
      <c r="G1225" s="15"/>
      <c r="H1225" s="15"/>
      <c r="I1225" s="15"/>
      <c r="J1225" s="15"/>
      <c r="L1225" s="94"/>
      <c r="P1225" s="25"/>
      <c r="Q1225" s="25"/>
    </row>
    <row r="1226" spans="1:17" s="12" customFormat="1">
      <c r="A1226" s="64"/>
      <c r="B1226" s="13"/>
      <c r="C1226" s="14"/>
      <c r="D1226" s="14"/>
      <c r="E1226" s="14"/>
      <c r="F1226" s="14"/>
      <c r="G1226" s="15"/>
      <c r="H1226" s="15"/>
      <c r="I1226" s="15"/>
      <c r="J1226" s="15"/>
      <c r="L1226" s="94"/>
      <c r="P1226" s="25"/>
      <c r="Q1226" s="25"/>
    </row>
    <row r="1227" spans="1:17" s="12" customFormat="1">
      <c r="A1227" s="64"/>
      <c r="B1227" s="13"/>
      <c r="C1227" s="14"/>
      <c r="D1227" s="14"/>
      <c r="E1227" s="14"/>
      <c r="F1227" s="14"/>
      <c r="G1227" s="15"/>
      <c r="H1227" s="15"/>
      <c r="I1227" s="15"/>
      <c r="J1227" s="15"/>
      <c r="L1227" s="94"/>
      <c r="P1227" s="25"/>
      <c r="Q1227" s="25"/>
    </row>
    <row r="1228" spans="1:17" s="12" customFormat="1">
      <c r="A1228" s="64"/>
      <c r="B1228" s="13"/>
      <c r="C1228" s="14"/>
      <c r="D1228" s="14"/>
      <c r="E1228" s="14"/>
      <c r="F1228" s="14"/>
      <c r="G1228" s="15"/>
      <c r="H1228" s="15"/>
      <c r="I1228" s="15"/>
      <c r="J1228" s="15"/>
      <c r="L1228" s="94"/>
      <c r="P1228" s="25"/>
      <c r="Q1228" s="25"/>
    </row>
    <row r="1229" spans="1:17" s="12" customFormat="1">
      <c r="A1229" s="64"/>
      <c r="B1229" s="13"/>
      <c r="C1229" s="14"/>
      <c r="D1229" s="14"/>
      <c r="E1229" s="14"/>
      <c r="F1229" s="14"/>
      <c r="G1229" s="15"/>
      <c r="H1229" s="15"/>
      <c r="I1229" s="15"/>
      <c r="J1229" s="15"/>
      <c r="L1229" s="94"/>
      <c r="P1229" s="25"/>
      <c r="Q1229" s="25"/>
    </row>
    <row r="1230" spans="1:17" s="12" customFormat="1">
      <c r="A1230" s="64"/>
      <c r="B1230" s="13"/>
      <c r="C1230" s="14"/>
      <c r="D1230" s="14"/>
      <c r="E1230" s="14"/>
      <c r="F1230" s="14"/>
      <c r="G1230" s="15"/>
      <c r="H1230" s="15"/>
      <c r="I1230" s="15"/>
      <c r="J1230" s="15"/>
      <c r="L1230" s="94"/>
      <c r="P1230" s="25"/>
      <c r="Q1230" s="25"/>
    </row>
    <row r="1231" spans="1:17" s="12" customFormat="1">
      <c r="A1231" s="64"/>
      <c r="B1231" s="13"/>
      <c r="C1231" s="14"/>
      <c r="D1231" s="14"/>
      <c r="E1231" s="14"/>
      <c r="F1231" s="14"/>
      <c r="G1231" s="15"/>
      <c r="H1231" s="15"/>
      <c r="I1231" s="15"/>
      <c r="J1231" s="15"/>
      <c r="L1231" s="94"/>
      <c r="P1231" s="25"/>
      <c r="Q1231" s="25"/>
    </row>
    <row r="1232" spans="1:17" s="12" customFormat="1">
      <c r="A1232" s="64"/>
      <c r="B1232" s="13"/>
      <c r="C1232" s="14"/>
      <c r="D1232" s="14"/>
      <c r="E1232" s="14"/>
      <c r="F1232" s="14"/>
      <c r="G1232" s="15"/>
      <c r="H1232" s="15"/>
      <c r="I1232" s="15"/>
      <c r="J1232" s="15"/>
      <c r="L1232" s="94"/>
      <c r="P1232" s="25"/>
      <c r="Q1232" s="25"/>
    </row>
    <row r="1233" spans="1:17" s="12" customFormat="1">
      <c r="A1233" s="64"/>
      <c r="B1233" s="13"/>
      <c r="C1233" s="14"/>
      <c r="D1233" s="14"/>
      <c r="E1233" s="14"/>
      <c r="F1233" s="14"/>
      <c r="G1233" s="15"/>
      <c r="H1233" s="15"/>
      <c r="I1233" s="15"/>
      <c r="J1233" s="15"/>
      <c r="L1233" s="94"/>
      <c r="P1233" s="25"/>
      <c r="Q1233" s="25"/>
    </row>
    <row r="1234" spans="1:17" s="12" customFormat="1">
      <c r="A1234" s="64"/>
      <c r="B1234" s="13"/>
      <c r="C1234" s="14"/>
      <c r="D1234" s="14"/>
      <c r="E1234" s="14"/>
      <c r="F1234" s="14"/>
      <c r="G1234" s="15"/>
      <c r="H1234" s="15"/>
      <c r="I1234" s="15"/>
      <c r="J1234" s="15"/>
      <c r="L1234" s="94"/>
      <c r="P1234" s="25"/>
      <c r="Q1234" s="25"/>
    </row>
    <row r="1235" spans="1:17" s="12" customFormat="1">
      <c r="A1235" s="64"/>
      <c r="B1235" s="13"/>
      <c r="C1235" s="14"/>
      <c r="D1235" s="14"/>
      <c r="E1235" s="14"/>
      <c r="F1235" s="14"/>
      <c r="G1235" s="15"/>
      <c r="H1235" s="15"/>
      <c r="I1235" s="15"/>
      <c r="J1235" s="15"/>
      <c r="L1235" s="94"/>
      <c r="P1235" s="25"/>
      <c r="Q1235" s="25"/>
    </row>
    <row r="1236" spans="1:17" s="12" customFormat="1">
      <c r="A1236" s="64"/>
      <c r="B1236" s="13"/>
      <c r="C1236" s="14"/>
      <c r="D1236" s="14"/>
      <c r="E1236" s="14"/>
      <c r="F1236" s="14"/>
      <c r="G1236" s="15"/>
      <c r="H1236" s="15"/>
      <c r="I1236" s="15"/>
      <c r="J1236" s="15"/>
      <c r="L1236" s="94"/>
      <c r="P1236" s="25"/>
      <c r="Q1236" s="25"/>
    </row>
    <row r="1237" spans="1:17" s="12" customFormat="1">
      <c r="A1237" s="64"/>
      <c r="B1237" s="13"/>
      <c r="C1237" s="14"/>
      <c r="D1237" s="14"/>
      <c r="E1237" s="14"/>
      <c r="F1237" s="14"/>
      <c r="G1237" s="15"/>
      <c r="H1237" s="15"/>
      <c r="I1237" s="15"/>
      <c r="J1237" s="15"/>
      <c r="L1237" s="94"/>
      <c r="P1237" s="25"/>
      <c r="Q1237" s="25"/>
    </row>
    <row r="1238" spans="1:17" s="12" customFormat="1">
      <c r="A1238" s="64"/>
      <c r="B1238" s="13"/>
      <c r="C1238" s="14"/>
      <c r="D1238" s="14"/>
      <c r="E1238" s="14"/>
      <c r="F1238" s="14"/>
      <c r="G1238" s="15"/>
      <c r="H1238" s="15"/>
      <c r="I1238" s="15"/>
      <c r="J1238" s="15"/>
      <c r="L1238" s="94"/>
      <c r="P1238" s="25"/>
      <c r="Q1238" s="25"/>
    </row>
    <row r="1239" spans="1:17" s="12" customFormat="1">
      <c r="A1239" s="64"/>
      <c r="B1239" s="13"/>
      <c r="C1239" s="14"/>
      <c r="D1239" s="14"/>
      <c r="E1239" s="14"/>
      <c r="F1239" s="14"/>
      <c r="G1239" s="15"/>
      <c r="H1239" s="15"/>
      <c r="I1239" s="15"/>
      <c r="J1239" s="15"/>
      <c r="L1239" s="94"/>
      <c r="P1239" s="25"/>
      <c r="Q1239" s="25"/>
    </row>
    <row r="1240" spans="1:17" s="12" customFormat="1">
      <c r="A1240" s="64"/>
      <c r="B1240" s="13"/>
      <c r="C1240" s="14"/>
      <c r="D1240" s="14"/>
      <c r="E1240" s="14"/>
      <c r="F1240" s="14"/>
      <c r="G1240" s="15"/>
      <c r="H1240" s="15"/>
      <c r="I1240" s="15"/>
      <c r="J1240" s="15"/>
      <c r="L1240" s="94"/>
      <c r="P1240" s="25"/>
      <c r="Q1240" s="25"/>
    </row>
    <row r="1241" spans="1:17" s="12" customFormat="1">
      <c r="A1241" s="64"/>
      <c r="B1241" s="13"/>
      <c r="C1241" s="14"/>
      <c r="D1241" s="14"/>
      <c r="E1241" s="14"/>
      <c r="F1241" s="14"/>
      <c r="G1241" s="15"/>
      <c r="H1241" s="15"/>
      <c r="I1241" s="15"/>
      <c r="J1241" s="15"/>
      <c r="L1241" s="94"/>
      <c r="P1241" s="25"/>
      <c r="Q1241" s="25"/>
    </row>
    <row r="1242" spans="1:17" s="12" customFormat="1">
      <c r="A1242" s="64"/>
      <c r="B1242" s="13"/>
      <c r="C1242" s="14"/>
      <c r="D1242" s="14"/>
      <c r="E1242" s="14"/>
      <c r="F1242" s="14"/>
      <c r="G1242" s="15"/>
      <c r="H1242" s="15"/>
      <c r="I1242" s="15"/>
      <c r="J1242" s="15"/>
      <c r="L1242" s="94"/>
      <c r="P1242" s="25"/>
      <c r="Q1242" s="25"/>
    </row>
    <row r="1243" spans="1:17" s="12" customFormat="1">
      <c r="A1243" s="64"/>
      <c r="B1243" s="13"/>
      <c r="C1243" s="14"/>
      <c r="D1243" s="14"/>
      <c r="E1243" s="14"/>
      <c r="F1243" s="14"/>
      <c r="G1243" s="15"/>
      <c r="H1243" s="15"/>
      <c r="I1243" s="15"/>
      <c r="J1243" s="15"/>
      <c r="L1243" s="94"/>
      <c r="P1243" s="25"/>
      <c r="Q1243" s="25"/>
    </row>
    <row r="1244" spans="1:17" s="12" customFormat="1">
      <c r="A1244" s="64"/>
      <c r="B1244" s="13"/>
      <c r="C1244" s="14"/>
      <c r="D1244" s="14"/>
      <c r="E1244" s="14"/>
      <c r="F1244" s="14"/>
      <c r="G1244" s="15"/>
      <c r="H1244" s="15"/>
      <c r="I1244" s="15"/>
      <c r="J1244" s="15"/>
      <c r="L1244" s="94"/>
      <c r="P1244" s="25"/>
      <c r="Q1244" s="25"/>
    </row>
    <row r="1245" spans="1:17" s="12" customFormat="1">
      <c r="A1245" s="64"/>
      <c r="B1245" s="13"/>
      <c r="C1245" s="14"/>
      <c r="D1245" s="14"/>
      <c r="E1245" s="14"/>
      <c r="F1245" s="14"/>
      <c r="G1245" s="15"/>
      <c r="H1245" s="15"/>
      <c r="I1245" s="15"/>
      <c r="J1245" s="15"/>
      <c r="L1245" s="94"/>
      <c r="P1245" s="25"/>
      <c r="Q1245" s="25"/>
    </row>
    <row r="1246" spans="1:17" s="12" customFormat="1">
      <c r="A1246" s="64"/>
      <c r="B1246" s="13"/>
      <c r="C1246" s="14"/>
      <c r="D1246" s="14"/>
      <c r="E1246" s="14"/>
      <c r="F1246" s="14"/>
      <c r="G1246" s="15"/>
      <c r="H1246" s="15"/>
      <c r="I1246" s="15"/>
      <c r="J1246" s="15"/>
      <c r="L1246" s="94"/>
      <c r="P1246" s="25"/>
      <c r="Q1246" s="25"/>
    </row>
    <row r="1247" spans="1:17" s="12" customFormat="1">
      <c r="A1247" s="64"/>
      <c r="B1247" s="13"/>
      <c r="C1247" s="14"/>
      <c r="D1247" s="14"/>
      <c r="E1247" s="14"/>
      <c r="F1247" s="14"/>
      <c r="G1247" s="15"/>
      <c r="H1247" s="15"/>
      <c r="I1247" s="15"/>
      <c r="J1247" s="15"/>
      <c r="L1247" s="94"/>
      <c r="P1247" s="25"/>
      <c r="Q1247" s="25"/>
    </row>
    <row r="1248" spans="1:17" s="12" customFormat="1">
      <c r="A1248" s="64"/>
      <c r="B1248" s="13"/>
      <c r="C1248" s="14"/>
      <c r="D1248" s="14"/>
      <c r="E1248" s="14"/>
      <c r="F1248" s="14"/>
      <c r="G1248" s="15"/>
      <c r="H1248" s="15"/>
      <c r="I1248" s="15"/>
      <c r="J1248" s="15"/>
      <c r="L1248" s="94"/>
      <c r="P1248" s="25"/>
      <c r="Q1248" s="25"/>
    </row>
    <row r="1249" spans="1:17" s="12" customFormat="1">
      <c r="A1249" s="64"/>
      <c r="B1249" s="13"/>
      <c r="C1249" s="14"/>
      <c r="D1249" s="14"/>
      <c r="E1249" s="14"/>
      <c r="F1249" s="14"/>
      <c r="G1249" s="15"/>
      <c r="H1249" s="15"/>
      <c r="I1249" s="15"/>
      <c r="J1249" s="15"/>
      <c r="L1249" s="94"/>
      <c r="P1249" s="25"/>
      <c r="Q1249" s="25"/>
    </row>
    <row r="1250" spans="1:17" s="12" customFormat="1">
      <c r="A1250" s="64"/>
      <c r="B1250" s="13"/>
      <c r="C1250" s="14"/>
      <c r="D1250" s="14"/>
      <c r="E1250" s="14"/>
      <c r="F1250" s="14"/>
      <c r="G1250" s="15"/>
      <c r="H1250" s="15"/>
      <c r="I1250" s="15"/>
      <c r="J1250" s="15"/>
      <c r="L1250" s="94"/>
      <c r="P1250" s="25"/>
      <c r="Q1250" s="25"/>
    </row>
    <row r="1251" spans="1:17" s="12" customFormat="1">
      <c r="A1251" s="64"/>
      <c r="B1251" s="13"/>
      <c r="C1251" s="14"/>
      <c r="D1251" s="14"/>
      <c r="E1251" s="14"/>
      <c r="F1251" s="14"/>
      <c r="G1251" s="15"/>
      <c r="H1251" s="15"/>
      <c r="I1251" s="15"/>
      <c r="J1251" s="15"/>
      <c r="L1251" s="94"/>
      <c r="P1251" s="25"/>
      <c r="Q1251" s="25"/>
    </row>
    <row r="1252" spans="1:17" s="12" customFormat="1">
      <c r="A1252" s="64"/>
      <c r="B1252" s="13"/>
      <c r="C1252" s="14"/>
      <c r="D1252" s="14"/>
      <c r="E1252" s="14"/>
      <c r="F1252" s="14"/>
      <c r="G1252" s="15"/>
      <c r="H1252" s="15"/>
      <c r="I1252" s="15"/>
      <c r="J1252" s="15"/>
      <c r="L1252" s="94"/>
      <c r="P1252" s="25"/>
      <c r="Q1252" s="25"/>
    </row>
    <row r="1253" spans="1:17" s="12" customFormat="1">
      <c r="A1253" s="64"/>
      <c r="B1253" s="13"/>
      <c r="C1253" s="14"/>
      <c r="D1253" s="14"/>
      <c r="E1253" s="14"/>
      <c r="F1253" s="14"/>
      <c r="G1253" s="15"/>
      <c r="H1253" s="15"/>
      <c r="I1253" s="15"/>
      <c r="J1253" s="15"/>
      <c r="L1253" s="94"/>
      <c r="P1253" s="25"/>
      <c r="Q1253" s="25"/>
    </row>
    <row r="1254" spans="1:17" s="12" customFormat="1">
      <c r="A1254" s="64"/>
      <c r="B1254" s="13"/>
      <c r="C1254" s="14"/>
      <c r="D1254" s="14"/>
      <c r="E1254" s="14"/>
      <c r="F1254" s="14"/>
      <c r="G1254" s="15"/>
      <c r="H1254" s="15"/>
      <c r="I1254" s="15"/>
      <c r="J1254" s="15"/>
      <c r="L1254" s="94"/>
      <c r="P1254" s="25"/>
      <c r="Q1254" s="25"/>
    </row>
    <row r="1255" spans="1:17" s="12" customFormat="1">
      <c r="A1255" s="64"/>
      <c r="B1255" s="13"/>
      <c r="C1255" s="14"/>
      <c r="D1255" s="14"/>
      <c r="E1255" s="14"/>
      <c r="F1255" s="14"/>
      <c r="G1255" s="15"/>
      <c r="H1255" s="15"/>
      <c r="I1255" s="15"/>
      <c r="J1255" s="15"/>
      <c r="L1255" s="94"/>
      <c r="P1255" s="25"/>
      <c r="Q1255" s="25"/>
    </row>
    <row r="1256" spans="1:17" s="12" customFormat="1">
      <c r="A1256" s="64"/>
      <c r="B1256" s="13"/>
      <c r="C1256" s="14"/>
      <c r="D1256" s="14"/>
      <c r="E1256" s="14"/>
      <c r="F1256" s="14"/>
      <c r="G1256" s="15"/>
      <c r="H1256" s="15"/>
      <c r="I1256" s="15"/>
      <c r="J1256" s="15"/>
      <c r="L1256" s="94"/>
      <c r="P1256" s="25"/>
      <c r="Q1256" s="25"/>
    </row>
    <row r="1257" spans="1:17" s="12" customFormat="1">
      <c r="A1257" s="64"/>
      <c r="B1257" s="13"/>
      <c r="C1257" s="14"/>
      <c r="D1257" s="14"/>
      <c r="E1257" s="14"/>
      <c r="F1257" s="14"/>
      <c r="G1257" s="15"/>
      <c r="H1257" s="15"/>
      <c r="I1257" s="15"/>
      <c r="J1257" s="15"/>
      <c r="L1257" s="94"/>
      <c r="P1257" s="25"/>
      <c r="Q1257" s="25"/>
    </row>
    <row r="1258" spans="1:17" s="12" customFormat="1">
      <c r="A1258" s="64"/>
      <c r="B1258" s="13"/>
      <c r="C1258" s="14"/>
      <c r="D1258" s="14"/>
      <c r="E1258" s="14"/>
      <c r="F1258" s="14"/>
      <c r="G1258" s="15"/>
      <c r="H1258" s="15"/>
      <c r="I1258" s="15"/>
      <c r="J1258" s="15"/>
      <c r="L1258" s="94"/>
      <c r="P1258" s="25"/>
      <c r="Q1258" s="25"/>
    </row>
    <row r="1259" spans="1:17" s="12" customFormat="1">
      <c r="A1259" s="64"/>
      <c r="B1259" s="13"/>
      <c r="C1259" s="14"/>
      <c r="D1259" s="14"/>
      <c r="E1259" s="14"/>
      <c r="F1259" s="14"/>
      <c r="G1259" s="15"/>
      <c r="H1259" s="15"/>
      <c r="I1259" s="15"/>
      <c r="J1259" s="15"/>
      <c r="L1259" s="94"/>
      <c r="P1259" s="25"/>
      <c r="Q1259" s="25"/>
    </row>
    <row r="1260" spans="1:17" s="12" customFormat="1">
      <c r="A1260" s="64"/>
      <c r="B1260" s="13"/>
      <c r="C1260" s="14"/>
      <c r="D1260" s="14"/>
      <c r="E1260" s="14"/>
      <c r="F1260" s="14"/>
      <c r="G1260" s="15"/>
      <c r="H1260" s="15"/>
      <c r="I1260" s="15"/>
      <c r="J1260" s="15"/>
      <c r="L1260" s="94"/>
      <c r="P1260" s="25"/>
      <c r="Q1260" s="25"/>
    </row>
    <row r="1261" spans="1:17" s="12" customFormat="1">
      <c r="A1261" s="64"/>
      <c r="B1261" s="13"/>
      <c r="C1261" s="14"/>
      <c r="D1261" s="14"/>
      <c r="E1261" s="14"/>
      <c r="F1261" s="14"/>
      <c r="G1261" s="15"/>
      <c r="H1261" s="15"/>
      <c r="I1261" s="15"/>
      <c r="J1261" s="15"/>
      <c r="L1261" s="94"/>
      <c r="P1261" s="25"/>
      <c r="Q1261" s="25"/>
    </row>
    <row r="1262" spans="1:17" s="12" customFormat="1">
      <c r="A1262" s="64"/>
      <c r="B1262" s="13"/>
      <c r="C1262" s="14"/>
      <c r="D1262" s="14"/>
      <c r="E1262" s="14"/>
      <c r="F1262" s="14"/>
      <c r="G1262" s="15"/>
      <c r="H1262" s="15"/>
      <c r="I1262" s="15"/>
      <c r="J1262" s="15"/>
      <c r="L1262" s="94"/>
      <c r="P1262" s="25"/>
      <c r="Q1262" s="25"/>
    </row>
    <row r="1263" spans="1:17" s="12" customFormat="1">
      <c r="A1263" s="64"/>
      <c r="B1263" s="13"/>
      <c r="C1263" s="14"/>
      <c r="D1263" s="14"/>
      <c r="E1263" s="14"/>
      <c r="F1263" s="14"/>
      <c r="G1263" s="15"/>
      <c r="H1263" s="15"/>
      <c r="I1263" s="15"/>
      <c r="J1263" s="15"/>
      <c r="L1263" s="94"/>
      <c r="P1263" s="25"/>
      <c r="Q1263" s="25"/>
    </row>
    <row r="1264" spans="1:17" s="12" customFormat="1">
      <c r="A1264" s="64"/>
      <c r="B1264" s="13"/>
      <c r="C1264" s="14"/>
      <c r="D1264" s="14"/>
      <c r="E1264" s="14"/>
      <c r="F1264" s="14"/>
      <c r="G1264" s="15"/>
      <c r="H1264" s="15"/>
      <c r="I1264" s="15"/>
      <c r="J1264" s="15"/>
      <c r="L1264" s="94"/>
      <c r="P1264" s="25"/>
      <c r="Q1264" s="25"/>
    </row>
    <row r="1265" spans="1:17" s="12" customFormat="1">
      <c r="A1265" s="64"/>
      <c r="B1265" s="13"/>
      <c r="C1265" s="14"/>
      <c r="D1265" s="14"/>
      <c r="E1265" s="14"/>
      <c r="F1265" s="14"/>
      <c r="G1265" s="15"/>
      <c r="H1265" s="15"/>
      <c r="I1265" s="15"/>
      <c r="J1265" s="15"/>
      <c r="L1265" s="94"/>
      <c r="P1265" s="25"/>
      <c r="Q1265" s="25"/>
    </row>
    <row r="1266" spans="1:17" s="12" customFormat="1">
      <c r="A1266" s="64"/>
      <c r="B1266" s="13"/>
      <c r="C1266" s="14"/>
      <c r="D1266" s="14"/>
      <c r="E1266" s="14"/>
      <c r="F1266" s="14"/>
      <c r="G1266" s="15"/>
      <c r="H1266" s="15"/>
      <c r="I1266" s="15"/>
      <c r="J1266" s="15"/>
      <c r="L1266" s="94"/>
      <c r="P1266" s="25"/>
      <c r="Q1266" s="25"/>
    </row>
    <row r="1267" spans="1:17" s="12" customFormat="1">
      <c r="A1267" s="64"/>
      <c r="B1267" s="13"/>
      <c r="C1267" s="14"/>
      <c r="D1267" s="14"/>
      <c r="E1267" s="14"/>
      <c r="F1267" s="14"/>
      <c r="G1267" s="15"/>
      <c r="H1267" s="15"/>
      <c r="I1267" s="15"/>
      <c r="J1267" s="15"/>
      <c r="L1267" s="94"/>
      <c r="P1267" s="25"/>
      <c r="Q1267" s="25"/>
    </row>
    <row r="1268" spans="1:17" s="12" customFormat="1">
      <c r="A1268" s="64"/>
      <c r="B1268" s="13"/>
      <c r="C1268" s="14"/>
      <c r="D1268" s="14"/>
      <c r="E1268" s="14"/>
      <c r="F1268" s="14"/>
      <c r="G1268" s="15"/>
      <c r="H1268" s="15"/>
      <c r="I1268" s="15"/>
      <c r="J1268" s="15"/>
      <c r="L1268" s="94"/>
      <c r="P1268" s="25"/>
      <c r="Q1268" s="25"/>
    </row>
    <row r="1269" spans="1:17" s="12" customFormat="1">
      <c r="A1269" s="64"/>
      <c r="B1269" s="13"/>
      <c r="C1269" s="14"/>
      <c r="D1269" s="14"/>
      <c r="E1269" s="14"/>
      <c r="F1269" s="14"/>
      <c r="G1269" s="15"/>
      <c r="H1269" s="15"/>
      <c r="I1269" s="15"/>
      <c r="J1269" s="15"/>
      <c r="L1269" s="94"/>
      <c r="P1269" s="25"/>
      <c r="Q1269" s="25"/>
    </row>
    <row r="1270" spans="1:17" s="12" customFormat="1">
      <c r="A1270" s="64"/>
      <c r="B1270" s="13"/>
      <c r="C1270" s="14"/>
      <c r="D1270" s="14"/>
      <c r="E1270" s="14"/>
      <c r="F1270" s="14"/>
      <c r="G1270" s="15"/>
      <c r="H1270" s="15"/>
      <c r="I1270" s="15"/>
      <c r="J1270" s="15"/>
      <c r="L1270" s="94"/>
      <c r="P1270" s="25"/>
      <c r="Q1270" s="25"/>
    </row>
    <row r="1271" spans="1:17" s="12" customFormat="1">
      <c r="A1271" s="64"/>
      <c r="B1271" s="13"/>
      <c r="C1271" s="14"/>
      <c r="D1271" s="14"/>
      <c r="E1271" s="14"/>
      <c r="F1271" s="14"/>
      <c r="G1271" s="15"/>
      <c r="H1271" s="15"/>
      <c r="I1271" s="15"/>
      <c r="J1271" s="15"/>
      <c r="L1271" s="94"/>
      <c r="P1271" s="25"/>
      <c r="Q1271" s="25"/>
    </row>
    <row r="1272" spans="1:17" s="12" customFormat="1">
      <c r="A1272" s="64"/>
      <c r="B1272" s="13"/>
      <c r="C1272" s="14"/>
      <c r="D1272" s="14"/>
      <c r="E1272" s="14"/>
      <c r="F1272" s="14"/>
      <c r="G1272" s="15"/>
      <c r="H1272" s="15"/>
      <c r="I1272" s="15"/>
      <c r="J1272" s="15"/>
      <c r="L1272" s="94"/>
      <c r="P1272" s="25"/>
      <c r="Q1272" s="25"/>
    </row>
    <row r="1273" spans="1:17" s="12" customFormat="1">
      <c r="A1273" s="64"/>
      <c r="B1273" s="13"/>
      <c r="C1273" s="14"/>
      <c r="D1273" s="14"/>
      <c r="E1273" s="14"/>
      <c r="F1273" s="14"/>
      <c r="G1273" s="15"/>
      <c r="H1273" s="15"/>
      <c r="I1273" s="15"/>
      <c r="J1273" s="15"/>
      <c r="L1273" s="94"/>
      <c r="P1273" s="25"/>
      <c r="Q1273" s="25"/>
    </row>
    <row r="1274" spans="1:17" s="12" customFormat="1">
      <c r="A1274" s="64"/>
      <c r="B1274" s="13"/>
      <c r="C1274" s="14"/>
      <c r="D1274" s="14"/>
      <c r="E1274" s="14"/>
      <c r="F1274" s="14"/>
      <c r="G1274" s="15"/>
      <c r="H1274" s="15"/>
      <c r="I1274" s="15"/>
      <c r="J1274" s="15"/>
      <c r="L1274" s="94"/>
      <c r="P1274" s="25"/>
      <c r="Q1274" s="25"/>
    </row>
    <row r="1275" spans="1:17" s="12" customFormat="1">
      <c r="A1275" s="64"/>
      <c r="B1275" s="13"/>
      <c r="C1275" s="14"/>
      <c r="D1275" s="14"/>
      <c r="E1275" s="14"/>
      <c r="F1275" s="14"/>
      <c r="G1275" s="15"/>
      <c r="H1275" s="15"/>
      <c r="I1275" s="15"/>
      <c r="J1275" s="15"/>
      <c r="L1275" s="94"/>
      <c r="P1275" s="25"/>
      <c r="Q1275" s="25"/>
    </row>
    <row r="1276" spans="1:17" s="12" customFormat="1">
      <c r="A1276" s="64"/>
      <c r="B1276" s="13"/>
      <c r="C1276" s="14"/>
      <c r="D1276" s="14"/>
      <c r="E1276" s="14"/>
      <c r="F1276" s="14"/>
      <c r="G1276" s="15"/>
      <c r="H1276" s="15"/>
      <c r="I1276" s="15"/>
      <c r="J1276" s="15"/>
      <c r="L1276" s="94"/>
      <c r="P1276" s="25"/>
      <c r="Q1276" s="25"/>
    </row>
    <row r="1277" spans="1:17" s="12" customFormat="1">
      <c r="A1277" s="64"/>
      <c r="B1277" s="13"/>
      <c r="C1277" s="14"/>
      <c r="D1277" s="14"/>
      <c r="E1277" s="14"/>
      <c r="F1277" s="14"/>
      <c r="G1277" s="15"/>
      <c r="H1277" s="15"/>
      <c r="I1277" s="15"/>
      <c r="J1277" s="15"/>
      <c r="L1277" s="94"/>
      <c r="P1277" s="25"/>
      <c r="Q1277" s="25"/>
    </row>
    <row r="1278" spans="1:17" s="12" customFormat="1">
      <c r="A1278" s="64"/>
      <c r="B1278" s="13"/>
      <c r="C1278" s="14"/>
      <c r="D1278" s="14"/>
      <c r="E1278" s="14"/>
      <c r="F1278" s="14"/>
      <c r="G1278" s="15"/>
      <c r="H1278" s="15"/>
      <c r="I1278" s="15"/>
      <c r="J1278" s="15"/>
      <c r="L1278" s="94"/>
      <c r="P1278" s="25"/>
      <c r="Q1278" s="25"/>
    </row>
    <row r="1279" spans="1:17" s="12" customFormat="1">
      <c r="A1279" s="64"/>
      <c r="B1279" s="13"/>
      <c r="C1279" s="14"/>
      <c r="D1279" s="14"/>
      <c r="E1279" s="14"/>
      <c r="F1279" s="14"/>
      <c r="G1279" s="15"/>
      <c r="H1279" s="15"/>
      <c r="I1279" s="15"/>
      <c r="J1279" s="15"/>
      <c r="L1279" s="94"/>
      <c r="P1279" s="25"/>
      <c r="Q1279" s="25"/>
    </row>
    <row r="1280" spans="1:17" s="12" customFormat="1">
      <c r="A1280" s="64"/>
      <c r="B1280" s="13"/>
      <c r="C1280" s="14"/>
      <c r="D1280" s="14"/>
      <c r="E1280" s="14"/>
      <c r="F1280" s="14"/>
      <c r="G1280" s="15"/>
      <c r="H1280" s="15"/>
      <c r="I1280" s="15"/>
      <c r="J1280" s="15"/>
      <c r="L1280" s="94"/>
      <c r="P1280" s="25"/>
      <c r="Q1280" s="25"/>
    </row>
    <row r="1281" spans="1:17" s="12" customFormat="1">
      <c r="A1281" s="64"/>
      <c r="B1281" s="13"/>
      <c r="C1281" s="14"/>
      <c r="D1281" s="14"/>
      <c r="E1281" s="14"/>
      <c r="F1281" s="14"/>
      <c r="G1281" s="15"/>
      <c r="H1281" s="15"/>
      <c r="I1281" s="15"/>
      <c r="J1281" s="15"/>
      <c r="L1281" s="94"/>
      <c r="P1281" s="25"/>
      <c r="Q1281" s="25"/>
    </row>
    <row r="1282" spans="1:17" s="12" customFormat="1">
      <c r="A1282" s="64"/>
      <c r="B1282" s="13"/>
      <c r="C1282" s="14"/>
      <c r="D1282" s="14"/>
      <c r="E1282" s="14"/>
      <c r="F1282" s="14"/>
      <c r="G1282" s="15"/>
      <c r="H1282" s="15"/>
      <c r="I1282" s="15"/>
      <c r="J1282" s="15"/>
      <c r="L1282" s="94"/>
      <c r="P1282" s="25"/>
      <c r="Q1282" s="25"/>
    </row>
    <row r="1283" spans="1:17" s="12" customFormat="1">
      <c r="A1283" s="64"/>
      <c r="B1283" s="13"/>
      <c r="C1283" s="14"/>
      <c r="D1283" s="14"/>
      <c r="E1283" s="14"/>
      <c r="F1283" s="14"/>
      <c r="G1283" s="15"/>
      <c r="H1283" s="15"/>
      <c r="I1283" s="15"/>
      <c r="J1283" s="15"/>
      <c r="L1283" s="94"/>
      <c r="P1283" s="25"/>
      <c r="Q1283" s="25"/>
    </row>
    <row r="1284" spans="1:17" s="12" customFormat="1">
      <c r="A1284" s="64"/>
      <c r="B1284" s="13"/>
      <c r="C1284" s="14"/>
      <c r="D1284" s="14"/>
      <c r="E1284" s="14"/>
      <c r="F1284" s="14"/>
      <c r="G1284" s="15"/>
      <c r="H1284" s="15"/>
      <c r="I1284" s="15"/>
      <c r="J1284" s="15"/>
      <c r="L1284" s="94"/>
      <c r="P1284" s="25"/>
      <c r="Q1284" s="25"/>
    </row>
    <row r="1285" spans="1:17" s="12" customFormat="1">
      <c r="A1285" s="64"/>
      <c r="B1285" s="13"/>
      <c r="C1285" s="14"/>
      <c r="D1285" s="14"/>
      <c r="E1285" s="14"/>
      <c r="F1285" s="14"/>
      <c r="G1285" s="15"/>
      <c r="H1285" s="15"/>
      <c r="I1285" s="15"/>
      <c r="J1285" s="15"/>
      <c r="L1285" s="94"/>
      <c r="P1285" s="25"/>
      <c r="Q1285" s="25"/>
    </row>
    <row r="1286" spans="1:17" s="12" customFormat="1">
      <c r="A1286" s="64"/>
      <c r="B1286" s="13"/>
      <c r="C1286" s="14"/>
      <c r="D1286" s="14"/>
      <c r="E1286" s="14"/>
      <c r="F1286" s="14"/>
      <c r="G1286" s="15"/>
      <c r="H1286" s="15"/>
      <c r="I1286" s="15"/>
      <c r="J1286" s="15"/>
      <c r="L1286" s="94"/>
      <c r="P1286" s="25"/>
      <c r="Q1286" s="25"/>
    </row>
    <row r="1287" spans="1:17" s="12" customFormat="1">
      <c r="A1287" s="64"/>
      <c r="B1287" s="13"/>
      <c r="C1287" s="14"/>
      <c r="D1287" s="14"/>
      <c r="E1287" s="14"/>
      <c r="F1287" s="14"/>
      <c r="G1287" s="15"/>
      <c r="H1287" s="15"/>
      <c r="I1287" s="15"/>
      <c r="J1287" s="15"/>
      <c r="L1287" s="94"/>
      <c r="P1287" s="25"/>
      <c r="Q1287" s="25"/>
    </row>
    <row r="1288" spans="1:17" s="12" customFormat="1">
      <c r="A1288" s="64"/>
      <c r="B1288" s="13"/>
      <c r="C1288" s="14"/>
      <c r="D1288" s="14"/>
      <c r="E1288" s="14"/>
      <c r="F1288" s="14"/>
      <c r="G1288" s="15"/>
      <c r="H1288" s="15"/>
      <c r="I1288" s="15"/>
      <c r="J1288" s="15"/>
      <c r="L1288" s="94"/>
      <c r="P1288" s="25"/>
      <c r="Q1288" s="25"/>
    </row>
    <row r="1289" spans="1:17" s="12" customFormat="1">
      <c r="A1289" s="64"/>
      <c r="B1289" s="13"/>
      <c r="C1289" s="14"/>
      <c r="D1289" s="14"/>
      <c r="E1289" s="14"/>
      <c r="F1289" s="14"/>
      <c r="G1289" s="15"/>
      <c r="H1289" s="15"/>
      <c r="I1289" s="15"/>
      <c r="J1289" s="15"/>
      <c r="L1289" s="94"/>
      <c r="P1289" s="25"/>
      <c r="Q1289" s="25"/>
    </row>
    <row r="1290" spans="1:17" s="12" customFormat="1">
      <c r="A1290" s="64"/>
      <c r="B1290" s="13"/>
      <c r="C1290" s="14"/>
      <c r="D1290" s="14"/>
      <c r="E1290" s="14"/>
      <c r="F1290" s="14"/>
      <c r="G1290" s="15"/>
      <c r="H1290" s="15"/>
      <c r="I1290" s="15"/>
      <c r="J1290" s="15"/>
      <c r="L1290" s="94"/>
      <c r="P1290" s="25"/>
      <c r="Q1290" s="25"/>
    </row>
    <row r="1291" spans="1:17" s="12" customFormat="1">
      <c r="A1291" s="64"/>
      <c r="B1291" s="13"/>
      <c r="C1291" s="14"/>
      <c r="D1291" s="14"/>
      <c r="E1291" s="14"/>
      <c r="F1291" s="14"/>
      <c r="G1291" s="15"/>
      <c r="H1291" s="15"/>
      <c r="I1291" s="15"/>
      <c r="J1291" s="15"/>
      <c r="L1291" s="94"/>
      <c r="P1291" s="25"/>
      <c r="Q1291" s="25"/>
    </row>
    <row r="1292" spans="1:17" s="12" customFormat="1">
      <c r="A1292" s="64"/>
      <c r="B1292" s="13"/>
      <c r="C1292" s="14"/>
      <c r="D1292" s="14"/>
      <c r="E1292" s="14"/>
      <c r="F1292" s="14"/>
      <c r="G1292" s="15"/>
      <c r="H1292" s="15"/>
      <c r="I1292" s="15"/>
      <c r="J1292" s="15"/>
      <c r="L1292" s="94"/>
      <c r="P1292" s="25"/>
      <c r="Q1292" s="25"/>
    </row>
    <row r="1293" spans="1:17" s="12" customFormat="1">
      <c r="A1293" s="64"/>
      <c r="B1293" s="13"/>
      <c r="C1293" s="14"/>
      <c r="D1293" s="14"/>
      <c r="E1293" s="14"/>
      <c r="F1293" s="14"/>
      <c r="G1293" s="15"/>
      <c r="H1293" s="15"/>
      <c r="I1293" s="15"/>
      <c r="J1293" s="15"/>
      <c r="L1293" s="94"/>
      <c r="P1293" s="25"/>
      <c r="Q1293" s="25"/>
    </row>
    <row r="1294" spans="1:17" s="12" customFormat="1">
      <c r="A1294" s="64"/>
      <c r="B1294" s="13"/>
      <c r="C1294" s="14"/>
      <c r="D1294" s="14"/>
      <c r="E1294" s="14"/>
      <c r="F1294" s="14"/>
      <c r="G1294" s="15"/>
      <c r="H1294" s="15"/>
      <c r="I1294" s="15"/>
      <c r="J1294" s="15"/>
      <c r="L1294" s="94"/>
      <c r="P1294" s="25"/>
      <c r="Q1294" s="25"/>
    </row>
    <row r="1295" spans="1:17" s="12" customFormat="1">
      <c r="A1295" s="64"/>
      <c r="B1295" s="13"/>
      <c r="C1295" s="14"/>
      <c r="D1295" s="14"/>
      <c r="E1295" s="14"/>
      <c r="F1295" s="14"/>
      <c r="G1295" s="15"/>
      <c r="H1295" s="15"/>
      <c r="I1295" s="15"/>
      <c r="J1295" s="15"/>
      <c r="L1295" s="94"/>
      <c r="P1295" s="25"/>
      <c r="Q1295" s="25"/>
    </row>
    <row r="1296" spans="1:17" s="12" customFormat="1">
      <c r="A1296" s="64"/>
      <c r="B1296" s="13"/>
      <c r="C1296" s="14"/>
      <c r="D1296" s="14"/>
      <c r="E1296" s="14"/>
      <c r="F1296" s="14"/>
      <c r="G1296" s="15"/>
      <c r="H1296" s="15"/>
      <c r="I1296" s="15"/>
      <c r="J1296" s="15"/>
      <c r="L1296" s="94"/>
      <c r="P1296" s="25"/>
      <c r="Q1296" s="25"/>
    </row>
    <row r="1297" spans="1:17" s="12" customFormat="1">
      <c r="A1297" s="64"/>
      <c r="B1297" s="13"/>
      <c r="C1297" s="14"/>
      <c r="D1297" s="14"/>
      <c r="E1297" s="14"/>
      <c r="F1297" s="14"/>
      <c r="G1297" s="15"/>
      <c r="H1297" s="15"/>
      <c r="I1297" s="15"/>
      <c r="J1297" s="15"/>
      <c r="L1297" s="94"/>
      <c r="P1297" s="25"/>
      <c r="Q1297" s="25"/>
    </row>
    <row r="1298" spans="1:17" s="12" customFormat="1">
      <c r="A1298" s="64"/>
      <c r="B1298" s="13"/>
      <c r="C1298" s="14"/>
      <c r="D1298" s="14"/>
      <c r="E1298" s="14"/>
      <c r="F1298" s="14"/>
      <c r="G1298" s="15"/>
      <c r="H1298" s="15"/>
      <c r="I1298" s="15"/>
      <c r="J1298" s="15"/>
      <c r="L1298" s="94"/>
      <c r="P1298" s="25"/>
      <c r="Q1298" s="25"/>
    </row>
    <row r="1299" spans="1:17" s="12" customFormat="1">
      <c r="A1299" s="64"/>
      <c r="B1299" s="13"/>
      <c r="C1299" s="14"/>
      <c r="D1299" s="14"/>
      <c r="E1299" s="14"/>
      <c r="F1299" s="14"/>
      <c r="G1299" s="15"/>
      <c r="H1299" s="15"/>
      <c r="I1299" s="15"/>
      <c r="J1299" s="15"/>
      <c r="L1299" s="94"/>
      <c r="P1299" s="25"/>
      <c r="Q1299" s="25"/>
    </row>
    <row r="1300" spans="1:17" s="12" customFormat="1">
      <c r="A1300" s="64"/>
      <c r="B1300" s="13"/>
      <c r="C1300" s="14"/>
      <c r="D1300" s="14"/>
      <c r="E1300" s="14"/>
      <c r="F1300" s="14"/>
      <c r="G1300" s="15"/>
      <c r="H1300" s="15"/>
      <c r="I1300" s="15"/>
      <c r="J1300" s="15"/>
      <c r="L1300" s="94"/>
      <c r="P1300" s="25"/>
      <c r="Q1300" s="25"/>
    </row>
    <row r="1301" spans="1:17" s="12" customFormat="1">
      <c r="A1301" s="64"/>
      <c r="B1301" s="13"/>
      <c r="C1301" s="14"/>
      <c r="D1301" s="14"/>
      <c r="E1301" s="14"/>
      <c r="F1301" s="14"/>
      <c r="G1301" s="15"/>
      <c r="H1301" s="15"/>
      <c r="I1301" s="15"/>
      <c r="J1301" s="15"/>
      <c r="L1301" s="94"/>
      <c r="P1301" s="25"/>
      <c r="Q1301" s="25"/>
    </row>
    <row r="1302" spans="1:17" s="12" customFormat="1">
      <c r="A1302" s="64"/>
      <c r="B1302" s="13"/>
      <c r="C1302" s="14"/>
      <c r="D1302" s="14"/>
      <c r="E1302" s="14"/>
      <c r="F1302" s="14"/>
      <c r="G1302" s="15"/>
      <c r="H1302" s="15"/>
      <c r="I1302" s="15"/>
      <c r="J1302" s="15"/>
      <c r="L1302" s="94"/>
      <c r="P1302" s="25"/>
      <c r="Q1302" s="25"/>
    </row>
    <row r="1303" spans="1:17" s="12" customFormat="1">
      <c r="A1303" s="64"/>
      <c r="B1303" s="13"/>
      <c r="C1303" s="14"/>
      <c r="D1303" s="14"/>
      <c r="E1303" s="14"/>
      <c r="F1303" s="14"/>
      <c r="G1303" s="15"/>
      <c r="H1303" s="15"/>
      <c r="I1303" s="15"/>
      <c r="J1303" s="15"/>
      <c r="L1303" s="94"/>
      <c r="P1303" s="25"/>
      <c r="Q1303" s="25"/>
    </row>
    <row r="1304" spans="1:17" s="12" customFormat="1">
      <c r="A1304" s="64"/>
      <c r="B1304" s="13"/>
      <c r="C1304" s="14"/>
      <c r="D1304" s="14"/>
      <c r="E1304" s="14"/>
      <c r="F1304" s="14"/>
      <c r="G1304" s="15"/>
      <c r="H1304" s="15"/>
      <c r="I1304" s="15"/>
      <c r="J1304" s="15"/>
      <c r="L1304" s="94"/>
      <c r="P1304" s="25"/>
      <c r="Q1304" s="25"/>
    </row>
    <row r="1305" spans="1:17" s="12" customFormat="1">
      <c r="A1305" s="64"/>
      <c r="B1305" s="13"/>
      <c r="C1305" s="14"/>
      <c r="D1305" s="14"/>
      <c r="E1305" s="14"/>
      <c r="F1305" s="14"/>
      <c r="G1305" s="15"/>
      <c r="H1305" s="15"/>
      <c r="I1305" s="15"/>
      <c r="J1305" s="15"/>
      <c r="L1305" s="94"/>
      <c r="P1305" s="25"/>
      <c r="Q1305" s="25"/>
    </row>
    <row r="1306" spans="1:17" s="12" customFormat="1">
      <c r="A1306" s="64"/>
      <c r="B1306" s="13"/>
      <c r="C1306" s="14"/>
      <c r="D1306" s="14"/>
      <c r="E1306" s="14"/>
      <c r="F1306" s="14"/>
      <c r="G1306" s="15"/>
      <c r="H1306" s="15"/>
      <c r="I1306" s="15"/>
      <c r="J1306" s="15"/>
      <c r="L1306" s="94"/>
      <c r="P1306" s="25"/>
      <c r="Q1306" s="25"/>
    </row>
    <row r="1307" spans="1:17" s="12" customFormat="1">
      <c r="A1307" s="64"/>
      <c r="B1307" s="13"/>
      <c r="C1307" s="14"/>
      <c r="D1307" s="14"/>
      <c r="E1307" s="14"/>
      <c r="F1307" s="14"/>
      <c r="G1307" s="15"/>
      <c r="H1307" s="15"/>
      <c r="I1307" s="15"/>
      <c r="J1307" s="15"/>
      <c r="L1307" s="94"/>
      <c r="P1307" s="25"/>
      <c r="Q1307" s="25"/>
    </row>
    <row r="1308" spans="1:17" s="12" customFormat="1">
      <c r="A1308" s="64"/>
      <c r="B1308" s="13"/>
      <c r="C1308" s="14"/>
      <c r="D1308" s="14"/>
      <c r="E1308" s="14"/>
      <c r="F1308" s="14"/>
      <c r="G1308" s="15"/>
      <c r="H1308" s="15"/>
      <c r="I1308" s="15"/>
      <c r="J1308" s="15"/>
      <c r="L1308" s="94"/>
      <c r="P1308" s="25"/>
      <c r="Q1308" s="25"/>
    </row>
    <row r="1309" spans="1:17" s="12" customFormat="1">
      <c r="A1309" s="64"/>
      <c r="B1309" s="13"/>
      <c r="C1309" s="14"/>
      <c r="D1309" s="14"/>
      <c r="E1309" s="14"/>
      <c r="F1309" s="14"/>
      <c r="G1309" s="15"/>
      <c r="H1309" s="15"/>
      <c r="I1309" s="15"/>
      <c r="J1309" s="15"/>
      <c r="L1309" s="94"/>
      <c r="P1309" s="25"/>
      <c r="Q1309" s="25"/>
    </row>
    <row r="1310" spans="1:17" s="12" customFormat="1">
      <c r="A1310" s="64"/>
      <c r="B1310" s="13"/>
      <c r="C1310" s="14"/>
      <c r="D1310" s="14"/>
      <c r="E1310" s="14"/>
      <c r="F1310" s="14"/>
      <c r="G1310" s="15"/>
      <c r="H1310" s="15"/>
      <c r="I1310" s="15"/>
      <c r="J1310" s="15"/>
      <c r="L1310" s="94"/>
      <c r="P1310" s="25"/>
      <c r="Q1310" s="25"/>
    </row>
    <row r="1311" spans="1:17" s="12" customFormat="1">
      <c r="A1311" s="64"/>
      <c r="B1311" s="13"/>
      <c r="C1311" s="14"/>
      <c r="D1311" s="14"/>
      <c r="E1311" s="14"/>
      <c r="F1311" s="14"/>
      <c r="G1311" s="15"/>
      <c r="H1311" s="15"/>
      <c r="I1311" s="15"/>
      <c r="J1311" s="15"/>
      <c r="L1311" s="94"/>
      <c r="P1311" s="25"/>
      <c r="Q1311" s="25"/>
    </row>
    <row r="1312" spans="1:17" s="12" customFormat="1">
      <c r="A1312" s="64"/>
      <c r="B1312" s="13"/>
      <c r="C1312" s="14"/>
      <c r="D1312" s="14"/>
      <c r="E1312" s="14"/>
      <c r="F1312" s="14"/>
      <c r="G1312" s="15"/>
      <c r="H1312" s="15"/>
      <c r="I1312" s="15"/>
      <c r="J1312" s="15"/>
      <c r="L1312" s="94"/>
      <c r="P1312" s="25"/>
      <c r="Q1312" s="25"/>
    </row>
    <row r="1313" spans="1:17" s="12" customFormat="1">
      <c r="A1313" s="64"/>
      <c r="B1313" s="13"/>
      <c r="C1313" s="14"/>
      <c r="D1313" s="14"/>
      <c r="E1313" s="14"/>
      <c r="F1313" s="14"/>
      <c r="G1313" s="15"/>
      <c r="H1313" s="15"/>
      <c r="I1313" s="15"/>
      <c r="J1313" s="15"/>
      <c r="L1313" s="94"/>
      <c r="P1313" s="25"/>
      <c r="Q1313" s="25"/>
    </row>
    <row r="1314" spans="1:17" s="12" customFormat="1">
      <c r="A1314" s="64"/>
      <c r="B1314" s="13"/>
      <c r="C1314" s="14"/>
      <c r="D1314" s="14"/>
      <c r="E1314" s="14"/>
      <c r="F1314" s="14"/>
      <c r="G1314" s="15"/>
      <c r="H1314" s="15"/>
      <c r="I1314" s="15"/>
      <c r="J1314" s="15"/>
      <c r="L1314" s="94"/>
      <c r="P1314" s="25"/>
      <c r="Q1314" s="25"/>
    </row>
    <row r="1315" spans="1:17" s="12" customFormat="1">
      <c r="A1315" s="64"/>
      <c r="B1315" s="13"/>
      <c r="C1315" s="14"/>
      <c r="D1315" s="14"/>
      <c r="E1315" s="14"/>
      <c r="F1315" s="14"/>
      <c r="G1315" s="15"/>
      <c r="H1315" s="15"/>
      <c r="I1315" s="15"/>
      <c r="J1315" s="15"/>
      <c r="L1315" s="94"/>
      <c r="P1315" s="25"/>
      <c r="Q1315" s="25"/>
    </row>
    <row r="1316" spans="1:17" s="12" customFormat="1">
      <c r="A1316" s="64"/>
      <c r="B1316" s="13"/>
      <c r="C1316" s="14"/>
      <c r="D1316" s="14"/>
      <c r="E1316" s="14"/>
      <c r="F1316" s="14"/>
      <c r="G1316" s="15"/>
      <c r="H1316" s="15"/>
      <c r="I1316" s="15"/>
      <c r="J1316" s="15"/>
      <c r="L1316" s="94"/>
      <c r="P1316" s="25"/>
      <c r="Q1316" s="25"/>
    </row>
    <row r="1317" spans="1:17" s="12" customFormat="1">
      <c r="A1317" s="64"/>
      <c r="B1317" s="13"/>
      <c r="C1317" s="14"/>
      <c r="D1317" s="14"/>
      <c r="E1317" s="14"/>
      <c r="F1317" s="14"/>
      <c r="G1317" s="15"/>
      <c r="H1317" s="15"/>
      <c r="I1317" s="15"/>
      <c r="J1317" s="15"/>
      <c r="L1317" s="94"/>
      <c r="P1317" s="25"/>
      <c r="Q1317" s="25"/>
    </row>
    <row r="1318" spans="1:17" s="12" customFormat="1">
      <c r="A1318" s="64"/>
      <c r="B1318" s="13"/>
      <c r="C1318" s="14"/>
      <c r="D1318" s="14"/>
      <c r="E1318" s="14"/>
      <c r="F1318" s="14"/>
      <c r="G1318" s="15"/>
      <c r="H1318" s="15"/>
      <c r="I1318" s="15"/>
      <c r="J1318" s="15"/>
      <c r="L1318" s="94"/>
      <c r="P1318" s="25"/>
      <c r="Q1318" s="25"/>
    </row>
    <row r="1319" spans="1:17" s="12" customFormat="1">
      <c r="A1319" s="64"/>
      <c r="B1319" s="13"/>
      <c r="C1319" s="14"/>
      <c r="D1319" s="14"/>
      <c r="E1319" s="14"/>
      <c r="F1319" s="14"/>
      <c r="G1319" s="15"/>
      <c r="H1319" s="15"/>
      <c r="I1319" s="15"/>
      <c r="J1319" s="15"/>
      <c r="L1319" s="94"/>
      <c r="P1319" s="25"/>
      <c r="Q1319" s="25"/>
    </row>
    <row r="1320" spans="1:17" s="12" customFormat="1">
      <c r="A1320" s="64"/>
      <c r="B1320" s="13"/>
      <c r="C1320" s="14"/>
      <c r="D1320" s="14"/>
      <c r="E1320" s="14"/>
      <c r="F1320" s="14"/>
      <c r="G1320" s="15"/>
      <c r="H1320" s="15"/>
      <c r="I1320" s="15"/>
      <c r="J1320" s="15"/>
      <c r="L1320" s="94"/>
      <c r="P1320" s="25"/>
      <c r="Q1320" s="25"/>
    </row>
    <row r="1321" spans="1:17" s="12" customFormat="1">
      <c r="A1321" s="64"/>
      <c r="B1321" s="13"/>
      <c r="C1321" s="14"/>
      <c r="D1321" s="14"/>
      <c r="E1321" s="14"/>
      <c r="F1321" s="14"/>
      <c r="G1321" s="15"/>
      <c r="H1321" s="15"/>
      <c r="I1321" s="15"/>
      <c r="J1321" s="15"/>
      <c r="L1321" s="94"/>
      <c r="P1321" s="25"/>
      <c r="Q1321" s="25"/>
    </row>
    <row r="1322" spans="1:17" s="12" customFormat="1">
      <c r="A1322" s="64"/>
      <c r="B1322" s="13"/>
      <c r="C1322" s="14"/>
      <c r="D1322" s="14"/>
      <c r="E1322" s="14"/>
      <c r="F1322" s="14"/>
      <c r="G1322" s="15"/>
      <c r="H1322" s="15"/>
      <c r="I1322" s="15"/>
      <c r="J1322" s="15"/>
      <c r="L1322" s="94"/>
      <c r="P1322" s="25"/>
      <c r="Q1322" s="25"/>
    </row>
    <row r="1323" spans="1:17" s="12" customFormat="1">
      <c r="A1323" s="64"/>
      <c r="B1323" s="13"/>
      <c r="C1323" s="14"/>
      <c r="D1323" s="14"/>
      <c r="E1323" s="14"/>
      <c r="F1323" s="14"/>
      <c r="G1323" s="15"/>
      <c r="H1323" s="15"/>
      <c r="I1323" s="15"/>
      <c r="J1323" s="15"/>
      <c r="L1323" s="94"/>
      <c r="P1323" s="25"/>
      <c r="Q1323" s="25"/>
    </row>
    <row r="1324" spans="1:17" s="12" customFormat="1">
      <c r="A1324" s="64"/>
      <c r="B1324" s="13"/>
      <c r="C1324" s="14"/>
      <c r="D1324" s="14"/>
      <c r="E1324" s="14"/>
      <c r="F1324" s="14"/>
      <c r="G1324" s="15"/>
      <c r="H1324" s="15"/>
      <c r="I1324" s="15"/>
      <c r="J1324" s="15"/>
      <c r="L1324" s="94"/>
      <c r="P1324" s="25"/>
      <c r="Q1324" s="25"/>
    </row>
    <row r="1325" spans="1:17" s="12" customFormat="1">
      <c r="A1325" s="64"/>
      <c r="B1325" s="13"/>
      <c r="C1325" s="14"/>
      <c r="D1325" s="14"/>
      <c r="E1325" s="14"/>
      <c r="F1325" s="14"/>
      <c r="G1325" s="15"/>
      <c r="H1325" s="15"/>
      <c r="I1325" s="15"/>
      <c r="J1325" s="15"/>
      <c r="L1325" s="94"/>
      <c r="P1325" s="25"/>
      <c r="Q1325" s="25"/>
    </row>
    <row r="1326" spans="1:17" s="12" customFormat="1">
      <c r="A1326" s="64"/>
      <c r="B1326" s="13"/>
      <c r="C1326" s="14"/>
      <c r="D1326" s="14"/>
      <c r="E1326" s="14"/>
      <c r="F1326" s="14"/>
      <c r="G1326" s="15"/>
      <c r="H1326" s="15"/>
      <c r="I1326" s="15"/>
      <c r="J1326" s="15"/>
      <c r="L1326" s="94"/>
      <c r="P1326" s="25"/>
      <c r="Q1326" s="25"/>
    </row>
    <row r="1327" spans="1:17" s="12" customFormat="1">
      <c r="A1327" s="64"/>
      <c r="B1327" s="13"/>
      <c r="C1327" s="14"/>
      <c r="D1327" s="14"/>
      <c r="E1327" s="14"/>
      <c r="F1327" s="14"/>
      <c r="G1327" s="15"/>
      <c r="H1327" s="15"/>
      <c r="I1327" s="15"/>
      <c r="J1327" s="15"/>
      <c r="L1327" s="94"/>
      <c r="P1327" s="25"/>
      <c r="Q1327" s="25"/>
    </row>
    <row r="1328" spans="1:17" s="12" customFormat="1">
      <c r="A1328" s="64"/>
      <c r="B1328" s="13"/>
      <c r="C1328" s="14"/>
      <c r="D1328" s="14"/>
      <c r="E1328" s="14"/>
      <c r="F1328" s="14"/>
      <c r="G1328" s="15"/>
      <c r="H1328" s="15"/>
      <c r="I1328" s="15"/>
      <c r="J1328" s="15"/>
      <c r="L1328" s="94"/>
      <c r="P1328" s="25"/>
      <c r="Q1328" s="25"/>
    </row>
    <row r="1329" spans="1:17" s="12" customFormat="1">
      <c r="A1329" s="64"/>
      <c r="B1329" s="13"/>
      <c r="C1329" s="14"/>
      <c r="D1329" s="14"/>
      <c r="E1329" s="14"/>
      <c r="F1329" s="14"/>
      <c r="G1329" s="15"/>
      <c r="H1329" s="15"/>
      <c r="I1329" s="15"/>
      <c r="J1329" s="15"/>
      <c r="L1329" s="94"/>
      <c r="P1329" s="25"/>
      <c r="Q1329" s="25"/>
    </row>
    <row r="1330" spans="1:17" s="12" customFormat="1">
      <c r="A1330" s="64"/>
      <c r="B1330" s="13"/>
      <c r="C1330" s="14"/>
      <c r="D1330" s="14"/>
      <c r="E1330" s="14"/>
      <c r="F1330" s="14"/>
      <c r="G1330" s="15"/>
      <c r="H1330" s="15"/>
      <c r="I1330" s="15"/>
      <c r="J1330" s="15"/>
      <c r="L1330" s="94"/>
      <c r="P1330" s="25"/>
      <c r="Q1330" s="25"/>
    </row>
    <row r="1331" spans="1:17" s="12" customFormat="1">
      <c r="A1331" s="64"/>
      <c r="B1331" s="13"/>
      <c r="C1331" s="14"/>
      <c r="D1331" s="14"/>
      <c r="E1331" s="14"/>
      <c r="F1331" s="14"/>
      <c r="G1331" s="15"/>
      <c r="H1331" s="15"/>
      <c r="I1331" s="15"/>
      <c r="J1331" s="15"/>
      <c r="L1331" s="94"/>
      <c r="P1331" s="25"/>
      <c r="Q1331" s="25"/>
    </row>
    <row r="1332" spans="1:17" s="12" customFormat="1">
      <c r="A1332" s="64"/>
      <c r="B1332" s="13"/>
      <c r="C1332" s="14"/>
      <c r="D1332" s="14"/>
      <c r="E1332" s="14"/>
      <c r="F1332" s="14"/>
      <c r="G1332" s="15"/>
      <c r="H1332" s="15"/>
      <c r="I1332" s="15"/>
      <c r="J1332" s="15"/>
      <c r="L1332" s="94"/>
      <c r="P1332" s="25"/>
      <c r="Q1332" s="25"/>
    </row>
    <row r="1333" spans="1:17" s="12" customFormat="1">
      <c r="A1333" s="64"/>
      <c r="B1333" s="13"/>
      <c r="C1333" s="14"/>
      <c r="D1333" s="14"/>
      <c r="E1333" s="14"/>
      <c r="F1333" s="14"/>
      <c r="G1333" s="15"/>
      <c r="H1333" s="15"/>
      <c r="I1333" s="15"/>
      <c r="J1333" s="15"/>
      <c r="L1333" s="94"/>
      <c r="P1333" s="25"/>
      <c r="Q1333" s="25"/>
    </row>
    <row r="1334" spans="1:17" s="12" customFormat="1">
      <c r="A1334" s="64"/>
      <c r="B1334" s="13"/>
      <c r="C1334" s="14"/>
      <c r="D1334" s="14"/>
      <c r="E1334" s="14"/>
      <c r="F1334" s="14"/>
      <c r="G1334" s="15"/>
      <c r="H1334" s="15"/>
      <c r="I1334" s="15"/>
      <c r="J1334" s="15"/>
      <c r="L1334" s="94"/>
      <c r="P1334" s="25"/>
      <c r="Q1334" s="25"/>
    </row>
    <row r="1335" spans="1:17" s="12" customFormat="1">
      <c r="A1335" s="64"/>
      <c r="B1335" s="13"/>
      <c r="C1335" s="14"/>
      <c r="D1335" s="14"/>
      <c r="E1335" s="14"/>
      <c r="F1335" s="14"/>
      <c r="G1335" s="15"/>
      <c r="H1335" s="15"/>
      <c r="I1335" s="15"/>
      <c r="J1335" s="15"/>
      <c r="L1335" s="94"/>
      <c r="P1335" s="25"/>
      <c r="Q1335" s="25"/>
    </row>
    <row r="1336" spans="1:17" s="12" customFormat="1">
      <c r="A1336" s="64"/>
      <c r="B1336" s="13"/>
      <c r="C1336" s="14"/>
      <c r="D1336" s="14"/>
      <c r="E1336" s="14"/>
      <c r="F1336" s="14"/>
      <c r="G1336" s="15"/>
      <c r="H1336" s="15"/>
      <c r="I1336" s="15"/>
      <c r="J1336" s="15"/>
      <c r="L1336" s="94"/>
      <c r="P1336" s="25"/>
      <c r="Q1336" s="25"/>
    </row>
    <row r="1337" spans="1:17" s="12" customFormat="1">
      <c r="A1337" s="64"/>
      <c r="B1337" s="13"/>
      <c r="C1337" s="14"/>
      <c r="D1337" s="14"/>
      <c r="E1337" s="14"/>
      <c r="F1337" s="14"/>
      <c r="G1337" s="15"/>
      <c r="H1337" s="15"/>
      <c r="I1337" s="15"/>
      <c r="J1337" s="15"/>
      <c r="L1337" s="94"/>
      <c r="P1337" s="25"/>
      <c r="Q1337" s="25"/>
    </row>
    <row r="1338" spans="1:17" s="12" customFormat="1">
      <c r="A1338" s="64"/>
      <c r="B1338" s="13"/>
      <c r="C1338" s="14"/>
      <c r="D1338" s="14"/>
      <c r="E1338" s="14"/>
      <c r="F1338" s="14"/>
      <c r="G1338" s="15"/>
      <c r="H1338" s="15"/>
      <c r="I1338" s="15"/>
      <c r="J1338" s="15"/>
      <c r="L1338" s="94"/>
      <c r="P1338" s="25"/>
      <c r="Q1338" s="25"/>
    </row>
    <row r="1339" spans="1:17" s="12" customFormat="1">
      <c r="A1339" s="64"/>
      <c r="B1339" s="13"/>
      <c r="C1339" s="14"/>
      <c r="D1339" s="14"/>
      <c r="E1339" s="14"/>
      <c r="F1339" s="14"/>
      <c r="G1339" s="15"/>
      <c r="H1339" s="15"/>
      <c r="I1339" s="15"/>
      <c r="J1339" s="15"/>
      <c r="L1339" s="94"/>
      <c r="P1339" s="25"/>
      <c r="Q1339" s="25"/>
    </row>
    <row r="1340" spans="1:17" s="12" customFormat="1">
      <c r="A1340" s="64"/>
      <c r="B1340" s="13"/>
      <c r="C1340" s="14"/>
      <c r="D1340" s="14"/>
      <c r="E1340" s="14"/>
      <c r="F1340" s="14"/>
      <c r="G1340" s="15"/>
      <c r="H1340" s="15"/>
      <c r="I1340" s="15"/>
      <c r="J1340" s="15"/>
      <c r="L1340" s="94"/>
      <c r="P1340" s="25"/>
      <c r="Q1340" s="25"/>
    </row>
    <row r="1341" spans="1:17" s="12" customFormat="1">
      <c r="A1341" s="64"/>
      <c r="B1341" s="13"/>
      <c r="C1341" s="14"/>
      <c r="D1341" s="14"/>
      <c r="E1341" s="14"/>
      <c r="F1341" s="14"/>
      <c r="G1341" s="15"/>
      <c r="H1341" s="15"/>
      <c r="I1341" s="15"/>
      <c r="J1341" s="15"/>
      <c r="L1341" s="94"/>
      <c r="P1341" s="25"/>
      <c r="Q1341" s="25"/>
    </row>
    <row r="1342" spans="1:17" s="12" customFormat="1">
      <c r="A1342" s="64"/>
      <c r="B1342" s="13"/>
      <c r="C1342" s="14"/>
      <c r="D1342" s="14"/>
      <c r="E1342" s="14"/>
      <c r="F1342" s="14"/>
      <c r="G1342" s="15"/>
      <c r="H1342" s="15"/>
      <c r="I1342" s="15"/>
      <c r="J1342" s="15"/>
      <c r="L1342" s="94"/>
      <c r="P1342" s="25"/>
      <c r="Q1342" s="25"/>
    </row>
    <row r="1343" spans="1:17" s="12" customFormat="1">
      <c r="A1343" s="64"/>
      <c r="B1343" s="13"/>
      <c r="C1343" s="14"/>
      <c r="D1343" s="14"/>
      <c r="E1343" s="14"/>
      <c r="F1343" s="14"/>
      <c r="G1343" s="15"/>
      <c r="H1343" s="15"/>
      <c r="I1343" s="15"/>
      <c r="J1343" s="15"/>
      <c r="L1343" s="94"/>
      <c r="P1343" s="25"/>
      <c r="Q1343" s="25"/>
    </row>
    <row r="1344" spans="1:17" s="12" customFormat="1">
      <c r="A1344" s="64"/>
      <c r="B1344" s="13"/>
      <c r="C1344" s="14"/>
      <c r="D1344" s="14"/>
      <c r="E1344" s="14"/>
      <c r="F1344" s="14"/>
      <c r="G1344" s="15"/>
      <c r="H1344" s="15"/>
      <c r="I1344" s="15"/>
      <c r="J1344" s="15"/>
      <c r="L1344" s="94"/>
      <c r="P1344" s="25"/>
      <c r="Q1344" s="25"/>
    </row>
    <row r="1345" spans="1:17" s="12" customFormat="1">
      <c r="A1345" s="64"/>
      <c r="B1345" s="13"/>
      <c r="C1345" s="14"/>
      <c r="D1345" s="14"/>
      <c r="E1345" s="14"/>
      <c r="F1345" s="14"/>
      <c r="G1345" s="15"/>
      <c r="H1345" s="15"/>
      <c r="I1345" s="15"/>
      <c r="J1345" s="15"/>
      <c r="L1345" s="94"/>
      <c r="P1345" s="25"/>
      <c r="Q1345" s="25"/>
    </row>
    <row r="1346" spans="1:17" s="12" customFormat="1">
      <c r="A1346" s="64"/>
      <c r="B1346" s="13"/>
      <c r="C1346" s="14"/>
      <c r="D1346" s="14"/>
      <c r="E1346" s="14"/>
      <c r="F1346" s="14"/>
      <c r="G1346" s="15"/>
      <c r="H1346" s="15"/>
      <c r="I1346" s="15"/>
      <c r="J1346" s="15"/>
      <c r="L1346" s="94"/>
      <c r="P1346" s="25"/>
      <c r="Q1346" s="25"/>
    </row>
    <row r="1347" spans="1:17" s="12" customFormat="1">
      <c r="A1347" s="64"/>
      <c r="B1347" s="13"/>
      <c r="C1347" s="14"/>
      <c r="D1347" s="14"/>
      <c r="E1347" s="14"/>
      <c r="F1347" s="14"/>
      <c r="G1347" s="15"/>
      <c r="H1347" s="15"/>
      <c r="I1347" s="15"/>
      <c r="J1347" s="15"/>
      <c r="L1347" s="94"/>
      <c r="P1347" s="25"/>
      <c r="Q1347" s="25"/>
    </row>
    <row r="1348" spans="1:17" s="12" customFormat="1">
      <c r="A1348" s="64"/>
      <c r="B1348" s="13"/>
      <c r="C1348" s="14"/>
      <c r="D1348" s="14"/>
      <c r="E1348" s="14"/>
      <c r="F1348" s="14"/>
      <c r="G1348" s="15"/>
      <c r="H1348" s="15"/>
      <c r="I1348" s="15"/>
      <c r="J1348" s="15"/>
      <c r="L1348" s="94"/>
      <c r="P1348" s="25"/>
      <c r="Q1348" s="25"/>
    </row>
    <row r="1349" spans="1:17" s="12" customFormat="1">
      <c r="A1349" s="64"/>
      <c r="B1349" s="13"/>
      <c r="C1349" s="14"/>
      <c r="D1349" s="14"/>
      <c r="E1349" s="14"/>
      <c r="F1349" s="14"/>
      <c r="G1349" s="15"/>
      <c r="H1349" s="15"/>
      <c r="I1349" s="15"/>
      <c r="J1349" s="15"/>
      <c r="L1349" s="94"/>
      <c r="P1349" s="25"/>
      <c r="Q1349" s="25"/>
    </row>
    <row r="1350" spans="1:17" s="12" customFormat="1">
      <c r="A1350" s="64"/>
      <c r="B1350" s="13"/>
      <c r="C1350" s="14"/>
      <c r="D1350" s="14"/>
      <c r="E1350" s="14"/>
      <c r="F1350" s="14"/>
      <c r="G1350" s="15"/>
      <c r="H1350" s="15"/>
      <c r="I1350" s="15"/>
      <c r="J1350" s="15"/>
      <c r="L1350" s="94"/>
      <c r="P1350" s="25"/>
      <c r="Q1350" s="25"/>
    </row>
    <row r="1351" spans="1:17" s="12" customFormat="1">
      <c r="A1351" s="64"/>
      <c r="B1351" s="13"/>
      <c r="C1351" s="14"/>
      <c r="D1351" s="14"/>
      <c r="E1351" s="14"/>
      <c r="F1351" s="14"/>
      <c r="G1351" s="15"/>
      <c r="H1351" s="15"/>
      <c r="I1351" s="15"/>
      <c r="J1351" s="15"/>
      <c r="L1351" s="94"/>
      <c r="P1351" s="25"/>
      <c r="Q1351" s="25"/>
    </row>
    <row r="1352" spans="1:17" s="12" customFormat="1">
      <c r="A1352" s="64"/>
      <c r="B1352" s="13"/>
      <c r="C1352" s="14"/>
      <c r="D1352" s="14"/>
      <c r="E1352" s="14"/>
      <c r="F1352" s="14"/>
      <c r="G1352" s="15"/>
      <c r="H1352" s="15"/>
      <c r="I1352" s="15"/>
      <c r="J1352" s="15"/>
      <c r="L1352" s="94"/>
      <c r="P1352" s="25"/>
      <c r="Q1352" s="25"/>
    </row>
    <row r="1353" spans="1:17" s="12" customFormat="1">
      <c r="A1353" s="64"/>
      <c r="B1353" s="13"/>
      <c r="C1353" s="14"/>
      <c r="D1353" s="14"/>
      <c r="E1353" s="14"/>
      <c r="F1353" s="14"/>
      <c r="G1353" s="15"/>
      <c r="H1353" s="15"/>
      <c r="I1353" s="15"/>
      <c r="J1353" s="15"/>
      <c r="L1353" s="94"/>
      <c r="P1353" s="25"/>
      <c r="Q1353" s="25"/>
    </row>
    <row r="1354" spans="1:17" s="12" customFormat="1">
      <c r="A1354" s="64"/>
      <c r="B1354" s="13"/>
      <c r="C1354" s="14"/>
      <c r="D1354" s="14"/>
      <c r="E1354" s="14"/>
      <c r="F1354" s="14"/>
      <c r="G1354" s="15"/>
      <c r="H1354" s="15"/>
      <c r="I1354" s="15"/>
      <c r="J1354" s="15"/>
      <c r="L1354" s="94"/>
      <c r="P1354" s="25"/>
      <c r="Q1354" s="25"/>
    </row>
    <row r="1355" spans="1:17" s="12" customFormat="1">
      <c r="A1355" s="64"/>
      <c r="B1355" s="13"/>
      <c r="C1355" s="14"/>
      <c r="D1355" s="14"/>
      <c r="E1355" s="14"/>
      <c r="F1355" s="14"/>
      <c r="G1355" s="15"/>
      <c r="H1355" s="15"/>
      <c r="I1355" s="15"/>
      <c r="J1355" s="15"/>
      <c r="L1355" s="94"/>
      <c r="P1355" s="25"/>
      <c r="Q1355" s="25"/>
    </row>
    <row r="1356" spans="1:17" s="12" customFormat="1">
      <c r="A1356" s="64"/>
      <c r="B1356" s="13"/>
      <c r="C1356" s="14"/>
      <c r="D1356" s="14"/>
      <c r="E1356" s="14"/>
      <c r="F1356" s="14"/>
      <c r="G1356" s="15"/>
      <c r="H1356" s="15"/>
      <c r="I1356" s="15"/>
      <c r="J1356" s="15"/>
      <c r="L1356" s="94"/>
      <c r="P1356" s="25"/>
      <c r="Q1356" s="25"/>
    </row>
    <row r="1357" spans="1:17" s="12" customFormat="1">
      <c r="A1357" s="64"/>
      <c r="B1357" s="13"/>
      <c r="C1357" s="14"/>
      <c r="D1357" s="14"/>
      <c r="E1357" s="14"/>
      <c r="F1357" s="14"/>
      <c r="G1357" s="15"/>
      <c r="H1357" s="15"/>
      <c r="I1357" s="15"/>
      <c r="J1357" s="15"/>
      <c r="L1357" s="94"/>
      <c r="P1357" s="25"/>
      <c r="Q1357" s="25"/>
    </row>
    <row r="1358" spans="1:17" s="12" customFormat="1">
      <c r="A1358" s="64"/>
      <c r="B1358" s="13"/>
      <c r="C1358" s="14"/>
      <c r="D1358" s="14"/>
      <c r="E1358" s="14"/>
      <c r="F1358" s="14"/>
      <c r="G1358" s="15"/>
      <c r="H1358" s="15"/>
      <c r="I1358" s="15"/>
      <c r="J1358" s="15"/>
      <c r="L1358" s="94"/>
      <c r="P1358" s="25"/>
      <c r="Q1358" s="25"/>
    </row>
    <row r="1359" spans="1:17" s="12" customFormat="1">
      <c r="A1359" s="64"/>
      <c r="B1359" s="13"/>
      <c r="C1359" s="14"/>
      <c r="D1359" s="14"/>
      <c r="E1359" s="14"/>
      <c r="F1359" s="14"/>
      <c r="G1359" s="15"/>
      <c r="H1359" s="15"/>
      <c r="I1359" s="15"/>
      <c r="J1359" s="15"/>
      <c r="L1359" s="94"/>
      <c r="P1359" s="25"/>
      <c r="Q1359" s="25"/>
    </row>
    <row r="1360" spans="1:17" s="12" customFormat="1">
      <c r="A1360" s="64"/>
      <c r="B1360" s="13"/>
      <c r="C1360" s="14"/>
      <c r="D1360" s="14"/>
      <c r="E1360" s="14"/>
      <c r="F1360" s="14"/>
      <c r="G1360" s="15"/>
      <c r="H1360" s="15"/>
      <c r="I1360" s="15"/>
      <c r="J1360" s="15"/>
      <c r="L1360" s="94"/>
      <c r="P1360" s="25"/>
      <c r="Q1360" s="25"/>
    </row>
    <row r="1361" spans="1:17" s="12" customFormat="1">
      <c r="A1361" s="64"/>
      <c r="B1361" s="13"/>
      <c r="C1361" s="14"/>
      <c r="D1361" s="14"/>
      <c r="E1361" s="14"/>
      <c r="F1361" s="14"/>
      <c r="G1361" s="15"/>
      <c r="H1361" s="15"/>
      <c r="I1361" s="15"/>
      <c r="J1361" s="15"/>
      <c r="L1361" s="94"/>
      <c r="P1361" s="25"/>
      <c r="Q1361" s="25"/>
    </row>
    <row r="1362" spans="1:17" s="12" customFormat="1">
      <c r="A1362" s="64"/>
      <c r="B1362" s="13"/>
      <c r="C1362" s="14"/>
      <c r="D1362" s="14"/>
      <c r="E1362" s="14"/>
      <c r="F1362" s="14"/>
      <c r="G1362" s="15"/>
      <c r="H1362" s="15"/>
      <c r="I1362" s="15"/>
      <c r="J1362" s="15"/>
      <c r="L1362" s="94"/>
      <c r="P1362" s="25"/>
      <c r="Q1362" s="25"/>
    </row>
    <row r="1363" spans="1:17" s="12" customFormat="1">
      <c r="A1363" s="64"/>
      <c r="B1363" s="13"/>
      <c r="C1363" s="14"/>
      <c r="D1363" s="14"/>
      <c r="E1363" s="14"/>
      <c r="F1363" s="14"/>
      <c r="G1363" s="15"/>
      <c r="H1363" s="15"/>
      <c r="I1363" s="15"/>
      <c r="J1363" s="15"/>
      <c r="L1363" s="94"/>
      <c r="P1363" s="25"/>
      <c r="Q1363" s="25"/>
    </row>
    <row r="1364" spans="1:17" s="12" customFormat="1">
      <c r="A1364" s="64"/>
      <c r="B1364" s="13"/>
      <c r="C1364" s="14"/>
      <c r="D1364" s="14"/>
      <c r="E1364" s="14"/>
      <c r="F1364" s="14"/>
      <c r="G1364" s="15"/>
      <c r="H1364" s="15"/>
      <c r="I1364" s="15"/>
      <c r="J1364" s="15"/>
      <c r="L1364" s="94"/>
      <c r="P1364" s="25"/>
      <c r="Q1364" s="25"/>
    </row>
    <row r="1365" spans="1:17" s="12" customFormat="1">
      <c r="A1365" s="64"/>
      <c r="B1365" s="13"/>
      <c r="C1365" s="14"/>
      <c r="D1365" s="14"/>
      <c r="E1365" s="14"/>
      <c r="F1365" s="14"/>
      <c r="G1365" s="15"/>
      <c r="H1365" s="15"/>
      <c r="I1365" s="15"/>
      <c r="J1365" s="15"/>
      <c r="L1365" s="94"/>
      <c r="P1365" s="25"/>
      <c r="Q1365" s="25"/>
    </row>
    <row r="1366" spans="1:17" s="12" customFormat="1">
      <c r="A1366" s="64"/>
      <c r="B1366" s="13"/>
      <c r="C1366" s="14"/>
      <c r="D1366" s="14"/>
      <c r="E1366" s="14"/>
      <c r="F1366" s="14"/>
      <c r="G1366" s="15"/>
      <c r="H1366" s="15"/>
      <c r="I1366" s="15"/>
      <c r="J1366" s="15"/>
      <c r="L1366" s="94"/>
      <c r="P1366" s="25"/>
      <c r="Q1366" s="25"/>
    </row>
    <row r="1367" spans="1:17" s="12" customFormat="1">
      <c r="A1367" s="64"/>
      <c r="B1367" s="13"/>
      <c r="C1367" s="14"/>
      <c r="D1367" s="14"/>
      <c r="E1367" s="14"/>
      <c r="F1367" s="14"/>
      <c r="G1367" s="15"/>
      <c r="H1367" s="15"/>
      <c r="I1367" s="15"/>
      <c r="J1367" s="15"/>
      <c r="L1367" s="94"/>
      <c r="P1367" s="25"/>
      <c r="Q1367" s="25"/>
    </row>
    <row r="1368" spans="1:17" s="12" customFormat="1">
      <c r="A1368" s="64"/>
      <c r="B1368" s="13"/>
      <c r="C1368" s="14"/>
      <c r="D1368" s="14"/>
      <c r="E1368" s="14"/>
      <c r="F1368" s="14"/>
      <c r="G1368" s="15"/>
      <c r="H1368" s="15"/>
      <c r="I1368" s="15"/>
      <c r="J1368" s="15"/>
      <c r="L1368" s="94"/>
      <c r="P1368" s="25"/>
      <c r="Q1368" s="25"/>
    </row>
    <row r="1369" spans="1:17" s="12" customFormat="1">
      <c r="A1369" s="64"/>
      <c r="B1369" s="13"/>
      <c r="C1369" s="14"/>
      <c r="D1369" s="14"/>
      <c r="E1369" s="14"/>
      <c r="F1369" s="14"/>
      <c r="G1369" s="15"/>
      <c r="H1369" s="15"/>
      <c r="I1369" s="15"/>
      <c r="J1369" s="15"/>
      <c r="L1369" s="94"/>
      <c r="P1369" s="25"/>
      <c r="Q1369" s="25"/>
    </row>
    <row r="1370" spans="1:17" s="12" customFormat="1">
      <c r="A1370" s="64"/>
      <c r="B1370" s="13"/>
      <c r="C1370" s="14"/>
      <c r="D1370" s="14"/>
      <c r="E1370" s="14"/>
      <c r="F1370" s="14"/>
      <c r="G1370" s="15"/>
      <c r="H1370" s="15"/>
      <c r="I1370" s="15"/>
      <c r="J1370" s="15"/>
      <c r="L1370" s="94"/>
      <c r="P1370" s="25"/>
      <c r="Q1370" s="25"/>
    </row>
    <row r="1371" spans="1:17" s="12" customFormat="1">
      <c r="A1371" s="64"/>
      <c r="B1371" s="13"/>
      <c r="C1371" s="14"/>
      <c r="D1371" s="14"/>
      <c r="E1371" s="14"/>
      <c r="F1371" s="14"/>
      <c r="G1371" s="15"/>
      <c r="H1371" s="15"/>
      <c r="I1371" s="15"/>
      <c r="J1371" s="15"/>
      <c r="L1371" s="94"/>
      <c r="P1371" s="25"/>
      <c r="Q1371" s="25"/>
    </row>
    <row r="1372" spans="1:17" s="12" customFormat="1">
      <c r="A1372" s="64"/>
      <c r="B1372" s="13"/>
      <c r="C1372" s="14"/>
      <c r="D1372" s="14"/>
      <c r="E1372" s="14"/>
      <c r="F1372" s="14"/>
      <c r="G1372" s="15"/>
      <c r="H1372" s="15"/>
      <c r="I1372" s="15"/>
      <c r="J1372" s="15"/>
      <c r="L1372" s="94"/>
      <c r="P1372" s="25"/>
      <c r="Q1372" s="25"/>
    </row>
    <row r="1373" spans="1:17" s="12" customFormat="1">
      <c r="A1373" s="64"/>
      <c r="B1373" s="13"/>
      <c r="C1373" s="14"/>
      <c r="D1373" s="14"/>
      <c r="E1373" s="14"/>
      <c r="F1373" s="14"/>
      <c r="G1373" s="15"/>
      <c r="H1373" s="15"/>
      <c r="I1373" s="15"/>
      <c r="J1373" s="15"/>
      <c r="L1373" s="94"/>
      <c r="P1373" s="25"/>
      <c r="Q1373" s="25"/>
    </row>
    <row r="1374" spans="1:17" s="12" customFormat="1">
      <c r="A1374" s="64"/>
      <c r="B1374" s="13"/>
      <c r="C1374" s="14"/>
      <c r="D1374" s="14"/>
      <c r="E1374" s="14"/>
      <c r="F1374" s="14"/>
      <c r="G1374" s="15"/>
      <c r="H1374" s="15"/>
      <c r="I1374" s="15"/>
      <c r="J1374" s="15"/>
      <c r="L1374" s="94"/>
      <c r="P1374" s="25"/>
      <c r="Q1374" s="25"/>
    </row>
    <row r="1375" spans="1:17" s="12" customFormat="1">
      <c r="A1375" s="64"/>
      <c r="B1375" s="13"/>
      <c r="C1375" s="14"/>
      <c r="D1375" s="14"/>
      <c r="E1375" s="14"/>
      <c r="F1375" s="14"/>
      <c r="G1375" s="15"/>
      <c r="H1375" s="15"/>
      <c r="I1375" s="15"/>
      <c r="J1375" s="15"/>
      <c r="L1375" s="94"/>
      <c r="P1375" s="25"/>
      <c r="Q1375" s="25"/>
    </row>
    <row r="1376" spans="1:17" s="12" customFormat="1">
      <c r="A1376" s="64"/>
      <c r="B1376" s="13"/>
      <c r="C1376" s="14"/>
      <c r="D1376" s="14"/>
      <c r="E1376" s="14"/>
      <c r="F1376" s="14"/>
      <c r="G1376" s="15"/>
      <c r="H1376" s="15"/>
      <c r="I1376" s="15"/>
      <c r="J1376" s="15"/>
      <c r="L1376" s="94"/>
      <c r="P1376" s="25"/>
      <c r="Q1376" s="25"/>
    </row>
    <row r="1377" spans="1:17" s="12" customFormat="1">
      <c r="A1377" s="64"/>
      <c r="B1377" s="13"/>
      <c r="C1377" s="14"/>
      <c r="D1377" s="14"/>
      <c r="E1377" s="14"/>
      <c r="F1377" s="14"/>
      <c r="G1377" s="15"/>
      <c r="H1377" s="15"/>
      <c r="I1377" s="15"/>
      <c r="J1377" s="15"/>
      <c r="L1377" s="94"/>
      <c r="P1377" s="25"/>
      <c r="Q1377" s="25"/>
    </row>
    <row r="1378" spans="1:17" s="12" customFormat="1">
      <c r="A1378" s="64"/>
      <c r="B1378" s="13"/>
      <c r="C1378" s="14"/>
      <c r="D1378" s="14"/>
      <c r="E1378" s="14"/>
      <c r="F1378" s="14"/>
      <c r="G1378" s="15"/>
      <c r="H1378" s="15"/>
      <c r="I1378" s="15"/>
      <c r="J1378" s="15"/>
      <c r="L1378" s="94"/>
      <c r="P1378" s="25"/>
      <c r="Q1378" s="25"/>
    </row>
    <row r="1379" spans="1:17" s="12" customFormat="1">
      <c r="A1379" s="64"/>
      <c r="B1379" s="13"/>
      <c r="C1379" s="14"/>
      <c r="D1379" s="14"/>
      <c r="E1379" s="14"/>
      <c r="F1379" s="14"/>
      <c r="G1379" s="15"/>
      <c r="H1379" s="15"/>
      <c r="I1379" s="15"/>
      <c r="J1379" s="15"/>
      <c r="L1379" s="94"/>
      <c r="P1379" s="25"/>
      <c r="Q1379" s="25"/>
    </row>
    <row r="1380" spans="1:17" s="12" customFormat="1">
      <c r="A1380" s="64"/>
      <c r="B1380" s="13"/>
      <c r="C1380" s="14"/>
      <c r="D1380" s="14"/>
      <c r="E1380" s="14"/>
      <c r="F1380" s="14"/>
      <c r="G1380" s="15"/>
      <c r="H1380" s="15"/>
      <c r="I1380" s="15"/>
      <c r="J1380" s="15"/>
      <c r="L1380" s="94"/>
      <c r="P1380" s="25"/>
      <c r="Q1380" s="25"/>
    </row>
    <row r="1381" spans="1:17" s="12" customFormat="1">
      <c r="A1381" s="64"/>
      <c r="B1381" s="13"/>
      <c r="C1381" s="14"/>
      <c r="D1381" s="14"/>
      <c r="E1381" s="14"/>
      <c r="F1381" s="14"/>
      <c r="G1381" s="15"/>
      <c r="H1381" s="15"/>
      <c r="I1381" s="15"/>
      <c r="J1381" s="15"/>
      <c r="L1381" s="94"/>
      <c r="P1381" s="25"/>
      <c r="Q1381" s="25"/>
    </row>
    <row r="1382" spans="1:17" s="12" customFormat="1">
      <c r="A1382" s="64"/>
      <c r="B1382" s="13"/>
      <c r="C1382" s="14"/>
      <c r="D1382" s="14"/>
      <c r="E1382" s="14"/>
      <c r="F1382" s="14"/>
      <c r="G1382" s="15"/>
      <c r="H1382" s="15"/>
      <c r="I1382" s="15"/>
      <c r="J1382" s="15"/>
      <c r="L1382" s="94"/>
      <c r="P1382" s="25"/>
      <c r="Q1382" s="25"/>
    </row>
    <row r="1383" spans="1:17" s="12" customFormat="1">
      <c r="A1383" s="64"/>
      <c r="B1383" s="13"/>
      <c r="C1383" s="14"/>
      <c r="D1383" s="14"/>
      <c r="E1383" s="14"/>
      <c r="F1383" s="14"/>
      <c r="G1383" s="15"/>
      <c r="H1383" s="15"/>
      <c r="I1383" s="15"/>
      <c r="J1383" s="15"/>
      <c r="L1383" s="94"/>
      <c r="P1383" s="25"/>
      <c r="Q1383" s="25"/>
    </row>
    <row r="1384" spans="1:17" s="12" customFormat="1">
      <c r="A1384" s="64"/>
      <c r="B1384" s="13"/>
      <c r="C1384" s="14"/>
      <c r="D1384" s="14"/>
      <c r="E1384" s="14"/>
      <c r="F1384" s="14"/>
      <c r="G1384" s="15"/>
      <c r="H1384" s="15"/>
      <c r="I1384" s="15"/>
      <c r="J1384" s="15"/>
      <c r="L1384" s="94"/>
      <c r="P1384" s="25"/>
      <c r="Q1384" s="25"/>
    </row>
    <row r="1385" spans="1:17" s="12" customFormat="1">
      <c r="A1385" s="64"/>
      <c r="B1385" s="13"/>
      <c r="C1385" s="14"/>
      <c r="D1385" s="14"/>
      <c r="E1385" s="14"/>
      <c r="F1385" s="14"/>
      <c r="G1385" s="15"/>
      <c r="H1385" s="15"/>
      <c r="I1385" s="15"/>
      <c r="J1385" s="15"/>
      <c r="L1385" s="94"/>
      <c r="P1385" s="25"/>
      <c r="Q1385" s="25"/>
    </row>
    <row r="1386" spans="1:17" s="12" customFormat="1">
      <c r="A1386" s="64"/>
      <c r="B1386" s="13"/>
      <c r="C1386" s="14"/>
      <c r="D1386" s="14"/>
      <c r="E1386" s="14"/>
      <c r="F1386" s="14"/>
      <c r="G1386" s="15"/>
      <c r="H1386" s="15"/>
      <c r="I1386" s="15"/>
      <c r="J1386" s="15"/>
      <c r="L1386" s="94"/>
      <c r="P1386" s="25"/>
      <c r="Q1386" s="25"/>
    </row>
    <row r="1387" spans="1:17" s="12" customFormat="1">
      <c r="A1387" s="64"/>
      <c r="B1387" s="13"/>
      <c r="C1387" s="14"/>
      <c r="D1387" s="14"/>
      <c r="E1387" s="14"/>
      <c r="F1387" s="14"/>
      <c r="G1387" s="15"/>
      <c r="H1387" s="15"/>
      <c r="I1387" s="15"/>
      <c r="J1387" s="15"/>
      <c r="L1387" s="94"/>
      <c r="P1387" s="25"/>
      <c r="Q1387" s="25"/>
    </row>
    <row r="1388" spans="1:17" s="12" customFormat="1">
      <c r="A1388" s="64"/>
      <c r="B1388" s="13"/>
      <c r="C1388" s="14"/>
      <c r="D1388" s="14"/>
      <c r="E1388" s="14"/>
      <c r="F1388" s="14"/>
      <c r="G1388" s="15"/>
      <c r="H1388" s="15"/>
      <c r="I1388" s="15"/>
      <c r="J1388" s="15"/>
      <c r="L1388" s="94"/>
      <c r="P1388" s="25"/>
      <c r="Q1388" s="25"/>
    </row>
    <row r="1389" spans="1:17" s="12" customFormat="1">
      <c r="A1389" s="64"/>
      <c r="B1389" s="13"/>
      <c r="C1389" s="14"/>
      <c r="D1389" s="14"/>
      <c r="E1389" s="14"/>
      <c r="F1389" s="14"/>
      <c r="G1389" s="15"/>
      <c r="H1389" s="15"/>
      <c r="I1389" s="15"/>
      <c r="J1389" s="15"/>
      <c r="L1389" s="94"/>
      <c r="P1389" s="25"/>
      <c r="Q1389" s="25"/>
    </row>
    <row r="1390" spans="1:17" s="12" customFormat="1">
      <c r="A1390" s="64"/>
      <c r="B1390" s="13"/>
      <c r="C1390" s="14"/>
      <c r="D1390" s="14"/>
      <c r="E1390" s="14"/>
      <c r="F1390" s="14"/>
      <c r="G1390" s="15"/>
      <c r="H1390" s="15"/>
      <c r="I1390" s="15"/>
      <c r="J1390" s="15"/>
      <c r="L1390" s="94"/>
      <c r="P1390" s="25"/>
      <c r="Q1390" s="25"/>
    </row>
    <row r="1391" spans="1:17" s="12" customFormat="1">
      <c r="A1391" s="64"/>
      <c r="B1391" s="13"/>
      <c r="C1391" s="14"/>
      <c r="D1391" s="14"/>
      <c r="E1391" s="14"/>
      <c r="F1391" s="14"/>
      <c r="G1391" s="15"/>
      <c r="H1391" s="15"/>
      <c r="I1391" s="15"/>
      <c r="J1391" s="15"/>
      <c r="L1391" s="94"/>
      <c r="P1391" s="25"/>
      <c r="Q1391" s="25"/>
    </row>
    <row r="1392" spans="1:17" s="12" customFormat="1">
      <c r="A1392" s="64"/>
      <c r="B1392" s="13"/>
      <c r="C1392" s="14"/>
      <c r="D1392" s="14"/>
      <c r="E1392" s="14"/>
      <c r="F1392" s="14"/>
      <c r="G1392" s="15"/>
      <c r="H1392" s="15"/>
      <c r="I1392" s="15"/>
      <c r="J1392" s="15"/>
      <c r="L1392" s="94"/>
      <c r="P1392" s="25"/>
      <c r="Q1392" s="25"/>
    </row>
    <row r="1393" spans="1:17" s="12" customFormat="1">
      <c r="A1393" s="64"/>
      <c r="B1393" s="13"/>
      <c r="C1393" s="14"/>
      <c r="D1393" s="14"/>
      <c r="E1393" s="14"/>
      <c r="F1393" s="14"/>
      <c r="G1393" s="15"/>
      <c r="H1393" s="15"/>
      <c r="I1393" s="15"/>
      <c r="J1393" s="15"/>
      <c r="L1393" s="94"/>
      <c r="P1393" s="25"/>
      <c r="Q1393" s="25"/>
    </row>
    <row r="1394" spans="1:17" s="12" customFormat="1">
      <c r="A1394" s="64"/>
      <c r="B1394" s="13"/>
      <c r="C1394" s="14"/>
      <c r="D1394" s="14"/>
      <c r="E1394" s="14"/>
      <c r="F1394" s="14"/>
      <c r="G1394" s="15"/>
      <c r="H1394" s="15"/>
      <c r="I1394" s="15"/>
      <c r="J1394" s="15"/>
      <c r="L1394" s="94"/>
      <c r="P1394" s="25"/>
      <c r="Q1394" s="25"/>
    </row>
    <row r="1395" spans="1:17" s="12" customFormat="1">
      <c r="A1395" s="64"/>
      <c r="B1395" s="13"/>
      <c r="C1395" s="14"/>
      <c r="D1395" s="14"/>
      <c r="E1395" s="14"/>
      <c r="F1395" s="14"/>
      <c r="G1395" s="15"/>
      <c r="H1395" s="15"/>
      <c r="I1395" s="15"/>
      <c r="J1395" s="15"/>
      <c r="L1395" s="94"/>
      <c r="P1395" s="25"/>
      <c r="Q1395" s="25"/>
    </row>
    <row r="1396" spans="1:17" s="12" customFormat="1">
      <c r="A1396" s="64"/>
      <c r="B1396" s="13"/>
      <c r="C1396" s="14"/>
      <c r="D1396" s="14"/>
      <c r="E1396" s="14"/>
      <c r="F1396" s="14"/>
      <c r="G1396" s="15"/>
      <c r="H1396" s="15"/>
      <c r="I1396" s="15"/>
      <c r="J1396" s="15"/>
      <c r="L1396" s="94"/>
      <c r="P1396" s="25"/>
      <c r="Q1396" s="25"/>
    </row>
    <row r="1397" spans="1:17" s="12" customFormat="1">
      <c r="A1397" s="64"/>
      <c r="B1397" s="13"/>
      <c r="C1397" s="14"/>
      <c r="D1397" s="14"/>
      <c r="E1397" s="14"/>
      <c r="F1397" s="14"/>
      <c r="G1397" s="15"/>
      <c r="H1397" s="15"/>
      <c r="I1397" s="15"/>
      <c r="J1397" s="15"/>
      <c r="L1397" s="94"/>
      <c r="P1397" s="25"/>
      <c r="Q1397" s="25"/>
    </row>
    <row r="1398" spans="1:17" s="12" customFormat="1">
      <c r="A1398" s="64"/>
      <c r="B1398" s="13"/>
      <c r="C1398" s="14"/>
      <c r="D1398" s="14"/>
      <c r="E1398" s="14"/>
      <c r="F1398" s="14"/>
      <c r="G1398" s="15"/>
      <c r="H1398" s="15"/>
      <c r="I1398" s="15"/>
      <c r="J1398" s="15"/>
      <c r="L1398" s="94"/>
      <c r="P1398" s="25"/>
      <c r="Q1398" s="25"/>
    </row>
    <row r="1399" spans="1:17" s="12" customFormat="1">
      <c r="A1399" s="64"/>
      <c r="B1399" s="13"/>
      <c r="C1399" s="14"/>
      <c r="D1399" s="14"/>
      <c r="E1399" s="14"/>
      <c r="F1399" s="14"/>
      <c r="G1399" s="15"/>
      <c r="H1399" s="15"/>
      <c r="I1399" s="15"/>
      <c r="J1399" s="15"/>
      <c r="L1399" s="94"/>
      <c r="P1399" s="25"/>
      <c r="Q1399" s="25"/>
    </row>
    <row r="1400" spans="1:17" s="12" customFormat="1">
      <c r="A1400" s="64"/>
      <c r="B1400" s="13"/>
      <c r="C1400" s="14"/>
      <c r="D1400" s="14"/>
      <c r="E1400" s="14"/>
      <c r="F1400" s="14"/>
      <c r="G1400" s="15"/>
      <c r="H1400" s="15"/>
      <c r="I1400" s="15"/>
      <c r="J1400" s="15"/>
      <c r="L1400" s="94"/>
      <c r="P1400" s="25"/>
      <c r="Q1400" s="25"/>
    </row>
    <row r="1401" spans="1:17" s="12" customFormat="1">
      <c r="A1401" s="64"/>
      <c r="B1401" s="13"/>
      <c r="C1401" s="14"/>
      <c r="D1401" s="14"/>
      <c r="E1401" s="14"/>
      <c r="F1401" s="14"/>
      <c r="G1401" s="15"/>
      <c r="H1401" s="15"/>
      <c r="I1401" s="15"/>
      <c r="J1401" s="15"/>
      <c r="L1401" s="94"/>
      <c r="P1401" s="25"/>
      <c r="Q1401" s="25"/>
    </row>
    <row r="1402" spans="1:17" s="12" customFormat="1">
      <c r="A1402" s="64"/>
      <c r="B1402" s="13"/>
      <c r="C1402" s="14"/>
      <c r="D1402" s="14"/>
      <c r="E1402" s="14"/>
      <c r="F1402" s="14"/>
      <c r="G1402" s="15"/>
      <c r="H1402" s="15"/>
      <c r="I1402" s="15"/>
      <c r="J1402" s="15"/>
      <c r="L1402" s="94"/>
      <c r="P1402" s="25"/>
      <c r="Q1402" s="25"/>
    </row>
    <row r="1403" spans="1:17" s="12" customFormat="1">
      <c r="A1403" s="64"/>
      <c r="B1403" s="13"/>
      <c r="C1403" s="14"/>
      <c r="D1403" s="14"/>
      <c r="E1403" s="14"/>
      <c r="F1403" s="14"/>
      <c r="G1403" s="15"/>
      <c r="H1403" s="15"/>
      <c r="I1403" s="15"/>
      <c r="J1403" s="15"/>
      <c r="L1403" s="94"/>
      <c r="P1403" s="25"/>
      <c r="Q1403" s="25"/>
    </row>
    <row r="1404" spans="1:17" s="12" customFormat="1">
      <c r="A1404" s="64"/>
      <c r="B1404" s="13"/>
      <c r="C1404" s="14"/>
      <c r="D1404" s="14"/>
      <c r="E1404" s="14"/>
      <c r="F1404" s="14"/>
      <c r="G1404" s="15"/>
      <c r="H1404" s="15"/>
      <c r="I1404" s="15"/>
      <c r="J1404" s="15"/>
      <c r="L1404" s="94"/>
      <c r="P1404" s="25"/>
      <c r="Q1404" s="25"/>
    </row>
    <row r="1405" spans="1:17" s="12" customFormat="1">
      <c r="A1405" s="64"/>
      <c r="B1405" s="13"/>
      <c r="C1405" s="14"/>
      <c r="D1405" s="14"/>
      <c r="E1405" s="14"/>
      <c r="F1405" s="14"/>
      <c r="G1405" s="15"/>
      <c r="H1405" s="15"/>
      <c r="I1405" s="15"/>
      <c r="J1405" s="15"/>
      <c r="L1405" s="94"/>
      <c r="P1405" s="25"/>
      <c r="Q1405" s="25"/>
    </row>
    <row r="1406" spans="1:17" s="12" customFormat="1">
      <c r="A1406" s="64"/>
      <c r="B1406" s="13"/>
      <c r="C1406" s="14"/>
      <c r="D1406" s="14"/>
      <c r="E1406" s="14"/>
      <c r="F1406" s="14"/>
      <c r="G1406" s="15"/>
      <c r="H1406" s="15"/>
      <c r="I1406" s="15"/>
      <c r="J1406" s="15"/>
      <c r="L1406" s="94"/>
      <c r="P1406" s="25"/>
      <c r="Q1406" s="25"/>
    </row>
    <row r="1407" spans="1:17" s="12" customFormat="1">
      <c r="A1407" s="64"/>
      <c r="B1407" s="13"/>
      <c r="C1407" s="14"/>
      <c r="D1407" s="14"/>
      <c r="E1407" s="14"/>
      <c r="F1407" s="14"/>
      <c r="G1407" s="15"/>
      <c r="H1407" s="15"/>
      <c r="I1407" s="15"/>
      <c r="J1407" s="15"/>
      <c r="L1407" s="94"/>
      <c r="P1407" s="25"/>
      <c r="Q1407" s="25"/>
    </row>
    <row r="1408" spans="1:17" s="12" customFormat="1">
      <c r="A1408" s="64"/>
      <c r="B1408" s="13"/>
      <c r="C1408" s="14"/>
      <c r="D1408" s="14"/>
      <c r="E1408" s="14"/>
      <c r="F1408" s="14"/>
      <c r="G1408" s="15"/>
      <c r="H1408" s="15"/>
      <c r="I1408" s="15"/>
      <c r="J1408" s="15"/>
      <c r="L1408" s="94"/>
      <c r="P1408" s="25"/>
      <c r="Q1408" s="25"/>
    </row>
    <row r="1409" spans="1:17" s="12" customFormat="1">
      <c r="A1409" s="64"/>
      <c r="B1409" s="13"/>
      <c r="C1409" s="14"/>
      <c r="D1409" s="14"/>
      <c r="E1409" s="14"/>
      <c r="F1409" s="14"/>
      <c r="G1409" s="15"/>
      <c r="H1409" s="15"/>
      <c r="I1409" s="15"/>
      <c r="J1409" s="15"/>
      <c r="L1409" s="94"/>
      <c r="P1409" s="25"/>
      <c r="Q1409" s="25"/>
    </row>
    <row r="1410" spans="1:17" s="12" customFormat="1">
      <c r="A1410" s="64"/>
      <c r="B1410" s="13"/>
      <c r="C1410" s="14"/>
      <c r="D1410" s="14"/>
      <c r="E1410" s="14"/>
      <c r="F1410" s="14"/>
      <c r="G1410" s="15"/>
      <c r="H1410" s="15"/>
      <c r="I1410" s="15"/>
      <c r="J1410" s="15"/>
      <c r="L1410" s="94"/>
      <c r="P1410" s="25"/>
      <c r="Q1410" s="25"/>
    </row>
    <row r="1411" spans="1:17" s="12" customFormat="1">
      <c r="A1411" s="64"/>
      <c r="B1411" s="13"/>
      <c r="C1411" s="14"/>
      <c r="D1411" s="14"/>
      <c r="E1411" s="14"/>
      <c r="F1411" s="14"/>
      <c r="G1411" s="15"/>
      <c r="H1411" s="15"/>
      <c r="I1411" s="15"/>
      <c r="J1411" s="15"/>
      <c r="L1411" s="94"/>
      <c r="P1411" s="25"/>
      <c r="Q1411" s="25"/>
    </row>
    <row r="1412" spans="1:17" s="12" customFormat="1">
      <c r="A1412" s="64"/>
      <c r="B1412" s="13"/>
      <c r="C1412" s="14"/>
      <c r="D1412" s="14"/>
      <c r="E1412" s="14"/>
      <c r="F1412" s="14"/>
      <c r="G1412" s="15"/>
      <c r="H1412" s="15"/>
      <c r="I1412" s="15"/>
      <c r="J1412" s="15"/>
      <c r="L1412" s="94"/>
      <c r="P1412" s="25"/>
      <c r="Q1412" s="25"/>
    </row>
    <row r="1413" spans="1:17" s="12" customFormat="1">
      <c r="A1413" s="64"/>
      <c r="B1413" s="13"/>
      <c r="C1413" s="14"/>
      <c r="D1413" s="14"/>
      <c r="E1413" s="14"/>
      <c r="F1413" s="14"/>
      <c r="G1413" s="15"/>
      <c r="H1413" s="15"/>
      <c r="I1413" s="15"/>
      <c r="J1413" s="15"/>
      <c r="L1413" s="94"/>
      <c r="P1413" s="25"/>
      <c r="Q1413" s="25"/>
    </row>
    <row r="1414" spans="1:17" s="12" customFormat="1">
      <c r="A1414" s="64"/>
      <c r="B1414" s="13"/>
      <c r="C1414" s="14"/>
      <c r="D1414" s="14"/>
      <c r="E1414" s="14"/>
      <c r="F1414" s="14"/>
      <c r="G1414" s="15"/>
      <c r="H1414" s="15"/>
      <c r="I1414" s="15"/>
      <c r="J1414" s="15"/>
      <c r="L1414" s="94"/>
      <c r="P1414" s="25"/>
      <c r="Q1414" s="25"/>
    </row>
    <row r="1415" spans="1:17" s="12" customFormat="1">
      <c r="A1415" s="64"/>
      <c r="B1415" s="13"/>
      <c r="C1415" s="14"/>
      <c r="D1415" s="14"/>
      <c r="E1415" s="14"/>
      <c r="F1415" s="14"/>
      <c r="G1415" s="15"/>
      <c r="H1415" s="15"/>
      <c r="I1415" s="15"/>
      <c r="J1415" s="15"/>
      <c r="L1415" s="94"/>
      <c r="P1415" s="25"/>
      <c r="Q1415" s="25"/>
    </row>
    <row r="1416" spans="1:17" s="12" customFormat="1">
      <c r="A1416" s="64"/>
      <c r="B1416" s="13"/>
      <c r="C1416" s="14"/>
      <c r="D1416" s="14"/>
      <c r="E1416" s="14"/>
      <c r="F1416" s="14"/>
      <c r="G1416" s="15"/>
      <c r="H1416" s="15"/>
      <c r="I1416" s="15"/>
      <c r="J1416" s="15"/>
      <c r="L1416" s="94"/>
      <c r="P1416" s="25"/>
      <c r="Q1416" s="25"/>
    </row>
    <row r="1417" spans="1:17" s="12" customFormat="1">
      <c r="A1417" s="64"/>
      <c r="B1417" s="13"/>
      <c r="C1417" s="14"/>
      <c r="D1417" s="14"/>
      <c r="E1417" s="14"/>
      <c r="F1417" s="14"/>
      <c r="G1417" s="15"/>
      <c r="H1417" s="15"/>
      <c r="I1417" s="15"/>
      <c r="J1417" s="15"/>
      <c r="L1417" s="94"/>
      <c r="P1417" s="25"/>
      <c r="Q1417" s="25"/>
    </row>
    <row r="1418" spans="1:17" s="12" customFormat="1">
      <c r="A1418" s="64"/>
      <c r="B1418" s="13"/>
      <c r="C1418" s="14"/>
      <c r="D1418" s="14"/>
      <c r="E1418" s="14"/>
      <c r="F1418" s="14"/>
      <c r="G1418" s="15"/>
      <c r="H1418" s="15"/>
      <c r="I1418" s="15"/>
      <c r="J1418" s="15"/>
      <c r="L1418" s="94"/>
      <c r="P1418" s="25"/>
      <c r="Q1418" s="25"/>
    </row>
    <row r="1419" spans="1:17" s="12" customFormat="1">
      <c r="A1419" s="64"/>
      <c r="B1419" s="13"/>
      <c r="C1419" s="14"/>
      <c r="D1419" s="14"/>
      <c r="E1419" s="14"/>
      <c r="F1419" s="14"/>
      <c r="G1419" s="15"/>
      <c r="H1419" s="15"/>
      <c r="I1419" s="15"/>
      <c r="J1419" s="15"/>
      <c r="L1419" s="94"/>
      <c r="P1419" s="25"/>
      <c r="Q1419" s="25"/>
    </row>
    <row r="1420" spans="1:17" s="12" customFormat="1">
      <c r="A1420" s="64"/>
      <c r="B1420" s="13"/>
      <c r="C1420" s="14"/>
      <c r="D1420" s="14"/>
      <c r="E1420" s="14"/>
      <c r="F1420" s="14"/>
      <c r="G1420" s="15"/>
      <c r="H1420" s="15"/>
      <c r="I1420" s="15"/>
      <c r="J1420" s="15"/>
      <c r="L1420" s="94"/>
      <c r="P1420" s="25"/>
      <c r="Q1420" s="25"/>
    </row>
    <row r="1421" spans="1:17" s="12" customFormat="1">
      <c r="A1421" s="64"/>
      <c r="B1421" s="13"/>
      <c r="C1421" s="14"/>
      <c r="D1421" s="14"/>
      <c r="E1421" s="14"/>
      <c r="F1421" s="14"/>
      <c r="G1421" s="15"/>
      <c r="H1421" s="15"/>
      <c r="I1421" s="15"/>
      <c r="J1421" s="15"/>
      <c r="L1421" s="94"/>
      <c r="P1421" s="25"/>
      <c r="Q1421" s="25"/>
    </row>
    <row r="1422" spans="1:17" s="12" customFormat="1">
      <c r="A1422" s="64"/>
      <c r="B1422" s="13"/>
      <c r="C1422" s="14"/>
      <c r="D1422" s="14"/>
      <c r="E1422" s="14"/>
      <c r="F1422" s="14"/>
      <c r="G1422" s="15"/>
      <c r="H1422" s="15"/>
      <c r="I1422" s="15"/>
      <c r="J1422" s="15"/>
      <c r="L1422" s="94"/>
      <c r="P1422" s="25"/>
      <c r="Q1422" s="25"/>
    </row>
    <row r="1423" spans="1:17" s="12" customFormat="1">
      <c r="A1423" s="64"/>
      <c r="B1423" s="13"/>
      <c r="C1423" s="14"/>
      <c r="D1423" s="14"/>
      <c r="E1423" s="14"/>
      <c r="F1423" s="14"/>
      <c r="G1423" s="15"/>
      <c r="H1423" s="15"/>
      <c r="I1423" s="15"/>
      <c r="J1423" s="15"/>
      <c r="L1423" s="94"/>
      <c r="P1423" s="25"/>
      <c r="Q1423" s="25"/>
    </row>
    <row r="1424" spans="1:17" s="12" customFormat="1">
      <c r="A1424" s="64"/>
      <c r="B1424" s="13"/>
      <c r="C1424" s="14"/>
      <c r="D1424" s="14"/>
      <c r="E1424" s="14"/>
      <c r="F1424" s="14"/>
      <c r="G1424" s="15"/>
      <c r="H1424" s="15"/>
      <c r="I1424" s="15"/>
      <c r="J1424" s="15"/>
      <c r="L1424" s="94"/>
      <c r="P1424" s="25"/>
      <c r="Q1424" s="25"/>
    </row>
    <row r="1425" spans="1:17" s="12" customFormat="1">
      <c r="A1425" s="64"/>
      <c r="B1425" s="13"/>
      <c r="C1425" s="14"/>
      <c r="D1425" s="14"/>
      <c r="E1425" s="14"/>
      <c r="F1425" s="14"/>
      <c r="G1425" s="15"/>
      <c r="H1425" s="15"/>
      <c r="I1425" s="15"/>
      <c r="J1425" s="15"/>
      <c r="L1425" s="94"/>
      <c r="P1425" s="25"/>
      <c r="Q1425" s="25"/>
    </row>
    <row r="1426" spans="1:17" s="12" customFormat="1">
      <c r="A1426" s="64"/>
      <c r="B1426" s="13"/>
      <c r="C1426" s="14"/>
      <c r="D1426" s="14"/>
      <c r="E1426" s="14"/>
      <c r="F1426" s="14"/>
      <c r="G1426" s="15"/>
      <c r="H1426" s="15"/>
      <c r="I1426" s="15"/>
      <c r="J1426" s="15"/>
      <c r="L1426" s="94"/>
      <c r="P1426" s="25"/>
      <c r="Q1426" s="25"/>
    </row>
    <row r="1427" spans="1:17" s="12" customFormat="1">
      <c r="A1427" s="64"/>
      <c r="B1427" s="13"/>
      <c r="C1427" s="14"/>
      <c r="D1427" s="14"/>
      <c r="E1427" s="14"/>
      <c r="F1427" s="14"/>
      <c r="G1427" s="15"/>
      <c r="H1427" s="15"/>
      <c r="I1427" s="15"/>
      <c r="J1427" s="15"/>
      <c r="L1427" s="94"/>
      <c r="P1427" s="25"/>
      <c r="Q1427" s="25"/>
    </row>
    <row r="1428" spans="1:17" s="12" customFormat="1">
      <c r="A1428" s="64"/>
      <c r="B1428" s="13"/>
      <c r="C1428" s="14"/>
      <c r="D1428" s="14"/>
      <c r="E1428" s="14"/>
      <c r="F1428" s="14"/>
      <c r="G1428" s="15"/>
      <c r="H1428" s="15"/>
      <c r="I1428" s="15"/>
      <c r="J1428" s="15"/>
      <c r="L1428" s="94"/>
      <c r="P1428" s="25"/>
      <c r="Q1428" s="25"/>
    </row>
    <row r="1429" spans="1:17" s="12" customFormat="1">
      <c r="A1429" s="64"/>
      <c r="B1429" s="13"/>
      <c r="C1429" s="14"/>
      <c r="D1429" s="14"/>
      <c r="E1429" s="14"/>
      <c r="F1429" s="14"/>
      <c r="G1429" s="15"/>
      <c r="H1429" s="15"/>
      <c r="I1429" s="15"/>
      <c r="J1429" s="15"/>
      <c r="L1429" s="94"/>
      <c r="P1429" s="25"/>
      <c r="Q1429" s="25"/>
    </row>
    <row r="1430" spans="1:17" s="12" customFormat="1">
      <c r="A1430" s="64"/>
      <c r="B1430" s="13"/>
      <c r="C1430" s="14"/>
      <c r="D1430" s="14"/>
      <c r="E1430" s="14"/>
      <c r="F1430" s="14"/>
      <c r="G1430" s="15"/>
      <c r="H1430" s="15"/>
      <c r="I1430" s="15"/>
      <c r="J1430" s="15"/>
      <c r="L1430" s="94"/>
      <c r="P1430" s="25"/>
      <c r="Q1430" s="25"/>
    </row>
    <row r="1431" spans="1:17" s="12" customFormat="1">
      <c r="A1431" s="64"/>
      <c r="B1431" s="13"/>
      <c r="C1431" s="14"/>
      <c r="D1431" s="14"/>
      <c r="E1431" s="14"/>
      <c r="F1431" s="14"/>
      <c r="G1431" s="15"/>
      <c r="H1431" s="15"/>
      <c r="I1431" s="15"/>
      <c r="J1431" s="15"/>
      <c r="L1431" s="94"/>
      <c r="P1431" s="25"/>
      <c r="Q1431" s="25"/>
    </row>
    <row r="1432" spans="1:17" s="12" customFormat="1">
      <c r="A1432" s="64"/>
      <c r="B1432" s="13"/>
      <c r="C1432" s="14"/>
      <c r="D1432" s="14"/>
      <c r="E1432" s="14"/>
      <c r="F1432" s="14"/>
      <c r="G1432" s="15"/>
      <c r="H1432" s="15"/>
      <c r="I1432" s="15"/>
      <c r="J1432" s="15"/>
      <c r="L1432" s="94"/>
      <c r="P1432" s="25"/>
      <c r="Q1432" s="25"/>
    </row>
    <row r="1433" spans="1:17" s="12" customFormat="1">
      <c r="A1433" s="64"/>
      <c r="B1433" s="13"/>
      <c r="C1433" s="14"/>
      <c r="D1433" s="14"/>
      <c r="E1433" s="14"/>
      <c r="F1433" s="14"/>
      <c r="G1433" s="15"/>
      <c r="H1433" s="15"/>
      <c r="I1433" s="15"/>
      <c r="J1433" s="15"/>
      <c r="L1433" s="94"/>
      <c r="P1433" s="25"/>
      <c r="Q1433" s="25"/>
    </row>
    <row r="1434" spans="1:17" s="12" customFormat="1">
      <c r="A1434" s="64"/>
      <c r="B1434" s="13"/>
      <c r="C1434" s="14"/>
      <c r="D1434" s="14"/>
      <c r="E1434" s="14"/>
      <c r="F1434" s="14"/>
      <c r="G1434" s="15"/>
      <c r="H1434" s="15"/>
      <c r="I1434" s="15"/>
      <c r="J1434" s="15"/>
      <c r="L1434" s="94"/>
      <c r="P1434" s="25"/>
      <c r="Q1434" s="25"/>
    </row>
    <row r="1435" spans="1:17" s="12" customFormat="1">
      <c r="A1435" s="64"/>
      <c r="B1435" s="13"/>
      <c r="C1435" s="14"/>
      <c r="D1435" s="14"/>
      <c r="E1435" s="14"/>
      <c r="F1435" s="14"/>
      <c r="G1435" s="15"/>
      <c r="H1435" s="15"/>
      <c r="I1435" s="15"/>
      <c r="J1435" s="15"/>
      <c r="L1435" s="94"/>
      <c r="P1435" s="25"/>
      <c r="Q1435" s="25"/>
    </row>
    <row r="1436" spans="1:17" s="12" customFormat="1">
      <c r="A1436" s="64"/>
      <c r="B1436" s="13"/>
      <c r="C1436" s="14"/>
      <c r="D1436" s="14"/>
      <c r="E1436" s="14"/>
      <c r="F1436" s="14"/>
      <c r="G1436" s="15"/>
      <c r="H1436" s="15"/>
      <c r="I1436" s="15"/>
      <c r="J1436" s="15"/>
      <c r="L1436" s="94"/>
      <c r="P1436" s="25"/>
      <c r="Q1436" s="25"/>
    </row>
    <row r="1437" spans="1:17" s="12" customFormat="1">
      <c r="A1437" s="64"/>
      <c r="B1437" s="13"/>
      <c r="C1437" s="14"/>
      <c r="D1437" s="14"/>
      <c r="E1437" s="14"/>
      <c r="F1437" s="14"/>
      <c r="G1437" s="15"/>
      <c r="H1437" s="15"/>
      <c r="I1437" s="15"/>
      <c r="J1437" s="15"/>
      <c r="L1437" s="94"/>
      <c r="P1437" s="25"/>
      <c r="Q1437" s="25"/>
    </row>
    <row r="1438" spans="1:17" s="12" customFormat="1">
      <c r="A1438" s="64"/>
      <c r="B1438" s="13"/>
      <c r="C1438" s="14"/>
      <c r="D1438" s="14"/>
      <c r="E1438" s="14"/>
      <c r="F1438" s="14"/>
      <c r="G1438" s="15"/>
      <c r="H1438" s="15"/>
      <c r="I1438" s="15"/>
      <c r="J1438" s="15"/>
      <c r="L1438" s="94"/>
      <c r="P1438" s="25"/>
      <c r="Q1438" s="25"/>
    </row>
    <row r="1439" spans="1:17" s="12" customFormat="1">
      <c r="A1439" s="64"/>
      <c r="B1439" s="13"/>
      <c r="C1439" s="14"/>
      <c r="D1439" s="14"/>
      <c r="E1439" s="14"/>
      <c r="F1439" s="14"/>
      <c r="G1439" s="15"/>
      <c r="H1439" s="15"/>
      <c r="I1439" s="15"/>
      <c r="J1439" s="15"/>
      <c r="L1439" s="94"/>
      <c r="P1439" s="25"/>
      <c r="Q1439" s="25"/>
    </row>
    <row r="1440" spans="1:17" s="12" customFormat="1">
      <c r="A1440" s="64"/>
      <c r="B1440" s="13"/>
      <c r="C1440" s="14"/>
      <c r="D1440" s="14"/>
      <c r="E1440" s="14"/>
      <c r="F1440" s="14"/>
      <c r="G1440" s="15"/>
      <c r="H1440" s="15"/>
      <c r="I1440" s="15"/>
      <c r="J1440" s="15"/>
      <c r="L1440" s="94"/>
      <c r="P1440" s="25"/>
      <c r="Q1440" s="25"/>
    </row>
    <row r="1441" spans="1:17" s="12" customFormat="1">
      <c r="A1441" s="64"/>
      <c r="B1441" s="13"/>
      <c r="C1441" s="14"/>
      <c r="D1441" s="14"/>
      <c r="E1441" s="14"/>
      <c r="F1441" s="14"/>
      <c r="G1441" s="15"/>
      <c r="H1441" s="15"/>
      <c r="I1441" s="15"/>
      <c r="J1441" s="15"/>
      <c r="L1441" s="94"/>
      <c r="P1441" s="25"/>
      <c r="Q1441" s="25"/>
    </row>
    <row r="1442" spans="1:17" s="12" customFormat="1">
      <c r="A1442" s="64"/>
      <c r="B1442" s="13"/>
      <c r="C1442" s="14"/>
      <c r="D1442" s="14"/>
      <c r="E1442" s="14"/>
      <c r="F1442" s="14"/>
      <c r="G1442" s="15"/>
      <c r="H1442" s="15"/>
      <c r="I1442" s="15"/>
      <c r="J1442" s="15"/>
      <c r="L1442" s="94"/>
      <c r="P1442" s="25"/>
      <c r="Q1442" s="25"/>
    </row>
    <row r="1443" spans="1:17" s="12" customFormat="1">
      <c r="A1443" s="64"/>
      <c r="B1443" s="13"/>
      <c r="C1443" s="14"/>
      <c r="D1443" s="14"/>
      <c r="E1443" s="14"/>
      <c r="F1443" s="14"/>
      <c r="G1443" s="15"/>
      <c r="H1443" s="15"/>
      <c r="I1443" s="15"/>
      <c r="J1443" s="15"/>
      <c r="L1443" s="94"/>
      <c r="P1443" s="25"/>
      <c r="Q1443" s="25"/>
    </row>
    <row r="1444" spans="1:17" s="12" customFormat="1">
      <c r="A1444" s="64"/>
      <c r="B1444" s="13"/>
      <c r="C1444" s="14"/>
      <c r="D1444" s="14"/>
      <c r="E1444" s="14"/>
      <c r="F1444" s="14"/>
      <c r="G1444" s="15"/>
      <c r="H1444" s="15"/>
      <c r="I1444" s="15"/>
      <c r="J1444" s="15"/>
      <c r="L1444" s="94"/>
      <c r="P1444" s="25"/>
      <c r="Q1444" s="25"/>
    </row>
    <row r="1445" spans="1:17" s="12" customFormat="1">
      <c r="A1445" s="64"/>
      <c r="B1445" s="13"/>
      <c r="C1445" s="14"/>
      <c r="D1445" s="14"/>
      <c r="E1445" s="14"/>
      <c r="F1445" s="14"/>
      <c r="G1445" s="15"/>
      <c r="H1445" s="15"/>
      <c r="I1445" s="15"/>
      <c r="J1445" s="15"/>
      <c r="L1445" s="94"/>
      <c r="P1445" s="25"/>
      <c r="Q1445" s="25"/>
    </row>
    <row r="1446" spans="1:17" s="12" customFormat="1">
      <c r="A1446" s="64"/>
      <c r="B1446" s="13"/>
      <c r="C1446" s="14"/>
      <c r="D1446" s="14"/>
      <c r="E1446" s="14"/>
      <c r="F1446" s="14"/>
      <c r="G1446" s="15"/>
      <c r="H1446" s="15"/>
      <c r="I1446" s="15"/>
      <c r="J1446" s="15"/>
      <c r="L1446" s="94"/>
      <c r="P1446" s="25"/>
      <c r="Q1446" s="25"/>
    </row>
    <row r="1447" spans="1:17" s="12" customFormat="1">
      <c r="A1447" s="64"/>
      <c r="B1447" s="13"/>
      <c r="C1447" s="14"/>
      <c r="D1447" s="14"/>
      <c r="E1447" s="14"/>
      <c r="F1447" s="14"/>
      <c r="G1447" s="15"/>
      <c r="H1447" s="15"/>
      <c r="I1447" s="15"/>
      <c r="J1447" s="15"/>
      <c r="L1447" s="94"/>
      <c r="P1447" s="25"/>
      <c r="Q1447" s="25"/>
    </row>
    <row r="1448" spans="1:17" s="12" customFormat="1">
      <c r="A1448" s="64"/>
      <c r="B1448" s="13"/>
      <c r="C1448" s="14"/>
      <c r="D1448" s="14"/>
      <c r="E1448" s="14"/>
      <c r="F1448" s="14"/>
      <c r="G1448" s="15"/>
      <c r="H1448" s="15"/>
      <c r="I1448" s="15"/>
      <c r="J1448" s="15"/>
      <c r="L1448" s="94"/>
      <c r="P1448" s="25"/>
      <c r="Q1448" s="25"/>
    </row>
    <row r="1449" spans="1:17" s="12" customFormat="1">
      <c r="A1449" s="64"/>
      <c r="B1449" s="13"/>
      <c r="C1449" s="14"/>
      <c r="D1449" s="14"/>
      <c r="E1449" s="14"/>
      <c r="F1449" s="14"/>
      <c r="G1449" s="15"/>
      <c r="H1449" s="15"/>
      <c r="I1449" s="15"/>
      <c r="J1449" s="15"/>
      <c r="L1449" s="94"/>
      <c r="P1449" s="25"/>
      <c r="Q1449" s="25"/>
    </row>
    <row r="1450" spans="1:17" s="12" customFormat="1">
      <c r="A1450" s="64"/>
      <c r="B1450" s="13"/>
      <c r="C1450" s="14"/>
      <c r="D1450" s="14"/>
      <c r="E1450" s="14"/>
      <c r="F1450" s="14"/>
      <c r="G1450" s="15"/>
      <c r="H1450" s="15"/>
      <c r="I1450" s="15"/>
      <c r="J1450" s="15"/>
      <c r="L1450" s="94"/>
      <c r="P1450" s="25"/>
      <c r="Q1450" s="25"/>
    </row>
    <row r="1451" spans="1:17" s="12" customFormat="1">
      <c r="A1451" s="64"/>
      <c r="B1451" s="13"/>
      <c r="C1451" s="14"/>
      <c r="D1451" s="14"/>
      <c r="E1451" s="14"/>
      <c r="F1451" s="14"/>
      <c r="G1451" s="15"/>
      <c r="H1451" s="15"/>
      <c r="I1451" s="15"/>
      <c r="J1451" s="15"/>
      <c r="L1451" s="94"/>
      <c r="P1451" s="25"/>
      <c r="Q1451" s="25"/>
    </row>
    <row r="1452" spans="1:17" s="12" customFormat="1">
      <c r="A1452" s="64"/>
      <c r="B1452" s="13"/>
      <c r="C1452" s="14"/>
      <c r="D1452" s="14"/>
      <c r="E1452" s="14"/>
      <c r="F1452" s="14"/>
      <c r="G1452" s="15"/>
      <c r="H1452" s="15"/>
      <c r="I1452" s="15"/>
      <c r="J1452" s="15"/>
      <c r="L1452" s="94"/>
      <c r="P1452" s="25"/>
      <c r="Q1452" s="25"/>
    </row>
    <row r="1453" spans="1:17" s="12" customFormat="1">
      <c r="A1453" s="64"/>
      <c r="B1453" s="13"/>
      <c r="C1453" s="14"/>
      <c r="D1453" s="14"/>
      <c r="E1453" s="14"/>
      <c r="F1453" s="14"/>
      <c r="G1453" s="15"/>
      <c r="H1453" s="15"/>
      <c r="I1453" s="15"/>
      <c r="J1453" s="15"/>
      <c r="L1453" s="94"/>
      <c r="P1453" s="25"/>
      <c r="Q1453" s="25"/>
    </row>
    <row r="1454" spans="1:17" s="12" customFormat="1">
      <c r="A1454" s="64"/>
      <c r="B1454" s="13"/>
      <c r="C1454" s="14"/>
      <c r="D1454" s="14"/>
      <c r="E1454" s="14"/>
      <c r="F1454" s="14"/>
      <c r="G1454" s="15"/>
      <c r="H1454" s="15"/>
      <c r="I1454" s="15"/>
      <c r="J1454" s="15"/>
      <c r="L1454" s="94"/>
      <c r="P1454" s="25"/>
      <c r="Q1454" s="25"/>
    </row>
    <row r="1455" spans="1:17" s="12" customFormat="1">
      <c r="A1455" s="64"/>
      <c r="B1455" s="13"/>
      <c r="C1455" s="14"/>
      <c r="D1455" s="14"/>
      <c r="E1455" s="14"/>
      <c r="F1455" s="14"/>
      <c r="G1455" s="15"/>
      <c r="H1455" s="15"/>
      <c r="I1455" s="15"/>
      <c r="J1455" s="15"/>
      <c r="L1455" s="94"/>
      <c r="P1455" s="25"/>
      <c r="Q1455" s="25"/>
    </row>
    <row r="1456" spans="1:17" s="12" customFormat="1">
      <c r="A1456" s="64"/>
      <c r="B1456" s="13"/>
      <c r="C1456" s="14"/>
      <c r="D1456" s="14"/>
      <c r="E1456" s="14"/>
      <c r="F1456" s="14"/>
      <c r="G1456" s="15"/>
      <c r="H1456" s="15"/>
      <c r="I1456" s="15"/>
      <c r="J1456" s="15"/>
      <c r="L1456" s="94"/>
      <c r="P1456" s="25"/>
      <c r="Q1456" s="25"/>
    </row>
    <row r="1457" spans="1:17" s="12" customFormat="1">
      <c r="A1457" s="64"/>
      <c r="B1457" s="13"/>
      <c r="C1457" s="14"/>
      <c r="D1457" s="14"/>
      <c r="E1457" s="14"/>
      <c r="F1457" s="14"/>
      <c r="G1457" s="15"/>
      <c r="H1457" s="15"/>
      <c r="I1457" s="15"/>
      <c r="J1457" s="15"/>
      <c r="L1457" s="94"/>
      <c r="P1457" s="25"/>
      <c r="Q1457" s="25"/>
    </row>
    <row r="1458" spans="1:17" s="12" customFormat="1">
      <c r="A1458" s="64"/>
      <c r="B1458" s="13"/>
      <c r="C1458" s="14"/>
      <c r="D1458" s="14"/>
      <c r="E1458" s="14"/>
      <c r="F1458" s="14"/>
      <c r="G1458" s="15"/>
      <c r="H1458" s="15"/>
      <c r="I1458" s="15"/>
      <c r="J1458" s="15"/>
      <c r="L1458" s="94"/>
      <c r="P1458" s="25"/>
      <c r="Q1458" s="25"/>
    </row>
    <row r="1459" spans="1:17" s="12" customFormat="1">
      <c r="A1459" s="64"/>
      <c r="B1459" s="13"/>
      <c r="C1459" s="14"/>
      <c r="D1459" s="14"/>
      <c r="E1459" s="14"/>
      <c r="F1459" s="14"/>
      <c r="G1459" s="15"/>
      <c r="H1459" s="15"/>
      <c r="I1459" s="15"/>
      <c r="J1459" s="15"/>
      <c r="L1459" s="94"/>
      <c r="P1459" s="25"/>
      <c r="Q1459" s="25"/>
    </row>
    <row r="1460" spans="1:17" s="12" customFormat="1">
      <c r="A1460" s="64"/>
      <c r="B1460" s="13"/>
      <c r="C1460" s="14"/>
      <c r="D1460" s="14"/>
      <c r="E1460" s="14"/>
      <c r="F1460" s="14"/>
      <c r="G1460" s="15"/>
      <c r="H1460" s="15"/>
      <c r="I1460" s="15"/>
      <c r="J1460" s="15"/>
      <c r="L1460" s="94"/>
      <c r="P1460" s="25"/>
      <c r="Q1460" s="25"/>
    </row>
    <row r="1461" spans="1:17" s="12" customFormat="1">
      <c r="A1461" s="64"/>
      <c r="B1461" s="13"/>
      <c r="C1461" s="14"/>
      <c r="D1461" s="14"/>
      <c r="E1461" s="14"/>
      <c r="F1461" s="14"/>
      <c r="G1461" s="15"/>
      <c r="H1461" s="15"/>
      <c r="I1461" s="15"/>
      <c r="J1461" s="15"/>
      <c r="L1461" s="94"/>
      <c r="P1461" s="25"/>
      <c r="Q1461" s="25"/>
    </row>
    <row r="1462" spans="1:17" s="12" customFormat="1">
      <c r="A1462" s="64"/>
      <c r="B1462" s="13"/>
      <c r="C1462" s="14"/>
      <c r="D1462" s="14"/>
      <c r="E1462" s="14"/>
      <c r="F1462" s="14"/>
      <c r="G1462" s="15"/>
      <c r="H1462" s="15"/>
      <c r="I1462" s="15"/>
      <c r="J1462" s="15"/>
      <c r="L1462" s="94"/>
      <c r="P1462" s="25"/>
      <c r="Q1462" s="25"/>
    </row>
    <row r="1463" spans="1:17" s="12" customFormat="1">
      <c r="A1463" s="64"/>
      <c r="B1463" s="13"/>
      <c r="C1463" s="14"/>
      <c r="D1463" s="14"/>
      <c r="E1463" s="14"/>
      <c r="F1463" s="14"/>
      <c r="G1463" s="15"/>
      <c r="H1463" s="15"/>
      <c r="I1463" s="15"/>
      <c r="J1463" s="15"/>
      <c r="L1463" s="94"/>
      <c r="P1463" s="25"/>
      <c r="Q1463" s="25"/>
    </row>
    <row r="1464" spans="1:17" s="12" customFormat="1">
      <c r="A1464" s="64"/>
      <c r="B1464" s="13"/>
      <c r="C1464" s="14"/>
      <c r="D1464" s="14"/>
      <c r="E1464" s="14"/>
      <c r="F1464" s="14"/>
      <c r="G1464" s="15"/>
      <c r="H1464" s="15"/>
      <c r="I1464" s="15"/>
      <c r="J1464" s="15"/>
      <c r="L1464" s="94"/>
      <c r="P1464" s="25"/>
      <c r="Q1464" s="25"/>
    </row>
    <row r="1465" spans="1:17" s="12" customFormat="1">
      <c r="A1465" s="64"/>
      <c r="B1465" s="13"/>
      <c r="C1465" s="14"/>
      <c r="D1465" s="14"/>
      <c r="E1465" s="14"/>
      <c r="F1465" s="14"/>
      <c r="G1465" s="15"/>
      <c r="H1465" s="15"/>
      <c r="I1465" s="15"/>
      <c r="J1465" s="15"/>
      <c r="L1465" s="94"/>
      <c r="P1465" s="25"/>
      <c r="Q1465" s="25"/>
    </row>
    <row r="1466" spans="1:17" s="12" customFormat="1">
      <c r="A1466" s="64"/>
      <c r="B1466" s="13"/>
      <c r="C1466" s="14"/>
      <c r="D1466" s="14"/>
      <c r="E1466" s="14"/>
      <c r="F1466" s="14"/>
      <c r="G1466" s="15"/>
      <c r="H1466" s="15"/>
      <c r="I1466" s="15"/>
      <c r="J1466" s="15"/>
      <c r="L1466" s="94"/>
      <c r="P1466" s="25"/>
      <c r="Q1466" s="25"/>
    </row>
    <row r="1467" spans="1:17" s="12" customFormat="1">
      <c r="A1467" s="64"/>
      <c r="B1467" s="13"/>
      <c r="C1467" s="14"/>
      <c r="D1467" s="14"/>
      <c r="E1467" s="14"/>
      <c r="F1467" s="14"/>
      <c r="G1467" s="15"/>
      <c r="H1467" s="15"/>
      <c r="I1467" s="15"/>
      <c r="J1467" s="15"/>
      <c r="L1467" s="94"/>
      <c r="P1467" s="25"/>
      <c r="Q1467" s="25"/>
    </row>
    <row r="1468" spans="1:17" s="12" customFormat="1">
      <c r="A1468" s="64"/>
      <c r="B1468" s="13"/>
      <c r="C1468" s="14"/>
      <c r="D1468" s="14"/>
      <c r="E1468" s="14"/>
      <c r="F1468" s="14"/>
      <c r="G1468" s="15"/>
      <c r="H1468" s="15"/>
      <c r="I1468" s="15"/>
      <c r="J1468" s="15"/>
      <c r="L1468" s="94"/>
      <c r="P1468" s="25"/>
      <c r="Q1468" s="25"/>
    </row>
    <row r="1469" spans="1:17" s="12" customFormat="1">
      <c r="A1469" s="64"/>
      <c r="B1469" s="13"/>
      <c r="C1469" s="14"/>
      <c r="D1469" s="14"/>
      <c r="E1469" s="14"/>
      <c r="F1469" s="14"/>
      <c r="G1469" s="15"/>
      <c r="H1469" s="15"/>
      <c r="I1469" s="15"/>
      <c r="J1469" s="15"/>
      <c r="L1469" s="94"/>
      <c r="P1469" s="25"/>
      <c r="Q1469" s="25"/>
    </row>
    <row r="1470" spans="1:17" s="12" customFormat="1">
      <c r="A1470" s="64"/>
      <c r="B1470" s="13"/>
      <c r="C1470" s="14"/>
      <c r="D1470" s="14"/>
      <c r="E1470" s="14"/>
      <c r="F1470" s="14"/>
      <c r="G1470" s="15"/>
      <c r="H1470" s="15"/>
      <c r="I1470" s="15"/>
      <c r="J1470" s="15"/>
      <c r="L1470" s="94"/>
      <c r="P1470" s="25"/>
      <c r="Q1470" s="25"/>
    </row>
    <row r="1471" spans="1:17" s="12" customFormat="1">
      <c r="A1471" s="64"/>
      <c r="B1471" s="13"/>
      <c r="C1471" s="14"/>
      <c r="D1471" s="14"/>
      <c r="E1471" s="14"/>
      <c r="F1471" s="14"/>
      <c r="G1471" s="15"/>
      <c r="H1471" s="15"/>
      <c r="I1471" s="15"/>
      <c r="J1471" s="15"/>
      <c r="L1471" s="94"/>
      <c r="P1471" s="25"/>
      <c r="Q1471" s="25"/>
    </row>
    <row r="1472" spans="1:17" s="12" customFormat="1">
      <c r="A1472" s="64"/>
      <c r="B1472" s="13"/>
      <c r="C1472" s="14"/>
      <c r="D1472" s="14"/>
      <c r="E1472" s="14"/>
      <c r="F1472" s="14"/>
      <c r="G1472" s="15"/>
      <c r="H1472" s="15"/>
      <c r="I1472" s="15"/>
      <c r="J1472" s="15"/>
      <c r="L1472" s="94"/>
      <c r="P1472" s="25"/>
      <c r="Q1472" s="25"/>
    </row>
    <row r="1473" spans="1:17" s="12" customFormat="1">
      <c r="A1473" s="64"/>
      <c r="B1473" s="13"/>
      <c r="C1473" s="14"/>
      <c r="D1473" s="14"/>
      <c r="E1473" s="14"/>
      <c r="F1473" s="14"/>
      <c r="G1473" s="15"/>
      <c r="H1473" s="15"/>
      <c r="I1473" s="15"/>
      <c r="J1473" s="15"/>
      <c r="L1473" s="94"/>
      <c r="P1473" s="25"/>
      <c r="Q1473" s="25"/>
    </row>
    <row r="1474" spans="1:17" s="12" customFormat="1">
      <c r="A1474" s="64"/>
      <c r="B1474" s="13"/>
      <c r="C1474" s="14"/>
      <c r="D1474" s="14"/>
      <c r="E1474" s="14"/>
      <c r="F1474" s="14"/>
      <c r="G1474" s="15"/>
      <c r="H1474" s="15"/>
      <c r="I1474" s="15"/>
      <c r="J1474" s="15"/>
      <c r="L1474" s="94"/>
      <c r="P1474" s="25"/>
      <c r="Q1474" s="25"/>
    </row>
    <row r="1475" spans="1:17" s="12" customFormat="1">
      <c r="A1475" s="64"/>
      <c r="B1475" s="13"/>
      <c r="C1475" s="14"/>
      <c r="D1475" s="14"/>
      <c r="E1475" s="14"/>
      <c r="F1475" s="14"/>
      <c r="G1475" s="15"/>
      <c r="H1475" s="15"/>
      <c r="I1475" s="15"/>
      <c r="J1475" s="15"/>
      <c r="L1475" s="94"/>
      <c r="P1475" s="25"/>
      <c r="Q1475" s="25"/>
    </row>
    <row r="1476" spans="1:17" s="12" customFormat="1">
      <c r="A1476" s="64"/>
      <c r="B1476" s="13"/>
      <c r="C1476" s="14"/>
      <c r="D1476" s="14"/>
      <c r="E1476" s="14"/>
      <c r="F1476" s="14"/>
      <c r="G1476" s="15"/>
      <c r="H1476" s="15"/>
      <c r="I1476" s="15"/>
      <c r="J1476" s="15"/>
      <c r="L1476" s="94"/>
      <c r="P1476" s="25"/>
      <c r="Q1476" s="25"/>
    </row>
    <row r="1477" spans="1:17" s="12" customFormat="1">
      <c r="A1477" s="64"/>
      <c r="B1477" s="13"/>
      <c r="C1477" s="14"/>
      <c r="D1477" s="14"/>
      <c r="E1477" s="14"/>
      <c r="F1477" s="14"/>
      <c r="G1477" s="15"/>
      <c r="H1477" s="15"/>
      <c r="I1477" s="15"/>
      <c r="J1477" s="15"/>
      <c r="L1477" s="94"/>
      <c r="P1477" s="25"/>
      <c r="Q1477" s="25"/>
    </row>
    <row r="1478" spans="1:17" s="12" customFormat="1">
      <c r="A1478" s="64"/>
      <c r="B1478" s="13"/>
      <c r="C1478" s="14"/>
      <c r="D1478" s="14"/>
      <c r="E1478" s="14"/>
      <c r="F1478" s="14"/>
      <c r="G1478" s="15"/>
      <c r="H1478" s="15"/>
      <c r="I1478" s="15"/>
      <c r="J1478" s="15"/>
      <c r="L1478" s="94"/>
      <c r="P1478" s="25"/>
      <c r="Q1478" s="25"/>
    </row>
    <row r="1479" spans="1:17" s="12" customFormat="1">
      <c r="A1479" s="64"/>
      <c r="B1479" s="13"/>
      <c r="C1479" s="14"/>
      <c r="D1479" s="14"/>
      <c r="E1479" s="14"/>
      <c r="F1479" s="14"/>
      <c r="G1479" s="15"/>
      <c r="H1479" s="15"/>
      <c r="I1479" s="15"/>
      <c r="J1479" s="15"/>
      <c r="L1479" s="94"/>
      <c r="P1479" s="25"/>
      <c r="Q1479" s="25"/>
    </row>
    <row r="1480" spans="1:17" s="12" customFormat="1">
      <c r="A1480" s="64"/>
      <c r="B1480" s="13"/>
      <c r="C1480" s="14"/>
      <c r="D1480" s="14"/>
      <c r="E1480" s="14"/>
      <c r="F1480" s="14"/>
      <c r="G1480" s="15"/>
      <c r="H1480" s="15"/>
      <c r="I1480" s="15"/>
      <c r="J1480" s="15"/>
      <c r="L1480" s="94"/>
      <c r="P1480" s="25"/>
      <c r="Q1480" s="25"/>
    </row>
    <row r="1481" spans="1:17" s="12" customFormat="1">
      <c r="A1481" s="64"/>
      <c r="B1481" s="13"/>
      <c r="C1481" s="14"/>
      <c r="D1481" s="14"/>
      <c r="E1481" s="14"/>
      <c r="F1481" s="14"/>
      <c r="G1481" s="15"/>
      <c r="H1481" s="15"/>
      <c r="I1481" s="15"/>
      <c r="J1481" s="15"/>
      <c r="L1481" s="94"/>
      <c r="P1481" s="25"/>
      <c r="Q1481" s="25"/>
    </row>
    <row r="1482" spans="1:17" s="12" customFormat="1">
      <c r="A1482" s="64"/>
      <c r="B1482" s="13"/>
      <c r="C1482" s="14"/>
      <c r="D1482" s="14"/>
      <c r="E1482" s="14"/>
      <c r="F1482" s="14"/>
      <c r="G1482" s="15"/>
      <c r="H1482" s="15"/>
      <c r="I1482" s="15"/>
      <c r="J1482" s="15"/>
      <c r="L1482" s="94"/>
      <c r="P1482" s="25"/>
      <c r="Q1482" s="25"/>
    </row>
    <row r="1483" spans="1:17" s="12" customFormat="1">
      <c r="A1483" s="64"/>
      <c r="B1483" s="13"/>
      <c r="C1483" s="14"/>
      <c r="D1483" s="14"/>
      <c r="E1483" s="14"/>
      <c r="F1483" s="14"/>
      <c r="G1483" s="15"/>
      <c r="H1483" s="15"/>
      <c r="I1483" s="15"/>
      <c r="J1483" s="15"/>
      <c r="L1483" s="94"/>
      <c r="P1483" s="25"/>
      <c r="Q1483" s="25"/>
    </row>
    <row r="1484" spans="1:17" s="12" customFormat="1">
      <c r="A1484" s="64"/>
      <c r="B1484" s="13"/>
      <c r="C1484" s="14"/>
      <c r="D1484" s="14"/>
      <c r="E1484" s="14"/>
      <c r="F1484" s="14"/>
      <c r="G1484" s="15"/>
      <c r="H1484" s="15"/>
      <c r="I1484" s="15"/>
      <c r="J1484" s="15"/>
      <c r="L1484" s="94"/>
      <c r="P1484" s="25"/>
      <c r="Q1484" s="25"/>
    </row>
    <row r="1485" spans="1:17" s="12" customFormat="1">
      <c r="A1485" s="64"/>
      <c r="B1485" s="13"/>
      <c r="C1485" s="14"/>
      <c r="D1485" s="14"/>
      <c r="E1485" s="14"/>
      <c r="F1485" s="14"/>
      <c r="G1485" s="15"/>
      <c r="H1485" s="15"/>
      <c r="I1485" s="15"/>
      <c r="J1485" s="15"/>
      <c r="L1485" s="94"/>
      <c r="P1485" s="25"/>
      <c r="Q1485" s="25"/>
    </row>
    <row r="1486" spans="1:17" s="12" customFormat="1">
      <c r="A1486" s="64"/>
      <c r="B1486" s="13"/>
      <c r="C1486" s="14"/>
      <c r="D1486" s="14"/>
      <c r="E1486" s="14"/>
      <c r="F1486" s="14"/>
      <c r="G1486" s="15"/>
      <c r="H1486" s="15"/>
      <c r="I1486" s="15"/>
      <c r="J1486" s="15"/>
      <c r="L1486" s="94"/>
      <c r="P1486" s="25"/>
      <c r="Q1486" s="25"/>
    </row>
    <row r="1487" spans="1:17" s="12" customFormat="1">
      <c r="A1487" s="64"/>
      <c r="B1487" s="13"/>
      <c r="C1487" s="14"/>
      <c r="D1487" s="14"/>
      <c r="E1487" s="14"/>
      <c r="F1487" s="14"/>
      <c r="G1487" s="15"/>
      <c r="H1487" s="15"/>
      <c r="I1487" s="15"/>
      <c r="J1487" s="15"/>
      <c r="L1487" s="94"/>
      <c r="P1487" s="25"/>
      <c r="Q1487" s="25"/>
    </row>
    <row r="1488" spans="1:17" s="12" customFormat="1">
      <c r="A1488" s="64"/>
      <c r="B1488" s="13"/>
      <c r="C1488" s="14"/>
      <c r="D1488" s="14"/>
      <c r="E1488" s="14"/>
      <c r="F1488" s="14"/>
      <c r="G1488" s="15"/>
      <c r="H1488" s="15"/>
      <c r="I1488" s="15"/>
      <c r="J1488" s="15"/>
      <c r="L1488" s="94"/>
      <c r="P1488" s="25"/>
      <c r="Q1488" s="25"/>
    </row>
    <row r="1489" spans="1:17" s="12" customFormat="1">
      <c r="A1489" s="64"/>
      <c r="B1489" s="13"/>
      <c r="C1489" s="14"/>
      <c r="D1489" s="14"/>
      <c r="E1489" s="14"/>
      <c r="F1489" s="14"/>
      <c r="G1489" s="15"/>
      <c r="H1489" s="15"/>
      <c r="I1489" s="15"/>
      <c r="J1489" s="15"/>
      <c r="L1489" s="94"/>
      <c r="P1489" s="25"/>
      <c r="Q1489" s="25"/>
    </row>
    <row r="1490" spans="1:17" s="12" customFormat="1">
      <c r="A1490" s="64"/>
      <c r="B1490" s="13"/>
      <c r="C1490" s="14"/>
      <c r="D1490" s="14"/>
      <c r="E1490" s="14"/>
      <c r="F1490" s="14"/>
      <c r="G1490" s="15"/>
      <c r="H1490" s="15"/>
      <c r="I1490" s="15"/>
      <c r="J1490" s="15"/>
      <c r="L1490" s="94"/>
      <c r="P1490" s="25"/>
      <c r="Q1490" s="25"/>
    </row>
    <row r="1491" spans="1:17" s="12" customFormat="1">
      <c r="A1491" s="64"/>
      <c r="B1491" s="13"/>
      <c r="C1491" s="14"/>
      <c r="D1491" s="14"/>
      <c r="E1491" s="14"/>
      <c r="F1491" s="14"/>
      <c r="G1491" s="15"/>
      <c r="H1491" s="15"/>
      <c r="I1491" s="15"/>
      <c r="J1491" s="15"/>
      <c r="L1491" s="94"/>
      <c r="P1491" s="25"/>
      <c r="Q1491" s="25"/>
    </row>
    <row r="1492" spans="1:17" s="12" customFormat="1">
      <c r="A1492" s="64"/>
      <c r="B1492" s="13"/>
      <c r="C1492" s="14"/>
      <c r="D1492" s="14"/>
      <c r="E1492" s="14"/>
      <c r="F1492" s="14"/>
      <c r="G1492" s="15"/>
      <c r="H1492" s="15"/>
      <c r="I1492" s="15"/>
      <c r="J1492" s="15"/>
      <c r="L1492" s="94"/>
      <c r="P1492" s="25"/>
      <c r="Q1492" s="25"/>
    </row>
    <row r="1493" spans="1:17" s="12" customFormat="1">
      <c r="A1493" s="64"/>
      <c r="B1493" s="13"/>
      <c r="C1493" s="14"/>
      <c r="D1493" s="14"/>
      <c r="E1493" s="14"/>
      <c r="F1493" s="14"/>
      <c r="G1493" s="15"/>
      <c r="H1493" s="15"/>
      <c r="I1493" s="15"/>
      <c r="J1493" s="15"/>
      <c r="L1493" s="94"/>
      <c r="P1493" s="25"/>
      <c r="Q1493" s="25"/>
    </row>
    <row r="1494" spans="1:17" s="12" customFormat="1">
      <c r="A1494" s="64"/>
      <c r="B1494" s="13"/>
      <c r="C1494" s="14"/>
      <c r="D1494" s="14"/>
      <c r="E1494" s="14"/>
      <c r="F1494" s="14"/>
      <c r="G1494" s="15"/>
      <c r="H1494" s="15"/>
      <c r="I1494" s="15"/>
      <c r="J1494" s="15"/>
      <c r="L1494" s="94"/>
      <c r="P1494" s="25"/>
      <c r="Q1494" s="25"/>
    </row>
    <row r="1495" spans="1:17" s="12" customFormat="1">
      <c r="A1495" s="64"/>
      <c r="B1495" s="13"/>
      <c r="C1495" s="14"/>
      <c r="D1495" s="14"/>
      <c r="E1495" s="14"/>
      <c r="F1495" s="14"/>
      <c r="G1495" s="15"/>
      <c r="H1495" s="15"/>
      <c r="I1495" s="15"/>
      <c r="J1495" s="15"/>
      <c r="L1495" s="94"/>
      <c r="P1495" s="25"/>
      <c r="Q1495" s="25"/>
    </row>
    <row r="1496" spans="1:17" s="12" customFormat="1">
      <c r="A1496" s="64"/>
      <c r="B1496" s="13"/>
      <c r="C1496" s="14"/>
      <c r="D1496" s="14"/>
      <c r="E1496" s="14"/>
      <c r="F1496" s="14"/>
      <c r="G1496" s="15"/>
      <c r="H1496" s="15"/>
      <c r="I1496" s="15"/>
      <c r="J1496" s="15"/>
      <c r="L1496" s="94"/>
      <c r="P1496" s="25"/>
      <c r="Q1496" s="25"/>
    </row>
    <row r="1497" spans="1:17" s="12" customFormat="1">
      <c r="A1497" s="64"/>
      <c r="B1497" s="13"/>
      <c r="C1497" s="14"/>
      <c r="D1497" s="14"/>
      <c r="E1497" s="14"/>
      <c r="F1497" s="14"/>
      <c r="G1497" s="15"/>
      <c r="H1497" s="15"/>
      <c r="I1497" s="15"/>
      <c r="J1497" s="15"/>
      <c r="L1497" s="94"/>
      <c r="P1497" s="25"/>
      <c r="Q1497" s="25"/>
    </row>
    <row r="1498" spans="1:17" s="12" customFormat="1">
      <c r="A1498" s="64"/>
      <c r="B1498" s="13"/>
      <c r="C1498" s="14"/>
      <c r="D1498" s="14"/>
      <c r="E1498" s="14"/>
      <c r="F1498" s="14"/>
      <c r="G1498" s="15"/>
      <c r="H1498" s="15"/>
      <c r="I1498" s="15"/>
      <c r="J1498" s="15"/>
      <c r="L1498" s="94"/>
      <c r="P1498" s="25"/>
      <c r="Q1498" s="25"/>
    </row>
    <row r="1499" spans="1:17" s="12" customFormat="1">
      <c r="A1499" s="64"/>
      <c r="B1499" s="13"/>
      <c r="C1499" s="14"/>
      <c r="D1499" s="14"/>
      <c r="E1499" s="14"/>
      <c r="F1499" s="14"/>
      <c r="G1499" s="15"/>
      <c r="H1499" s="15"/>
      <c r="I1499" s="15"/>
      <c r="J1499" s="15"/>
      <c r="L1499" s="94"/>
      <c r="P1499" s="25"/>
      <c r="Q1499" s="25"/>
    </row>
    <row r="1500" spans="1:17" s="12" customFormat="1">
      <c r="A1500" s="64"/>
      <c r="B1500" s="13"/>
      <c r="C1500" s="14"/>
      <c r="D1500" s="14"/>
      <c r="E1500" s="14"/>
      <c r="F1500" s="14"/>
      <c r="G1500" s="15"/>
      <c r="H1500" s="15"/>
      <c r="I1500" s="15"/>
      <c r="J1500" s="15"/>
      <c r="L1500" s="94"/>
      <c r="P1500" s="25"/>
      <c r="Q1500" s="25"/>
    </row>
    <row r="1501" spans="1:17" s="12" customFormat="1">
      <c r="A1501" s="64"/>
      <c r="B1501" s="13"/>
      <c r="C1501" s="14"/>
      <c r="D1501" s="14"/>
      <c r="E1501" s="14"/>
      <c r="F1501" s="14"/>
      <c r="G1501" s="15"/>
      <c r="H1501" s="15"/>
      <c r="I1501" s="15"/>
      <c r="J1501" s="15"/>
      <c r="L1501" s="94"/>
      <c r="P1501" s="25"/>
      <c r="Q1501" s="25"/>
    </row>
    <row r="1502" spans="1:17" s="12" customFormat="1">
      <c r="A1502" s="64"/>
      <c r="B1502" s="13"/>
      <c r="C1502" s="14"/>
      <c r="D1502" s="14"/>
      <c r="E1502" s="14"/>
      <c r="F1502" s="14"/>
      <c r="G1502" s="15"/>
      <c r="H1502" s="15"/>
      <c r="I1502" s="15"/>
      <c r="J1502" s="15"/>
      <c r="L1502" s="94"/>
      <c r="P1502" s="25"/>
      <c r="Q1502" s="25"/>
    </row>
    <row r="1503" spans="1:17" s="12" customFormat="1">
      <c r="A1503" s="64"/>
      <c r="B1503" s="13"/>
      <c r="C1503" s="14"/>
      <c r="D1503" s="14"/>
      <c r="E1503" s="14"/>
      <c r="F1503" s="14"/>
      <c r="G1503" s="15"/>
      <c r="H1503" s="15"/>
      <c r="I1503" s="15"/>
      <c r="J1503" s="15"/>
      <c r="L1503" s="94"/>
      <c r="P1503" s="25"/>
      <c r="Q1503" s="25"/>
    </row>
    <row r="1504" spans="1:17" s="12" customFormat="1">
      <c r="A1504" s="64"/>
      <c r="B1504" s="13"/>
      <c r="C1504" s="14"/>
      <c r="D1504" s="14"/>
      <c r="E1504" s="14"/>
      <c r="F1504" s="14"/>
      <c r="G1504" s="15"/>
      <c r="H1504" s="15"/>
      <c r="I1504" s="15"/>
      <c r="J1504" s="15"/>
      <c r="L1504" s="94"/>
      <c r="P1504" s="25"/>
      <c r="Q1504" s="25"/>
    </row>
    <row r="1505" spans="1:17" s="12" customFormat="1">
      <c r="A1505" s="64"/>
      <c r="B1505" s="13"/>
      <c r="C1505" s="14"/>
      <c r="D1505" s="14"/>
      <c r="E1505" s="14"/>
      <c r="F1505" s="14"/>
      <c r="G1505" s="15"/>
      <c r="H1505" s="15"/>
      <c r="I1505" s="15"/>
      <c r="J1505" s="15"/>
      <c r="L1505" s="94"/>
      <c r="P1505" s="25"/>
      <c r="Q1505" s="25"/>
    </row>
    <row r="1506" spans="1:17" s="12" customFormat="1">
      <c r="A1506" s="64"/>
      <c r="B1506" s="13"/>
      <c r="C1506" s="14"/>
      <c r="D1506" s="14"/>
      <c r="E1506" s="14"/>
      <c r="F1506" s="14"/>
      <c r="G1506" s="15"/>
      <c r="H1506" s="15"/>
      <c r="I1506" s="15"/>
      <c r="J1506" s="15"/>
      <c r="L1506" s="94"/>
      <c r="P1506" s="25"/>
      <c r="Q1506" s="25"/>
    </row>
    <row r="1507" spans="1:17" s="12" customFormat="1">
      <c r="A1507" s="64"/>
      <c r="B1507" s="13"/>
      <c r="C1507" s="14"/>
      <c r="D1507" s="14"/>
      <c r="E1507" s="14"/>
      <c r="F1507" s="14"/>
      <c r="G1507" s="15"/>
      <c r="H1507" s="15"/>
      <c r="I1507" s="15"/>
      <c r="J1507" s="15"/>
      <c r="L1507" s="94"/>
      <c r="P1507" s="25"/>
      <c r="Q1507" s="25"/>
    </row>
    <row r="1508" spans="1:17" s="12" customFormat="1">
      <c r="A1508" s="64"/>
      <c r="B1508" s="13"/>
      <c r="C1508" s="14"/>
      <c r="D1508" s="14"/>
      <c r="E1508" s="14"/>
      <c r="F1508" s="14"/>
      <c r="G1508" s="15"/>
      <c r="H1508" s="15"/>
      <c r="I1508" s="15"/>
      <c r="J1508" s="15"/>
      <c r="L1508" s="94"/>
      <c r="P1508" s="25"/>
      <c r="Q1508" s="25"/>
    </row>
    <row r="1509" spans="1:17" s="12" customFormat="1">
      <c r="A1509" s="64"/>
      <c r="B1509" s="13"/>
      <c r="C1509" s="14"/>
      <c r="D1509" s="14"/>
      <c r="E1509" s="14"/>
      <c r="F1509" s="14"/>
      <c r="G1509" s="15"/>
      <c r="H1509" s="15"/>
      <c r="I1509" s="15"/>
      <c r="J1509" s="15"/>
      <c r="L1509" s="94"/>
      <c r="P1509" s="25"/>
      <c r="Q1509" s="25"/>
    </row>
    <row r="1510" spans="1:17" s="12" customFormat="1">
      <c r="A1510" s="64"/>
      <c r="B1510" s="13"/>
      <c r="C1510" s="14"/>
      <c r="D1510" s="14"/>
      <c r="E1510" s="14"/>
      <c r="F1510" s="14"/>
      <c r="G1510" s="15"/>
      <c r="H1510" s="15"/>
      <c r="I1510" s="15"/>
      <c r="J1510" s="15"/>
      <c r="L1510" s="94"/>
      <c r="P1510" s="25"/>
      <c r="Q1510" s="25"/>
    </row>
    <row r="1511" spans="1:17" s="12" customFormat="1">
      <c r="A1511" s="64"/>
      <c r="B1511" s="13"/>
      <c r="C1511" s="14"/>
      <c r="D1511" s="14"/>
      <c r="E1511" s="14"/>
      <c r="F1511" s="14"/>
      <c r="G1511" s="15"/>
      <c r="H1511" s="15"/>
      <c r="I1511" s="15"/>
      <c r="J1511" s="15"/>
      <c r="L1511" s="94"/>
      <c r="P1511" s="25"/>
      <c r="Q1511" s="25"/>
    </row>
    <row r="1512" spans="1:17" s="12" customFormat="1">
      <c r="A1512" s="64"/>
      <c r="B1512" s="13"/>
      <c r="C1512" s="14"/>
      <c r="D1512" s="14"/>
      <c r="E1512" s="14"/>
      <c r="F1512" s="14"/>
      <c r="G1512" s="15"/>
      <c r="H1512" s="15"/>
      <c r="I1512" s="15"/>
      <c r="J1512" s="15"/>
      <c r="L1512" s="94"/>
      <c r="P1512" s="25"/>
      <c r="Q1512" s="25"/>
    </row>
    <row r="1513" spans="1:17" s="12" customFormat="1">
      <c r="A1513" s="64"/>
      <c r="B1513" s="13"/>
      <c r="C1513" s="14"/>
      <c r="D1513" s="14"/>
      <c r="E1513" s="14"/>
      <c r="F1513" s="14"/>
      <c r="G1513" s="15"/>
      <c r="H1513" s="15"/>
      <c r="I1513" s="15"/>
      <c r="J1513" s="15"/>
      <c r="L1513" s="94"/>
      <c r="P1513" s="25"/>
      <c r="Q1513" s="25"/>
    </row>
    <row r="1514" spans="1:17" s="12" customFormat="1">
      <c r="A1514" s="64"/>
      <c r="B1514" s="13"/>
      <c r="C1514" s="14"/>
      <c r="D1514" s="14"/>
      <c r="E1514" s="14"/>
      <c r="F1514" s="14"/>
      <c r="G1514" s="15"/>
      <c r="H1514" s="15"/>
      <c r="I1514" s="15"/>
      <c r="J1514" s="15"/>
      <c r="L1514" s="94"/>
      <c r="P1514" s="25"/>
      <c r="Q1514" s="25"/>
    </row>
    <row r="1515" spans="1:17" s="12" customFormat="1">
      <c r="A1515" s="64"/>
      <c r="B1515" s="13"/>
      <c r="C1515" s="14"/>
      <c r="D1515" s="14"/>
      <c r="E1515" s="14"/>
      <c r="F1515" s="14"/>
      <c r="G1515" s="15"/>
      <c r="H1515" s="15"/>
      <c r="I1515" s="15"/>
      <c r="J1515" s="15"/>
      <c r="L1515" s="94"/>
      <c r="P1515" s="25"/>
      <c r="Q1515" s="25"/>
    </row>
    <row r="1516" spans="1:17" s="12" customFormat="1">
      <c r="A1516" s="64"/>
      <c r="B1516" s="13"/>
      <c r="C1516" s="14"/>
      <c r="D1516" s="14"/>
      <c r="E1516" s="14"/>
      <c r="F1516" s="14"/>
      <c r="G1516" s="15"/>
      <c r="H1516" s="15"/>
      <c r="I1516" s="15"/>
      <c r="J1516" s="15"/>
      <c r="L1516" s="94"/>
      <c r="P1516" s="25"/>
      <c r="Q1516" s="25"/>
    </row>
    <row r="1517" spans="1:17" s="12" customFormat="1">
      <c r="A1517" s="64"/>
      <c r="B1517" s="13"/>
      <c r="C1517" s="14"/>
      <c r="D1517" s="14"/>
      <c r="E1517" s="14"/>
      <c r="F1517" s="14"/>
      <c r="G1517" s="15"/>
      <c r="H1517" s="15"/>
      <c r="I1517" s="15"/>
      <c r="J1517" s="15"/>
      <c r="L1517" s="94"/>
      <c r="P1517" s="25"/>
      <c r="Q1517" s="25"/>
    </row>
    <row r="1518" spans="1:17" s="12" customFormat="1">
      <c r="A1518" s="64"/>
      <c r="B1518" s="13"/>
      <c r="C1518" s="14"/>
      <c r="D1518" s="14"/>
      <c r="E1518" s="14"/>
      <c r="F1518" s="14"/>
      <c r="G1518" s="15"/>
      <c r="H1518" s="15"/>
      <c r="I1518" s="15"/>
      <c r="J1518" s="15"/>
      <c r="L1518" s="94"/>
      <c r="P1518" s="25"/>
      <c r="Q1518" s="25"/>
    </row>
    <row r="1519" spans="1:17" s="12" customFormat="1">
      <c r="A1519" s="64"/>
      <c r="B1519" s="13"/>
      <c r="C1519" s="14"/>
      <c r="D1519" s="14"/>
      <c r="E1519" s="14"/>
      <c r="F1519" s="14"/>
      <c r="G1519" s="15"/>
      <c r="H1519" s="15"/>
      <c r="I1519" s="15"/>
      <c r="J1519" s="15"/>
      <c r="L1519" s="94"/>
      <c r="P1519" s="25"/>
      <c r="Q1519" s="25"/>
    </row>
    <row r="1520" spans="1:17" s="12" customFormat="1">
      <c r="A1520" s="64"/>
      <c r="B1520" s="13"/>
      <c r="C1520" s="14"/>
      <c r="D1520" s="14"/>
      <c r="E1520" s="14"/>
      <c r="F1520" s="14"/>
      <c r="G1520" s="15"/>
      <c r="H1520" s="15"/>
      <c r="I1520" s="15"/>
      <c r="J1520" s="15"/>
      <c r="L1520" s="94"/>
      <c r="P1520" s="25"/>
      <c r="Q1520" s="25"/>
    </row>
    <row r="1521" spans="1:17" s="12" customFormat="1">
      <c r="A1521" s="64"/>
      <c r="B1521" s="13"/>
      <c r="C1521" s="14"/>
      <c r="D1521" s="14"/>
      <c r="E1521" s="14"/>
      <c r="F1521" s="14"/>
      <c r="G1521" s="15"/>
      <c r="H1521" s="15"/>
      <c r="I1521" s="15"/>
      <c r="J1521" s="15"/>
      <c r="L1521" s="94"/>
      <c r="P1521" s="25"/>
      <c r="Q1521" s="25"/>
    </row>
    <row r="1522" spans="1:17" s="12" customFormat="1">
      <c r="A1522" s="64"/>
      <c r="B1522" s="13"/>
      <c r="C1522" s="14"/>
      <c r="D1522" s="14"/>
      <c r="E1522" s="14"/>
      <c r="F1522" s="14"/>
      <c r="G1522" s="15"/>
      <c r="H1522" s="15"/>
      <c r="I1522" s="15"/>
      <c r="J1522" s="15"/>
      <c r="L1522" s="94"/>
      <c r="P1522" s="25"/>
      <c r="Q1522" s="25"/>
    </row>
    <row r="1523" spans="1:17" s="12" customFormat="1">
      <c r="A1523" s="64"/>
      <c r="B1523" s="13"/>
      <c r="C1523" s="14"/>
      <c r="D1523" s="14"/>
      <c r="E1523" s="14"/>
      <c r="F1523" s="14"/>
      <c r="G1523" s="15"/>
      <c r="H1523" s="15"/>
      <c r="I1523" s="15"/>
      <c r="J1523" s="15"/>
      <c r="L1523" s="94"/>
      <c r="P1523" s="25"/>
      <c r="Q1523" s="25"/>
    </row>
    <row r="1524" spans="1:17" s="12" customFormat="1">
      <c r="A1524" s="64"/>
      <c r="B1524" s="13"/>
      <c r="C1524" s="14"/>
      <c r="D1524" s="14"/>
      <c r="E1524" s="14"/>
      <c r="F1524" s="14"/>
      <c r="G1524" s="15"/>
      <c r="H1524" s="15"/>
      <c r="I1524" s="15"/>
      <c r="J1524" s="15"/>
      <c r="L1524" s="94"/>
      <c r="P1524" s="25"/>
      <c r="Q1524" s="25"/>
    </row>
    <row r="1525" spans="1:17" s="12" customFormat="1">
      <c r="A1525" s="64"/>
      <c r="B1525" s="13"/>
      <c r="C1525" s="14"/>
      <c r="D1525" s="14"/>
      <c r="E1525" s="14"/>
      <c r="F1525" s="14"/>
      <c r="G1525" s="15"/>
      <c r="H1525" s="15"/>
      <c r="I1525" s="15"/>
      <c r="J1525" s="15"/>
      <c r="L1525" s="94"/>
      <c r="P1525" s="25"/>
      <c r="Q1525" s="25"/>
    </row>
    <row r="1526" spans="1:17" s="12" customFormat="1">
      <c r="A1526" s="64"/>
      <c r="B1526" s="13"/>
      <c r="C1526" s="14"/>
      <c r="D1526" s="14"/>
      <c r="E1526" s="14"/>
      <c r="F1526" s="14"/>
      <c r="G1526" s="15"/>
      <c r="H1526" s="15"/>
      <c r="I1526" s="15"/>
      <c r="J1526" s="15"/>
      <c r="L1526" s="94"/>
      <c r="P1526" s="25"/>
      <c r="Q1526" s="25"/>
    </row>
    <row r="1527" spans="1:17" s="12" customFormat="1">
      <c r="A1527" s="64"/>
      <c r="B1527" s="13"/>
      <c r="C1527" s="14"/>
      <c r="D1527" s="14"/>
      <c r="E1527" s="14"/>
      <c r="F1527" s="14"/>
      <c r="G1527" s="15"/>
      <c r="H1527" s="15"/>
      <c r="I1527" s="15"/>
      <c r="J1527" s="15"/>
      <c r="L1527" s="94"/>
      <c r="P1527" s="25"/>
      <c r="Q1527" s="25"/>
    </row>
    <row r="1528" spans="1:17" s="12" customFormat="1">
      <c r="A1528" s="64"/>
      <c r="B1528" s="13"/>
      <c r="C1528" s="14"/>
      <c r="D1528" s="14"/>
      <c r="E1528" s="14"/>
      <c r="F1528" s="14"/>
      <c r="G1528" s="15"/>
      <c r="H1528" s="15"/>
      <c r="I1528" s="15"/>
      <c r="J1528" s="15"/>
      <c r="L1528" s="94"/>
      <c r="P1528" s="25"/>
      <c r="Q1528" s="25"/>
    </row>
    <row r="1529" spans="1:17" s="12" customFormat="1">
      <c r="A1529" s="64"/>
      <c r="B1529" s="13"/>
      <c r="C1529" s="14"/>
      <c r="D1529" s="14"/>
      <c r="E1529" s="14"/>
      <c r="F1529" s="14"/>
      <c r="G1529" s="15"/>
      <c r="H1529" s="15"/>
      <c r="I1529" s="15"/>
      <c r="J1529" s="15"/>
      <c r="L1529" s="94"/>
      <c r="P1529" s="25"/>
      <c r="Q1529" s="25"/>
    </row>
    <row r="1530" spans="1:17" s="12" customFormat="1">
      <c r="A1530" s="64"/>
      <c r="B1530" s="13"/>
      <c r="C1530" s="14"/>
      <c r="D1530" s="14"/>
      <c r="E1530" s="14"/>
      <c r="F1530" s="14"/>
      <c r="G1530" s="15"/>
      <c r="H1530" s="15"/>
      <c r="I1530" s="15"/>
      <c r="J1530" s="15"/>
      <c r="L1530" s="94"/>
      <c r="P1530" s="25"/>
      <c r="Q1530" s="25"/>
    </row>
    <row r="1531" spans="1:17" s="12" customFormat="1">
      <c r="A1531" s="64"/>
      <c r="B1531" s="13"/>
      <c r="C1531" s="14"/>
      <c r="D1531" s="14"/>
      <c r="E1531" s="14"/>
      <c r="F1531" s="14"/>
      <c r="G1531" s="15"/>
      <c r="H1531" s="15"/>
      <c r="I1531" s="15"/>
      <c r="J1531" s="15"/>
      <c r="L1531" s="94"/>
      <c r="P1531" s="25"/>
      <c r="Q1531" s="25"/>
    </row>
    <row r="1532" spans="1:17" s="12" customFormat="1">
      <c r="A1532" s="64"/>
      <c r="B1532" s="13"/>
      <c r="C1532" s="14"/>
      <c r="D1532" s="14"/>
      <c r="E1532" s="14"/>
      <c r="F1532" s="14"/>
      <c r="G1532" s="15"/>
      <c r="H1532" s="15"/>
      <c r="I1532" s="15"/>
      <c r="J1532" s="15"/>
      <c r="L1532" s="94"/>
      <c r="P1532" s="25"/>
      <c r="Q1532" s="25"/>
    </row>
    <row r="1533" spans="1:17" s="12" customFormat="1">
      <c r="A1533" s="64"/>
      <c r="B1533" s="13"/>
      <c r="C1533" s="14"/>
      <c r="D1533" s="14"/>
      <c r="E1533" s="14"/>
      <c r="F1533" s="14"/>
      <c r="G1533" s="15"/>
      <c r="H1533" s="15"/>
      <c r="I1533" s="15"/>
      <c r="J1533" s="15"/>
      <c r="L1533" s="94"/>
      <c r="P1533" s="25"/>
      <c r="Q1533" s="25"/>
    </row>
    <row r="1534" spans="1:17" s="12" customFormat="1">
      <c r="A1534" s="64"/>
      <c r="B1534" s="13"/>
      <c r="C1534" s="14"/>
      <c r="D1534" s="14"/>
      <c r="E1534" s="14"/>
      <c r="F1534" s="14"/>
      <c r="G1534" s="15"/>
      <c r="H1534" s="15"/>
      <c r="I1534" s="15"/>
      <c r="J1534" s="15"/>
      <c r="L1534" s="94"/>
      <c r="P1534" s="25"/>
      <c r="Q1534" s="25"/>
    </row>
    <row r="1535" spans="1:17" s="12" customFormat="1">
      <c r="A1535" s="64"/>
      <c r="B1535" s="13"/>
      <c r="C1535" s="14"/>
      <c r="D1535" s="14"/>
      <c r="E1535" s="14"/>
      <c r="F1535" s="14"/>
      <c r="G1535" s="15"/>
      <c r="H1535" s="15"/>
      <c r="I1535" s="15"/>
      <c r="J1535" s="15"/>
      <c r="L1535" s="94"/>
      <c r="P1535" s="25"/>
      <c r="Q1535" s="25"/>
    </row>
    <row r="1536" spans="1:17" s="12" customFormat="1">
      <c r="A1536" s="64"/>
      <c r="B1536" s="13"/>
      <c r="C1536" s="14"/>
      <c r="D1536" s="14"/>
      <c r="E1536" s="14"/>
      <c r="F1536" s="14"/>
      <c r="G1536" s="15"/>
      <c r="H1536" s="15"/>
      <c r="I1536" s="15"/>
      <c r="J1536" s="15"/>
      <c r="L1536" s="94"/>
      <c r="P1536" s="25"/>
      <c r="Q1536" s="25"/>
    </row>
    <row r="1537" spans="1:17" s="12" customFormat="1">
      <c r="A1537" s="64"/>
      <c r="B1537" s="13"/>
      <c r="C1537" s="14"/>
      <c r="D1537" s="14"/>
      <c r="E1537" s="14"/>
      <c r="F1537" s="14"/>
      <c r="G1537" s="15"/>
      <c r="H1537" s="15"/>
      <c r="I1537" s="15"/>
      <c r="J1537" s="15"/>
      <c r="L1537" s="94"/>
      <c r="P1537" s="25"/>
      <c r="Q1537" s="25"/>
    </row>
    <row r="1538" spans="1:17" s="12" customFormat="1">
      <c r="A1538" s="64"/>
      <c r="B1538" s="13"/>
      <c r="C1538" s="14"/>
      <c r="D1538" s="14"/>
      <c r="E1538" s="14"/>
      <c r="F1538" s="14"/>
      <c r="G1538" s="15"/>
      <c r="H1538" s="15"/>
      <c r="I1538" s="15"/>
      <c r="J1538" s="15"/>
      <c r="L1538" s="94"/>
      <c r="P1538" s="25"/>
      <c r="Q1538" s="25"/>
    </row>
    <row r="1539" spans="1:17" s="12" customFormat="1">
      <c r="A1539" s="64"/>
      <c r="B1539" s="13"/>
      <c r="C1539" s="14"/>
      <c r="D1539" s="14"/>
      <c r="E1539" s="14"/>
      <c r="F1539" s="14"/>
      <c r="G1539" s="15"/>
      <c r="H1539" s="15"/>
      <c r="I1539" s="15"/>
      <c r="J1539" s="15"/>
      <c r="L1539" s="94"/>
      <c r="P1539" s="25"/>
      <c r="Q1539" s="25"/>
    </row>
    <row r="1540" spans="1:17" s="12" customFormat="1">
      <c r="A1540" s="64"/>
      <c r="B1540" s="13"/>
      <c r="C1540" s="14"/>
      <c r="D1540" s="14"/>
      <c r="E1540" s="14"/>
      <c r="F1540" s="14"/>
      <c r="G1540" s="15"/>
      <c r="H1540" s="15"/>
      <c r="I1540" s="15"/>
      <c r="J1540" s="15"/>
      <c r="L1540" s="94"/>
      <c r="P1540" s="25"/>
      <c r="Q1540" s="25"/>
    </row>
    <row r="1541" spans="1:17" s="12" customFormat="1">
      <c r="A1541" s="64"/>
      <c r="B1541" s="13"/>
      <c r="C1541" s="14"/>
      <c r="D1541" s="14"/>
      <c r="E1541" s="14"/>
      <c r="F1541" s="14"/>
      <c r="G1541" s="15"/>
      <c r="H1541" s="15"/>
      <c r="I1541" s="15"/>
      <c r="J1541" s="15"/>
      <c r="L1541" s="94"/>
      <c r="P1541" s="25"/>
      <c r="Q1541" s="25"/>
    </row>
    <row r="1542" spans="1:17" s="12" customFormat="1">
      <c r="A1542" s="64"/>
      <c r="B1542" s="13"/>
      <c r="C1542" s="14"/>
      <c r="D1542" s="14"/>
      <c r="E1542" s="14"/>
      <c r="F1542" s="14"/>
      <c r="G1542" s="15"/>
      <c r="H1542" s="15"/>
      <c r="I1542" s="15"/>
      <c r="J1542" s="15"/>
      <c r="L1542" s="94"/>
      <c r="P1542" s="25"/>
      <c r="Q1542" s="25"/>
    </row>
    <row r="1543" spans="1:17" s="12" customFormat="1">
      <c r="A1543" s="64"/>
      <c r="B1543" s="13"/>
      <c r="C1543" s="14"/>
      <c r="D1543" s="14"/>
      <c r="E1543" s="14"/>
      <c r="F1543" s="14"/>
      <c r="G1543" s="15"/>
      <c r="H1543" s="15"/>
      <c r="I1543" s="15"/>
      <c r="J1543" s="15"/>
      <c r="L1543" s="94"/>
      <c r="P1543" s="25"/>
      <c r="Q1543" s="25"/>
    </row>
    <row r="1544" spans="1:17" s="12" customFormat="1">
      <c r="A1544" s="64"/>
      <c r="B1544" s="13"/>
      <c r="C1544" s="14"/>
      <c r="D1544" s="14"/>
      <c r="E1544" s="14"/>
      <c r="F1544" s="14"/>
      <c r="G1544" s="15"/>
      <c r="H1544" s="15"/>
      <c r="I1544" s="15"/>
      <c r="J1544" s="15"/>
      <c r="L1544" s="94"/>
      <c r="P1544" s="25"/>
      <c r="Q1544" s="25"/>
    </row>
    <row r="1545" spans="1:17" s="12" customFormat="1">
      <c r="A1545" s="64"/>
      <c r="B1545" s="13"/>
      <c r="C1545" s="14"/>
      <c r="D1545" s="14"/>
      <c r="E1545" s="14"/>
      <c r="F1545" s="14"/>
      <c r="G1545" s="15"/>
      <c r="H1545" s="15"/>
      <c r="I1545" s="15"/>
      <c r="J1545" s="15"/>
      <c r="L1545" s="94"/>
      <c r="P1545" s="25"/>
      <c r="Q1545" s="25"/>
    </row>
    <row r="1546" spans="1:17" s="12" customFormat="1">
      <c r="A1546" s="64"/>
      <c r="B1546" s="13"/>
      <c r="C1546" s="14"/>
      <c r="D1546" s="14"/>
      <c r="E1546" s="14"/>
      <c r="F1546" s="14"/>
      <c r="G1546" s="15"/>
      <c r="H1546" s="15"/>
      <c r="I1546" s="15"/>
      <c r="J1546" s="15"/>
      <c r="L1546" s="94"/>
      <c r="P1546" s="25"/>
      <c r="Q1546" s="25"/>
    </row>
    <row r="1547" spans="1:17" s="12" customFormat="1">
      <c r="A1547" s="64"/>
      <c r="B1547" s="13"/>
      <c r="C1547" s="14"/>
      <c r="D1547" s="14"/>
      <c r="E1547" s="14"/>
      <c r="F1547" s="14"/>
      <c r="G1547" s="15"/>
      <c r="H1547" s="15"/>
      <c r="I1547" s="15"/>
      <c r="J1547" s="15"/>
      <c r="L1547" s="94"/>
      <c r="P1547" s="25"/>
      <c r="Q1547" s="25"/>
    </row>
    <row r="1548" spans="1:17" s="12" customFormat="1">
      <c r="A1548" s="64"/>
      <c r="B1548" s="13"/>
      <c r="C1548" s="14"/>
      <c r="D1548" s="14"/>
      <c r="E1548" s="14"/>
      <c r="F1548" s="14"/>
      <c r="G1548" s="15"/>
      <c r="H1548" s="15"/>
      <c r="I1548" s="15"/>
      <c r="J1548" s="15"/>
      <c r="L1548" s="94"/>
      <c r="P1548" s="25"/>
      <c r="Q1548" s="25"/>
    </row>
    <row r="1549" spans="1:17" s="12" customFormat="1">
      <c r="A1549" s="64"/>
      <c r="B1549" s="13"/>
      <c r="C1549" s="14"/>
      <c r="D1549" s="14"/>
      <c r="E1549" s="14"/>
      <c r="F1549" s="14"/>
      <c r="G1549" s="15"/>
      <c r="H1549" s="15"/>
      <c r="I1549" s="15"/>
      <c r="J1549" s="15"/>
      <c r="L1549" s="94"/>
      <c r="P1549" s="25"/>
      <c r="Q1549" s="25"/>
    </row>
    <row r="1550" spans="1:17" s="12" customFormat="1">
      <c r="A1550" s="64"/>
      <c r="B1550" s="13"/>
      <c r="C1550" s="14"/>
      <c r="D1550" s="14"/>
      <c r="E1550" s="14"/>
      <c r="F1550" s="14"/>
      <c r="G1550" s="15"/>
      <c r="H1550" s="15"/>
      <c r="I1550" s="15"/>
      <c r="J1550" s="15"/>
      <c r="L1550" s="94"/>
      <c r="P1550" s="25"/>
      <c r="Q1550" s="25"/>
    </row>
    <row r="1551" spans="1:17" s="12" customFormat="1">
      <c r="A1551" s="64"/>
      <c r="B1551" s="13"/>
      <c r="C1551" s="14"/>
      <c r="D1551" s="14"/>
      <c r="E1551" s="14"/>
      <c r="F1551" s="14"/>
      <c r="G1551" s="15"/>
      <c r="H1551" s="15"/>
      <c r="I1551" s="15"/>
      <c r="J1551" s="15"/>
      <c r="L1551" s="94"/>
      <c r="P1551" s="25"/>
      <c r="Q1551" s="25"/>
    </row>
    <row r="1552" spans="1:17" s="12" customFormat="1">
      <c r="A1552" s="64"/>
      <c r="B1552" s="13"/>
      <c r="C1552" s="14"/>
      <c r="D1552" s="14"/>
      <c r="E1552" s="14"/>
      <c r="F1552" s="14"/>
      <c r="G1552" s="15"/>
      <c r="H1552" s="15"/>
      <c r="I1552" s="15"/>
      <c r="J1552" s="15"/>
      <c r="L1552" s="94"/>
      <c r="P1552" s="25"/>
      <c r="Q1552" s="25"/>
    </row>
    <row r="1553" spans="1:17" s="12" customFormat="1">
      <c r="A1553" s="64"/>
      <c r="B1553" s="13"/>
      <c r="C1553" s="14"/>
      <c r="D1553" s="14"/>
      <c r="E1553" s="14"/>
      <c r="F1553" s="14"/>
      <c r="G1553" s="15"/>
      <c r="H1553" s="15"/>
      <c r="I1553" s="15"/>
      <c r="J1553" s="15"/>
      <c r="L1553" s="94"/>
      <c r="P1553" s="25"/>
      <c r="Q1553" s="25"/>
    </row>
    <row r="1554" spans="1:17" s="12" customFormat="1">
      <c r="A1554" s="64"/>
      <c r="B1554" s="13"/>
      <c r="C1554" s="14"/>
      <c r="D1554" s="14"/>
      <c r="E1554" s="14"/>
      <c r="F1554" s="14"/>
      <c r="G1554" s="15"/>
      <c r="H1554" s="15"/>
      <c r="I1554" s="15"/>
      <c r="J1554" s="15"/>
      <c r="L1554" s="94"/>
      <c r="P1554" s="25"/>
      <c r="Q1554" s="25"/>
    </row>
    <row r="1555" spans="1:17" s="12" customFormat="1">
      <c r="A1555" s="64"/>
      <c r="B1555" s="13"/>
      <c r="C1555" s="14"/>
      <c r="D1555" s="14"/>
      <c r="E1555" s="14"/>
      <c r="F1555" s="14"/>
      <c r="G1555" s="15"/>
      <c r="H1555" s="15"/>
      <c r="I1555" s="15"/>
      <c r="J1555" s="15"/>
      <c r="L1555" s="94"/>
      <c r="P1555" s="25"/>
      <c r="Q1555" s="25"/>
    </row>
    <row r="1556" spans="1:17" s="12" customFormat="1">
      <c r="A1556" s="64"/>
      <c r="B1556" s="13"/>
      <c r="C1556" s="14"/>
      <c r="D1556" s="14"/>
      <c r="E1556" s="14"/>
      <c r="F1556" s="14"/>
      <c r="G1556" s="15"/>
      <c r="H1556" s="15"/>
      <c r="I1556" s="15"/>
      <c r="J1556" s="15"/>
      <c r="L1556" s="94"/>
      <c r="P1556" s="25"/>
      <c r="Q1556" s="25"/>
    </row>
    <row r="1557" spans="1:17" s="12" customFormat="1">
      <c r="A1557" s="64"/>
      <c r="B1557" s="13"/>
      <c r="C1557" s="14"/>
      <c r="D1557" s="14"/>
      <c r="E1557" s="14"/>
      <c r="F1557" s="14"/>
      <c r="G1557" s="15"/>
      <c r="H1557" s="15"/>
      <c r="I1557" s="15"/>
      <c r="J1557" s="15"/>
      <c r="L1557" s="94"/>
      <c r="P1557" s="25"/>
      <c r="Q1557" s="25"/>
    </row>
    <row r="1558" spans="1:17" s="12" customFormat="1">
      <c r="A1558" s="64"/>
      <c r="B1558" s="13"/>
      <c r="C1558" s="14"/>
      <c r="D1558" s="14"/>
      <c r="E1558" s="14"/>
      <c r="F1558" s="14"/>
      <c r="G1558" s="15"/>
      <c r="H1558" s="15"/>
      <c r="I1558" s="15"/>
      <c r="J1558" s="15"/>
      <c r="L1558" s="94"/>
      <c r="P1558" s="25"/>
      <c r="Q1558" s="25"/>
    </row>
    <row r="1559" spans="1:17" s="12" customFormat="1">
      <c r="A1559" s="64"/>
      <c r="B1559" s="13"/>
      <c r="C1559" s="14"/>
      <c r="D1559" s="14"/>
      <c r="E1559" s="14"/>
      <c r="F1559" s="14"/>
      <c r="G1559" s="15"/>
      <c r="H1559" s="15"/>
      <c r="I1559" s="15"/>
      <c r="J1559" s="15"/>
      <c r="L1559" s="94"/>
      <c r="P1559" s="25"/>
      <c r="Q1559" s="25"/>
    </row>
    <row r="1560" spans="1:17" s="12" customFormat="1">
      <c r="A1560" s="64"/>
      <c r="B1560" s="13"/>
      <c r="C1560" s="14"/>
      <c r="D1560" s="14"/>
      <c r="E1560" s="14"/>
      <c r="F1560" s="14"/>
      <c r="G1560" s="15"/>
      <c r="H1560" s="15"/>
      <c r="I1560" s="15"/>
      <c r="J1560" s="15"/>
      <c r="L1560" s="94"/>
      <c r="P1560" s="25"/>
      <c r="Q1560" s="25"/>
    </row>
    <row r="1561" spans="1:17" s="12" customFormat="1">
      <c r="A1561" s="64"/>
      <c r="B1561" s="13"/>
      <c r="C1561" s="14"/>
      <c r="D1561" s="14"/>
      <c r="E1561" s="14"/>
      <c r="F1561" s="14"/>
      <c r="G1561" s="15"/>
      <c r="H1561" s="15"/>
      <c r="I1561" s="15"/>
      <c r="J1561" s="15"/>
      <c r="L1561" s="94"/>
      <c r="P1561" s="25"/>
      <c r="Q1561" s="25"/>
    </row>
    <row r="1562" spans="1:17" s="12" customFormat="1">
      <c r="A1562" s="64"/>
      <c r="B1562" s="13"/>
      <c r="C1562" s="14"/>
      <c r="D1562" s="14"/>
      <c r="E1562" s="14"/>
      <c r="F1562" s="14"/>
      <c r="G1562" s="15"/>
      <c r="H1562" s="15"/>
      <c r="I1562" s="15"/>
      <c r="J1562" s="15"/>
      <c r="L1562" s="94"/>
      <c r="P1562" s="25"/>
      <c r="Q1562" s="25"/>
    </row>
    <row r="1563" spans="1:17" s="12" customFormat="1">
      <c r="A1563" s="64"/>
      <c r="B1563" s="13"/>
      <c r="C1563" s="14"/>
      <c r="D1563" s="14"/>
      <c r="E1563" s="14"/>
      <c r="F1563" s="14"/>
      <c r="G1563" s="15"/>
      <c r="H1563" s="15"/>
      <c r="I1563" s="15"/>
      <c r="J1563" s="15"/>
      <c r="L1563" s="94"/>
      <c r="P1563" s="25"/>
      <c r="Q1563" s="25"/>
    </row>
    <row r="1564" spans="1:17" s="12" customFormat="1">
      <c r="A1564" s="64"/>
      <c r="B1564" s="13"/>
      <c r="C1564" s="14"/>
      <c r="D1564" s="14"/>
      <c r="E1564" s="14"/>
      <c r="F1564" s="14"/>
      <c r="G1564" s="15"/>
      <c r="H1564" s="15"/>
      <c r="I1564" s="15"/>
      <c r="J1564" s="15"/>
      <c r="L1564" s="94"/>
      <c r="P1564" s="25"/>
      <c r="Q1564" s="25"/>
    </row>
    <row r="1565" spans="1:17" s="12" customFormat="1">
      <c r="A1565" s="64"/>
      <c r="B1565" s="13"/>
      <c r="C1565" s="14"/>
      <c r="D1565" s="14"/>
      <c r="E1565" s="14"/>
      <c r="F1565" s="14"/>
      <c r="G1565" s="15"/>
      <c r="H1565" s="15"/>
      <c r="I1565" s="15"/>
      <c r="J1565" s="15"/>
      <c r="L1565" s="94"/>
      <c r="P1565" s="25"/>
      <c r="Q1565" s="25"/>
    </row>
    <row r="1566" spans="1:17" s="12" customFormat="1">
      <c r="A1566" s="64"/>
      <c r="B1566" s="13"/>
      <c r="C1566" s="14"/>
      <c r="D1566" s="14"/>
      <c r="E1566" s="14"/>
      <c r="F1566" s="14"/>
      <c r="G1566" s="15"/>
      <c r="H1566" s="15"/>
      <c r="I1566" s="15"/>
      <c r="J1566" s="15"/>
      <c r="L1566" s="94"/>
      <c r="P1566" s="25"/>
      <c r="Q1566" s="25"/>
    </row>
    <row r="1567" spans="1:17" s="12" customFormat="1">
      <c r="A1567" s="64"/>
      <c r="B1567" s="13"/>
      <c r="C1567" s="14"/>
      <c r="D1567" s="14"/>
      <c r="E1567" s="14"/>
      <c r="F1567" s="14"/>
      <c r="G1567" s="15"/>
      <c r="H1567" s="15"/>
      <c r="I1567" s="15"/>
      <c r="J1567" s="15"/>
      <c r="L1567" s="94"/>
      <c r="P1567" s="25"/>
      <c r="Q1567" s="25"/>
    </row>
    <row r="1568" spans="1:17" s="12" customFormat="1">
      <c r="A1568" s="64"/>
      <c r="B1568" s="13"/>
      <c r="C1568" s="14"/>
      <c r="D1568" s="14"/>
      <c r="E1568" s="14"/>
      <c r="F1568" s="14"/>
      <c r="G1568" s="15"/>
      <c r="H1568" s="15"/>
      <c r="I1568" s="15"/>
      <c r="J1568" s="15"/>
      <c r="L1568" s="94"/>
      <c r="P1568" s="25"/>
      <c r="Q1568" s="25"/>
    </row>
    <row r="1569" spans="1:17" s="12" customFormat="1">
      <c r="A1569" s="64"/>
      <c r="B1569" s="13"/>
      <c r="C1569" s="14"/>
      <c r="D1569" s="14"/>
      <c r="E1569" s="14"/>
      <c r="F1569" s="14"/>
      <c r="G1569" s="15"/>
      <c r="H1569" s="15"/>
      <c r="I1569" s="15"/>
      <c r="J1569" s="15"/>
      <c r="L1569" s="94"/>
      <c r="P1569" s="25"/>
      <c r="Q1569" s="25"/>
    </row>
    <row r="1570" spans="1:17" s="12" customFormat="1">
      <c r="A1570" s="64"/>
      <c r="B1570" s="13"/>
      <c r="C1570" s="14"/>
      <c r="D1570" s="14"/>
      <c r="E1570" s="14"/>
      <c r="F1570" s="14"/>
      <c r="G1570" s="15"/>
      <c r="H1570" s="15"/>
      <c r="I1570" s="15"/>
      <c r="J1570" s="15"/>
      <c r="L1570" s="94"/>
      <c r="P1570" s="25"/>
      <c r="Q1570" s="25"/>
    </row>
    <row r="1571" spans="1:17" s="12" customFormat="1">
      <c r="A1571" s="64"/>
      <c r="B1571" s="13"/>
      <c r="C1571" s="14"/>
      <c r="D1571" s="14"/>
      <c r="E1571" s="14"/>
      <c r="F1571" s="14"/>
      <c r="G1571" s="15"/>
      <c r="H1571" s="15"/>
      <c r="I1571" s="15"/>
      <c r="J1571" s="15"/>
      <c r="L1571" s="94"/>
      <c r="P1571" s="25"/>
      <c r="Q1571" s="25"/>
    </row>
    <row r="1572" spans="1:17" s="12" customFormat="1">
      <c r="A1572" s="64"/>
      <c r="B1572" s="13"/>
      <c r="C1572" s="14"/>
      <c r="D1572" s="14"/>
      <c r="E1572" s="14"/>
      <c r="F1572" s="14"/>
      <c r="G1572" s="15"/>
      <c r="H1572" s="15"/>
      <c r="I1572" s="15"/>
      <c r="J1572" s="15"/>
      <c r="L1572" s="94"/>
      <c r="P1572" s="25"/>
      <c r="Q1572" s="25"/>
    </row>
    <row r="1573" spans="1:17" s="12" customFormat="1">
      <c r="A1573" s="64"/>
      <c r="B1573" s="13"/>
      <c r="C1573" s="14"/>
      <c r="D1573" s="14"/>
      <c r="E1573" s="14"/>
      <c r="F1573" s="14"/>
      <c r="G1573" s="15"/>
      <c r="H1573" s="15"/>
      <c r="I1573" s="15"/>
      <c r="J1573" s="15"/>
      <c r="L1573" s="94"/>
      <c r="P1573" s="25"/>
      <c r="Q1573" s="25"/>
    </row>
    <row r="1574" spans="1:17" s="12" customFormat="1">
      <c r="A1574" s="64"/>
      <c r="B1574" s="13"/>
      <c r="C1574" s="14"/>
      <c r="D1574" s="14"/>
      <c r="E1574" s="14"/>
      <c r="F1574" s="14"/>
      <c r="G1574" s="15"/>
      <c r="H1574" s="15"/>
      <c r="I1574" s="15"/>
      <c r="J1574" s="15"/>
      <c r="L1574" s="94"/>
      <c r="P1574" s="25"/>
      <c r="Q1574" s="25"/>
    </row>
    <row r="1575" spans="1:17" s="12" customFormat="1">
      <c r="A1575" s="64"/>
      <c r="B1575" s="13"/>
      <c r="C1575" s="14"/>
      <c r="D1575" s="14"/>
      <c r="E1575" s="14"/>
      <c r="F1575" s="14"/>
      <c r="G1575" s="15"/>
      <c r="H1575" s="15"/>
      <c r="I1575" s="15"/>
      <c r="J1575" s="15"/>
      <c r="L1575" s="94"/>
      <c r="P1575" s="25"/>
      <c r="Q1575" s="25"/>
    </row>
    <row r="1576" spans="1:17" s="12" customFormat="1">
      <c r="A1576" s="64"/>
      <c r="B1576" s="13"/>
      <c r="C1576" s="14"/>
      <c r="D1576" s="14"/>
      <c r="E1576" s="14"/>
      <c r="F1576" s="14"/>
      <c r="G1576" s="15"/>
      <c r="H1576" s="15"/>
      <c r="I1576" s="15"/>
      <c r="J1576" s="15"/>
      <c r="L1576" s="94"/>
      <c r="P1576" s="25"/>
      <c r="Q1576" s="25"/>
    </row>
    <row r="1577" spans="1:17" s="12" customFormat="1">
      <c r="A1577" s="64"/>
      <c r="B1577" s="13"/>
      <c r="C1577" s="14"/>
      <c r="D1577" s="14"/>
      <c r="E1577" s="14"/>
      <c r="F1577" s="14"/>
      <c r="G1577" s="15"/>
      <c r="H1577" s="15"/>
      <c r="I1577" s="15"/>
      <c r="J1577" s="15"/>
      <c r="L1577" s="94"/>
      <c r="P1577" s="25"/>
      <c r="Q1577" s="25"/>
    </row>
    <row r="1578" spans="1:17" s="12" customFormat="1">
      <c r="A1578" s="64"/>
      <c r="B1578" s="13"/>
      <c r="C1578" s="14"/>
      <c r="D1578" s="14"/>
      <c r="E1578" s="14"/>
      <c r="F1578" s="14"/>
      <c r="G1578" s="15"/>
      <c r="H1578" s="15"/>
      <c r="I1578" s="15"/>
      <c r="J1578" s="15"/>
      <c r="L1578" s="94"/>
      <c r="P1578" s="25"/>
      <c r="Q1578" s="25"/>
    </row>
    <row r="1579" spans="1:17" s="12" customFormat="1">
      <c r="A1579" s="64"/>
      <c r="B1579" s="13"/>
      <c r="C1579" s="14"/>
      <c r="D1579" s="14"/>
      <c r="E1579" s="14"/>
      <c r="F1579" s="14"/>
      <c r="G1579" s="15"/>
      <c r="H1579" s="15"/>
      <c r="I1579" s="15"/>
      <c r="J1579" s="15"/>
      <c r="L1579" s="94"/>
      <c r="P1579" s="25"/>
      <c r="Q1579" s="25"/>
    </row>
    <row r="1580" spans="1:17" s="12" customFormat="1">
      <c r="A1580" s="64"/>
      <c r="B1580" s="13"/>
      <c r="C1580" s="14"/>
      <c r="D1580" s="14"/>
      <c r="E1580" s="14"/>
      <c r="F1580" s="14"/>
      <c r="G1580" s="15"/>
      <c r="H1580" s="15"/>
      <c r="I1580" s="15"/>
      <c r="J1580" s="15"/>
      <c r="L1580" s="94"/>
      <c r="P1580" s="25"/>
      <c r="Q1580" s="25"/>
    </row>
    <row r="1581" spans="1:17" s="12" customFormat="1">
      <c r="A1581" s="64"/>
      <c r="B1581" s="13"/>
      <c r="C1581" s="14"/>
      <c r="D1581" s="14"/>
      <c r="E1581" s="14"/>
      <c r="F1581" s="14"/>
      <c r="G1581" s="15"/>
      <c r="H1581" s="15"/>
      <c r="I1581" s="15"/>
      <c r="J1581" s="15"/>
      <c r="L1581" s="94"/>
      <c r="P1581" s="25"/>
      <c r="Q1581" s="25"/>
    </row>
    <row r="1582" spans="1:17" s="12" customFormat="1">
      <c r="A1582" s="64"/>
      <c r="B1582" s="13"/>
      <c r="C1582" s="14"/>
      <c r="D1582" s="14"/>
      <c r="E1582" s="14"/>
      <c r="F1582" s="14"/>
      <c r="G1582" s="15"/>
      <c r="H1582" s="15"/>
      <c r="I1582" s="15"/>
      <c r="J1582" s="15"/>
      <c r="L1582" s="94"/>
      <c r="P1582" s="25"/>
      <c r="Q1582" s="25"/>
    </row>
    <row r="1583" spans="1:17" s="12" customFormat="1">
      <c r="A1583" s="64"/>
      <c r="B1583" s="13"/>
      <c r="C1583" s="14"/>
      <c r="D1583" s="14"/>
      <c r="E1583" s="14"/>
      <c r="F1583" s="14"/>
      <c r="G1583" s="15"/>
      <c r="H1583" s="15"/>
      <c r="I1583" s="15"/>
      <c r="J1583" s="15"/>
      <c r="L1583" s="94"/>
      <c r="P1583" s="25"/>
      <c r="Q1583" s="25"/>
    </row>
    <row r="1584" spans="1:17" s="12" customFormat="1">
      <c r="A1584" s="64"/>
      <c r="B1584" s="13"/>
      <c r="C1584" s="14"/>
      <c r="D1584" s="14"/>
      <c r="E1584" s="14"/>
      <c r="F1584" s="14"/>
      <c r="G1584" s="15"/>
      <c r="H1584" s="15"/>
      <c r="I1584" s="15"/>
      <c r="J1584" s="15"/>
      <c r="L1584" s="94"/>
      <c r="P1584" s="25"/>
      <c r="Q1584" s="25"/>
    </row>
    <row r="1585" spans="1:17" s="12" customFormat="1">
      <c r="A1585" s="64"/>
      <c r="B1585" s="13"/>
      <c r="C1585" s="14"/>
      <c r="D1585" s="14"/>
      <c r="E1585" s="14"/>
      <c r="F1585" s="14"/>
      <c r="G1585" s="15"/>
      <c r="H1585" s="15"/>
      <c r="I1585" s="15"/>
      <c r="J1585" s="15"/>
      <c r="L1585" s="94"/>
      <c r="P1585" s="25"/>
      <c r="Q1585" s="25"/>
    </row>
    <row r="1586" spans="1:17" s="12" customFormat="1">
      <c r="A1586" s="64"/>
      <c r="B1586" s="13"/>
      <c r="C1586" s="14"/>
      <c r="D1586" s="14"/>
      <c r="E1586" s="14"/>
      <c r="F1586" s="14"/>
      <c r="G1586" s="15"/>
      <c r="H1586" s="15"/>
      <c r="I1586" s="15"/>
      <c r="J1586" s="15"/>
      <c r="L1586" s="94"/>
      <c r="P1586" s="25"/>
      <c r="Q1586" s="25"/>
    </row>
    <row r="1587" spans="1:17" s="12" customFormat="1">
      <c r="A1587" s="64"/>
      <c r="B1587" s="13"/>
      <c r="C1587" s="14"/>
      <c r="D1587" s="14"/>
      <c r="E1587" s="14"/>
      <c r="F1587" s="14"/>
      <c r="G1587" s="15"/>
      <c r="H1587" s="15"/>
      <c r="I1587" s="15"/>
      <c r="J1587" s="15"/>
      <c r="L1587" s="94"/>
      <c r="P1587" s="25"/>
      <c r="Q1587" s="25"/>
    </row>
    <row r="1588" spans="1:17" s="12" customFormat="1">
      <c r="A1588" s="64"/>
      <c r="B1588" s="13"/>
      <c r="C1588" s="14"/>
      <c r="D1588" s="14"/>
      <c r="E1588" s="14"/>
      <c r="F1588" s="14"/>
      <c r="G1588" s="15"/>
      <c r="H1588" s="15"/>
      <c r="I1588" s="15"/>
      <c r="J1588" s="15"/>
      <c r="L1588" s="94"/>
      <c r="P1588" s="25"/>
      <c r="Q1588" s="25"/>
    </row>
    <row r="1589" spans="1:17" s="12" customFormat="1">
      <c r="A1589" s="64"/>
      <c r="B1589" s="13"/>
      <c r="C1589" s="14"/>
      <c r="D1589" s="14"/>
      <c r="E1589" s="14"/>
      <c r="F1589" s="14"/>
      <c r="G1589" s="15"/>
      <c r="H1589" s="15"/>
      <c r="I1589" s="15"/>
      <c r="J1589" s="15"/>
      <c r="L1589" s="94"/>
      <c r="P1589" s="25"/>
      <c r="Q1589" s="25"/>
    </row>
    <row r="1590" spans="1:17" s="12" customFormat="1">
      <c r="A1590" s="64"/>
      <c r="B1590" s="13"/>
      <c r="C1590" s="14"/>
      <c r="D1590" s="14"/>
      <c r="E1590" s="14"/>
      <c r="F1590" s="14"/>
      <c r="G1590" s="15"/>
      <c r="H1590" s="15"/>
      <c r="I1590" s="15"/>
      <c r="J1590" s="15"/>
      <c r="L1590" s="94"/>
      <c r="P1590" s="25"/>
      <c r="Q1590" s="25"/>
    </row>
    <row r="1591" spans="1:17" s="12" customFormat="1">
      <c r="A1591" s="64"/>
      <c r="B1591" s="13"/>
      <c r="C1591" s="14"/>
      <c r="D1591" s="14"/>
      <c r="E1591" s="14"/>
      <c r="F1591" s="14"/>
      <c r="G1591" s="15"/>
      <c r="H1591" s="15"/>
      <c r="I1591" s="15"/>
      <c r="J1591" s="15"/>
      <c r="L1591" s="94"/>
      <c r="P1591" s="25"/>
      <c r="Q1591" s="25"/>
    </row>
    <row r="1592" spans="1:17" s="12" customFormat="1">
      <c r="A1592" s="64"/>
      <c r="B1592" s="13"/>
      <c r="C1592" s="14"/>
      <c r="D1592" s="14"/>
      <c r="E1592" s="14"/>
      <c r="F1592" s="14"/>
      <c r="G1592" s="15"/>
      <c r="H1592" s="15"/>
      <c r="I1592" s="15"/>
      <c r="J1592" s="15"/>
      <c r="L1592" s="94"/>
      <c r="P1592" s="25"/>
      <c r="Q1592" s="25"/>
    </row>
    <row r="1593" spans="1:17" s="12" customFormat="1">
      <c r="A1593" s="64"/>
      <c r="B1593" s="13"/>
      <c r="C1593" s="14"/>
      <c r="D1593" s="14"/>
      <c r="E1593" s="14"/>
      <c r="F1593" s="14"/>
      <c r="G1593" s="15"/>
      <c r="H1593" s="15"/>
      <c r="I1593" s="15"/>
      <c r="J1593" s="15"/>
      <c r="L1593" s="94"/>
      <c r="P1593" s="25"/>
      <c r="Q1593" s="25"/>
    </row>
    <row r="1594" spans="1:17" s="12" customFormat="1">
      <c r="A1594" s="64"/>
      <c r="B1594" s="13"/>
      <c r="C1594" s="14"/>
      <c r="D1594" s="14"/>
      <c r="E1594" s="14"/>
      <c r="F1594" s="14"/>
      <c r="G1594" s="15"/>
      <c r="H1594" s="15"/>
      <c r="I1594" s="15"/>
      <c r="J1594" s="15"/>
      <c r="L1594" s="94"/>
      <c r="P1594" s="25"/>
      <c r="Q1594" s="25"/>
    </row>
    <row r="1595" spans="1:17" s="12" customFormat="1">
      <c r="A1595" s="64"/>
      <c r="B1595" s="13"/>
      <c r="C1595" s="14"/>
      <c r="D1595" s="14"/>
      <c r="E1595" s="14"/>
      <c r="F1595" s="14"/>
      <c r="G1595" s="15"/>
      <c r="H1595" s="15"/>
      <c r="I1595" s="15"/>
      <c r="J1595" s="15"/>
      <c r="L1595" s="94"/>
      <c r="P1595" s="25"/>
      <c r="Q1595" s="25"/>
    </row>
    <row r="1596" spans="1:17" s="12" customFormat="1">
      <c r="A1596" s="64"/>
      <c r="B1596" s="13"/>
      <c r="C1596" s="14"/>
      <c r="D1596" s="14"/>
      <c r="E1596" s="14"/>
      <c r="F1596" s="14"/>
      <c r="G1596" s="15"/>
      <c r="H1596" s="15"/>
      <c r="I1596" s="15"/>
      <c r="J1596" s="15"/>
      <c r="L1596" s="94"/>
      <c r="P1596" s="25"/>
      <c r="Q1596" s="25"/>
    </row>
    <row r="1597" spans="1:17" s="12" customFormat="1">
      <c r="A1597" s="64"/>
      <c r="B1597" s="13"/>
      <c r="C1597" s="14"/>
      <c r="D1597" s="14"/>
      <c r="E1597" s="14"/>
      <c r="F1597" s="14"/>
      <c r="G1597" s="15"/>
      <c r="H1597" s="15"/>
      <c r="I1597" s="15"/>
      <c r="J1597" s="15"/>
      <c r="L1597" s="94"/>
      <c r="P1597" s="25"/>
      <c r="Q1597" s="25"/>
    </row>
    <row r="1598" spans="1:17" s="12" customFormat="1">
      <c r="A1598" s="64"/>
      <c r="B1598" s="13"/>
      <c r="C1598" s="14"/>
      <c r="D1598" s="14"/>
      <c r="E1598" s="14"/>
      <c r="F1598" s="14"/>
      <c r="G1598" s="15"/>
      <c r="H1598" s="15"/>
      <c r="I1598" s="15"/>
      <c r="J1598" s="15"/>
      <c r="L1598" s="94"/>
      <c r="P1598" s="25"/>
      <c r="Q1598" s="25"/>
    </row>
    <row r="1599" spans="1:17" s="12" customFormat="1">
      <c r="A1599" s="64"/>
      <c r="B1599" s="13"/>
      <c r="C1599" s="14"/>
      <c r="D1599" s="14"/>
      <c r="E1599" s="14"/>
      <c r="F1599" s="14"/>
      <c r="G1599" s="15"/>
      <c r="H1599" s="15"/>
      <c r="I1599" s="15"/>
      <c r="J1599" s="15"/>
      <c r="L1599" s="94"/>
      <c r="P1599" s="25"/>
      <c r="Q1599" s="25"/>
    </row>
    <row r="1600" spans="1:17" s="12" customFormat="1">
      <c r="A1600" s="64"/>
      <c r="B1600" s="13"/>
      <c r="C1600" s="14"/>
      <c r="D1600" s="14"/>
      <c r="E1600" s="14"/>
      <c r="F1600" s="14"/>
      <c r="G1600" s="15"/>
      <c r="H1600" s="15"/>
      <c r="I1600" s="15"/>
      <c r="J1600" s="15"/>
      <c r="L1600" s="94"/>
      <c r="P1600" s="25"/>
      <c r="Q1600" s="25"/>
    </row>
    <row r="1601" spans="1:17" s="12" customFormat="1">
      <c r="A1601" s="64"/>
      <c r="B1601" s="13"/>
      <c r="C1601" s="14"/>
      <c r="D1601" s="14"/>
      <c r="E1601" s="14"/>
      <c r="F1601" s="14"/>
      <c r="G1601" s="15"/>
      <c r="H1601" s="15"/>
      <c r="I1601" s="15"/>
      <c r="J1601" s="15"/>
      <c r="L1601" s="94"/>
      <c r="P1601" s="25"/>
      <c r="Q1601" s="25"/>
    </row>
    <row r="1602" spans="1:17" s="12" customFormat="1">
      <c r="A1602" s="64"/>
      <c r="B1602" s="13"/>
      <c r="C1602" s="14"/>
      <c r="D1602" s="14"/>
      <c r="E1602" s="14"/>
      <c r="F1602" s="14"/>
      <c r="G1602" s="15"/>
      <c r="H1602" s="15"/>
      <c r="I1602" s="15"/>
      <c r="J1602" s="15"/>
      <c r="L1602" s="94"/>
      <c r="P1602" s="25"/>
      <c r="Q1602" s="25"/>
    </row>
    <row r="1603" spans="1:17" s="12" customFormat="1">
      <c r="A1603" s="64"/>
      <c r="B1603" s="13"/>
      <c r="C1603" s="14"/>
      <c r="D1603" s="14"/>
      <c r="E1603" s="14"/>
      <c r="F1603" s="14"/>
      <c r="G1603" s="15"/>
      <c r="H1603" s="15"/>
      <c r="I1603" s="15"/>
      <c r="J1603" s="15"/>
      <c r="L1603" s="94"/>
      <c r="P1603" s="25"/>
      <c r="Q1603" s="25"/>
    </row>
    <row r="1604" spans="1:17" s="12" customFormat="1">
      <c r="A1604" s="64"/>
      <c r="B1604" s="13"/>
      <c r="C1604" s="14"/>
      <c r="D1604" s="14"/>
      <c r="E1604" s="14"/>
      <c r="F1604" s="14"/>
      <c r="G1604" s="15"/>
      <c r="H1604" s="15"/>
      <c r="I1604" s="15"/>
      <c r="J1604" s="15"/>
      <c r="L1604" s="94"/>
      <c r="P1604" s="25"/>
      <c r="Q1604" s="25"/>
    </row>
    <row r="1605" spans="1:17" s="12" customFormat="1">
      <c r="A1605" s="64"/>
      <c r="B1605" s="13"/>
      <c r="C1605" s="14"/>
      <c r="D1605" s="14"/>
      <c r="E1605" s="14"/>
      <c r="F1605" s="14"/>
      <c r="G1605" s="15"/>
      <c r="H1605" s="15"/>
      <c r="I1605" s="15"/>
      <c r="J1605" s="15"/>
      <c r="L1605" s="94"/>
      <c r="P1605" s="25"/>
      <c r="Q1605" s="25"/>
    </row>
    <row r="1606" spans="1:17" s="12" customFormat="1">
      <c r="A1606" s="64"/>
      <c r="B1606" s="13"/>
      <c r="C1606" s="14"/>
      <c r="D1606" s="14"/>
      <c r="E1606" s="14"/>
      <c r="F1606" s="14"/>
      <c r="G1606" s="15"/>
      <c r="H1606" s="15"/>
      <c r="I1606" s="15"/>
      <c r="J1606" s="15"/>
      <c r="L1606" s="94"/>
      <c r="P1606" s="25"/>
      <c r="Q1606" s="25"/>
    </row>
    <row r="1607" spans="1:17" s="12" customFormat="1">
      <c r="A1607" s="64"/>
      <c r="B1607" s="13"/>
      <c r="C1607" s="14"/>
      <c r="D1607" s="14"/>
      <c r="E1607" s="14"/>
      <c r="F1607" s="14"/>
      <c r="G1607" s="15"/>
      <c r="H1607" s="15"/>
      <c r="I1607" s="15"/>
      <c r="J1607" s="15"/>
      <c r="L1607" s="94"/>
      <c r="P1607" s="25"/>
      <c r="Q1607" s="25"/>
    </row>
    <row r="1608" spans="1:17" s="12" customFormat="1">
      <c r="A1608" s="64"/>
      <c r="B1608" s="13"/>
      <c r="C1608" s="14"/>
      <c r="D1608" s="14"/>
      <c r="E1608" s="14"/>
      <c r="F1608" s="14"/>
      <c r="G1608" s="15"/>
      <c r="H1608" s="15"/>
      <c r="I1608" s="15"/>
      <c r="J1608" s="15"/>
      <c r="L1608" s="94"/>
      <c r="P1608" s="25"/>
      <c r="Q1608" s="25"/>
    </row>
    <row r="1609" spans="1:17" s="12" customFormat="1">
      <c r="A1609" s="64"/>
      <c r="B1609" s="13"/>
      <c r="C1609" s="14"/>
      <c r="D1609" s="14"/>
      <c r="E1609" s="14"/>
      <c r="F1609" s="14"/>
      <c r="G1609" s="15"/>
      <c r="H1609" s="15"/>
      <c r="I1609" s="15"/>
      <c r="J1609" s="15"/>
      <c r="L1609" s="94"/>
      <c r="P1609" s="25"/>
      <c r="Q1609" s="25"/>
    </row>
    <row r="1610" spans="1:17" s="12" customFormat="1">
      <c r="A1610" s="64"/>
      <c r="B1610" s="13"/>
      <c r="C1610" s="14"/>
      <c r="D1610" s="14"/>
      <c r="E1610" s="14"/>
      <c r="F1610" s="14"/>
      <c r="G1610" s="15"/>
      <c r="H1610" s="15"/>
      <c r="I1610" s="15"/>
      <c r="J1610" s="15"/>
      <c r="L1610" s="94"/>
      <c r="P1610" s="25"/>
      <c r="Q1610" s="25"/>
    </row>
    <row r="1611" spans="1:17" s="12" customFormat="1">
      <c r="A1611" s="64"/>
      <c r="B1611" s="13"/>
      <c r="C1611" s="14"/>
      <c r="D1611" s="14"/>
      <c r="E1611" s="14"/>
      <c r="F1611" s="14"/>
      <c r="G1611" s="15"/>
      <c r="H1611" s="15"/>
      <c r="I1611" s="15"/>
      <c r="J1611" s="15"/>
      <c r="L1611" s="94"/>
      <c r="P1611" s="25"/>
      <c r="Q1611" s="25"/>
    </row>
    <row r="1612" spans="1:17" s="12" customFormat="1">
      <c r="A1612" s="64"/>
      <c r="B1612" s="13"/>
      <c r="C1612" s="14"/>
      <c r="D1612" s="14"/>
      <c r="E1612" s="14"/>
      <c r="F1612" s="14"/>
      <c r="G1612" s="15"/>
      <c r="H1612" s="15"/>
      <c r="I1612" s="15"/>
      <c r="J1612" s="15"/>
      <c r="L1612" s="94"/>
      <c r="P1612" s="25"/>
      <c r="Q1612" s="25"/>
    </row>
    <row r="1613" spans="1:17" s="12" customFormat="1">
      <c r="A1613" s="64"/>
      <c r="B1613" s="13"/>
      <c r="C1613" s="14"/>
      <c r="D1613" s="14"/>
      <c r="E1613" s="14"/>
      <c r="F1613" s="14"/>
      <c r="G1613" s="15"/>
      <c r="H1613" s="15"/>
      <c r="I1613" s="15"/>
      <c r="J1613" s="15"/>
      <c r="L1613" s="94"/>
      <c r="P1613" s="25"/>
      <c r="Q1613" s="25"/>
    </row>
    <row r="1614" spans="1:17" s="12" customFormat="1">
      <c r="A1614" s="64"/>
      <c r="B1614" s="13"/>
      <c r="C1614" s="14"/>
      <c r="D1614" s="14"/>
      <c r="E1614" s="14"/>
      <c r="F1614" s="14"/>
      <c r="G1614" s="15"/>
      <c r="H1614" s="15"/>
      <c r="I1614" s="15"/>
      <c r="J1614" s="15"/>
      <c r="L1614" s="94"/>
      <c r="P1614" s="25"/>
      <c r="Q1614" s="25"/>
    </row>
    <row r="1615" spans="1:17" s="12" customFormat="1">
      <c r="A1615" s="64"/>
      <c r="B1615" s="13"/>
      <c r="C1615" s="14"/>
      <c r="D1615" s="14"/>
      <c r="E1615" s="14"/>
      <c r="F1615" s="14"/>
      <c r="G1615" s="15"/>
      <c r="H1615" s="15"/>
      <c r="I1615" s="15"/>
      <c r="J1615" s="15"/>
      <c r="L1615" s="94"/>
      <c r="P1615" s="25"/>
      <c r="Q1615" s="25"/>
    </row>
    <row r="1616" spans="1:17" s="12" customFormat="1">
      <c r="A1616" s="64"/>
      <c r="B1616" s="13"/>
      <c r="C1616" s="14"/>
      <c r="D1616" s="14"/>
      <c r="E1616" s="14"/>
      <c r="F1616" s="14"/>
      <c r="G1616" s="15"/>
      <c r="H1616" s="15"/>
      <c r="I1616" s="15"/>
      <c r="J1616" s="15"/>
      <c r="L1616" s="94"/>
      <c r="P1616" s="25"/>
      <c r="Q1616" s="25"/>
    </row>
    <row r="1617" spans="1:17" s="12" customFormat="1">
      <c r="A1617" s="64"/>
      <c r="B1617" s="13"/>
      <c r="C1617" s="14"/>
      <c r="D1617" s="14"/>
      <c r="E1617" s="14"/>
      <c r="F1617" s="14"/>
      <c r="G1617" s="15"/>
      <c r="H1617" s="15"/>
      <c r="I1617" s="15"/>
      <c r="J1617" s="15"/>
      <c r="L1617" s="94"/>
      <c r="P1617" s="25"/>
      <c r="Q1617" s="25"/>
    </row>
    <row r="1618" spans="1:17" s="12" customFormat="1">
      <c r="A1618" s="64"/>
      <c r="B1618" s="13"/>
      <c r="C1618" s="14"/>
      <c r="D1618" s="14"/>
      <c r="E1618" s="14"/>
      <c r="F1618" s="14"/>
      <c r="G1618" s="15"/>
      <c r="H1618" s="15"/>
      <c r="I1618" s="15"/>
      <c r="J1618" s="15"/>
      <c r="L1618" s="94"/>
      <c r="P1618" s="25"/>
      <c r="Q1618" s="25"/>
    </row>
    <row r="1619" spans="1:17" s="12" customFormat="1">
      <c r="A1619" s="64"/>
      <c r="B1619" s="13"/>
      <c r="C1619" s="14"/>
      <c r="D1619" s="14"/>
      <c r="E1619" s="14"/>
      <c r="F1619" s="14"/>
      <c r="G1619" s="15"/>
      <c r="H1619" s="15"/>
      <c r="I1619" s="15"/>
      <c r="J1619" s="15"/>
      <c r="L1619" s="94"/>
      <c r="P1619" s="25"/>
      <c r="Q1619" s="25"/>
    </row>
    <row r="1620" spans="1:17" s="12" customFormat="1">
      <c r="A1620" s="64"/>
      <c r="B1620" s="13"/>
      <c r="C1620" s="14"/>
      <c r="D1620" s="14"/>
      <c r="E1620" s="14"/>
      <c r="F1620" s="14"/>
      <c r="G1620" s="15"/>
      <c r="H1620" s="15"/>
      <c r="I1620" s="15"/>
      <c r="J1620" s="15"/>
      <c r="L1620" s="94"/>
      <c r="P1620" s="25"/>
      <c r="Q1620" s="25"/>
    </row>
    <row r="1621" spans="1:17" s="12" customFormat="1">
      <c r="A1621" s="64"/>
      <c r="B1621" s="13"/>
      <c r="C1621" s="14"/>
      <c r="D1621" s="14"/>
      <c r="E1621" s="14"/>
      <c r="F1621" s="14"/>
      <c r="G1621" s="15"/>
      <c r="H1621" s="15"/>
      <c r="I1621" s="15"/>
      <c r="J1621" s="15"/>
      <c r="L1621" s="94"/>
      <c r="P1621" s="25"/>
      <c r="Q1621" s="25"/>
    </row>
    <row r="1622" spans="1:17" s="12" customFormat="1">
      <c r="A1622" s="64"/>
      <c r="B1622" s="13"/>
      <c r="C1622" s="14"/>
      <c r="D1622" s="14"/>
      <c r="E1622" s="14"/>
      <c r="F1622" s="14"/>
      <c r="G1622" s="15"/>
      <c r="H1622" s="15"/>
      <c r="I1622" s="15"/>
      <c r="J1622" s="15"/>
      <c r="L1622" s="94"/>
      <c r="P1622" s="25"/>
      <c r="Q1622" s="25"/>
    </row>
    <row r="1623" spans="1:17" s="12" customFormat="1">
      <c r="A1623" s="64"/>
      <c r="B1623" s="13"/>
      <c r="C1623" s="14"/>
      <c r="D1623" s="14"/>
      <c r="E1623" s="14"/>
      <c r="F1623" s="14"/>
      <c r="G1623" s="15"/>
      <c r="H1623" s="15"/>
      <c r="I1623" s="15"/>
      <c r="J1623" s="15"/>
      <c r="L1623" s="94"/>
      <c r="P1623" s="25"/>
      <c r="Q1623" s="25"/>
    </row>
    <row r="1624" spans="1:17" s="12" customFormat="1">
      <c r="A1624" s="64"/>
      <c r="B1624" s="13"/>
      <c r="C1624" s="14"/>
      <c r="D1624" s="14"/>
      <c r="E1624" s="14"/>
      <c r="F1624" s="14"/>
      <c r="G1624" s="15"/>
      <c r="H1624" s="15"/>
      <c r="I1624" s="15"/>
      <c r="J1624" s="15"/>
      <c r="L1624" s="94"/>
      <c r="P1624" s="25"/>
      <c r="Q1624" s="25"/>
    </row>
    <row r="1625" spans="1:17" s="12" customFormat="1">
      <c r="A1625" s="64"/>
      <c r="B1625" s="13"/>
      <c r="C1625" s="14"/>
      <c r="D1625" s="14"/>
      <c r="E1625" s="14"/>
      <c r="F1625" s="14"/>
      <c r="G1625" s="15"/>
      <c r="H1625" s="15"/>
      <c r="I1625" s="15"/>
      <c r="J1625" s="15"/>
      <c r="L1625" s="94"/>
      <c r="P1625" s="25"/>
      <c r="Q1625" s="25"/>
    </row>
    <row r="1626" spans="1:17" s="12" customFormat="1">
      <c r="A1626" s="64"/>
      <c r="B1626" s="13"/>
      <c r="C1626" s="14"/>
      <c r="D1626" s="14"/>
      <c r="E1626" s="14"/>
      <c r="F1626" s="14"/>
      <c r="G1626" s="15"/>
      <c r="H1626" s="15"/>
      <c r="I1626" s="15"/>
      <c r="J1626" s="15"/>
      <c r="L1626" s="94"/>
      <c r="P1626" s="25"/>
      <c r="Q1626" s="25"/>
    </row>
    <row r="1627" spans="1:17" s="12" customFormat="1">
      <c r="A1627" s="64"/>
      <c r="B1627" s="13"/>
      <c r="C1627" s="14"/>
      <c r="D1627" s="14"/>
      <c r="E1627" s="14"/>
      <c r="F1627" s="14"/>
      <c r="G1627" s="15"/>
      <c r="H1627" s="15"/>
      <c r="I1627" s="15"/>
      <c r="J1627" s="15"/>
      <c r="L1627" s="94"/>
      <c r="P1627" s="25"/>
      <c r="Q1627" s="25"/>
    </row>
    <row r="1628" spans="1:17" s="12" customFormat="1">
      <c r="A1628" s="64"/>
      <c r="B1628" s="13"/>
      <c r="C1628" s="14"/>
      <c r="D1628" s="14"/>
      <c r="E1628" s="14"/>
      <c r="F1628" s="14"/>
      <c r="G1628" s="15"/>
      <c r="H1628" s="15"/>
      <c r="I1628" s="15"/>
      <c r="J1628" s="15"/>
      <c r="L1628" s="94"/>
      <c r="P1628" s="25"/>
      <c r="Q1628" s="25"/>
    </row>
    <row r="1629" spans="1:17" s="12" customFormat="1">
      <c r="A1629" s="64"/>
      <c r="B1629" s="13"/>
      <c r="C1629" s="14"/>
      <c r="D1629" s="14"/>
      <c r="E1629" s="14"/>
      <c r="F1629" s="14"/>
      <c r="G1629" s="15"/>
      <c r="H1629" s="15"/>
      <c r="I1629" s="15"/>
      <c r="J1629" s="15"/>
      <c r="L1629" s="94"/>
      <c r="P1629" s="25"/>
      <c r="Q1629" s="25"/>
    </row>
    <row r="1630" spans="1:17" s="12" customFormat="1">
      <c r="A1630" s="64"/>
      <c r="B1630" s="13"/>
      <c r="C1630" s="14"/>
      <c r="D1630" s="14"/>
      <c r="E1630" s="14"/>
      <c r="F1630" s="14"/>
      <c r="G1630" s="15"/>
      <c r="H1630" s="15"/>
      <c r="I1630" s="15"/>
      <c r="J1630" s="15"/>
      <c r="L1630" s="94"/>
      <c r="P1630" s="25"/>
      <c r="Q1630" s="25"/>
    </row>
    <row r="1631" spans="1:17" s="12" customFormat="1">
      <c r="A1631" s="64"/>
      <c r="B1631" s="13"/>
      <c r="C1631" s="14"/>
      <c r="D1631" s="14"/>
      <c r="E1631" s="14"/>
      <c r="F1631" s="14"/>
      <c r="G1631" s="15"/>
      <c r="H1631" s="15"/>
      <c r="I1631" s="15"/>
      <c r="J1631" s="15"/>
      <c r="L1631" s="94"/>
      <c r="P1631" s="25"/>
      <c r="Q1631" s="25"/>
    </row>
    <row r="1632" spans="1:17" s="12" customFormat="1">
      <c r="A1632" s="64"/>
      <c r="B1632" s="13"/>
      <c r="C1632" s="14"/>
      <c r="D1632" s="14"/>
      <c r="E1632" s="14"/>
      <c r="F1632" s="14"/>
      <c r="G1632" s="15"/>
      <c r="H1632" s="15"/>
      <c r="I1632" s="15"/>
      <c r="J1632" s="15"/>
      <c r="L1632" s="94"/>
      <c r="P1632" s="25"/>
      <c r="Q1632" s="25"/>
    </row>
    <row r="1633" spans="1:17" s="12" customFormat="1">
      <c r="A1633" s="64"/>
      <c r="B1633" s="13"/>
      <c r="C1633" s="14"/>
      <c r="D1633" s="14"/>
      <c r="E1633" s="14"/>
      <c r="F1633" s="14"/>
      <c r="G1633" s="15"/>
      <c r="H1633" s="15"/>
      <c r="I1633" s="15"/>
      <c r="J1633" s="15"/>
      <c r="L1633" s="94"/>
      <c r="P1633" s="25"/>
      <c r="Q1633" s="25"/>
    </row>
    <row r="1634" spans="1:17" s="12" customFormat="1">
      <c r="A1634" s="64"/>
      <c r="B1634" s="13"/>
      <c r="C1634" s="14"/>
      <c r="D1634" s="14"/>
      <c r="E1634" s="14"/>
      <c r="F1634" s="14"/>
      <c r="G1634" s="15"/>
      <c r="H1634" s="15"/>
      <c r="I1634" s="15"/>
      <c r="J1634" s="15"/>
      <c r="L1634" s="94"/>
      <c r="P1634" s="25"/>
      <c r="Q1634" s="25"/>
    </row>
    <row r="1635" spans="1:17" s="12" customFormat="1">
      <c r="A1635" s="64"/>
      <c r="B1635" s="13"/>
      <c r="C1635" s="14"/>
      <c r="D1635" s="14"/>
      <c r="E1635" s="14"/>
      <c r="F1635" s="14"/>
      <c r="G1635" s="15"/>
      <c r="H1635" s="15"/>
      <c r="I1635" s="15"/>
      <c r="J1635" s="15"/>
      <c r="L1635" s="94"/>
      <c r="P1635" s="25"/>
      <c r="Q1635" s="25"/>
    </row>
    <row r="1636" spans="1:17" s="12" customFormat="1">
      <c r="A1636" s="64"/>
      <c r="B1636" s="13"/>
      <c r="C1636" s="14"/>
      <c r="D1636" s="14"/>
      <c r="E1636" s="14"/>
      <c r="F1636" s="14"/>
      <c r="G1636" s="15"/>
      <c r="H1636" s="15"/>
      <c r="I1636" s="15"/>
      <c r="J1636" s="15"/>
      <c r="L1636" s="94"/>
      <c r="P1636" s="25"/>
      <c r="Q1636" s="25"/>
    </row>
    <row r="1637" spans="1:17" s="12" customFormat="1">
      <c r="A1637" s="64"/>
      <c r="B1637" s="13"/>
      <c r="C1637" s="14"/>
      <c r="D1637" s="14"/>
      <c r="E1637" s="14"/>
      <c r="F1637" s="14"/>
      <c r="G1637" s="15"/>
      <c r="H1637" s="15"/>
      <c r="I1637" s="15"/>
      <c r="J1637" s="15"/>
      <c r="L1637" s="94"/>
      <c r="P1637" s="25"/>
      <c r="Q1637" s="25"/>
    </row>
    <row r="1638" spans="1:17" s="12" customFormat="1">
      <c r="A1638" s="64"/>
      <c r="B1638" s="13"/>
      <c r="C1638" s="14"/>
      <c r="D1638" s="14"/>
      <c r="E1638" s="14"/>
      <c r="F1638" s="14"/>
      <c r="G1638" s="15"/>
      <c r="H1638" s="15"/>
      <c r="I1638" s="15"/>
      <c r="J1638" s="15"/>
      <c r="L1638" s="94"/>
      <c r="P1638" s="25"/>
      <c r="Q1638" s="25"/>
    </row>
    <row r="1639" spans="1:17" s="12" customFormat="1">
      <c r="A1639" s="64"/>
      <c r="B1639" s="13"/>
      <c r="C1639" s="14"/>
      <c r="D1639" s="14"/>
      <c r="E1639" s="14"/>
      <c r="F1639" s="14"/>
      <c r="G1639" s="15"/>
      <c r="H1639" s="15"/>
      <c r="I1639" s="15"/>
      <c r="J1639" s="15"/>
      <c r="L1639" s="94"/>
      <c r="P1639" s="25"/>
      <c r="Q1639" s="25"/>
    </row>
    <row r="1640" spans="1:17" s="12" customFormat="1">
      <c r="A1640" s="64"/>
      <c r="B1640" s="13"/>
      <c r="C1640" s="14"/>
      <c r="D1640" s="14"/>
      <c r="E1640" s="14"/>
      <c r="F1640" s="14"/>
      <c r="G1640" s="15"/>
      <c r="H1640" s="15"/>
      <c r="I1640" s="15"/>
      <c r="J1640" s="15"/>
      <c r="L1640" s="94"/>
      <c r="P1640" s="25"/>
      <c r="Q1640" s="25"/>
    </row>
    <row r="1641" spans="1:17" s="12" customFormat="1">
      <c r="A1641" s="64"/>
      <c r="B1641" s="13"/>
      <c r="C1641" s="14"/>
      <c r="D1641" s="14"/>
      <c r="E1641" s="14"/>
      <c r="F1641" s="14"/>
      <c r="G1641" s="15"/>
      <c r="H1641" s="15"/>
      <c r="I1641" s="15"/>
      <c r="J1641" s="15"/>
      <c r="L1641" s="94"/>
      <c r="P1641" s="25"/>
      <c r="Q1641" s="25"/>
    </row>
    <row r="1642" spans="1:17" s="12" customFormat="1">
      <c r="A1642" s="64"/>
      <c r="B1642" s="13"/>
      <c r="C1642" s="14"/>
      <c r="D1642" s="14"/>
      <c r="E1642" s="14"/>
      <c r="F1642" s="14"/>
      <c r="G1642" s="15"/>
      <c r="H1642" s="15"/>
      <c r="I1642" s="15"/>
      <c r="J1642" s="15"/>
      <c r="L1642" s="94"/>
      <c r="P1642" s="25"/>
      <c r="Q1642" s="25"/>
    </row>
    <row r="1643" spans="1:17" s="12" customFormat="1">
      <c r="A1643" s="64"/>
      <c r="B1643" s="13"/>
      <c r="C1643" s="14"/>
      <c r="D1643" s="14"/>
      <c r="E1643" s="14"/>
      <c r="F1643" s="14"/>
      <c r="G1643" s="15"/>
      <c r="H1643" s="15"/>
      <c r="I1643" s="15"/>
      <c r="J1643" s="15"/>
      <c r="L1643" s="94"/>
      <c r="P1643" s="25"/>
      <c r="Q1643" s="25"/>
    </row>
    <row r="1644" spans="1:17" s="12" customFormat="1">
      <c r="A1644" s="64"/>
      <c r="B1644" s="13"/>
      <c r="C1644" s="14"/>
      <c r="D1644" s="14"/>
      <c r="E1644" s="14"/>
      <c r="F1644" s="14"/>
      <c r="G1644" s="15"/>
      <c r="H1644" s="15"/>
      <c r="I1644" s="15"/>
      <c r="J1644" s="15"/>
      <c r="L1644" s="94"/>
      <c r="P1644" s="25"/>
      <c r="Q1644" s="25"/>
    </row>
    <row r="1645" spans="1:17" s="12" customFormat="1">
      <c r="A1645" s="64"/>
      <c r="B1645" s="13"/>
      <c r="C1645" s="14"/>
      <c r="D1645" s="14"/>
      <c r="E1645" s="14"/>
      <c r="F1645" s="14"/>
      <c r="G1645" s="15"/>
      <c r="H1645" s="15"/>
      <c r="I1645" s="15"/>
      <c r="J1645" s="15"/>
      <c r="L1645" s="94"/>
      <c r="P1645" s="25"/>
      <c r="Q1645" s="25"/>
    </row>
    <row r="1646" spans="1:17" s="12" customFormat="1">
      <c r="A1646" s="64"/>
      <c r="B1646" s="13"/>
      <c r="C1646" s="14"/>
      <c r="D1646" s="14"/>
      <c r="E1646" s="14"/>
      <c r="F1646" s="14"/>
      <c r="G1646" s="15"/>
      <c r="H1646" s="15"/>
      <c r="I1646" s="15"/>
      <c r="J1646" s="15"/>
      <c r="L1646" s="94"/>
      <c r="P1646" s="25"/>
      <c r="Q1646" s="25"/>
    </row>
    <row r="1647" spans="1:17" s="12" customFormat="1">
      <c r="A1647" s="64"/>
      <c r="B1647" s="13"/>
      <c r="C1647" s="14"/>
      <c r="D1647" s="14"/>
      <c r="E1647" s="14"/>
      <c r="F1647" s="14"/>
      <c r="G1647" s="15"/>
      <c r="H1647" s="15"/>
      <c r="I1647" s="15"/>
      <c r="J1647" s="15"/>
      <c r="L1647" s="94"/>
      <c r="P1647" s="25"/>
      <c r="Q1647" s="25"/>
    </row>
    <row r="1648" spans="1:17" s="12" customFormat="1">
      <c r="A1648" s="64"/>
      <c r="B1648" s="13"/>
      <c r="C1648" s="14"/>
      <c r="D1648" s="14"/>
      <c r="E1648" s="14"/>
      <c r="F1648" s="14"/>
      <c r="G1648" s="15"/>
      <c r="H1648" s="15"/>
      <c r="I1648" s="15"/>
      <c r="J1648" s="15"/>
      <c r="L1648" s="94"/>
      <c r="P1648" s="25"/>
      <c r="Q1648" s="25"/>
    </row>
    <row r="1649" spans="1:17" s="12" customFormat="1">
      <c r="A1649" s="64"/>
      <c r="B1649" s="13"/>
      <c r="C1649" s="14"/>
      <c r="D1649" s="14"/>
      <c r="E1649" s="14"/>
      <c r="F1649" s="14"/>
      <c r="G1649" s="15"/>
      <c r="H1649" s="15"/>
      <c r="I1649" s="15"/>
      <c r="J1649" s="15"/>
      <c r="L1649" s="94"/>
      <c r="P1649" s="25"/>
      <c r="Q1649" s="25"/>
    </row>
    <row r="1650" spans="1:17" s="12" customFormat="1">
      <c r="A1650" s="64"/>
      <c r="B1650" s="13"/>
      <c r="C1650" s="14"/>
      <c r="D1650" s="14"/>
      <c r="E1650" s="14"/>
      <c r="F1650" s="14"/>
      <c r="G1650" s="15"/>
      <c r="H1650" s="15"/>
      <c r="I1650" s="15"/>
      <c r="J1650" s="15"/>
      <c r="L1650" s="94"/>
      <c r="P1650" s="25"/>
      <c r="Q1650" s="25"/>
    </row>
    <row r="1651" spans="1:17" s="12" customFormat="1">
      <c r="A1651" s="64"/>
      <c r="B1651" s="13"/>
      <c r="C1651" s="14"/>
      <c r="D1651" s="14"/>
      <c r="E1651" s="14"/>
      <c r="F1651" s="14"/>
      <c r="G1651" s="15"/>
      <c r="H1651" s="15"/>
      <c r="I1651" s="15"/>
      <c r="J1651" s="15"/>
      <c r="L1651" s="94"/>
      <c r="P1651" s="25"/>
      <c r="Q1651" s="25"/>
    </row>
    <row r="1652" spans="1:17" s="12" customFormat="1">
      <c r="A1652" s="64"/>
      <c r="B1652" s="13"/>
      <c r="C1652" s="14"/>
      <c r="D1652" s="14"/>
      <c r="E1652" s="14"/>
      <c r="F1652" s="14"/>
      <c r="G1652" s="15"/>
      <c r="H1652" s="15"/>
      <c r="I1652" s="15"/>
      <c r="J1652" s="15"/>
      <c r="L1652" s="94"/>
      <c r="P1652" s="25"/>
      <c r="Q1652" s="25"/>
    </row>
    <row r="1653" spans="1:17" s="12" customFormat="1">
      <c r="A1653" s="64"/>
      <c r="B1653" s="13"/>
      <c r="C1653" s="14"/>
      <c r="D1653" s="14"/>
      <c r="E1653" s="14"/>
      <c r="F1653" s="14"/>
      <c r="G1653" s="15"/>
      <c r="H1653" s="15"/>
      <c r="I1653" s="15"/>
      <c r="J1653" s="15"/>
      <c r="L1653" s="94"/>
      <c r="P1653" s="25"/>
      <c r="Q1653" s="25"/>
    </row>
    <row r="1654" spans="1:17" s="12" customFormat="1">
      <c r="A1654" s="64"/>
      <c r="B1654" s="13"/>
      <c r="C1654" s="14"/>
      <c r="D1654" s="14"/>
      <c r="E1654" s="14"/>
      <c r="F1654" s="14"/>
      <c r="G1654" s="15"/>
      <c r="H1654" s="15"/>
      <c r="I1654" s="15"/>
      <c r="J1654" s="15"/>
      <c r="L1654" s="94"/>
      <c r="P1654" s="25"/>
      <c r="Q1654" s="25"/>
    </row>
    <row r="1655" spans="1:17" s="12" customFormat="1">
      <c r="A1655" s="64"/>
      <c r="B1655" s="13"/>
      <c r="C1655" s="14"/>
      <c r="D1655" s="14"/>
      <c r="E1655" s="14"/>
      <c r="F1655" s="14"/>
      <c r="G1655" s="15"/>
      <c r="H1655" s="15"/>
      <c r="I1655" s="15"/>
      <c r="J1655" s="15"/>
      <c r="L1655" s="94"/>
      <c r="P1655" s="25"/>
      <c r="Q1655" s="25"/>
    </row>
    <row r="1656" spans="1:17" s="12" customFormat="1">
      <c r="A1656" s="64"/>
      <c r="B1656" s="13"/>
      <c r="C1656" s="14"/>
      <c r="D1656" s="14"/>
      <c r="E1656" s="14"/>
      <c r="F1656" s="14"/>
      <c r="G1656" s="15"/>
      <c r="H1656" s="15"/>
      <c r="I1656" s="15"/>
      <c r="J1656" s="15"/>
      <c r="L1656" s="94"/>
      <c r="P1656" s="25"/>
      <c r="Q1656" s="25"/>
    </row>
    <row r="1657" spans="1:17" s="12" customFormat="1">
      <c r="A1657" s="64"/>
      <c r="B1657" s="13"/>
      <c r="C1657" s="14"/>
      <c r="D1657" s="14"/>
      <c r="E1657" s="14"/>
      <c r="F1657" s="14"/>
      <c r="G1657" s="15"/>
      <c r="H1657" s="15"/>
      <c r="I1657" s="15"/>
      <c r="J1657" s="15"/>
      <c r="L1657" s="94"/>
      <c r="P1657" s="25"/>
      <c r="Q1657" s="25"/>
    </row>
    <row r="1658" spans="1:17" s="12" customFormat="1">
      <c r="A1658" s="64"/>
      <c r="B1658" s="13"/>
      <c r="C1658" s="14"/>
      <c r="D1658" s="14"/>
      <c r="E1658" s="14"/>
      <c r="F1658" s="14"/>
      <c r="G1658" s="15"/>
      <c r="H1658" s="15"/>
      <c r="I1658" s="15"/>
      <c r="J1658" s="15"/>
      <c r="L1658" s="94"/>
      <c r="P1658" s="25"/>
      <c r="Q1658" s="25"/>
    </row>
    <row r="1659" spans="1:17" s="12" customFormat="1">
      <c r="A1659" s="64"/>
      <c r="B1659" s="13"/>
      <c r="C1659" s="14"/>
      <c r="D1659" s="14"/>
      <c r="E1659" s="14"/>
      <c r="F1659" s="14"/>
      <c r="G1659" s="15"/>
      <c r="H1659" s="15"/>
      <c r="I1659" s="15"/>
      <c r="J1659" s="15"/>
      <c r="L1659" s="94"/>
      <c r="P1659" s="25"/>
      <c r="Q1659" s="25"/>
    </row>
    <row r="1660" spans="1:17" s="12" customFormat="1">
      <c r="A1660" s="64"/>
      <c r="B1660" s="13"/>
      <c r="C1660" s="14"/>
      <c r="D1660" s="14"/>
      <c r="E1660" s="14"/>
      <c r="F1660" s="14"/>
      <c r="G1660" s="15"/>
      <c r="H1660" s="15"/>
      <c r="I1660" s="15"/>
      <c r="J1660" s="15"/>
      <c r="L1660" s="94"/>
      <c r="P1660" s="25"/>
      <c r="Q1660" s="25"/>
    </row>
    <row r="1661" spans="1:17" s="12" customFormat="1">
      <c r="A1661" s="64"/>
      <c r="B1661" s="13"/>
      <c r="C1661" s="14"/>
      <c r="D1661" s="14"/>
      <c r="E1661" s="14"/>
      <c r="F1661" s="14"/>
      <c r="G1661" s="15"/>
      <c r="H1661" s="15"/>
      <c r="I1661" s="15"/>
      <c r="J1661" s="15"/>
      <c r="L1661" s="94"/>
      <c r="P1661" s="25"/>
      <c r="Q1661" s="25"/>
    </row>
    <row r="1662" spans="1:17" s="12" customFormat="1">
      <c r="A1662" s="64"/>
      <c r="B1662" s="13"/>
      <c r="C1662" s="14"/>
      <c r="D1662" s="14"/>
      <c r="E1662" s="14"/>
      <c r="F1662" s="14"/>
      <c r="G1662" s="15"/>
      <c r="H1662" s="15"/>
      <c r="I1662" s="15"/>
      <c r="J1662" s="15"/>
      <c r="L1662" s="94"/>
      <c r="P1662" s="25"/>
      <c r="Q1662" s="25"/>
    </row>
    <row r="1663" spans="1:17" s="12" customFormat="1">
      <c r="A1663" s="64"/>
      <c r="B1663" s="13"/>
      <c r="C1663" s="14"/>
      <c r="D1663" s="14"/>
      <c r="E1663" s="14"/>
      <c r="F1663" s="14"/>
      <c r="G1663" s="15"/>
      <c r="H1663" s="15"/>
      <c r="I1663" s="15"/>
      <c r="J1663" s="15"/>
      <c r="L1663" s="94"/>
      <c r="P1663" s="25"/>
      <c r="Q1663" s="25"/>
    </row>
    <row r="1664" spans="1:17" s="12" customFormat="1">
      <c r="A1664" s="64"/>
      <c r="B1664" s="13"/>
      <c r="C1664" s="14"/>
      <c r="D1664" s="14"/>
      <c r="E1664" s="14"/>
      <c r="F1664" s="14"/>
      <c r="G1664" s="15"/>
      <c r="H1664" s="15"/>
      <c r="I1664" s="15"/>
      <c r="J1664" s="15"/>
      <c r="L1664" s="94"/>
      <c r="P1664" s="25"/>
      <c r="Q1664" s="25"/>
    </row>
    <row r="1665" spans="1:17" s="12" customFormat="1">
      <c r="A1665" s="64"/>
      <c r="B1665" s="13"/>
      <c r="C1665" s="14"/>
      <c r="D1665" s="14"/>
      <c r="E1665" s="14"/>
      <c r="F1665" s="14"/>
      <c r="G1665" s="15"/>
      <c r="H1665" s="15"/>
      <c r="I1665" s="15"/>
      <c r="J1665" s="15"/>
      <c r="L1665" s="94"/>
      <c r="P1665" s="25"/>
      <c r="Q1665" s="25"/>
    </row>
    <row r="1666" spans="1:17" s="12" customFormat="1">
      <c r="A1666" s="64"/>
      <c r="B1666" s="13"/>
      <c r="C1666" s="14"/>
      <c r="D1666" s="14"/>
      <c r="E1666" s="14"/>
      <c r="F1666" s="14"/>
      <c r="G1666" s="15"/>
      <c r="H1666" s="15"/>
      <c r="I1666" s="15"/>
      <c r="J1666" s="15"/>
      <c r="L1666" s="94"/>
      <c r="P1666" s="25"/>
      <c r="Q1666" s="25"/>
    </row>
    <row r="1667" spans="1:17" s="12" customFormat="1">
      <c r="A1667" s="64"/>
      <c r="B1667" s="13"/>
      <c r="C1667" s="14"/>
      <c r="D1667" s="14"/>
      <c r="E1667" s="14"/>
      <c r="F1667" s="14"/>
      <c r="G1667" s="15"/>
      <c r="H1667" s="15"/>
      <c r="I1667" s="15"/>
      <c r="J1667" s="15"/>
      <c r="L1667" s="94"/>
      <c r="P1667" s="25"/>
      <c r="Q1667" s="25"/>
    </row>
    <row r="1668" spans="1:17" s="12" customFormat="1">
      <c r="A1668" s="64"/>
      <c r="B1668" s="13"/>
      <c r="C1668" s="14"/>
      <c r="D1668" s="14"/>
      <c r="E1668" s="14"/>
      <c r="F1668" s="14"/>
      <c r="G1668" s="15"/>
      <c r="H1668" s="15"/>
      <c r="I1668" s="15"/>
      <c r="J1668" s="15"/>
      <c r="L1668" s="94"/>
      <c r="P1668" s="25"/>
      <c r="Q1668" s="25"/>
    </row>
    <row r="1669" spans="1:17" s="12" customFormat="1">
      <c r="A1669" s="64"/>
      <c r="B1669" s="13"/>
      <c r="C1669" s="14"/>
      <c r="D1669" s="14"/>
      <c r="E1669" s="14"/>
      <c r="F1669" s="14"/>
      <c r="G1669" s="15"/>
      <c r="H1669" s="15"/>
      <c r="I1669" s="15"/>
      <c r="J1669" s="15"/>
      <c r="L1669" s="94"/>
      <c r="P1669" s="25"/>
      <c r="Q1669" s="25"/>
    </row>
    <row r="1670" spans="1:17" s="12" customFormat="1">
      <c r="A1670" s="64"/>
      <c r="B1670" s="13"/>
      <c r="C1670" s="14"/>
      <c r="D1670" s="14"/>
      <c r="E1670" s="14"/>
      <c r="F1670" s="14"/>
      <c r="G1670" s="15"/>
      <c r="H1670" s="15"/>
      <c r="I1670" s="15"/>
      <c r="J1670" s="15"/>
      <c r="L1670" s="94"/>
      <c r="P1670" s="25"/>
      <c r="Q1670" s="25"/>
    </row>
    <row r="1671" spans="1:17" s="12" customFormat="1">
      <c r="A1671" s="64"/>
      <c r="B1671" s="13"/>
      <c r="C1671" s="14"/>
      <c r="D1671" s="14"/>
      <c r="E1671" s="14"/>
      <c r="F1671" s="14"/>
      <c r="G1671" s="15"/>
      <c r="H1671" s="15"/>
      <c r="I1671" s="15"/>
      <c r="J1671" s="15"/>
      <c r="L1671" s="94"/>
      <c r="P1671" s="25"/>
      <c r="Q1671" s="25"/>
    </row>
    <row r="1672" spans="1:17" s="12" customFormat="1">
      <c r="A1672" s="64"/>
      <c r="B1672" s="13"/>
      <c r="C1672" s="14"/>
      <c r="D1672" s="14"/>
      <c r="E1672" s="14"/>
      <c r="F1672" s="14"/>
      <c r="G1672" s="15"/>
      <c r="H1672" s="15"/>
      <c r="I1672" s="15"/>
      <c r="J1672" s="15"/>
      <c r="L1672" s="94"/>
      <c r="P1672" s="25"/>
      <c r="Q1672" s="25"/>
    </row>
    <row r="1673" spans="1:17" s="12" customFormat="1">
      <c r="A1673" s="64"/>
      <c r="B1673" s="13"/>
      <c r="C1673" s="14"/>
      <c r="D1673" s="14"/>
      <c r="E1673" s="14"/>
      <c r="F1673" s="14"/>
      <c r="G1673" s="15"/>
      <c r="H1673" s="15"/>
      <c r="I1673" s="15"/>
      <c r="J1673" s="15"/>
      <c r="L1673" s="94"/>
      <c r="P1673" s="25"/>
      <c r="Q1673" s="25"/>
    </row>
    <row r="1674" spans="1:17" s="12" customFormat="1">
      <c r="A1674" s="64"/>
      <c r="B1674" s="13"/>
      <c r="C1674" s="14"/>
      <c r="D1674" s="14"/>
      <c r="E1674" s="14"/>
      <c r="F1674" s="14"/>
      <c r="G1674" s="15"/>
      <c r="H1674" s="15"/>
      <c r="I1674" s="15"/>
      <c r="J1674" s="15"/>
      <c r="L1674" s="94"/>
      <c r="P1674" s="25"/>
      <c r="Q1674" s="25"/>
    </row>
    <row r="1675" spans="1:17" s="12" customFormat="1">
      <c r="A1675" s="64"/>
      <c r="B1675" s="13"/>
      <c r="C1675" s="14"/>
      <c r="D1675" s="14"/>
      <c r="E1675" s="14"/>
      <c r="F1675" s="14"/>
      <c r="G1675" s="15"/>
      <c r="H1675" s="15"/>
      <c r="I1675" s="15"/>
      <c r="J1675" s="15"/>
      <c r="L1675" s="94"/>
      <c r="P1675" s="25"/>
      <c r="Q1675" s="25"/>
    </row>
    <row r="1676" spans="1:17" s="12" customFormat="1">
      <c r="A1676" s="64"/>
      <c r="B1676" s="13"/>
      <c r="C1676" s="14"/>
      <c r="D1676" s="14"/>
      <c r="E1676" s="14"/>
      <c r="F1676" s="14"/>
      <c r="G1676" s="15"/>
      <c r="H1676" s="15"/>
      <c r="I1676" s="15"/>
      <c r="J1676" s="15"/>
      <c r="L1676" s="94"/>
      <c r="P1676" s="25"/>
      <c r="Q1676" s="25"/>
    </row>
    <row r="1677" spans="1:17" s="12" customFormat="1">
      <c r="A1677" s="64"/>
      <c r="B1677" s="13"/>
      <c r="C1677" s="14"/>
      <c r="D1677" s="14"/>
      <c r="E1677" s="14"/>
      <c r="F1677" s="14"/>
      <c r="G1677" s="15"/>
      <c r="H1677" s="15"/>
      <c r="I1677" s="15"/>
      <c r="J1677" s="15"/>
      <c r="L1677" s="94"/>
      <c r="P1677" s="25"/>
      <c r="Q1677" s="25"/>
    </row>
    <row r="1678" spans="1:17" s="12" customFormat="1">
      <c r="A1678" s="64"/>
      <c r="B1678" s="13"/>
      <c r="C1678" s="14"/>
      <c r="D1678" s="14"/>
      <c r="E1678" s="14"/>
      <c r="F1678" s="14"/>
      <c r="G1678" s="15"/>
      <c r="H1678" s="15"/>
      <c r="I1678" s="15"/>
      <c r="J1678" s="15"/>
      <c r="L1678" s="94"/>
      <c r="P1678" s="25"/>
      <c r="Q1678" s="25"/>
    </row>
    <row r="1679" spans="1:17" s="12" customFormat="1">
      <c r="A1679" s="64"/>
      <c r="B1679" s="13"/>
      <c r="C1679" s="14"/>
      <c r="D1679" s="14"/>
      <c r="E1679" s="14"/>
      <c r="F1679" s="14"/>
      <c r="G1679" s="15"/>
      <c r="H1679" s="15"/>
      <c r="I1679" s="15"/>
      <c r="J1679" s="15"/>
      <c r="L1679" s="94"/>
      <c r="P1679" s="25"/>
      <c r="Q1679" s="25"/>
    </row>
    <row r="1680" spans="1:17" s="12" customFormat="1">
      <c r="A1680" s="64"/>
      <c r="B1680" s="13"/>
      <c r="C1680" s="14"/>
      <c r="D1680" s="14"/>
      <c r="E1680" s="14"/>
      <c r="F1680" s="14"/>
      <c r="G1680" s="15"/>
      <c r="H1680" s="15"/>
      <c r="I1680" s="15"/>
      <c r="J1680" s="15"/>
      <c r="L1680" s="94"/>
      <c r="P1680" s="25"/>
      <c r="Q1680" s="25"/>
    </row>
    <row r="1681" spans="1:17" s="12" customFormat="1">
      <c r="A1681" s="64"/>
      <c r="B1681" s="13"/>
      <c r="C1681" s="14"/>
      <c r="D1681" s="14"/>
      <c r="E1681" s="14"/>
      <c r="F1681" s="14"/>
      <c r="G1681" s="15"/>
      <c r="H1681" s="15"/>
      <c r="I1681" s="15"/>
      <c r="J1681" s="15"/>
      <c r="L1681" s="94"/>
      <c r="P1681" s="25"/>
      <c r="Q1681" s="25"/>
    </row>
    <row r="1682" spans="1:17" s="12" customFormat="1">
      <c r="A1682" s="64"/>
      <c r="B1682" s="13"/>
      <c r="C1682" s="14"/>
      <c r="D1682" s="14"/>
      <c r="E1682" s="14"/>
      <c r="F1682" s="14"/>
      <c r="G1682" s="15"/>
      <c r="H1682" s="15"/>
      <c r="I1682" s="15"/>
      <c r="J1682" s="15"/>
      <c r="L1682" s="94"/>
      <c r="P1682" s="25"/>
      <c r="Q1682" s="25"/>
    </row>
    <row r="1683" spans="1:17" s="12" customFormat="1">
      <c r="A1683" s="64"/>
      <c r="B1683" s="13"/>
      <c r="C1683" s="14"/>
      <c r="D1683" s="14"/>
      <c r="E1683" s="14"/>
      <c r="F1683" s="14"/>
      <c r="G1683" s="15"/>
      <c r="H1683" s="15"/>
      <c r="I1683" s="15"/>
      <c r="J1683" s="15"/>
      <c r="L1683" s="94"/>
      <c r="P1683" s="25"/>
      <c r="Q1683" s="25"/>
    </row>
    <row r="1684" spans="1:17" s="12" customFormat="1">
      <c r="A1684" s="64"/>
      <c r="B1684" s="13"/>
      <c r="C1684" s="14"/>
      <c r="D1684" s="14"/>
      <c r="E1684" s="14"/>
      <c r="F1684" s="14"/>
      <c r="G1684" s="15"/>
      <c r="H1684" s="15"/>
      <c r="I1684" s="15"/>
      <c r="J1684" s="15"/>
      <c r="L1684" s="94"/>
      <c r="P1684" s="25"/>
      <c r="Q1684" s="25"/>
    </row>
    <row r="1685" spans="1:17" s="12" customFormat="1">
      <c r="A1685" s="64"/>
      <c r="B1685" s="13"/>
      <c r="C1685" s="14"/>
      <c r="D1685" s="14"/>
      <c r="E1685" s="14"/>
      <c r="F1685" s="14"/>
      <c r="G1685" s="15"/>
      <c r="H1685" s="15"/>
      <c r="I1685" s="15"/>
      <c r="J1685" s="15"/>
      <c r="L1685" s="94"/>
      <c r="P1685" s="25"/>
      <c r="Q1685" s="25"/>
    </row>
    <row r="1686" spans="1:17" s="12" customFormat="1">
      <c r="A1686" s="64"/>
      <c r="B1686" s="13"/>
      <c r="C1686" s="14"/>
      <c r="D1686" s="14"/>
      <c r="E1686" s="14"/>
      <c r="F1686" s="14"/>
      <c r="G1686" s="15"/>
      <c r="H1686" s="15"/>
      <c r="I1686" s="15"/>
      <c r="J1686" s="15"/>
      <c r="L1686" s="94"/>
      <c r="P1686" s="25"/>
      <c r="Q1686" s="25"/>
    </row>
    <row r="1687" spans="1:17" s="12" customFormat="1">
      <c r="A1687" s="64"/>
      <c r="B1687" s="13"/>
      <c r="C1687" s="14"/>
      <c r="D1687" s="14"/>
      <c r="E1687" s="14"/>
      <c r="F1687" s="14"/>
      <c r="G1687" s="15"/>
      <c r="H1687" s="15"/>
      <c r="I1687" s="15"/>
      <c r="J1687" s="15"/>
      <c r="L1687" s="94"/>
      <c r="P1687" s="25"/>
      <c r="Q1687" s="25"/>
    </row>
    <row r="1688" spans="1:17" s="12" customFormat="1">
      <c r="A1688" s="64"/>
      <c r="B1688" s="13"/>
      <c r="C1688" s="14"/>
      <c r="D1688" s="14"/>
      <c r="E1688" s="14"/>
      <c r="F1688" s="14"/>
      <c r="G1688" s="15"/>
      <c r="H1688" s="15"/>
      <c r="I1688" s="15"/>
      <c r="J1688" s="15"/>
      <c r="L1688" s="94"/>
      <c r="P1688" s="25"/>
      <c r="Q1688" s="25"/>
    </row>
    <row r="1689" spans="1:17" s="12" customFormat="1">
      <c r="A1689" s="64"/>
      <c r="B1689" s="13"/>
      <c r="C1689" s="14"/>
      <c r="D1689" s="14"/>
      <c r="E1689" s="14"/>
      <c r="F1689" s="14"/>
      <c r="G1689" s="15"/>
      <c r="H1689" s="15"/>
      <c r="I1689" s="15"/>
      <c r="J1689" s="15"/>
      <c r="L1689" s="94"/>
      <c r="P1689" s="25"/>
      <c r="Q1689" s="25"/>
    </row>
    <row r="1690" spans="1:17" s="12" customFormat="1">
      <c r="A1690" s="64"/>
      <c r="B1690" s="13"/>
      <c r="C1690" s="14"/>
      <c r="D1690" s="14"/>
      <c r="E1690" s="14"/>
      <c r="F1690" s="14"/>
      <c r="G1690" s="15"/>
      <c r="H1690" s="15"/>
      <c r="I1690" s="15"/>
      <c r="J1690" s="15"/>
      <c r="L1690" s="94"/>
      <c r="P1690" s="25"/>
      <c r="Q1690" s="25"/>
    </row>
    <row r="1691" spans="1:17" s="12" customFormat="1">
      <c r="A1691" s="64"/>
      <c r="B1691" s="13"/>
      <c r="C1691" s="14"/>
      <c r="D1691" s="14"/>
      <c r="E1691" s="14"/>
      <c r="F1691" s="14"/>
      <c r="G1691" s="15"/>
      <c r="H1691" s="15"/>
      <c r="I1691" s="15"/>
      <c r="J1691" s="15"/>
      <c r="L1691" s="94"/>
      <c r="P1691" s="25"/>
      <c r="Q1691" s="25"/>
    </row>
    <row r="1692" spans="1:17" s="12" customFormat="1">
      <c r="A1692" s="64"/>
      <c r="B1692" s="13"/>
      <c r="C1692" s="14"/>
      <c r="D1692" s="14"/>
      <c r="E1692" s="14"/>
      <c r="F1692" s="14"/>
      <c r="G1692" s="15"/>
      <c r="H1692" s="15"/>
      <c r="I1692" s="15"/>
      <c r="J1692" s="15"/>
      <c r="L1692" s="94"/>
      <c r="P1692" s="25"/>
      <c r="Q1692" s="25"/>
    </row>
    <row r="1693" spans="1:17" s="12" customFormat="1">
      <c r="A1693" s="64"/>
      <c r="B1693" s="13"/>
      <c r="C1693" s="14"/>
      <c r="D1693" s="14"/>
      <c r="E1693" s="14"/>
      <c r="F1693" s="14"/>
      <c r="G1693" s="15"/>
      <c r="H1693" s="15"/>
      <c r="I1693" s="15"/>
      <c r="J1693" s="15"/>
      <c r="L1693" s="94"/>
      <c r="P1693" s="25"/>
      <c r="Q1693" s="25"/>
    </row>
    <row r="1694" spans="1:17" s="12" customFormat="1">
      <c r="A1694" s="64"/>
      <c r="B1694" s="13"/>
      <c r="C1694" s="14"/>
      <c r="D1694" s="14"/>
      <c r="E1694" s="14"/>
      <c r="F1694" s="14"/>
      <c r="G1694" s="15"/>
      <c r="H1694" s="15"/>
      <c r="I1694" s="15"/>
      <c r="J1694" s="15"/>
      <c r="L1694" s="94"/>
      <c r="P1694" s="25"/>
      <c r="Q1694" s="25"/>
    </row>
    <row r="1695" spans="1:17" s="12" customFormat="1">
      <c r="A1695" s="64"/>
      <c r="B1695" s="13"/>
      <c r="C1695" s="14"/>
      <c r="D1695" s="14"/>
      <c r="E1695" s="14"/>
      <c r="F1695" s="14"/>
      <c r="G1695" s="15"/>
      <c r="H1695" s="15"/>
      <c r="I1695" s="15"/>
      <c r="J1695" s="15"/>
      <c r="L1695" s="94"/>
      <c r="P1695" s="25"/>
      <c r="Q1695" s="25"/>
    </row>
    <row r="1696" spans="1:17" s="12" customFormat="1">
      <c r="A1696" s="64"/>
      <c r="B1696" s="13"/>
      <c r="C1696" s="14"/>
      <c r="D1696" s="14"/>
      <c r="E1696" s="14"/>
      <c r="F1696" s="14"/>
      <c r="G1696" s="15"/>
      <c r="H1696" s="15"/>
      <c r="I1696" s="15"/>
      <c r="J1696" s="15"/>
      <c r="L1696" s="94"/>
      <c r="P1696" s="25"/>
      <c r="Q1696" s="25"/>
    </row>
    <row r="1697" spans="1:17" s="12" customFormat="1">
      <c r="A1697" s="64"/>
      <c r="B1697" s="13"/>
      <c r="C1697" s="14"/>
      <c r="D1697" s="14"/>
      <c r="E1697" s="14"/>
      <c r="F1697" s="14"/>
      <c r="G1697" s="15"/>
      <c r="H1697" s="15"/>
      <c r="I1697" s="15"/>
      <c r="J1697" s="15"/>
      <c r="L1697" s="94"/>
      <c r="P1697" s="25"/>
      <c r="Q1697" s="25"/>
    </row>
    <row r="1698" spans="1:17" s="12" customFormat="1">
      <c r="A1698" s="64"/>
      <c r="B1698" s="13"/>
      <c r="C1698" s="14"/>
      <c r="D1698" s="14"/>
      <c r="E1698" s="14"/>
      <c r="F1698" s="14"/>
      <c r="G1698" s="15"/>
      <c r="H1698" s="15"/>
      <c r="I1698" s="15"/>
      <c r="J1698" s="15"/>
      <c r="L1698" s="94"/>
      <c r="P1698" s="25"/>
      <c r="Q1698" s="25"/>
    </row>
    <row r="1699" spans="1:17" s="12" customFormat="1">
      <c r="A1699" s="64"/>
      <c r="B1699" s="13"/>
      <c r="C1699" s="14"/>
      <c r="D1699" s="14"/>
      <c r="E1699" s="14"/>
      <c r="F1699" s="14"/>
      <c r="G1699" s="15"/>
      <c r="H1699" s="15"/>
      <c r="I1699" s="15"/>
      <c r="J1699" s="15"/>
      <c r="L1699" s="94"/>
      <c r="P1699" s="25"/>
      <c r="Q1699" s="25"/>
    </row>
    <row r="1700" spans="1:17" s="12" customFormat="1">
      <c r="A1700" s="64"/>
      <c r="B1700" s="13"/>
      <c r="C1700" s="14"/>
      <c r="D1700" s="14"/>
      <c r="E1700" s="14"/>
      <c r="F1700" s="14"/>
      <c r="G1700" s="15"/>
      <c r="H1700" s="15"/>
      <c r="I1700" s="15"/>
      <c r="J1700" s="15"/>
      <c r="L1700" s="94"/>
      <c r="P1700" s="25"/>
      <c r="Q1700" s="25"/>
    </row>
    <row r="1701" spans="1:17" s="12" customFormat="1">
      <c r="A1701" s="64"/>
      <c r="B1701" s="13"/>
      <c r="C1701" s="14"/>
      <c r="D1701" s="14"/>
      <c r="E1701" s="14"/>
      <c r="F1701" s="14"/>
      <c r="G1701" s="15"/>
      <c r="H1701" s="15"/>
      <c r="I1701" s="15"/>
      <c r="J1701" s="15"/>
      <c r="L1701" s="94"/>
      <c r="P1701" s="25"/>
      <c r="Q1701" s="25"/>
    </row>
    <row r="1702" spans="1:17" s="12" customFormat="1">
      <c r="A1702" s="64"/>
      <c r="B1702" s="13"/>
      <c r="C1702" s="14"/>
      <c r="D1702" s="14"/>
      <c r="E1702" s="14"/>
      <c r="F1702" s="14"/>
      <c r="G1702" s="15"/>
      <c r="H1702" s="15"/>
      <c r="I1702" s="15"/>
      <c r="J1702" s="15"/>
      <c r="L1702" s="94"/>
      <c r="P1702" s="25"/>
      <c r="Q1702" s="25"/>
    </row>
    <row r="1703" spans="1:17" s="12" customFormat="1">
      <c r="A1703" s="64"/>
      <c r="B1703" s="13"/>
      <c r="C1703" s="14"/>
      <c r="D1703" s="14"/>
      <c r="E1703" s="14"/>
      <c r="F1703" s="14"/>
      <c r="G1703" s="15"/>
      <c r="H1703" s="15"/>
      <c r="I1703" s="15"/>
      <c r="J1703" s="15"/>
      <c r="L1703" s="94"/>
      <c r="P1703" s="25"/>
      <c r="Q1703" s="25"/>
    </row>
    <row r="1704" spans="1:17" s="12" customFormat="1">
      <c r="A1704" s="64"/>
      <c r="B1704" s="13"/>
      <c r="C1704" s="14"/>
      <c r="D1704" s="14"/>
      <c r="E1704" s="14"/>
      <c r="F1704" s="14"/>
      <c r="G1704" s="15"/>
      <c r="H1704" s="15"/>
      <c r="I1704" s="15"/>
      <c r="J1704" s="15"/>
      <c r="L1704" s="94"/>
      <c r="P1704" s="25"/>
      <c r="Q1704" s="25"/>
    </row>
    <row r="1705" spans="1:17" s="12" customFormat="1">
      <c r="A1705" s="64"/>
      <c r="B1705" s="13"/>
      <c r="C1705" s="14"/>
      <c r="D1705" s="14"/>
      <c r="E1705" s="14"/>
      <c r="F1705" s="14"/>
      <c r="G1705" s="15"/>
      <c r="H1705" s="15"/>
      <c r="I1705" s="15"/>
      <c r="J1705" s="15"/>
      <c r="L1705" s="94"/>
      <c r="P1705" s="25"/>
      <c r="Q1705" s="25"/>
    </row>
    <row r="1706" spans="1:17" s="12" customFormat="1">
      <c r="A1706" s="64"/>
      <c r="B1706" s="13"/>
      <c r="C1706" s="14"/>
      <c r="D1706" s="14"/>
      <c r="E1706" s="14"/>
      <c r="F1706" s="14"/>
      <c r="G1706" s="15"/>
      <c r="H1706" s="15"/>
      <c r="I1706" s="15"/>
      <c r="J1706" s="15"/>
      <c r="L1706" s="94"/>
      <c r="P1706" s="25"/>
      <c r="Q1706" s="25"/>
    </row>
    <row r="1707" spans="1:17" s="12" customFormat="1">
      <c r="A1707" s="64"/>
      <c r="B1707" s="13"/>
      <c r="C1707" s="14"/>
      <c r="D1707" s="14"/>
      <c r="E1707" s="14"/>
      <c r="F1707" s="14"/>
      <c r="G1707" s="15"/>
      <c r="H1707" s="15"/>
      <c r="I1707" s="15"/>
      <c r="J1707" s="15"/>
      <c r="L1707" s="94"/>
      <c r="P1707" s="25"/>
      <c r="Q1707" s="25"/>
    </row>
    <row r="1708" spans="1:17" s="12" customFormat="1">
      <c r="A1708" s="64"/>
      <c r="B1708" s="13"/>
      <c r="C1708" s="14"/>
      <c r="D1708" s="14"/>
      <c r="E1708" s="14"/>
      <c r="F1708" s="14"/>
      <c r="G1708" s="15"/>
      <c r="H1708" s="15"/>
      <c r="I1708" s="15"/>
      <c r="J1708" s="15"/>
      <c r="L1708" s="94"/>
      <c r="P1708" s="25"/>
      <c r="Q1708" s="25"/>
    </row>
    <row r="1709" spans="1:17" s="12" customFormat="1">
      <c r="A1709" s="64"/>
      <c r="B1709" s="13"/>
      <c r="C1709" s="14"/>
      <c r="D1709" s="14"/>
      <c r="E1709" s="14"/>
      <c r="F1709" s="14"/>
      <c r="G1709" s="15"/>
      <c r="H1709" s="15"/>
      <c r="I1709" s="15"/>
      <c r="J1709" s="15"/>
      <c r="L1709" s="94"/>
      <c r="P1709" s="25"/>
      <c r="Q1709" s="25"/>
    </row>
    <row r="1710" spans="1:17" s="12" customFormat="1">
      <c r="A1710" s="64"/>
      <c r="B1710" s="13"/>
      <c r="C1710" s="14"/>
      <c r="D1710" s="14"/>
      <c r="E1710" s="14"/>
      <c r="F1710" s="14"/>
      <c r="G1710" s="15"/>
      <c r="H1710" s="15"/>
      <c r="I1710" s="15"/>
      <c r="J1710" s="15"/>
      <c r="L1710" s="94"/>
      <c r="P1710" s="25"/>
      <c r="Q1710" s="25"/>
    </row>
    <row r="1711" spans="1:17" s="12" customFormat="1">
      <c r="A1711" s="64"/>
      <c r="B1711" s="13"/>
      <c r="C1711" s="14"/>
      <c r="D1711" s="14"/>
      <c r="E1711" s="14"/>
      <c r="F1711" s="14"/>
      <c r="G1711" s="15"/>
      <c r="H1711" s="15"/>
      <c r="I1711" s="15"/>
      <c r="J1711" s="15"/>
      <c r="L1711" s="94"/>
      <c r="P1711" s="25"/>
      <c r="Q1711" s="25"/>
    </row>
    <row r="1712" spans="1:17" s="12" customFormat="1">
      <c r="A1712" s="64"/>
      <c r="B1712" s="13"/>
      <c r="C1712" s="14"/>
      <c r="D1712" s="14"/>
      <c r="E1712" s="14"/>
      <c r="F1712" s="14"/>
      <c r="G1712" s="15"/>
      <c r="H1712" s="15"/>
      <c r="I1712" s="15"/>
      <c r="J1712" s="15"/>
      <c r="L1712" s="94"/>
      <c r="P1712" s="25"/>
      <c r="Q1712" s="25"/>
    </row>
    <row r="1713" spans="1:17" s="12" customFormat="1">
      <c r="A1713" s="64"/>
      <c r="B1713" s="13"/>
      <c r="C1713" s="14"/>
      <c r="D1713" s="14"/>
      <c r="E1713" s="14"/>
      <c r="F1713" s="14"/>
      <c r="G1713" s="15"/>
      <c r="H1713" s="15"/>
      <c r="I1713" s="15"/>
      <c r="J1713" s="15"/>
      <c r="L1713" s="94"/>
      <c r="P1713" s="25"/>
      <c r="Q1713" s="25"/>
    </row>
    <row r="1714" spans="1:17" s="12" customFormat="1">
      <c r="A1714" s="64"/>
      <c r="B1714" s="13"/>
      <c r="C1714" s="14"/>
      <c r="D1714" s="14"/>
      <c r="E1714" s="14"/>
      <c r="F1714" s="14"/>
      <c r="G1714" s="15"/>
      <c r="H1714" s="15"/>
      <c r="I1714" s="15"/>
      <c r="J1714" s="15"/>
      <c r="L1714" s="94"/>
      <c r="P1714" s="25"/>
      <c r="Q1714" s="25"/>
    </row>
    <row r="1715" spans="1:17" s="12" customFormat="1">
      <c r="A1715" s="64"/>
      <c r="B1715" s="13"/>
      <c r="C1715" s="14"/>
      <c r="D1715" s="14"/>
      <c r="E1715" s="14"/>
      <c r="F1715" s="14"/>
      <c r="G1715" s="15"/>
      <c r="H1715" s="15"/>
      <c r="I1715" s="15"/>
      <c r="J1715" s="15"/>
      <c r="L1715" s="94"/>
      <c r="P1715" s="25"/>
      <c r="Q1715" s="25"/>
    </row>
    <row r="1716" spans="1:17" s="12" customFormat="1">
      <c r="A1716" s="64"/>
      <c r="B1716" s="13"/>
      <c r="C1716" s="14"/>
      <c r="D1716" s="14"/>
      <c r="E1716" s="14"/>
      <c r="F1716" s="14"/>
      <c r="G1716" s="15"/>
      <c r="H1716" s="15"/>
      <c r="I1716" s="15"/>
      <c r="J1716" s="15"/>
      <c r="L1716" s="94"/>
      <c r="P1716" s="25"/>
      <c r="Q1716" s="25"/>
    </row>
    <row r="1717" spans="1:17" s="12" customFormat="1">
      <c r="A1717" s="64"/>
      <c r="B1717" s="13"/>
      <c r="C1717" s="14"/>
      <c r="D1717" s="14"/>
      <c r="E1717" s="14"/>
      <c r="F1717" s="14"/>
      <c r="G1717" s="15"/>
      <c r="H1717" s="15"/>
      <c r="I1717" s="15"/>
      <c r="J1717" s="15"/>
      <c r="L1717" s="94"/>
      <c r="P1717" s="25"/>
      <c r="Q1717" s="25"/>
    </row>
    <row r="1718" spans="1:17" s="12" customFormat="1">
      <c r="A1718" s="64"/>
      <c r="B1718" s="13"/>
      <c r="C1718" s="14"/>
      <c r="D1718" s="14"/>
      <c r="E1718" s="14"/>
      <c r="F1718" s="14"/>
      <c r="G1718" s="15"/>
      <c r="H1718" s="15"/>
      <c r="I1718" s="15"/>
      <c r="J1718" s="15"/>
      <c r="L1718" s="94"/>
      <c r="P1718" s="25"/>
      <c r="Q1718" s="25"/>
    </row>
    <row r="1719" spans="1:17" s="12" customFormat="1">
      <c r="A1719" s="64"/>
      <c r="B1719" s="13"/>
      <c r="C1719" s="14"/>
      <c r="D1719" s="14"/>
      <c r="E1719" s="14"/>
      <c r="F1719" s="14"/>
      <c r="G1719" s="15"/>
      <c r="H1719" s="15"/>
      <c r="I1719" s="15"/>
      <c r="J1719" s="15"/>
      <c r="L1719" s="94"/>
      <c r="P1719" s="25"/>
      <c r="Q1719" s="25"/>
    </row>
    <row r="1720" spans="1:17" s="12" customFormat="1">
      <c r="A1720" s="64"/>
      <c r="B1720" s="13"/>
      <c r="C1720" s="14"/>
      <c r="D1720" s="14"/>
      <c r="E1720" s="14"/>
      <c r="F1720" s="14"/>
      <c r="G1720" s="15"/>
      <c r="H1720" s="15"/>
      <c r="I1720" s="15"/>
      <c r="J1720" s="15"/>
      <c r="L1720" s="94"/>
      <c r="P1720" s="25"/>
      <c r="Q1720" s="25"/>
    </row>
    <row r="1721" spans="1:17" s="12" customFormat="1">
      <c r="A1721" s="64"/>
      <c r="B1721" s="13"/>
      <c r="C1721" s="14"/>
      <c r="D1721" s="14"/>
      <c r="E1721" s="14"/>
      <c r="F1721" s="14"/>
      <c r="G1721" s="15"/>
      <c r="H1721" s="15"/>
      <c r="I1721" s="15"/>
      <c r="J1721" s="15"/>
      <c r="L1721" s="94"/>
      <c r="P1721" s="25"/>
      <c r="Q1721" s="25"/>
    </row>
    <row r="1722" spans="1:17" s="12" customFormat="1">
      <c r="A1722" s="64"/>
      <c r="B1722" s="13"/>
      <c r="C1722" s="14"/>
      <c r="D1722" s="14"/>
      <c r="E1722" s="14"/>
      <c r="F1722" s="14"/>
      <c r="G1722" s="15"/>
      <c r="H1722" s="15"/>
      <c r="I1722" s="15"/>
      <c r="J1722" s="15"/>
      <c r="L1722" s="94"/>
      <c r="P1722" s="25"/>
      <c r="Q1722" s="25"/>
    </row>
    <row r="1723" spans="1:17" s="12" customFormat="1">
      <c r="A1723" s="64"/>
      <c r="B1723" s="13"/>
      <c r="C1723" s="14"/>
      <c r="D1723" s="14"/>
      <c r="E1723" s="14"/>
      <c r="F1723" s="14"/>
      <c r="G1723" s="15"/>
      <c r="H1723" s="15"/>
      <c r="I1723" s="15"/>
      <c r="J1723" s="15"/>
      <c r="L1723" s="94"/>
      <c r="P1723" s="25"/>
      <c r="Q1723" s="25"/>
    </row>
    <row r="1724" spans="1:17" s="12" customFormat="1">
      <c r="A1724" s="64"/>
      <c r="B1724" s="13"/>
      <c r="C1724" s="14"/>
      <c r="D1724" s="14"/>
      <c r="E1724" s="14"/>
      <c r="F1724" s="14"/>
      <c r="G1724" s="15"/>
      <c r="H1724" s="15"/>
      <c r="I1724" s="15"/>
      <c r="J1724" s="15"/>
      <c r="L1724" s="94"/>
      <c r="P1724" s="25"/>
      <c r="Q1724" s="25"/>
    </row>
    <row r="1725" spans="1:17" s="12" customFormat="1">
      <c r="A1725" s="64"/>
      <c r="B1725" s="13"/>
      <c r="C1725" s="14"/>
      <c r="D1725" s="14"/>
      <c r="E1725" s="14"/>
      <c r="F1725" s="14"/>
      <c r="G1725" s="15"/>
      <c r="H1725" s="15"/>
      <c r="I1725" s="15"/>
      <c r="J1725" s="15"/>
      <c r="L1725" s="94"/>
      <c r="P1725" s="25"/>
      <c r="Q1725" s="25"/>
    </row>
    <row r="1726" spans="1:17" s="12" customFormat="1">
      <c r="A1726" s="64"/>
      <c r="B1726" s="13"/>
      <c r="C1726" s="14"/>
      <c r="D1726" s="14"/>
      <c r="E1726" s="14"/>
      <c r="F1726" s="14"/>
      <c r="G1726" s="15"/>
      <c r="H1726" s="15"/>
      <c r="I1726" s="15"/>
      <c r="J1726" s="15"/>
      <c r="L1726" s="94"/>
      <c r="P1726" s="25"/>
      <c r="Q1726" s="25"/>
    </row>
    <row r="1727" spans="1:17" s="12" customFormat="1">
      <c r="A1727" s="64"/>
      <c r="B1727" s="13"/>
      <c r="C1727" s="14"/>
      <c r="D1727" s="14"/>
      <c r="E1727" s="14"/>
      <c r="F1727" s="14"/>
      <c r="G1727" s="15"/>
      <c r="H1727" s="15"/>
      <c r="I1727" s="15"/>
      <c r="J1727" s="15"/>
      <c r="L1727" s="94"/>
      <c r="P1727" s="25"/>
      <c r="Q1727" s="25"/>
    </row>
    <row r="1728" spans="1:17" s="12" customFormat="1">
      <c r="A1728" s="64"/>
      <c r="B1728" s="13"/>
      <c r="C1728" s="14"/>
      <c r="D1728" s="14"/>
      <c r="E1728" s="14"/>
      <c r="F1728" s="14"/>
      <c r="G1728" s="15"/>
      <c r="H1728" s="15"/>
      <c r="I1728" s="15"/>
      <c r="J1728" s="15"/>
      <c r="L1728" s="94"/>
      <c r="P1728" s="25"/>
      <c r="Q1728" s="25"/>
    </row>
    <row r="1729" spans="1:17" s="12" customFormat="1">
      <c r="A1729" s="64"/>
      <c r="B1729" s="13"/>
      <c r="C1729" s="14"/>
      <c r="D1729" s="14"/>
      <c r="E1729" s="14"/>
      <c r="F1729" s="14"/>
      <c r="G1729" s="15"/>
      <c r="H1729" s="15"/>
      <c r="I1729" s="15"/>
      <c r="J1729" s="15"/>
      <c r="L1729" s="94"/>
      <c r="P1729" s="25"/>
      <c r="Q1729" s="25"/>
    </row>
    <row r="1730" spans="1:17" s="12" customFormat="1">
      <c r="A1730" s="64"/>
      <c r="B1730" s="13"/>
      <c r="C1730" s="14"/>
      <c r="D1730" s="14"/>
      <c r="E1730" s="14"/>
      <c r="F1730" s="14"/>
      <c r="G1730" s="15"/>
      <c r="H1730" s="15"/>
      <c r="I1730" s="15"/>
      <c r="J1730" s="15"/>
      <c r="L1730" s="94"/>
      <c r="P1730" s="25"/>
      <c r="Q1730" s="25"/>
    </row>
    <row r="1731" spans="1:17" s="12" customFormat="1">
      <c r="A1731" s="64"/>
      <c r="B1731" s="13"/>
      <c r="C1731" s="14"/>
      <c r="D1731" s="14"/>
      <c r="E1731" s="14"/>
      <c r="F1731" s="14"/>
      <c r="G1731" s="15"/>
      <c r="H1731" s="15"/>
      <c r="I1731" s="15"/>
      <c r="J1731" s="15"/>
      <c r="L1731" s="94"/>
      <c r="P1731" s="25"/>
      <c r="Q1731" s="25"/>
    </row>
    <row r="1732" spans="1:17" s="12" customFormat="1">
      <c r="A1732" s="64"/>
      <c r="B1732" s="13"/>
      <c r="C1732" s="14"/>
      <c r="D1732" s="14"/>
      <c r="E1732" s="14"/>
      <c r="F1732" s="14"/>
      <c r="G1732" s="15"/>
      <c r="H1732" s="15"/>
      <c r="I1732" s="15"/>
      <c r="J1732" s="15"/>
      <c r="L1732" s="94"/>
      <c r="P1732" s="25"/>
      <c r="Q1732" s="25"/>
    </row>
    <row r="1733" spans="1:17" s="12" customFormat="1">
      <c r="A1733" s="64"/>
      <c r="B1733" s="13"/>
      <c r="C1733" s="14"/>
      <c r="D1733" s="14"/>
      <c r="E1733" s="14"/>
      <c r="F1733" s="14"/>
      <c r="G1733" s="15"/>
      <c r="H1733" s="15"/>
      <c r="I1733" s="15"/>
      <c r="J1733" s="15"/>
      <c r="L1733" s="94"/>
      <c r="P1733" s="25"/>
      <c r="Q1733" s="25"/>
    </row>
    <row r="1734" spans="1:17" s="12" customFormat="1">
      <c r="A1734" s="64"/>
      <c r="B1734" s="13"/>
      <c r="C1734" s="14"/>
      <c r="D1734" s="14"/>
      <c r="E1734" s="14"/>
      <c r="F1734" s="14"/>
      <c r="G1734" s="15"/>
      <c r="H1734" s="15"/>
      <c r="I1734" s="15"/>
      <c r="J1734" s="15"/>
      <c r="L1734" s="94"/>
      <c r="P1734" s="25"/>
      <c r="Q1734" s="25"/>
    </row>
    <row r="1735" spans="1:17" s="12" customFormat="1">
      <c r="A1735" s="64"/>
      <c r="B1735" s="13"/>
      <c r="C1735" s="14"/>
      <c r="D1735" s="14"/>
      <c r="E1735" s="14"/>
      <c r="F1735" s="14"/>
      <c r="G1735" s="15"/>
      <c r="H1735" s="15"/>
      <c r="I1735" s="15"/>
      <c r="J1735" s="15"/>
      <c r="L1735" s="94"/>
      <c r="P1735" s="25"/>
      <c r="Q1735" s="25"/>
    </row>
    <row r="1736" spans="1:17" s="12" customFormat="1">
      <c r="A1736" s="64"/>
      <c r="B1736" s="13"/>
      <c r="C1736" s="14"/>
      <c r="D1736" s="14"/>
      <c r="E1736" s="14"/>
      <c r="F1736" s="14"/>
      <c r="G1736" s="15"/>
      <c r="H1736" s="15"/>
      <c r="I1736" s="15"/>
      <c r="J1736" s="15"/>
      <c r="L1736" s="94"/>
      <c r="P1736" s="25"/>
      <c r="Q1736" s="25"/>
    </row>
    <row r="1737" spans="1:17" s="12" customFormat="1">
      <c r="A1737" s="64"/>
      <c r="B1737" s="13"/>
      <c r="C1737" s="14"/>
      <c r="D1737" s="14"/>
      <c r="E1737" s="14"/>
      <c r="F1737" s="14"/>
      <c r="G1737" s="15"/>
      <c r="H1737" s="15"/>
      <c r="I1737" s="15"/>
      <c r="J1737" s="15"/>
      <c r="L1737" s="94"/>
      <c r="P1737" s="25"/>
      <c r="Q1737" s="25"/>
    </row>
    <row r="1738" spans="1:17" s="12" customFormat="1">
      <c r="A1738" s="64"/>
      <c r="B1738" s="13"/>
      <c r="C1738" s="14"/>
      <c r="D1738" s="14"/>
      <c r="E1738" s="14"/>
      <c r="F1738" s="14"/>
      <c r="G1738" s="15"/>
      <c r="H1738" s="15"/>
      <c r="I1738" s="15"/>
      <c r="J1738" s="15"/>
      <c r="L1738" s="94"/>
      <c r="P1738" s="25"/>
      <c r="Q1738" s="25"/>
    </row>
    <row r="1739" spans="1:17" s="12" customFormat="1">
      <c r="A1739" s="64"/>
      <c r="B1739" s="13"/>
      <c r="C1739" s="14"/>
      <c r="D1739" s="14"/>
      <c r="E1739" s="14"/>
      <c r="F1739" s="14"/>
      <c r="G1739" s="15"/>
      <c r="H1739" s="15"/>
      <c r="I1739" s="15"/>
      <c r="J1739" s="15"/>
      <c r="L1739" s="94"/>
      <c r="P1739" s="25"/>
      <c r="Q1739" s="25"/>
    </row>
    <row r="1740" spans="1:17" s="12" customFormat="1">
      <c r="A1740" s="64"/>
      <c r="B1740" s="13"/>
      <c r="C1740" s="14"/>
      <c r="D1740" s="14"/>
      <c r="E1740" s="14"/>
      <c r="F1740" s="14"/>
      <c r="G1740" s="15"/>
      <c r="H1740" s="15"/>
      <c r="I1740" s="15"/>
      <c r="J1740" s="15"/>
      <c r="L1740" s="94"/>
      <c r="P1740" s="25"/>
      <c r="Q1740" s="25"/>
    </row>
    <row r="1741" spans="1:17" s="12" customFormat="1">
      <c r="A1741" s="64"/>
      <c r="B1741" s="13"/>
      <c r="C1741" s="14"/>
      <c r="D1741" s="14"/>
      <c r="E1741" s="14"/>
      <c r="F1741" s="14"/>
      <c r="G1741" s="15"/>
      <c r="H1741" s="15"/>
      <c r="I1741" s="15"/>
      <c r="J1741" s="15"/>
      <c r="L1741" s="94"/>
      <c r="P1741" s="25"/>
      <c r="Q1741" s="25"/>
    </row>
    <row r="1742" spans="1:17" s="12" customFormat="1">
      <c r="A1742" s="64"/>
      <c r="B1742" s="13"/>
      <c r="C1742" s="14"/>
      <c r="D1742" s="14"/>
      <c r="E1742" s="14"/>
      <c r="F1742" s="14"/>
      <c r="G1742" s="15"/>
      <c r="H1742" s="15"/>
      <c r="I1742" s="15"/>
      <c r="J1742" s="15"/>
      <c r="L1742" s="94"/>
      <c r="P1742" s="25"/>
      <c r="Q1742" s="25"/>
    </row>
    <row r="1743" spans="1:17" s="12" customFormat="1">
      <c r="A1743" s="64"/>
      <c r="B1743" s="13"/>
      <c r="C1743" s="14"/>
      <c r="D1743" s="14"/>
      <c r="E1743" s="14"/>
      <c r="F1743" s="14"/>
      <c r="G1743" s="15"/>
      <c r="H1743" s="15"/>
      <c r="I1743" s="15"/>
      <c r="J1743" s="15"/>
      <c r="L1743" s="94"/>
      <c r="P1743" s="25"/>
      <c r="Q1743" s="25"/>
    </row>
    <row r="1744" spans="1:17" s="12" customFormat="1">
      <c r="A1744" s="64"/>
      <c r="B1744" s="13"/>
      <c r="C1744" s="14"/>
      <c r="D1744" s="14"/>
      <c r="E1744" s="14"/>
      <c r="F1744" s="14"/>
      <c r="G1744" s="15"/>
      <c r="H1744" s="15"/>
      <c r="I1744" s="15"/>
      <c r="J1744" s="15"/>
      <c r="L1744" s="94"/>
      <c r="P1744" s="25"/>
      <c r="Q1744" s="25"/>
    </row>
    <row r="1745" spans="1:17" s="12" customFormat="1">
      <c r="A1745" s="64"/>
      <c r="B1745" s="13"/>
      <c r="C1745" s="14"/>
      <c r="D1745" s="14"/>
      <c r="E1745" s="14"/>
      <c r="F1745" s="14"/>
      <c r="G1745" s="15"/>
      <c r="H1745" s="15"/>
      <c r="I1745" s="15"/>
      <c r="J1745" s="15"/>
      <c r="L1745" s="94"/>
      <c r="P1745" s="25"/>
      <c r="Q1745" s="25"/>
    </row>
    <row r="1746" spans="1:17" s="12" customFormat="1">
      <c r="A1746" s="64"/>
      <c r="B1746" s="13"/>
      <c r="C1746" s="14"/>
      <c r="D1746" s="14"/>
      <c r="E1746" s="14"/>
      <c r="F1746" s="14"/>
      <c r="G1746" s="15"/>
      <c r="H1746" s="15"/>
      <c r="I1746" s="15"/>
      <c r="J1746" s="15"/>
      <c r="L1746" s="94"/>
      <c r="P1746" s="25"/>
      <c r="Q1746" s="25"/>
    </row>
    <row r="1747" spans="1:17" s="12" customFormat="1">
      <c r="A1747" s="64"/>
      <c r="B1747" s="13"/>
      <c r="C1747" s="14"/>
      <c r="D1747" s="14"/>
      <c r="E1747" s="14"/>
      <c r="F1747" s="14"/>
      <c r="G1747" s="15"/>
      <c r="H1747" s="15"/>
      <c r="I1747" s="15"/>
      <c r="J1747" s="15"/>
      <c r="L1747" s="94"/>
      <c r="P1747" s="25"/>
      <c r="Q1747" s="25"/>
    </row>
    <row r="1748" spans="1:17" s="12" customFormat="1">
      <c r="A1748" s="64"/>
      <c r="B1748" s="13"/>
      <c r="C1748" s="14"/>
      <c r="D1748" s="14"/>
      <c r="E1748" s="14"/>
      <c r="F1748" s="14"/>
      <c r="G1748" s="15"/>
      <c r="H1748" s="15"/>
      <c r="I1748" s="15"/>
      <c r="J1748" s="15"/>
      <c r="L1748" s="94"/>
      <c r="P1748" s="25"/>
      <c r="Q1748" s="25"/>
    </row>
    <row r="1749" spans="1:17" s="12" customFormat="1">
      <c r="A1749" s="64"/>
      <c r="B1749" s="13"/>
      <c r="C1749" s="14"/>
      <c r="D1749" s="14"/>
      <c r="E1749" s="14"/>
      <c r="F1749" s="14"/>
      <c r="G1749" s="15"/>
      <c r="H1749" s="15"/>
      <c r="I1749" s="15"/>
      <c r="J1749" s="15"/>
      <c r="L1749" s="94"/>
      <c r="P1749" s="25"/>
      <c r="Q1749" s="25"/>
    </row>
    <row r="1750" spans="1:17" s="12" customFormat="1">
      <c r="A1750" s="64"/>
      <c r="B1750" s="13"/>
      <c r="C1750" s="14"/>
      <c r="D1750" s="14"/>
      <c r="E1750" s="14"/>
      <c r="F1750" s="14"/>
      <c r="G1750" s="15"/>
      <c r="H1750" s="15"/>
      <c r="I1750" s="15"/>
      <c r="J1750" s="15"/>
      <c r="L1750" s="94"/>
      <c r="P1750" s="25"/>
      <c r="Q1750" s="25"/>
    </row>
    <row r="1751" spans="1:17" s="12" customFormat="1">
      <c r="A1751" s="64"/>
      <c r="B1751" s="13"/>
      <c r="C1751" s="14"/>
      <c r="D1751" s="14"/>
      <c r="E1751" s="14"/>
      <c r="F1751" s="14"/>
      <c r="G1751" s="15"/>
      <c r="H1751" s="15"/>
      <c r="I1751" s="15"/>
      <c r="J1751" s="15"/>
      <c r="L1751" s="94"/>
      <c r="P1751" s="25"/>
      <c r="Q1751" s="25"/>
    </row>
    <row r="1752" spans="1:17" s="12" customFormat="1">
      <c r="A1752" s="64"/>
      <c r="B1752" s="13"/>
      <c r="C1752" s="14"/>
      <c r="D1752" s="14"/>
      <c r="E1752" s="14"/>
      <c r="F1752" s="14"/>
      <c r="G1752" s="15"/>
      <c r="H1752" s="15"/>
      <c r="I1752" s="15"/>
      <c r="J1752" s="15"/>
      <c r="L1752" s="94"/>
      <c r="P1752" s="25"/>
      <c r="Q1752" s="25"/>
    </row>
    <row r="1753" spans="1:17" s="12" customFormat="1">
      <c r="A1753" s="64"/>
      <c r="B1753" s="13"/>
      <c r="C1753" s="14"/>
      <c r="D1753" s="14"/>
      <c r="E1753" s="14"/>
      <c r="F1753" s="14"/>
      <c r="G1753" s="15"/>
      <c r="H1753" s="15"/>
      <c r="I1753" s="15"/>
      <c r="J1753" s="15"/>
      <c r="L1753" s="94"/>
      <c r="P1753" s="25"/>
      <c r="Q1753" s="25"/>
    </row>
    <row r="1754" spans="1:17" s="12" customFormat="1">
      <c r="A1754" s="64"/>
      <c r="B1754" s="13"/>
      <c r="C1754" s="14"/>
      <c r="D1754" s="14"/>
      <c r="E1754" s="14"/>
      <c r="F1754" s="14"/>
      <c r="G1754" s="15"/>
      <c r="H1754" s="15"/>
      <c r="I1754" s="15"/>
      <c r="J1754" s="15"/>
      <c r="L1754" s="94"/>
      <c r="P1754" s="25"/>
      <c r="Q1754" s="25"/>
    </row>
    <row r="1755" spans="1:17" s="12" customFormat="1">
      <c r="A1755" s="64"/>
      <c r="B1755" s="13"/>
      <c r="C1755" s="14"/>
      <c r="D1755" s="14"/>
      <c r="E1755" s="14"/>
      <c r="F1755" s="14"/>
      <c r="G1755" s="15"/>
      <c r="H1755" s="15"/>
      <c r="I1755" s="15"/>
      <c r="J1755" s="15"/>
      <c r="L1755" s="94"/>
      <c r="P1755" s="25"/>
      <c r="Q1755" s="25"/>
    </row>
    <row r="1756" spans="1:17" s="12" customFormat="1">
      <c r="A1756" s="64"/>
      <c r="B1756" s="13"/>
      <c r="C1756" s="14"/>
      <c r="D1756" s="14"/>
      <c r="E1756" s="14"/>
      <c r="F1756" s="14"/>
      <c r="G1756" s="15"/>
      <c r="H1756" s="15"/>
      <c r="I1756" s="15"/>
      <c r="J1756" s="15"/>
      <c r="L1756" s="94"/>
      <c r="P1756" s="25"/>
      <c r="Q1756" s="25"/>
    </row>
    <row r="1757" spans="1:17" s="12" customFormat="1">
      <c r="A1757" s="64"/>
      <c r="B1757" s="13"/>
      <c r="C1757" s="14"/>
      <c r="D1757" s="14"/>
      <c r="E1757" s="14"/>
      <c r="F1757" s="14"/>
      <c r="G1757" s="15"/>
      <c r="H1757" s="15"/>
      <c r="I1757" s="15"/>
      <c r="J1757" s="15"/>
      <c r="L1757" s="94"/>
      <c r="P1757" s="25"/>
      <c r="Q1757" s="25"/>
    </row>
    <row r="1758" spans="1:17" s="12" customFormat="1">
      <c r="A1758" s="64"/>
      <c r="B1758" s="13"/>
      <c r="C1758" s="14"/>
      <c r="D1758" s="14"/>
      <c r="E1758" s="14"/>
      <c r="F1758" s="14"/>
      <c r="G1758" s="15"/>
      <c r="H1758" s="15"/>
      <c r="I1758" s="15"/>
      <c r="J1758" s="15"/>
      <c r="L1758" s="94"/>
      <c r="P1758" s="25"/>
      <c r="Q1758" s="25"/>
    </row>
    <row r="1759" spans="1:17" s="12" customFormat="1">
      <c r="A1759" s="64"/>
      <c r="B1759" s="13"/>
      <c r="C1759" s="14"/>
      <c r="D1759" s="14"/>
      <c r="E1759" s="14"/>
      <c r="F1759" s="14"/>
      <c r="G1759" s="15"/>
      <c r="H1759" s="15"/>
      <c r="I1759" s="15"/>
      <c r="J1759" s="15"/>
      <c r="L1759" s="94"/>
      <c r="P1759" s="25"/>
      <c r="Q1759" s="25"/>
    </row>
    <row r="1760" spans="1:17" s="12" customFormat="1">
      <c r="A1760" s="64"/>
      <c r="B1760" s="13"/>
      <c r="C1760" s="14"/>
      <c r="D1760" s="14"/>
      <c r="E1760" s="14"/>
      <c r="F1760" s="14"/>
      <c r="G1760" s="15"/>
      <c r="H1760" s="15"/>
      <c r="I1760" s="15"/>
      <c r="J1760" s="15"/>
      <c r="L1760" s="94"/>
      <c r="P1760" s="25"/>
      <c r="Q1760" s="25"/>
    </row>
    <row r="1761" spans="1:17" s="12" customFormat="1">
      <c r="A1761" s="64"/>
      <c r="B1761" s="13"/>
      <c r="C1761" s="14"/>
      <c r="D1761" s="14"/>
      <c r="E1761" s="14"/>
      <c r="F1761" s="14"/>
      <c r="G1761" s="15"/>
      <c r="H1761" s="15"/>
      <c r="I1761" s="15"/>
      <c r="J1761" s="15"/>
      <c r="L1761" s="94"/>
      <c r="P1761" s="25"/>
      <c r="Q1761" s="25"/>
    </row>
    <row r="1762" spans="1:17" s="12" customFormat="1">
      <c r="A1762" s="64"/>
      <c r="B1762" s="13"/>
      <c r="C1762" s="14"/>
      <c r="D1762" s="14"/>
      <c r="E1762" s="14"/>
      <c r="F1762" s="14"/>
      <c r="G1762" s="15"/>
      <c r="H1762" s="15"/>
      <c r="I1762" s="15"/>
      <c r="J1762" s="15"/>
      <c r="L1762" s="94"/>
      <c r="P1762" s="25"/>
      <c r="Q1762" s="25"/>
    </row>
    <row r="1763" spans="1:17" s="12" customFormat="1">
      <c r="A1763" s="64"/>
      <c r="B1763" s="13"/>
      <c r="C1763" s="14"/>
      <c r="D1763" s="14"/>
      <c r="E1763" s="14"/>
      <c r="F1763" s="14"/>
      <c r="G1763" s="15"/>
      <c r="H1763" s="15"/>
      <c r="I1763" s="15"/>
      <c r="J1763" s="15"/>
      <c r="L1763" s="94"/>
      <c r="P1763" s="25"/>
      <c r="Q1763" s="25"/>
    </row>
    <row r="1764" spans="1:17" s="12" customFormat="1">
      <c r="A1764" s="64"/>
      <c r="B1764" s="13"/>
      <c r="C1764" s="14"/>
      <c r="D1764" s="14"/>
      <c r="E1764" s="14"/>
      <c r="F1764" s="14"/>
      <c r="G1764" s="15"/>
      <c r="H1764" s="15"/>
      <c r="I1764" s="15"/>
      <c r="J1764" s="15"/>
      <c r="L1764" s="94"/>
      <c r="P1764" s="25"/>
      <c r="Q1764" s="25"/>
    </row>
    <row r="1765" spans="1:17" s="12" customFormat="1">
      <c r="A1765" s="64"/>
      <c r="B1765" s="13"/>
      <c r="C1765" s="14"/>
      <c r="D1765" s="14"/>
      <c r="E1765" s="14"/>
      <c r="F1765" s="14"/>
      <c r="G1765" s="15"/>
      <c r="H1765" s="15"/>
      <c r="I1765" s="15"/>
      <c r="J1765" s="15"/>
      <c r="L1765" s="94"/>
      <c r="P1765" s="25"/>
      <c r="Q1765" s="25"/>
    </row>
    <row r="1766" spans="1:17" s="12" customFormat="1">
      <c r="A1766" s="64"/>
      <c r="B1766" s="13"/>
      <c r="C1766" s="14"/>
      <c r="D1766" s="14"/>
      <c r="E1766" s="14"/>
      <c r="F1766" s="14"/>
      <c r="G1766" s="15"/>
      <c r="H1766" s="15"/>
      <c r="I1766" s="15"/>
      <c r="J1766" s="15"/>
      <c r="L1766" s="94"/>
      <c r="P1766" s="25"/>
      <c r="Q1766" s="25"/>
    </row>
    <row r="1767" spans="1:17" s="12" customFormat="1">
      <c r="A1767" s="64"/>
      <c r="B1767" s="13"/>
      <c r="C1767" s="14"/>
      <c r="D1767" s="14"/>
      <c r="E1767" s="14"/>
      <c r="F1767" s="14"/>
      <c r="G1767" s="15"/>
      <c r="H1767" s="15"/>
      <c r="I1767" s="15"/>
      <c r="J1767" s="15"/>
      <c r="L1767" s="94"/>
      <c r="P1767" s="25"/>
      <c r="Q1767" s="25"/>
    </row>
    <row r="1768" spans="1:17" s="12" customFormat="1">
      <c r="A1768" s="64"/>
      <c r="B1768" s="13"/>
      <c r="C1768" s="14"/>
      <c r="D1768" s="14"/>
      <c r="E1768" s="14"/>
      <c r="F1768" s="14"/>
      <c r="G1768" s="15"/>
      <c r="H1768" s="15"/>
      <c r="I1768" s="15"/>
      <c r="J1768" s="15"/>
      <c r="L1768" s="94"/>
      <c r="P1768" s="25"/>
      <c r="Q1768" s="25"/>
    </row>
    <row r="1769" spans="1:17" s="12" customFormat="1">
      <c r="A1769" s="64"/>
      <c r="B1769" s="13"/>
      <c r="C1769" s="14"/>
      <c r="D1769" s="14"/>
      <c r="E1769" s="14"/>
      <c r="F1769" s="14"/>
      <c r="G1769" s="15"/>
      <c r="H1769" s="15"/>
      <c r="I1769" s="15"/>
      <c r="J1769" s="15"/>
      <c r="L1769" s="94"/>
      <c r="P1769" s="25"/>
      <c r="Q1769" s="25"/>
    </row>
    <row r="1770" spans="1:17" s="12" customFormat="1">
      <c r="A1770" s="64"/>
      <c r="B1770" s="13"/>
      <c r="C1770" s="14"/>
      <c r="D1770" s="14"/>
      <c r="E1770" s="14"/>
      <c r="F1770" s="14"/>
      <c r="G1770" s="15"/>
      <c r="H1770" s="15"/>
      <c r="I1770" s="15"/>
      <c r="J1770" s="15"/>
      <c r="L1770" s="94"/>
      <c r="P1770" s="25"/>
      <c r="Q1770" s="25"/>
    </row>
    <row r="1771" spans="1:17" s="12" customFormat="1">
      <c r="A1771" s="64"/>
      <c r="B1771" s="13"/>
      <c r="C1771" s="14"/>
      <c r="D1771" s="14"/>
      <c r="E1771" s="14"/>
      <c r="F1771" s="14"/>
      <c r="G1771" s="15"/>
      <c r="H1771" s="15"/>
      <c r="I1771" s="15"/>
      <c r="J1771" s="15"/>
      <c r="L1771" s="94"/>
      <c r="P1771" s="25"/>
      <c r="Q1771" s="25"/>
    </row>
    <row r="1772" spans="1:17" s="12" customFormat="1">
      <c r="A1772" s="64"/>
      <c r="B1772" s="13"/>
      <c r="C1772" s="14"/>
      <c r="D1772" s="14"/>
      <c r="E1772" s="14"/>
      <c r="F1772" s="14"/>
      <c r="G1772" s="15"/>
      <c r="H1772" s="15"/>
      <c r="I1772" s="15"/>
      <c r="J1772" s="15"/>
      <c r="L1772" s="94"/>
      <c r="P1772" s="25"/>
      <c r="Q1772" s="25"/>
    </row>
    <row r="1773" spans="1:17" s="12" customFormat="1">
      <c r="A1773" s="64"/>
      <c r="B1773" s="13"/>
      <c r="C1773" s="14"/>
      <c r="D1773" s="14"/>
      <c r="E1773" s="14"/>
      <c r="F1773" s="14"/>
      <c r="G1773" s="15"/>
      <c r="H1773" s="15"/>
      <c r="I1773" s="15"/>
      <c r="J1773" s="15"/>
      <c r="L1773" s="94"/>
      <c r="P1773" s="25"/>
      <c r="Q1773" s="25"/>
    </row>
    <row r="1774" spans="1:17" s="12" customFormat="1">
      <c r="A1774" s="64"/>
      <c r="B1774" s="13"/>
      <c r="C1774" s="14"/>
      <c r="D1774" s="14"/>
      <c r="E1774" s="14"/>
      <c r="F1774" s="14"/>
      <c r="G1774" s="15"/>
      <c r="H1774" s="15"/>
      <c r="I1774" s="15"/>
      <c r="J1774" s="15"/>
      <c r="L1774" s="94"/>
      <c r="P1774" s="25"/>
      <c r="Q1774" s="25"/>
    </row>
    <row r="1775" spans="1:17" s="12" customFormat="1">
      <c r="A1775" s="64"/>
      <c r="B1775" s="13"/>
      <c r="C1775" s="14"/>
      <c r="D1775" s="14"/>
      <c r="E1775" s="14"/>
      <c r="F1775" s="14"/>
      <c r="G1775" s="15"/>
      <c r="H1775" s="15"/>
      <c r="I1775" s="15"/>
      <c r="J1775" s="15"/>
      <c r="L1775" s="94"/>
      <c r="P1775" s="25"/>
      <c r="Q1775" s="25"/>
    </row>
    <row r="1776" spans="1:17" s="12" customFormat="1">
      <c r="A1776" s="64"/>
      <c r="B1776" s="13"/>
      <c r="C1776" s="14"/>
      <c r="D1776" s="14"/>
      <c r="E1776" s="14"/>
      <c r="F1776" s="14"/>
      <c r="G1776" s="15"/>
      <c r="H1776" s="15"/>
      <c r="I1776" s="15"/>
      <c r="J1776" s="15"/>
      <c r="L1776" s="94"/>
      <c r="P1776" s="25"/>
      <c r="Q1776" s="25"/>
    </row>
    <row r="1777" spans="1:17" s="12" customFormat="1">
      <c r="A1777" s="64"/>
      <c r="B1777" s="13"/>
      <c r="C1777" s="14"/>
      <c r="D1777" s="14"/>
      <c r="E1777" s="14"/>
      <c r="F1777" s="14"/>
      <c r="G1777" s="15"/>
      <c r="H1777" s="15"/>
      <c r="I1777" s="15"/>
      <c r="J1777" s="15"/>
      <c r="L1777" s="94"/>
      <c r="P1777" s="25"/>
      <c r="Q1777" s="25"/>
    </row>
    <row r="1778" spans="1:17" s="12" customFormat="1">
      <c r="A1778" s="64"/>
      <c r="B1778" s="13"/>
      <c r="C1778" s="14"/>
      <c r="D1778" s="14"/>
      <c r="E1778" s="14"/>
      <c r="F1778" s="14"/>
      <c r="G1778" s="15"/>
      <c r="H1778" s="15"/>
      <c r="I1778" s="15"/>
      <c r="J1778" s="15"/>
      <c r="L1778" s="94"/>
      <c r="P1778" s="25"/>
      <c r="Q1778" s="25"/>
    </row>
    <row r="1779" spans="1:17" s="12" customFormat="1">
      <c r="A1779" s="64"/>
      <c r="B1779" s="13"/>
      <c r="C1779" s="14"/>
      <c r="D1779" s="14"/>
      <c r="E1779" s="14"/>
      <c r="F1779" s="14"/>
      <c r="G1779" s="15"/>
      <c r="H1779" s="15"/>
      <c r="I1779" s="15"/>
      <c r="J1779" s="15"/>
      <c r="L1779" s="94"/>
      <c r="P1779" s="25"/>
      <c r="Q1779" s="25"/>
    </row>
    <row r="1780" spans="1:17" s="12" customFormat="1">
      <c r="A1780" s="64"/>
      <c r="B1780" s="13"/>
      <c r="C1780" s="14"/>
      <c r="D1780" s="14"/>
      <c r="E1780" s="14"/>
      <c r="F1780" s="14"/>
      <c r="G1780" s="15"/>
      <c r="H1780" s="15"/>
      <c r="I1780" s="15"/>
      <c r="J1780" s="15"/>
      <c r="L1780" s="94"/>
      <c r="P1780" s="25"/>
      <c r="Q1780" s="25"/>
    </row>
    <row r="1781" spans="1:17" s="12" customFormat="1">
      <c r="A1781" s="64"/>
      <c r="B1781" s="13"/>
      <c r="C1781" s="14"/>
      <c r="D1781" s="14"/>
      <c r="E1781" s="14"/>
      <c r="F1781" s="14"/>
      <c r="G1781" s="15"/>
      <c r="H1781" s="15"/>
      <c r="I1781" s="15"/>
      <c r="J1781" s="15"/>
      <c r="L1781" s="94"/>
      <c r="P1781" s="25"/>
      <c r="Q1781" s="25"/>
    </row>
    <row r="1782" spans="1:17" s="12" customFormat="1">
      <c r="A1782" s="64"/>
      <c r="B1782" s="13"/>
      <c r="C1782" s="14"/>
      <c r="D1782" s="14"/>
      <c r="E1782" s="14"/>
      <c r="F1782" s="14"/>
      <c r="G1782" s="15"/>
      <c r="H1782" s="15"/>
      <c r="I1782" s="15"/>
      <c r="J1782" s="15"/>
      <c r="L1782" s="94"/>
      <c r="P1782" s="25"/>
      <c r="Q1782" s="25"/>
    </row>
    <row r="1783" spans="1:17" s="12" customFormat="1">
      <c r="A1783" s="64"/>
      <c r="B1783" s="13"/>
      <c r="C1783" s="14"/>
      <c r="D1783" s="14"/>
      <c r="E1783" s="14"/>
      <c r="F1783" s="14"/>
      <c r="G1783" s="15"/>
      <c r="H1783" s="15"/>
      <c r="I1783" s="15"/>
      <c r="J1783" s="15"/>
      <c r="L1783" s="94"/>
      <c r="P1783" s="25"/>
      <c r="Q1783" s="25"/>
    </row>
    <row r="1784" spans="1:17" s="12" customFormat="1">
      <c r="A1784" s="64"/>
      <c r="B1784" s="13"/>
      <c r="C1784" s="14"/>
      <c r="D1784" s="14"/>
      <c r="E1784" s="14"/>
      <c r="F1784" s="14"/>
      <c r="G1784" s="15"/>
      <c r="H1784" s="15"/>
      <c r="I1784" s="15"/>
      <c r="J1784" s="15"/>
      <c r="L1784" s="94"/>
      <c r="P1784" s="25"/>
      <c r="Q1784" s="25"/>
    </row>
    <row r="1785" spans="1:17" s="12" customFormat="1">
      <c r="A1785" s="64"/>
      <c r="B1785" s="13"/>
      <c r="C1785" s="14"/>
      <c r="D1785" s="14"/>
      <c r="E1785" s="14"/>
      <c r="F1785" s="14"/>
      <c r="G1785" s="15"/>
      <c r="H1785" s="15"/>
      <c r="I1785" s="15"/>
      <c r="J1785" s="15"/>
      <c r="L1785" s="94"/>
      <c r="P1785" s="25"/>
      <c r="Q1785" s="25"/>
    </row>
    <row r="1786" spans="1:17" s="12" customFormat="1">
      <c r="A1786" s="64"/>
      <c r="B1786" s="13"/>
      <c r="C1786" s="14"/>
      <c r="D1786" s="14"/>
      <c r="E1786" s="14"/>
      <c r="F1786" s="14"/>
      <c r="G1786" s="15"/>
      <c r="H1786" s="15"/>
      <c r="I1786" s="15"/>
      <c r="J1786" s="15"/>
      <c r="L1786" s="94"/>
      <c r="P1786" s="25"/>
      <c r="Q1786" s="25"/>
    </row>
    <row r="1787" spans="1:17" s="12" customFormat="1">
      <c r="A1787" s="64"/>
      <c r="B1787" s="13"/>
      <c r="C1787" s="14"/>
      <c r="D1787" s="14"/>
      <c r="E1787" s="14"/>
      <c r="F1787" s="14"/>
      <c r="G1787" s="15"/>
      <c r="H1787" s="15"/>
      <c r="I1787" s="15"/>
      <c r="J1787" s="15"/>
      <c r="L1787" s="94"/>
      <c r="P1787" s="25"/>
      <c r="Q1787" s="25"/>
    </row>
    <row r="1788" spans="1:17" s="12" customFormat="1">
      <c r="A1788" s="64"/>
      <c r="B1788" s="13"/>
      <c r="C1788" s="14"/>
      <c r="D1788" s="14"/>
      <c r="E1788" s="14"/>
      <c r="F1788" s="14"/>
      <c r="G1788" s="15"/>
      <c r="H1788" s="15"/>
      <c r="I1788" s="15"/>
      <c r="J1788" s="15"/>
      <c r="L1788" s="94"/>
      <c r="P1788" s="25"/>
      <c r="Q1788" s="25"/>
    </row>
    <row r="1789" spans="1:17" s="12" customFormat="1">
      <c r="A1789" s="64"/>
      <c r="B1789" s="13"/>
      <c r="C1789" s="14"/>
      <c r="D1789" s="14"/>
      <c r="E1789" s="14"/>
      <c r="F1789" s="14"/>
      <c r="G1789" s="15"/>
      <c r="H1789" s="15"/>
      <c r="I1789" s="15"/>
      <c r="J1789" s="15"/>
      <c r="L1789" s="94"/>
      <c r="P1789" s="25"/>
      <c r="Q1789" s="25"/>
    </row>
    <row r="1790" spans="1:17" s="12" customFormat="1">
      <c r="A1790" s="64"/>
      <c r="B1790" s="13"/>
      <c r="C1790" s="14"/>
      <c r="D1790" s="14"/>
      <c r="E1790" s="14"/>
      <c r="F1790" s="14"/>
      <c r="G1790" s="15"/>
      <c r="H1790" s="15"/>
      <c r="I1790" s="15"/>
      <c r="J1790" s="15"/>
      <c r="L1790" s="94"/>
      <c r="P1790" s="25"/>
      <c r="Q1790" s="25"/>
    </row>
    <row r="1791" spans="1:17" s="12" customFormat="1">
      <c r="A1791" s="64"/>
      <c r="B1791" s="13"/>
      <c r="C1791" s="14"/>
      <c r="D1791" s="14"/>
      <c r="E1791" s="14"/>
      <c r="F1791" s="14"/>
      <c r="G1791" s="15"/>
      <c r="H1791" s="15"/>
      <c r="I1791" s="15"/>
      <c r="J1791" s="15"/>
      <c r="L1791" s="94"/>
      <c r="P1791" s="25"/>
      <c r="Q1791" s="25"/>
    </row>
    <row r="1792" spans="1:17" s="12" customFormat="1">
      <c r="A1792" s="64"/>
      <c r="B1792" s="13"/>
      <c r="C1792" s="14"/>
      <c r="D1792" s="14"/>
      <c r="E1792" s="14"/>
      <c r="F1792" s="14"/>
      <c r="G1792" s="15"/>
      <c r="H1792" s="15"/>
      <c r="I1792" s="15"/>
      <c r="J1792" s="15"/>
      <c r="L1792" s="94"/>
      <c r="P1792" s="25"/>
      <c r="Q1792" s="25"/>
    </row>
    <row r="1793" spans="1:17" s="12" customFormat="1">
      <c r="A1793" s="64"/>
      <c r="B1793" s="13"/>
      <c r="C1793" s="14"/>
      <c r="D1793" s="14"/>
      <c r="E1793" s="14"/>
      <c r="F1793" s="14"/>
      <c r="G1793" s="15"/>
      <c r="H1793" s="15"/>
      <c r="I1793" s="15"/>
      <c r="J1793" s="15"/>
      <c r="L1793" s="94"/>
      <c r="P1793" s="25"/>
      <c r="Q1793" s="25"/>
    </row>
    <row r="1794" spans="1:17" s="12" customFormat="1">
      <c r="A1794" s="64"/>
      <c r="B1794" s="13"/>
      <c r="C1794" s="14"/>
      <c r="D1794" s="14"/>
      <c r="E1794" s="14"/>
      <c r="F1794" s="14"/>
      <c r="G1794" s="15"/>
      <c r="H1794" s="15"/>
      <c r="I1794" s="15"/>
      <c r="J1794" s="15"/>
      <c r="L1794" s="94"/>
      <c r="P1794" s="25"/>
      <c r="Q1794" s="25"/>
    </row>
    <row r="1795" spans="1:17" s="12" customFormat="1">
      <c r="A1795" s="64"/>
      <c r="B1795" s="13"/>
      <c r="C1795" s="14"/>
      <c r="D1795" s="14"/>
      <c r="E1795" s="14"/>
      <c r="F1795" s="14"/>
      <c r="G1795" s="15"/>
      <c r="H1795" s="15"/>
      <c r="I1795" s="15"/>
      <c r="J1795" s="15"/>
      <c r="L1795" s="94"/>
      <c r="P1795" s="25"/>
      <c r="Q1795" s="25"/>
    </row>
    <row r="1796" spans="1:17" s="12" customFormat="1">
      <c r="A1796" s="64"/>
      <c r="B1796" s="13"/>
      <c r="C1796" s="14"/>
      <c r="D1796" s="14"/>
      <c r="E1796" s="14"/>
      <c r="F1796" s="14"/>
      <c r="G1796" s="15"/>
      <c r="H1796" s="15"/>
      <c r="I1796" s="15"/>
      <c r="J1796" s="15"/>
      <c r="L1796" s="94"/>
      <c r="P1796" s="25"/>
      <c r="Q1796" s="25"/>
    </row>
    <row r="1797" spans="1:17" s="12" customFormat="1">
      <c r="A1797" s="64"/>
      <c r="B1797" s="13"/>
      <c r="C1797" s="14"/>
      <c r="D1797" s="14"/>
      <c r="E1797" s="14"/>
      <c r="F1797" s="14"/>
      <c r="G1797" s="15"/>
      <c r="H1797" s="15"/>
      <c r="I1797" s="15"/>
      <c r="J1797" s="15"/>
      <c r="L1797" s="94"/>
      <c r="P1797" s="25"/>
      <c r="Q1797" s="25"/>
    </row>
    <row r="1798" spans="1:17" s="12" customFormat="1">
      <c r="A1798" s="64"/>
      <c r="B1798" s="13"/>
      <c r="C1798" s="14"/>
      <c r="D1798" s="14"/>
      <c r="E1798" s="14"/>
      <c r="F1798" s="14"/>
      <c r="G1798" s="15"/>
      <c r="H1798" s="15"/>
      <c r="I1798" s="15"/>
      <c r="J1798" s="15"/>
      <c r="L1798" s="94"/>
      <c r="P1798" s="25"/>
      <c r="Q1798" s="25"/>
    </row>
    <row r="1799" spans="1:17" s="12" customFormat="1">
      <c r="A1799" s="64"/>
      <c r="B1799" s="13"/>
      <c r="C1799" s="14"/>
      <c r="D1799" s="14"/>
      <c r="E1799" s="14"/>
      <c r="F1799" s="14"/>
      <c r="G1799" s="15"/>
      <c r="H1799" s="15"/>
      <c r="I1799" s="15"/>
      <c r="J1799" s="15"/>
      <c r="L1799" s="94"/>
      <c r="P1799" s="25"/>
      <c r="Q1799" s="25"/>
    </row>
    <row r="1800" spans="1:17" s="12" customFormat="1">
      <c r="A1800" s="64"/>
      <c r="B1800" s="13"/>
      <c r="C1800" s="14"/>
      <c r="D1800" s="14"/>
      <c r="E1800" s="14"/>
      <c r="F1800" s="14"/>
      <c r="G1800" s="15"/>
      <c r="H1800" s="15"/>
      <c r="I1800" s="15"/>
      <c r="J1800" s="15"/>
      <c r="L1800" s="94"/>
      <c r="P1800" s="25"/>
      <c r="Q1800" s="25"/>
    </row>
    <row r="1801" spans="1:17" s="12" customFormat="1">
      <c r="A1801" s="64"/>
      <c r="B1801" s="13"/>
      <c r="C1801" s="14"/>
      <c r="D1801" s="14"/>
      <c r="E1801" s="14"/>
      <c r="F1801" s="14"/>
      <c r="G1801" s="15"/>
      <c r="H1801" s="15"/>
      <c r="I1801" s="15"/>
      <c r="J1801" s="15"/>
      <c r="L1801" s="94"/>
      <c r="P1801" s="25"/>
      <c r="Q1801" s="25"/>
    </row>
    <row r="1802" spans="1:17" s="12" customFormat="1">
      <c r="A1802" s="64"/>
      <c r="B1802" s="13"/>
      <c r="C1802" s="14"/>
      <c r="D1802" s="14"/>
      <c r="E1802" s="14"/>
      <c r="F1802" s="14"/>
      <c r="G1802" s="15"/>
      <c r="H1802" s="15"/>
      <c r="I1802" s="15"/>
      <c r="J1802" s="15"/>
      <c r="L1802" s="94"/>
      <c r="P1802" s="25"/>
      <c r="Q1802" s="25"/>
    </row>
    <row r="1803" spans="1:17" s="12" customFormat="1">
      <c r="A1803" s="64"/>
      <c r="B1803" s="13"/>
      <c r="C1803" s="14"/>
      <c r="D1803" s="14"/>
      <c r="E1803" s="14"/>
      <c r="F1803" s="14"/>
      <c r="G1803" s="15"/>
      <c r="H1803" s="15"/>
      <c r="I1803" s="15"/>
      <c r="J1803" s="15"/>
      <c r="L1803" s="94"/>
      <c r="P1803" s="25"/>
      <c r="Q1803" s="25"/>
    </row>
    <row r="1804" spans="1:17" s="12" customFormat="1">
      <c r="A1804" s="64"/>
      <c r="B1804" s="13"/>
      <c r="C1804" s="14"/>
      <c r="D1804" s="14"/>
      <c r="E1804" s="14"/>
      <c r="F1804" s="14"/>
      <c r="G1804" s="15"/>
      <c r="H1804" s="15"/>
      <c r="I1804" s="15"/>
      <c r="J1804" s="15"/>
      <c r="L1804" s="94"/>
      <c r="P1804" s="25"/>
      <c r="Q1804" s="25"/>
    </row>
    <row r="1805" spans="1:17" s="12" customFormat="1">
      <c r="A1805" s="64"/>
      <c r="B1805" s="13"/>
      <c r="C1805" s="14"/>
      <c r="D1805" s="14"/>
      <c r="E1805" s="14"/>
      <c r="F1805" s="14"/>
      <c r="G1805" s="15"/>
      <c r="H1805" s="15"/>
      <c r="I1805" s="15"/>
      <c r="J1805" s="15"/>
      <c r="L1805" s="94"/>
      <c r="P1805" s="25"/>
      <c r="Q1805" s="25"/>
    </row>
    <row r="1806" spans="1:17" s="12" customFormat="1">
      <c r="A1806" s="64"/>
      <c r="B1806" s="13"/>
      <c r="C1806" s="14"/>
      <c r="D1806" s="14"/>
      <c r="E1806" s="14"/>
      <c r="F1806" s="14"/>
      <c r="G1806" s="15"/>
      <c r="H1806" s="15"/>
      <c r="I1806" s="15"/>
      <c r="J1806" s="15"/>
      <c r="L1806" s="94"/>
      <c r="P1806" s="25"/>
      <c r="Q1806" s="25"/>
    </row>
    <row r="1807" spans="1:17" s="12" customFormat="1">
      <c r="A1807" s="64"/>
      <c r="B1807" s="13"/>
      <c r="C1807" s="14"/>
      <c r="D1807" s="14"/>
      <c r="E1807" s="14"/>
      <c r="F1807" s="14"/>
      <c r="G1807" s="15"/>
      <c r="H1807" s="15"/>
      <c r="I1807" s="15"/>
      <c r="J1807" s="15"/>
      <c r="L1807" s="94"/>
      <c r="P1807" s="25"/>
      <c r="Q1807" s="25"/>
    </row>
    <row r="1808" spans="1:17" s="12" customFormat="1">
      <c r="A1808" s="64"/>
      <c r="B1808" s="13"/>
      <c r="C1808" s="14"/>
      <c r="D1808" s="14"/>
      <c r="E1808" s="14"/>
      <c r="F1808" s="14"/>
      <c r="G1808" s="15"/>
      <c r="H1808" s="15"/>
      <c r="I1808" s="15"/>
      <c r="J1808" s="15"/>
      <c r="L1808" s="94"/>
      <c r="P1808" s="25"/>
      <c r="Q1808" s="25"/>
    </row>
    <row r="1809" spans="1:17" s="12" customFormat="1">
      <c r="A1809" s="64"/>
      <c r="B1809" s="13"/>
      <c r="C1809" s="14"/>
      <c r="D1809" s="14"/>
      <c r="E1809" s="14"/>
      <c r="F1809" s="14"/>
      <c r="G1809" s="15"/>
      <c r="H1809" s="15"/>
      <c r="I1809" s="15"/>
      <c r="J1809" s="15"/>
      <c r="L1809" s="94"/>
      <c r="P1809" s="25"/>
      <c r="Q1809" s="25"/>
    </row>
    <row r="1810" spans="1:17" s="12" customFormat="1">
      <c r="A1810" s="64"/>
      <c r="B1810" s="13"/>
      <c r="C1810" s="14"/>
      <c r="D1810" s="14"/>
      <c r="E1810" s="14"/>
      <c r="F1810" s="14"/>
      <c r="G1810" s="15"/>
      <c r="H1810" s="15"/>
      <c r="I1810" s="15"/>
      <c r="J1810" s="15"/>
      <c r="L1810" s="94"/>
      <c r="P1810" s="25"/>
      <c r="Q1810" s="25"/>
    </row>
    <row r="1811" spans="1:17" s="12" customFormat="1">
      <c r="A1811" s="64"/>
      <c r="B1811" s="13"/>
      <c r="C1811" s="14"/>
      <c r="D1811" s="14"/>
      <c r="E1811" s="14"/>
      <c r="F1811" s="14"/>
      <c r="G1811" s="15"/>
      <c r="H1811" s="15"/>
      <c r="I1811" s="15"/>
      <c r="J1811" s="15"/>
      <c r="L1811" s="94"/>
      <c r="P1811" s="25"/>
      <c r="Q1811" s="25"/>
    </row>
    <row r="1812" spans="1:17" s="12" customFormat="1">
      <c r="A1812" s="64"/>
      <c r="B1812" s="13"/>
      <c r="C1812" s="14"/>
      <c r="D1812" s="14"/>
      <c r="E1812" s="14"/>
      <c r="F1812" s="14"/>
      <c r="G1812" s="15"/>
      <c r="H1812" s="15"/>
      <c r="I1812" s="15"/>
      <c r="J1812" s="15"/>
      <c r="L1812" s="94"/>
      <c r="P1812" s="25"/>
      <c r="Q1812" s="25"/>
    </row>
    <row r="1813" spans="1:17" s="12" customFormat="1">
      <c r="A1813" s="64"/>
      <c r="B1813" s="13"/>
      <c r="C1813" s="14"/>
      <c r="D1813" s="14"/>
      <c r="E1813" s="14"/>
      <c r="F1813" s="14"/>
      <c r="G1813" s="15"/>
      <c r="H1813" s="15"/>
      <c r="I1813" s="15"/>
      <c r="J1813" s="15"/>
      <c r="L1813" s="94"/>
      <c r="P1813" s="25"/>
      <c r="Q1813" s="25"/>
    </row>
    <row r="1814" spans="1:17" s="12" customFormat="1">
      <c r="A1814" s="64"/>
      <c r="B1814" s="13"/>
      <c r="C1814" s="14"/>
      <c r="D1814" s="14"/>
      <c r="E1814" s="14"/>
      <c r="F1814" s="14"/>
      <c r="G1814" s="15"/>
      <c r="H1814" s="15"/>
      <c r="I1814" s="15"/>
      <c r="J1814" s="15"/>
      <c r="L1814" s="94"/>
      <c r="P1814" s="25"/>
      <c r="Q1814" s="25"/>
    </row>
    <row r="1815" spans="1:17" s="12" customFormat="1">
      <c r="A1815" s="64"/>
      <c r="B1815" s="13"/>
      <c r="C1815" s="14"/>
      <c r="D1815" s="14"/>
      <c r="E1815" s="14"/>
      <c r="F1815" s="14"/>
      <c r="G1815" s="15"/>
      <c r="H1815" s="15"/>
      <c r="I1815" s="15"/>
      <c r="J1815" s="15"/>
      <c r="L1815" s="94"/>
      <c r="P1815" s="25"/>
      <c r="Q1815" s="25"/>
    </row>
    <row r="1816" spans="1:17" s="12" customFormat="1">
      <c r="A1816" s="64"/>
      <c r="B1816" s="13"/>
      <c r="C1816" s="14"/>
      <c r="D1816" s="14"/>
      <c r="E1816" s="14"/>
      <c r="F1816" s="14"/>
      <c r="G1816" s="15"/>
      <c r="H1816" s="15"/>
      <c r="I1816" s="15"/>
      <c r="J1816" s="15"/>
      <c r="L1816" s="94"/>
      <c r="P1816" s="25"/>
      <c r="Q1816" s="25"/>
    </row>
    <row r="1817" spans="1:17" s="12" customFormat="1">
      <c r="A1817" s="64"/>
      <c r="B1817" s="13"/>
      <c r="C1817" s="14"/>
      <c r="D1817" s="14"/>
      <c r="E1817" s="14"/>
      <c r="F1817" s="14"/>
      <c r="G1817" s="15"/>
      <c r="H1817" s="15"/>
      <c r="I1817" s="15"/>
      <c r="J1817" s="15"/>
      <c r="L1817" s="94"/>
      <c r="P1817" s="25"/>
      <c r="Q1817" s="25"/>
    </row>
    <row r="1818" spans="1:17" s="12" customFormat="1">
      <c r="A1818" s="64"/>
      <c r="B1818" s="13"/>
      <c r="C1818" s="14"/>
      <c r="D1818" s="14"/>
      <c r="E1818" s="14"/>
      <c r="F1818" s="14"/>
      <c r="G1818" s="15"/>
      <c r="H1818" s="15"/>
      <c r="I1818" s="15"/>
      <c r="J1818" s="15"/>
      <c r="L1818" s="94"/>
      <c r="P1818" s="25"/>
      <c r="Q1818" s="25"/>
    </row>
    <row r="1819" spans="1:17" s="12" customFormat="1">
      <c r="A1819" s="64"/>
      <c r="B1819" s="13"/>
      <c r="C1819" s="14"/>
      <c r="D1819" s="14"/>
      <c r="E1819" s="14"/>
      <c r="F1819" s="14"/>
      <c r="G1819" s="15"/>
      <c r="H1819" s="15"/>
      <c r="I1819" s="15"/>
      <c r="J1819" s="15"/>
      <c r="L1819" s="94"/>
      <c r="P1819" s="25"/>
      <c r="Q1819" s="25"/>
    </row>
    <row r="1820" spans="1:17" s="12" customFormat="1">
      <c r="A1820" s="64"/>
      <c r="B1820" s="13"/>
      <c r="C1820" s="14"/>
      <c r="D1820" s="14"/>
      <c r="E1820" s="14"/>
      <c r="F1820" s="14"/>
      <c r="G1820" s="15"/>
      <c r="H1820" s="15"/>
      <c r="I1820" s="15"/>
      <c r="J1820" s="15"/>
      <c r="L1820" s="94"/>
      <c r="P1820" s="25"/>
      <c r="Q1820" s="25"/>
    </row>
    <row r="1821" spans="1:17" s="12" customFormat="1">
      <c r="A1821" s="64"/>
      <c r="B1821" s="13"/>
      <c r="C1821" s="14"/>
      <c r="D1821" s="14"/>
      <c r="E1821" s="14"/>
      <c r="F1821" s="14"/>
      <c r="G1821" s="15"/>
      <c r="H1821" s="15"/>
      <c r="I1821" s="15"/>
      <c r="J1821" s="15"/>
      <c r="L1821" s="94"/>
      <c r="P1821" s="25"/>
      <c r="Q1821" s="25"/>
    </row>
    <row r="1822" spans="1:17" s="12" customFormat="1">
      <c r="A1822" s="64"/>
      <c r="B1822" s="13"/>
      <c r="C1822" s="14"/>
      <c r="D1822" s="14"/>
      <c r="E1822" s="14"/>
      <c r="F1822" s="14"/>
      <c r="G1822" s="15"/>
      <c r="H1822" s="15"/>
      <c r="I1822" s="15"/>
      <c r="J1822" s="15"/>
      <c r="L1822" s="94"/>
      <c r="P1822" s="25"/>
      <c r="Q1822" s="25"/>
    </row>
    <row r="1823" spans="1:17" s="12" customFormat="1">
      <c r="A1823" s="64"/>
      <c r="B1823" s="13"/>
      <c r="C1823" s="14"/>
      <c r="D1823" s="14"/>
      <c r="E1823" s="14"/>
      <c r="F1823" s="14"/>
      <c r="G1823" s="15"/>
      <c r="H1823" s="15"/>
      <c r="I1823" s="15"/>
      <c r="J1823" s="15"/>
      <c r="L1823" s="94"/>
      <c r="P1823" s="25"/>
      <c r="Q1823" s="25"/>
    </row>
    <row r="1824" spans="1:17" s="12" customFormat="1">
      <c r="A1824" s="64"/>
      <c r="B1824" s="13"/>
      <c r="C1824" s="14"/>
      <c r="D1824" s="14"/>
      <c r="E1824" s="14"/>
      <c r="F1824" s="14"/>
      <c r="G1824" s="15"/>
      <c r="H1824" s="15"/>
      <c r="I1824" s="15"/>
      <c r="J1824" s="15"/>
      <c r="L1824" s="94"/>
      <c r="P1824" s="25"/>
      <c r="Q1824" s="25"/>
    </row>
    <row r="1825" spans="1:17" s="12" customFormat="1">
      <c r="A1825" s="64"/>
      <c r="B1825" s="13"/>
      <c r="C1825" s="14"/>
      <c r="D1825" s="14"/>
      <c r="E1825" s="14"/>
      <c r="F1825" s="14"/>
      <c r="G1825" s="15"/>
      <c r="H1825" s="15"/>
      <c r="I1825" s="15"/>
      <c r="J1825" s="15"/>
      <c r="L1825" s="94"/>
      <c r="P1825" s="25"/>
      <c r="Q1825" s="25"/>
    </row>
    <row r="1826" spans="1:17" s="12" customFormat="1">
      <c r="A1826" s="64"/>
      <c r="B1826" s="13"/>
      <c r="C1826" s="14"/>
      <c r="D1826" s="14"/>
      <c r="E1826" s="14"/>
      <c r="F1826" s="14"/>
      <c r="G1826" s="15"/>
      <c r="H1826" s="15"/>
      <c r="I1826" s="15"/>
      <c r="J1826" s="15"/>
      <c r="L1826" s="94"/>
      <c r="P1826" s="25"/>
      <c r="Q1826" s="25"/>
    </row>
    <row r="1827" spans="1:17" s="12" customFormat="1">
      <c r="A1827" s="64"/>
      <c r="B1827" s="13"/>
      <c r="C1827" s="14"/>
      <c r="D1827" s="14"/>
      <c r="E1827" s="14"/>
      <c r="F1827" s="14"/>
      <c r="G1827" s="15"/>
      <c r="H1827" s="15"/>
      <c r="I1827" s="15"/>
      <c r="J1827" s="15"/>
      <c r="L1827" s="94"/>
      <c r="P1827" s="25"/>
      <c r="Q1827" s="25"/>
    </row>
    <row r="1828" spans="1:17" s="12" customFormat="1">
      <c r="A1828" s="64"/>
      <c r="B1828" s="13"/>
      <c r="C1828" s="14"/>
      <c r="D1828" s="14"/>
      <c r="E1828" s="14"/>
      <c r="F1828" s="14"/>
      <c r="G1828" s="15"/>
      <c r="H1828" s="15"/>
      <c r="I1828" s="15"/>
      <c r="J1828" s="15"/>
      <c r="L1828" s="94"/>
      <c r="P1828" s="25"/>
      <c r="Q1828" s="25"/>
    </row>
    <row r="1829" spans="1:17" s="12" customFormat="1">
      <c r="A1829" s="64"/>
      <c r="B1829" s="13"/>
      <c r="C1829" s="14"/>
      <c r="D1829" s="14"/>
      <c r="E1829" s="14"/>
      <c r="F1829" s="14"/>
      <c r="G1829" s="15"/>
      <c r="H1829" s="15"/>
      <c r="I1829" s="15"/>
      <c r="J1829" s="15"/>
      <c r="L1829" s="94"/>
      <c r="P1829" s="25"/>
      <c r="Q1829" s="25"/>
    </row>
    <row r="1830" spans="1:17" s="12" customFormat="1">
      <c r="A1830" s="64"/>
      <c r="B1830" s="13"/>
      <c r="C1830" s="14"/>
      <c r="D1830" s="14"/>
      <c r="E1830" s="14"/>
      <c r="F1830" s="14"/>
      <c r="G1830" s="15"/>
      <c r="H1830" s="15"/>
      <c r="I1830" s="15"/>
      <c r="J1830" s="15"/>
      <c r="L1830" s="94"/>
      <c r="P1830" s="25"/>
      <c r="Q1830" s="25"/>
    </row>
    <row r="1831" spans="1:17" s="12" customFormat="1">
      <c r="A1831" s="64"/>
      <c r="B1831" s="13"/>
      <c r="C1831" s="14"/>
      <c r="D1831" s="14"/>
      <c r="E1831" s="14"/>
      <c r="F1831" s="14"/>
      <c r="G1831" s="15"/>
      <c r="H1831" s="15"/>
      <c r="I1831" s="15"/>
      <c r="J1831" s="15"/>
      <c r="L1831" s="94"/>
      <c r="P1831" s="25"/>
      <c r="Q1831" s="25"/>
    </row>
    <row r="1832" spans="1:17" s="12" customFormat="1">
      <c r="A1832" s="64"/>
      <c r="B1832" s="13"/>
      <c r="C1832" s="14"/>
      <c r="D1832" s="14"/>
      <c r="E1832" s="14"/>
      <c r="F1832" s="14"/>
      <c r="G1832" s="15"/>
      <c r="H1832" s="15"/>
      <c r="I1832" s="15"/>
      <c r="J1832" s="15"/>
      <c r="L1832" s="94"/>
      <c r="P1832" s="25"/>
      <c r="Q1832" s="25"/>
    </row>
    <row r="1833" spans="1:17" s="12" customFormat="1">
      <c r="A1833" s="64"/>
      <c r="B1833" s="13"/>
      <c r="C1833" s="14"/>
      <c r="D1833" s="14"/>
      <c r="E1833" s="14"/>
      <c r="F1833" s="14"/>
      <c r="G1833" s="15"/>
      <c r="H1833" s="15"/>
      <c r="I1833" s="15"/>
      <c r="J1833" s="15"/>
      <c r="L1833" s="94"/>
      <c r="P1833" s="25"/>
      <c r="Q1833" s="25"/>
    </row>
    <row r="1834" spans="1:17" s="12" customFormat="1">
      <c r="A1834" s="64"/>
      <c r="B1834" s="13"/>
      <c r="C1834" s="14"/>
      <c r="D1834" s="14"/>
      <c r="E1834" s="14"/>
      <c r="F1834" s="14"/>
      <c r="G1834" s="15"/>
      <c r="H1834" s="15"/>
      <c r="I1834" s="15"/>
      <c r="J1834" s="15"/>
      <c r="L1834" s="94"/>
      <c r="P1834" s="25"/>
      <c r="Q1834" s="25"/>
    </row>
    <row r="1835" spans="1:17" s="12" customFormat="1">
      <c r="A1835" s="64"/>
      <c r="B1835" s="13"/>
      <c r="C1835" s="14"/>
      <c r="D1835" s="14"/>
      <c r="E1835" s="14"/>
      <c r="F1835" s="14"/>
      <c r="G1835" s="15"/>
      <c r="H1835" s="15"/>
      <c r="I1835" s="15"/>
      <c r="J1835" s="15"/>
      <c r="L1835" s="94"/>
      <c r="P1835" s="25"/>
      <c r="Q1835" s="25"/>
    </row>
    <row r="1836" spans="1:17" s="12" customFormat="1">
      <c r="A1836" s="64"/>
      <c r="B1836" s="13"/>
      <c r="C1836" s="14"/>
      <c r="D1836" s="14"/>
      <c r="E1836" s="14"/>
      <c r="F1836" s="14"/>
      <c r="G1836" s="15"/>
      <c r="H1836" s="15"/>
      <c r="I1836" s="15"/>
      <c r="J1836" s="15"/>
      <c r="L1836" s="94"/>
      <c r="P1836" s="25"/>
      <c r="Q1836" s="25"/>
    </row>
    <row r="1837" spans="1:17" s="12" customFormat="1">
      <c r="A1837" s="64"/>
      <c r="B1837" s="13"/>
      <c r="C1837" s="14"/>
      <c r="D1837" s="14"/>
      <c r="E1837" s="14"/>
      <c r="F1837" s="14"/>
      <c r="G1837" s="15"/>
      <c r="H1837" s="15"/>
      <c r="I1837" s="15"/>
      <c r="J1837" s="15"/>
      <c r="L1837" s="94"/>
      <c r="P1837" s="25"/>
      <c r="Q1837" s="25"/>
    </row>
    <row r="1838" spans="1:17" s="12" customFormat="1">
      <c r="A1838" s="64"/>
      <c r="B1838" s="13"/>
      <c r="C1838" s="14"/>
      <c r="D1838" s="14"/>
      <c r="E1838" s="14"/>
      <c r="F1838" s="14"/>
      <c r="G1838" s="15"/>
      <c r="H1838" s="15"/>
      <c r="I1838" s="15"/>
      <c r="J1838" s="15"/>
      <c r="L1838" s="94"/>
      <c r="P1838" s="25"/>
      <c r="Q1838" s="25"/>
    </row>
    <row r="1839" spans="1:17" s="12" customFormat="1">
      <c r="A1839" s="64"/>
      <c r="B1839" s="13"/>
      <c r="C1839" s="14"/>
      <c r="D1839" s="14"/>
      <c r="E1839" s="14"/>
      <c r="F1839" s="14"/>
      <c r="G1839" s="15"/>
      <c r="H1839" s="15"/>
      <c r="I1839" s="15"/>
      <c r="J1839" s="15"/>
      <c r="L1839" s="94"/>
      <c r="P1839" s="25"/>
      <c r="Q1839" s="25"/>
    </row>
    <row r="1840" spans="1:17" s="12" customFormat="1">
      <c r="A1840" s="64"/>
      <c r="B1840" s="13"/>
      <c r="C1840" s="14"/>
      <c r="D1840" s="14"/>
      <c r="E1840" s="14"/>
      <c r="F1840" s="14"/>
      <c r="G1840" s="15"/>
      <c r="H1840" s="15"/>
      <c r="I1840" s="15"/>
      <c r="J1840" s="15"/>
      <c r="L1840" s="94"/>
      <c r="P1840" s="25"/>
      <c r="Q1840" s="25"/>
    </row>
    <row r="1841" spans="1:17" s="12" customFormat="1">
      <c r="A1841" s="64"/>
      <c r="B1841" s="13"/>
      <c r="C1841" s="14"/>
      <c r="D1841" s="14"/>
      <c r="E1841" s="14"/>
      <c r="F1841" s="14"/>
      <c r="G1841" s="15"/>
      <c r="H1841" s="15"/>
      <c r="I1841" s="15"/>
      <c r="J1841" s="15"/>
      <c r="L1841" s="94"/>
      <c r="P1841" s="25"/>
      <c r="Q1841" s="25"/>
    </row>
    <row r="1842" spans="1:17" s="12" customFormat="1">
      <c r="A1842" s="64"/>
      <c r="B1842" s="13"/>
      <c r="C1842" s="14"/>
      <c r="D1842" s="14"/>
      <c r="E1842" s="14"/>
      <c r="F1842" s="14"/>
      <c r="G1842" s="15"/>
      <c r="H1842" s="15"/>
      <c r="I1842" s="15"/>
      <c r="J1842" s="15"/>
      <c r="L1842" s="94"/>
      <c r="P1842" s="25"/>
      <c r="Q1842" s="25"/>
    </row>
    <row r="1843" spans="1:17" s="12" customFormat="1">
      <c r="A1843" s="64"/>
      <c r="B1843" s="13"/>
      <c r="C1843" s="14"/>
      <c r="D1843" s="14"/>
      <c r="E1843" s="14"/>
      <c r="F1843" s="14"/>
      <c r="G1843" s="15"/>
      <c r="H1843" s="15"/>
      <c r="I1843" s="15"/>
      <c r="J1843" s="15"/>
      <c r="L1843" s="94"/>
      <c r="P1843" s="25"/>
      <c r="Q1843" s="25"/>
    </row>
    <row r="1844" spans="1:17" s="12" customFormat="1">
      <c r="A1844" s="64"/>
      <c r="B1844" s="13"/>
      <c r="C1844" s="14"/>
      <c r="D1844" s="14"/>
      <c r="E1844" s="14"/>
      <c r="F1844" s="14"/>
      <c r="G1844" s="15"/>
      <c r="H1844" s="15"/>
      <c r="I1844" s="15"/>
      <c r="J1844" s="15"/>
      <c r="L1844" s="94"/>
      <c r="P1844" s="25"/>
      <c r="Q1844" s="25"/>
    </row>
    <row r="1845" spans="1:17" s="12" customFormat="1">
      <c r="A1845" s="64"/>
      <c r="B1845" s="13"/>
      <c r="C1845" s="14"/>
      <c r="D1845" s="14"/>
      <c r="E1845" s="14"/>
      <c r="F1845" s="14"/>
      <c r="G1845" s="15"/>
      <c r="H1845" s="15"/>
      <c r="I1845" s="15"/>
      <c r="J1845" s="15"/>
      <c r="L1845" s="94"/>
      <c r="P1845" s="25"/>
      <c r="Q1845" s="25"/>
    </row>
    <row r="1846" spans="1:17" s="12" customFormat="1">
      <c r="A1846" s="64"/>
      <c r="B1846" s="13"/>
      <c r="C1846" s="14"/>
      <c r="D1846" s="14"/>
      <c r="E1846" s="14"/>
      <c r="F1846" s="14"/>
      <c r="G1846" s="15"/>
      <c r="H1846" s="15"/>
      <c r="I1846" s="15"/>
      <c r="J1846" s="15"/>
      <c r="L1846" s="94"/>
      <c r="P1846" s="25"/>
      <c r="Q1846" s="25"/>
    </row>
    <row r="1847" spans="1:17" s="12" customFormat="1">
      <c r="A1847" s="64"/>
      <c r="B1847" s="13"/>
      <c r="C1847" s="14"/>
      <c r="D1847" s="14"/>
      <c r="E1847" s="14"/>
      <c r="F1847" s="14"/>
      <c r="G1847" s="15"/>
      <c r="H1847" s="15"/>
      <c r="I1847" s="15"/>
      <c r="J1847" s="15"/>
      <c r="L1847" s="94"/>
      <c r="P1847" s="25"/>
      <c r="Q1847" s="25"/>
    </row>
    <row r="1848" spans="1:17" s="12" customFormat="1">
      <c r="A1848" s="64"/>
      <c r="B1848" s="13"/>
      <c r="C1848" s="14"/>
      <c r="D1848" s="14"/>
      <c r="E1848" s="14"/>
      <c r="F1848" s="14"/>
      <c r="G1848" s="15"/>
      <c r="H1848" s="15"/>
      <c r="I1848" s="15"/>
      <c r="J1848" s="15"/>
      <c r="L1848" s="94"/>
      <c r="P1848" s="25"/>
      <c r="Q1848" s="25"/>
    </row>
    <row r="1849" spans="1:17" s="12" customFormat="1">
      <c r="A1849" s="64"/>
      <c r="B1849" s="13"/>
      <c r="C1849" s="14"/>
      <c r="D1849" s="14"/>
      <c r="E1849" s="14"/>
      <c r="F1849" s="14"/>
      <c r="G1849" s="15"/>
      <c r="H1849" s="15"/>
      <c r="I1849" s="15"/>
      <c r="J1849" s="15"/>
      <c r="L1849" s="94"/>
      <c r="P1849" s="25"/>
      <c r="Q1849" s="25"/>
    </row>
    <row r="1850" spans="1:17" s="12" customFormat="1">
      <c r="A1850" s="64"/>
      <c r="B1850" s="13"/>
      <c r="C1850" s="14"/>
      <c r="D1850" s="14"/>
      <c r="E1850" s="14"/>
      <c r="F1850" s="14"/>
      <c r="G1850" s="15"/>
      <c r="H1850" s="15"/>
      <c r="I1850" s="15"/>
      <c r="J1850" s="15"/>
      <c r="L1850" s="94"/>
      <c r="P1850" s="25"/>
      <c r="Q1850" s="25"/>
    </row>
    <row r="1851" spans="1:17" s="12" customFormat="1">
      <c r="A1851" s="64"/>
      <c r="B1851" s="13"/>
      <c r="C1851" s="14"/>
      <c r="D1851" s="14"/>
      <c r="E1851" s="14"/>
      <c r="F1851" s="14"/>
      <c r="G1851" s="15"/>
      <c r="H1851" s="15"/>
      <c r="I1851" s="15"/>
      <c r="J1851" s="15"/>
      <c r="L1851" s="94"/>
      <c r="P1851" s="25"/>
      <c r="Q1851" s="25"/>
    </row>
    <row r="1852" spans="1:17" s="12" customFormat="1">
      <c r="A1852" s="64"/>
      <c r="B1852" s="13"/>
      <c r="C1852" s="14"/>
      <c r="D1852" s="14"/>
      <c r="E1852" s="14"/>
      <c r="F1852" s="14"/>
      <c r="G1852" s="15"/>
      <c r="H1852" s="15"/>
      <c r="I1852" s="15"/>
      <c r="J1852" s="15"/>
      <c r="L1852" s="94"/>
      <c r="P1852" s="25"/>
      <c r="Q1852" s="25"/>
    </row>
    <row r="1853" spans="1:17" s="12" customFormat="1">
      <c r="A1853" s="64"/>
      <c r="B1853" s="13"/>
      <c r="C1853" s="14"/>
      <c r="D1853" s="14"/>
      <c r="E1853" s="14"/>
      <c r="F1853" s="14"/>
      <c r="G1853" s="15"/>
      <c r="H1853" s="15"/>
      <c r="I1853" s="15"/>
      <c r="J1853" s="15"/>
      <c r="L1853" s="94"/>
      <c r="P1853" s="25"/>
      <c r="Q1853" s="25"/>
    </row>
    <row r="1854" spans="1:17" s="12" customFormat="1">
      <c r="A1854" s="64"/>
      <c r="B1854" s="13"/>
      <c r="C1854" s="14"/>
      <c r="D1854" s="14"/>
      <c r="E1854" s="14"/>
      <c r="F1854" s="14"/>
      <c r="G1854" s="15"/>
      <c r="H1854" s="15"/>
      <c r="I1854" s="15"/>
      <c r="J1854" s="15"/>
      <c r="L1854" s="94"/>
      <c r="P1854" s="25"/>
      <c r="Q1854" s="25"/>
    </row>
    <row r="1855" spans="1:17" s="12" customFormat="1">
      <c r="A1855" s="64"/>
      <c r="B1855" s="13"/>
      <c r="C1855" s="14"/>
      <c r="D1855" s="14"/>
      <c r="E1855" s="14"/>
      <c r="F1855" s="14"/>
      <c r="G1855" s="15"/>
      <c r="H1855" s="15"/>
      <c r="I1855" s="15"/>
      <c r="J1855" s="15"/>
      <c r="L1855" s="94"/>
      <c r="P1855" s="25"/>
      <c r="Q1855" s="25"/>
    </row>
    <row r="1856" spans="1:17" s="12" customFormat="1">
      <c r="A1856" s="64"/>
      <c r="B1856" s="13"/>
      <c r="C1856" s="14"/>
      <c r="D1856" s="14"/>
      <c r="E1856" s="14"/>
      <c r="F1856" s="14"/>
      <c r="G1856" s="15"/>
      <c r="H1856" s="15"/>
      <c r="I1856" s="15"/>
      <c r="J1856" s="15"/>
      <c r="L1856" s="94"/>
      <c r="P1856" s="25"/>
      <c r="Q1856" s="25"/>
    </row>
    <row r="1857" spans="1:17" s="12" customFormat="1">
      <c r="A1857" s="64"/>
      <c r="B1857" s="13"/>
      <c r="C1857" s="14"/>
      <c r="D1857" s="14"/>
      <c r="E1857" s="14"/>
      <c r="F1857" s="14"/>
      <c r="G1857" s="15"/>
      <c r="H1857" s="15"/>
      <c r="I1857" s="15"/>
      <c r="J1857" s="15"/>
      <c r="L1857" s="94"/>
      <c r="P1857" s="25"/>
      <c r="Q1857" s="25"/>
    </row>
    <row r="1858" spans="1:17" s="12" customFormat="1">
      <c r="A1858" s="64"/>
      <c r="B1858" s="13"/>
      <c r="C1858" s="14"/>
      <c r="D1858" s="14"/>
      <c r="E1858" s="14"/>
      <c r="F1858" s="14"/>
      <c r="G1858" s="15"/>
      <c r="H1858" s="15"/>
      <c r="I1858" s="15"/>
      <c r="J1858" s="15"/>
      <c r="L1858" s="94"/>
      <c r="P1858" s="25"/>
      <c r="Q1858" s="25"/>
    </row>
    <row r="1859" spans="1:17" s="12" customFormat="1">
      <c r="A1859" s="64"/>
      <c r="B1859" s="13"/>
      <c r="C1859" s="14"/>
      <c r="D1859" s="14"/>
      <c r="E1859" s="14"/>
      <c r="F1859" s="14"/>
      <c r="G1859" s="15"/>
      <c r="H1859" s="15"/>
      <c r="I1859" s="15"/>
      <c r="J1859" s="15"/>
      <c r="L1859" s="94"/>
      <c r="P1859" s="25"/>
      <c r="Q1859" s="25"/>
    </row>
    <row r="1860" spans="1:17" s="12" customFormat="1">
      <c r="A1860" s="64"/>
      <c r="B1860" s="13"/>
      <c r="C1860" s="14"/>
      <c r="D1860" s="14"/>
      <c r="E1860" s="14"/>
      <c r="F1860" s="14"/>
      <c r="G1860" s="15"/>
      <c r="H1860" s="15"/>
      <c r="I1860" s="15"/>
      <c r="J1860" s="15"/>
      <c r="L1860" s="94"/>
      <c r="P1860" s="25"/>
      <c r="Q1860" s="25"/>
    </row>
    <row r="1861" spans="1:17" s="12" customFormat="1">
      <c r="A1861" s="64"/>
      <c r="B1861" s="13"/>
      <c r="C1861" s="14"/>
      <c r="D1861" s="14"/>
      <c r="E1861" s="14"/>
      <c r="F1861" s="14"/>
      <c r="G1861" s="15"/>
      <c r="H1861" s="15"/>
      <c r="I1861" s="15"/>
      <c r="J1861" s="15"/>
      <c r="L1861" s="94"/>
      <c r="P1861" s="25"/>
      <c r="Q1861" s="25"/>
    </row>
    <row r="1862" spans="1:17" s="12" customFormat="1">
      <c r="A1862" s="64"/>
      <c r="B1862" s="13"/>
      <c r="C1862" s="14"/>
      <c r="D1862" s="14"/>
      <c r="E1862" s="14"/>
      <c r="F1862" s="14"/>
      <c r="G1862" s="15"/>
      <c r="H1862" s="15"/>
      <c r="I1862" s="15"/>
      <c r="J1862" s="15"/>
      <c r="L1862" s="94"/>
      <c r="P1862" s="25"/>
      <c r="Q1862" s="25"/>
    </row>
    <row r="1863" spans="1:17" s="12" customFormat="1">
      <c r="A1863" s="64"/>
      <c r="B1863" s="13"/>
      <c r="C1863" s="14"/>
      <c r="D1863" s="14"/>
      <c r="E1863" s="14"/>
      <c r="F1863" s="14"/>
      <c r="G1863" s="15"/>
      <c r="H1863" s="15"/>
      <c r="I1863" s="15"/>
      <c r="J1863" s="15"/>
      <c r="L1863" s="94"/>
      <c r="P1863" s="25"/>
      <c r="Q1863" s="25"/>
    </row>
    <row r="1864" spans="1:17" s="12" customFormat="1">
      <c r="A1864" s="64"/>
      <c r="B1864" s="13"/>
      <c r="C1864" s="14"/>
      <c r="D1864" s="14"/>
      <c r="E1864" s="14"/>
      <c r="F1864" s="14"/>
      <c r="G1864" s="15"/>
      <c r="H1864" s="15"/>
      <c r="I1864" s="15"/>
      <c r="J1864" s="15"/>
      <c r="L1864" s="94"/>
      <c r="P1864" s="25"/>
      <c r="Q1864" s="25"/>
    </row>
    <row r="1865" spans="1:17" s="12" customFormat="1">
      <c r="A1865" s="64"/>
      <c r="B1865" s="13"/>
      <c r="C1865" s="14"/>
      <c r="D1865" s="14"/>
      <c r="E1865" s="14"/>
      <c r="F1865" s="14"/>
      <c r="G1865" s="15"/>
      <c r="H1865" s="15"/>
      <c r="I1865" s="15"/>
      <c r="J1865" s="15"/>
      <c r="L1865" s="94"/>
      <c r="P1865" s="25"/>
      <c r="Q1865" s="25"/>
    </row>
    <row r="1866" spans="1:17" s="12" customFormat="1">
      <c r="A1866" s="64"/>
      <c r="B1866" s="13"/>
      <c r="C1866" s="14"/>
      <c r="D1866" s="14"/>
      <c r="E1866" s="14"/>
      <c r="F1866" s="14"/>
      <c r="G1866" s="15"/>
      <c r="H1866" s="15"/>
      <c r="I1866" s="15"/>
      <c r="J1866" s="15"/>
      <c r="L1866" s="94"/>
      <c r="P1866" s="25"/>
      <c r="Q1866" s="25"/>
    </row>
    <row r="1867" spans="1:17" s="12" customFormat="1">
      <c r="A1867" s="64"/>
      <c r="B1867" s="13"/>
      <c r="C1867" s="14"/>
      <c r="D1867" s="14"/>
      <c r="E1867" s="14"/>
      <c r="F1867" s="14"/>
      <c r="G1867" s="15"/>
      <c r="H1867" s="15"/>
      <c r="I1867" s="15"/>
      <c r="J1867" s="15"/>
      <c r="L1867" s="94"/>
      <c r="P1867" s="25"/>
      <c r="Q1867" s="25"/>
    </row>
    <row r="1868" spans="1:17" s="12" customFormat="1">
      <c r="A1868" s="64"/>
      <c r="B1868" s="13"/>
      <c r="C1868" s="14"/>
      <c r="D1868" s="14"/>
      <c r="E1868" s="14"/>
      <c r="F1868" s="14"/>
      <c r="G1868" s="15"/>
      <c r="H1868" s="15"/>
      <c r="I1868" s="15"/>
      <c r="J1868" s="15"/>
      <c r="L1868" s="94"/>
      <c r="P1868" s="25"/>
      <c r="Q1868" s="25"/>
    </row>
    <row r="1869" spans="1:17" s="12" customFormat="1">
      <c r="A1869" s="64"/>
      <c r="B1869" s="13"/>
      <c r="C1869" s="14"/>
      <c r="D1869" s="14"/>
      <c r="E1869" s="14"/>
      <c r="F1869" s="14"/>
      <c r="G1869" s="15"/>
      <c r="H1869" s="15"/>
      <c r="I1869" s="15"/>
      <c r="J1869" s="15"/>
      <c r="L1869" s="94"/>
      <c r="P1869" s="25"/>
      <c r="Q1869" s="25"/>
    </row>
    <row r="1870" spans="1:17" s="12" customFormat="1">
      <c r="A1870" s="64"/>
      <c r="B1870" s="13"/>
      <c r="C1870" s="14"/>
      <c r="D1870" s="14"/>
      <c r="E1870" s="14"/>
      <c r="F1870" s="14"/>
      <c r="G1870" s="15"/>
      <c r="H1870" s="15"/>
      <c r="I1870" s="15"/>
      <c r="J1870" s="15"/>
      <c r="L1870" s="94"/>
      <c r="P1870" s="25"/>
      <c r="Q1870" s="25"/>
    </row>
    <row r="1871" spans="1:17" s="12" customFormat="1">
      <c r="A1871" s="64"/>
      <c r="B1871" s="13"/>
      <c r="C1871" s="14"/>
      <c r="D1871" s="14"/>
      <c r="E1871" s="14"/>
      <c r="F1871" s="14"/>
      <c r="G1871" s="15"/>
      <c r="H1871" s="15"/>
      <c r="I1871" s="15"/>
      <c r="J1871" s="15"/>
      <c r="L1871" s="94"/>
      <c r="P1871" s="25"/>
      <c r="Q1871" s="25"/>
    </row>
    <row r="1872" spans="1:17" s="12" customFormat="1">
      <c r="A1872" s="64"/>
      <c r="B1872" s="13"/>
      <c r="C1872" s="14"/>
      <c r="D1872" s="14"/>
      <c r="E1872" s="14"/>
      <c r="F1872" s="14"/>
      <c r="G1872" s="15"/>
      <c r="H1872" s="15"/>
      <c r="I1872" s="15"/>
      <c r="J1872" s="15"/>
      <c r="L1872" s="94"/>
      <c r="P1872" s="25"/>
      <c r="Q1872" s="25"/>
    </row>
    <row r="1873" spans="1:17" s="12" customFormat="1">
      <c r="A1873" s="64"/>
      <c r="B1873" s="13"/>
      <c r="C1873" s="14"/>
      <c r="D1873" s="14"/>
      <c r="E1873" s="14"/>
      <c r="F1873" s="14"/>
      <c r="G1873" s="15"/>
      <c r="H1873" s="15"/>
      <c r="I1873" s="15"/>
      <c r="J1873" s="15"/>
      <c r="L1873" s="94"/>
      <c r="P1873" s="25"/>
      <c r="Q1873" s="25"/>
    </row>
    <row r="1874" spans="1:17" s="12" customFormat="1">
      <c r="A1874" s="64"/>
      <c r="B1874" s="13"/>
      <c r="C1874" s="14"/>
      <c r="D1874" s="14"/>
      <c r="E1874" s="14"/>
      <c r="F1874" s="14"/>
      <c r="G1874" s="15"/>
      <c r="H1874" s="15"/>
      <c r="I1874" s="15"/>
      <c r="J1874" s="15"/>
      <c r="L1874" s="94"/>
      <c r="P1874" s="25"/>
      <c r="Q1874" s="25"/>
    </row>
    <row r="1875" spans="1:17" s="12" customFormat="1">
      <c r="A1875" s="64"/>
      <c r="B1875" s="13"/>
      <c r="C1875" s="14"/>
      <c r="D1875" s="14"/>
      <c r="E1875" s="14"/>
      <c r="F1875" s="14"/>
      <c r="G1875" s="15"/>
      <c r="H1875" s="15"/>
      <c r="I1875" s="15"/>
      <c r="J1875" s="15"/>
      <c r="L1875" s="94"/>
      <c r="P1875" s="25"/>
      <c r="Q1875" s="25"/>
    </row>
    <row r="1876" spans="1:17" s="12" customFormat="1">
      <c r="A1876" s="64"/>
      <c r="B1876" s="13"/>
      <c r="C1876" s="14"/>
      <c r="D1876" s="14"/>
      <c r="E1876" s="14"/>
      <c r="F1876" s="14"/>
      <c r="G1876" s="15"/>
      <c r="H1876" s="15"/>
      <c r="I1876" s="15"/>
      <c r="J1876" s="15"/>
      <c r="L1876" s="94"/>
      <c r="P1876" s="25"/>
      <c r="Q1876" s="25"/>
    </row>
    <row r="1877" spans="1:17" s="12" customFormat="1">
      <c r="A1877" s="64"/>
      <c r="B1877" s="13"/>
      <c r="C1877" s="14"/>
      <c r="D1877" s="14"/>
      <c r="E1877" s="14"/>
      <c r="F1877" s="14"/>
      <c r="G1877" s="15"/>
      <c r="H1877" s="15"/>
      <c r="I1877" s="15"/>
      <c r="J1877" s="15"/>
      <c r="L1877" s="94"/>
      <c r="P1877" s="25"/>
      <c r="Q1877" s="25"/>
    </row>
    <row r="1878" spans="1:17" s="12" customFormat="1">
      <c r="A1878" s="64"/>
      <c r="B1878" s="13"/>
      <c r="C1878" s="14"/>
      <c r="D1878" s="14"/>
      <c r="E1878" s="14"/>
      <c r="F1878" s="14"/>
      <c r="G1878" s="15"/>
      <c r="H1878" s="15"/>
      <c r="I1878" s="15"/>
      <c r="J1878" s="15"/>
      <c r="L1878" s="94"/>
      <c r="P1878" s="25"/>
      <c r="Q1878" s="25"/>
    </row>
    <row r="1879" spans="1:17" s="12" customFormat="1">
      <c r="A1879" s="64"/>
      <c r="B1879" s="13"/>
      <c r="C1879" s="14"/>
      <c r="D1879" s="14"/>
      <c r="E1879" s="14"/>
      <c r="F1879" s="14"/>
      <c r="G1879" s="15"/>
      <c r="H1879" s="15"/>
      <c r="I1879" s="15"/>
      <c r="J1879" s="15"/>
      <c r="L1879" s="94"/>
      <c r="P1879" s="25"/>
      <c r="Q1879" s="25"/>
    </row>
    <row r="1880" spans="1:17" s="12" customFormat="1">
      <c r="A1880" s="64"/>
      <c r="B1880" s="13"/>
      <c r="C1880" s="14"/>
      <c r="D1880" s="14"/>
      <c r="E1880" s="14"/>
      <c r="F1880" s="14"/>
      <c r="G1880" s="15"/>
      <c r="H1880" s="15"/>
      <c r="I1880" s="15"/>
      <c r="J1880" s="15"/>
      <c r="L1880" s="94"/>
      <c r="P1880" s="25"/>
      <c r="Q1880" s="25"/>
    </row>
    <row r="1881" spans="1:17" s="12" customFormat="1">
      <c r="A1881" s="64"/>
      <c r="B1881" s="13"/>
      <c r="C1881" s="14"/>
      <c r="D1881" s="14"/>
      <c r="E1881" s="14"/>
      <c r="F1881" s="14"/>
      <c r="G1881" s="15"/>
      <c r="H1881" s="15"/>
      <c r="I1881" s="15"/>
      <c r="J1881" s="15"/>
      <c r="L1881" s="94"/>
      <c r="P1881" s="25"/>
      <c r="Q1881" s="25"/>
    </row>
    <row r="1882" spans="1:17" s="12" customFormat="1">
      <c r="A1882" s="64"/>
      <c r="B1882" s="13"/>
      <c r="C1882" s="14"/>
      <c r="D1882" s="14"/>
      <c r="E1882" s="14"/>
      <c r="F1882" s="14"/>
      <c r="G1882" s="15"/>
      <c r="H1882" s="15"/>
      <c r="I1882" s="15"/>
      <c r="J1882" s="15"/>
      <c r="L1882" s="94"/>
      <c r="P1882" s="25"/>
      <c r="Q1882" s="25"/>
    </row>
    <row r="1883" spans="1:17" s="12" customFormat="1">
      <c r="A1883" s="64"/>
      <c r="B1883" s="13"/>
      <c r="C1883" s="14"/>
      <c r="D1883" s="14"/>
      <c r="E1883" s="14"/>
      <c r="F1883" s="14"/>
      <c r="G1883" s="15"/>
      <c r="H1883" s="15"/>
      <c r="I1883" s="15"/>
      <c r="J1883" s="15"/>
      <c r="L1883" s="94"/>
      <c r="P1883" s="25"/>
      <c r="Q1883" s="25"/>
    </row>
    <row r="1884" spans="1:17" s="12" customFormat="1">
      <c r="A1884" s="64"/>
      <c r="B1884" s="13"/>
      <c r="C1884" s="14"/>
      <c r="D1884" s="14"/>
      <c r="E1884" s="14"/>
      <c r="F1884" s="14"/>
      <c r="G1884" s="15"/>
      <c r="H1884" s="15"/>
      <c r="I1884" s="15"/>
      <c r="J1884" s="15"/>
      <c r="L1884" s="94"/>
      <c r="P1884" s="25"/>
      <c r="Q1884" s="25"/>
    </row>
    <row r="1885" spans="1:17" s="12" customFormat="1">
      <c r="A1885" s="64"/>
      <c r="B1885" s="13"/>
      <c r="C1885" s="14"/>
      <c r="D1885" s="14"/>
      <c r="E1885" s="14"/>
      <c r="F1885" s="14"/>
      <c r="G1885" s="15"/>
      <c r="H1885" s="15"/>
      <c r="I1885" s="15"/>
      <c r="J1885" s="15"/>
      <c r="L1885" s="94"/>
      <c r="P1885" s="25"/>
      <c r="Q1885" s="25"/>
    </row>
    <row r="1886" spans="1:17" s="12" customFormat="1">
      <c r="A1886" s="64"/>
      <c r="B1886" s="13"/>
      <c r="C1886" s="14"/>
      <c r="D1886" s="14"/>
      <c r="E1886" s="14"/>
      <c r="F1886" s="14"/>
      <c r="G1886" s="15"/>
      <c r="H1886" s="15"/>
      <c r="I1886" s="15"/>
      <c r="J1886" s="15"/>
      <c r="L1886" s="94"/>
      <c r="P1886" s="25"/>
      <c r="Q1886" s="25"/>
    </row>
    <row r="1887" spans="1:17" s="12" customFormat="1">
      <c r="A1887" s="64"/>
      <c r="B1887" s="13"/>
      <c r="C1887" s="14"/>
      <c r="D1887" s="14"/>
      <c r="E1887" s="14"/>
      <c r="F1887" s="14"/>
      <c r="G1887" s="15"/>
      <c r="H1887" s="15"/>
      <c r="I1887" s="15"/>
      <c r="J1887" s="15"/>
      <c r="L1887" s="94"/>
      <c r="P1887" s="25"/>
      <c r="Q1887" s="25"/>
    </row>
    <row r="1888" spans="1:17" s="12" customFormat="1">
      <c r="A1888" s="64"/>
      <c r="B1888" s="13"/>
      <c r="C1888" s="14"/>
      <c r="D1888" s="14"/>
      <c r="E1888" s="14"/>
      <c r="F1888" s="14"/>
      <c r="G1888" s="15"/>
      <c r="H1888" s="15"/>
      <c r="I1888" s="15"/>
      <c r="J1888" s="15"/>
      <c r="L1888" s="94"/>
      <c r="P1888" s="25"/>
      <c r="Q1888" s="25"/>
    </row>
    <row r="1889" spans="1:17" s="12" customFormat="1">
      <c r="A1889" s="64"/>
      <c r="B1889" s="13"/>
      <c r="C1889" s="14"/>
      <c r="D1889" s="14"/>
      <c r="E1889" s="14"/>
      <c r="F1889" s="14"/>
      <c r="G1889" s="15"/>
      <c r="H1889" s="15"/>
      <c r="I1889" s="15"/>
      <c r="J1889" s="15"/>
      <c r="L1889" s="94"/>
      <c r="P1889" s="25"/>
      <c r="Q1889" s="25"/>
    </row>
    <row r="1890" spans="1:17" s="12" customFormat="1">
      <c r="A1890" s="64"/>
      <c r="B1890" s="13"/>
      <c r="C1890" s="14"/>
      <c r="D1890" s="14"/>
      <c r="E1890" s="14"/>
      <c r="F1890" s="14"/>
      <c r="G1890" s="15"/>
      <c r="H1890" s="15"/>
      <c r="I1890" s="15"/>
      <c r="J1890" s="15"/>
      <c r="L1890" s="94"/>
      <c r="P1890" s="25"/>
      <c r="Q1890" s="25"/>
    </row>
    <row r="1891" spans="1:17" s="12" customFormat="1">
      <c r="A1891" s="64"/>
      <c r="B1891" s="13"/>
      <c r="C1891" s="14"/>
      <c r="D1891" s="14"/>
      <c r="E1891" s="14"/>
      <c r="F1891" s="14"/>
      <c r="G1891" s="15"/>
      <c r="H1891" s="15"/>
      <c r="I1891" s="15"/>
      <c r="J1891" s="15"/>
      <c r="L1891" s="94"/>
      <c r="P1891" s="25"/>
      <c r="Q1891" s="25"/>
    </row>
    <row r="1892" spans="1:17" s="12" customFormat="1">
      <c r="A1892" s="64"/>
      <c r="B1892" s="13"/>
      <c r="C1892" s="14"/>
      <c r="D1892" s="14"/>
      <c r="E1892" s="14"/>
      <c r="F1892" s="14"/>
      <c r="G1892" s="15"/>
      <c r="H1892" s="15"/>
      <c r="I1892" s="15"/>
      <c r="J1892" s="15"/>
      <c r="L1892" s="94"/>
      <c r="P1892" s="25"/>
      <c r="Q1892" s="25"/>
    </row>
    <row r="1893" spans="1:17" s="12" customFormat="1">
      <c r="A1893" s="64"/>
      <c r="B1893" s="13"/>
      <c r="C1893" s="14"/>
      <c r="D1893" s="14"/>
      <c r="E1893" s="14"/>
      <c r="F1893" s="14"/>
      <c r="G1893" s="15"/>
      <c r="H1893" s="15"/>
      <c r="I1893" s="15"/>
      <c r="J1893" s="15"/>
      <c r="L1893" s="94"/>
      <c r="P1893" s="25"/>
      <c r="Q1893" s="25"/>
    </row>
    <row r="1894" spans="1:17" s="12" customFormat="1">
      <c r="A1894" s="64"/>
      <c r="B1894" s="13"/>
      <c r="C1894" s="14"/>
      <c r="D1894" s="14"/>
      <c r="E1894" s="14"/>
      <c r="F1894" s="14"/>
      <c r="G1894" s="15"/>
      <c r="H1894" s="15"/>
      <c r="I1894" s="15"/>
      <c r="J1894" s="15"/>
      <c r="L1894" s="94"/>
      <c r="P1894" s="25"/>
      <c r="Q1894" s="25"/>
    </row>
    <row r="1895" spans="1:17" s="12" customFormat="1">
      <c r="A1895" s="64"/>
      <c r="B1895" s="13"/>
      <c r="C1895" s="14"/>
      <c r="D1895" s="14"/>
      <c r="E1895" s="14"/>
      <c r="F1895" s="14"/>
      <c r="G1895" s="15"/>
      <c r="H1895" s="15"/>
      <c r="I1895" s="15"/>
      <c r="J1895" s="15"/>
      <c r="L1895" s="94"/>
      <c r="P1895" s="25"/>
      <c r="Q1895" s="25"/>
    </row>
    <row r="1896" spans="1:17" s="12" customFormat="1">
      <c r="A1896" s="64"/>
      <c r="B1896" s="13"/>
      <c r="C1896" s="14"/>
      <c r="D1896" s="14"/>
      <c r="E1896" s="14"/>
      <c r="F1896" s="14"/>
      <c r="G1896" s="15"/>
      <c r="H1896" s="15"/>
      <c r="I1896" s="15"/>
      <c r="J1896" s="15"/>
      <c r="L1896" s="94"/>
      <c r="P1896" s="25"/>
      <c r="Q1896" s="25"/>
    </row>
    <row r="1897" spans="1:17" s="12" customFormat="1">
      <c r="A1897" s="64"/>
      <c r="B1897" s="13"/>
      <c r="C1897" s="14"/>
      <c r="D1897" s="14"/>
      <c r="E1897" s="14"/>
      <c r="F1897" s="14"/>
      <c r="G1897" s="15"/>
      <c r="H1897" s="15"/>
      <c r="I1897" s="15"/>
      <c r="J1897" s="15"/>
      <c r="L1897" s="94"/>
      <c r="P1897" s="25"/>
      <c r="Q1897" s="25"/>
    </row>
    <row r="1898" spans="1:17" s="12" customFormat="1">
      <c r="A1898" s="64"/>
      <c r="B1898" s="13"/>
      <c r="C1898" s="14"/>
      <c r="D1898" s="14"/>
      <c r="E1898" s="14"/>
      <c r="F1898" s="14"/>
      <c r="G1898" s="15"/>
      <c r="H1898" s="15"/>
      <c r="I1898" s="15"/>
      <c r="J1898" s="15"/>
      <c r="L1898" s="94"/>
      <c r="P1898" s="25"/>
      <c r="Q1898" s="25"/>
    </row>
    <row r="1899" spans="1:17" s="12" customFormat="1">
      <c r="A1899" s="64"/>
      <c r="B1899" s="13"/>
      <c r="C1899" s="14"/>
      <c r="D1899" s="14"/>
      <c r="E1899" s="14"/>
      <c r="F1899" s="14"/>
      <c r="G1899" s="15"/>
      <c r="H1899" s="15"/>
      <c r="I1899" s="15"/>
      <c r="J1899" s="15"/>
      <c r="L1899" s="94"/>
      <c r="P1899" s="25"/>
      <c r="Q1899" s="25"/>
    </row>
    <row r="1900" spans="1:17" s="12" customFormat="1">
      <c r="A1900" s="64"/>
      <c r="B1900" s="13"/>
      <c r="C1900" s="14"/>
      <c r="D1900" s="14"/>
      <c r="E1900" s="14"/>
      <c r="F1900" s="14"/>
      <c r="G1900" s="15"/>
      <c r="H1900" s="15"/>
      <c r="I1900" s="15"/>
      <c r="J1900" s="15"/>
      <c r="L1900" s="94"/>
      <c r="P1900" s="25"/>
      <c r="Q1900" s="25"/>
    </row>
    <row r="1901" spans="1:17" s="12" customFormat="1">
      <c r="A1901" s="64"/>
      <c r="B1901" s="13"/>
      <c r="C1901" s="14"/>
      <c r="D1901" s="14"/>
      <c r="E1901" s="14"/>
      <c r="F1901" s="14"/>
      <c r="G1901" s="15"/>
      <c r="H1901" s="15"/>
      <c r="I1901" s="15"/>
      <c r="J1901" s="15"/>
      <c r="L1901" s="94"/>
      <c r="P1901" s="25"/>
      <c r="Q1901" s="25"/>
    </row>
    <row r="1902" spans="1:17" s="12" customFormat="1">
      <c r="A1902" s="64"/>
      <c r="B1902" s="13"/>
      <c r="C1902" s="14"/>
      <c r="D1902" s="14"/>
      <c r="E1902" s="14"/>
      <c r="F1902" s="14"/>
      <c r="G1902" s="15"/>
      <c r="H1902" s="15"/>
      <c r="I1902" s="15"/>
      <c r="J1902" s="15"/>
      <c r="L1902" s="94"/>
      <c r="P1902" s="25"/>
      <c r="Q1902" s="25"/>
    </row>
    <row r="1903" spans="1:17" s="12" customFormat="1">
      <c r="A1903" s="64"/>
      <c r="B1903" s="13"/>
      <c r="C1903" s="14"/>
      <c r="D1903" s="14"/>
      <c r="E1903" s="14"/>
      <c r="F1903" s="14"/>
      <c r="G1903" s="15"/>
      <c r="H1903" s="15"/>
      <c r="I1903" s="15"/>
      <c r="J1903" s="15"/>
      <c r="L1903" s="94"/>
      <c r="P1903" s="25"/>
      <c r="Q1903" s="25"/>
    </row>
    <row r="1904" spans="1:17" s="12" customFormat="1">
      <c r="A1904" s="64"/>
      <c r="B1904" s="13"/>
      <c r="C1904" s="14"/>
      <c r="D1904" s="14"/>
      <c r="E1904" s="14"/>
      <c r="F1904" s="14"/>
      <c r="G1904" s="15"/>
      <c r="H1904" s="15"/>
      <c r="I1904" s="15"/>
      <c r="J1904" s="15"/>
      <c r="L1904" s="94"/>
      <c r="P1904" s="25"/>
      <c r="Q1904" s="25"/>
    </row>
    <row r="1905" spans="1:17" s="12" customFormat="1">
      <c r="A1905" s="64"/>
      <c r="B1905" s="13"/>
      <c r="C1905" s="14"/>
      <c r="D1905" s="14"/>
      <c r="E1905" s="14"/>
      <c r="F1905" s="14"/>
      <c r="G1905" s="15"/>
      <c r="H1905" s="15"/>
      <c r="I1905" s="15"/>
      <c r="J1905" s="15"/>
      <c r="L1905" s="94"/>
      <c r="P1905" s="25"/>
      <c r="Q1905" s="25"/>
    </row>
    <row r="1906" spans="1:17" s="12" customFormat="1">
      <c r="A1906" s="64"/>
      <c r="B1906" s="13"/>
      <c r="C1906" s="14"/>
      <c r="D1906" s="14"/>
      <c r="E1906" s="14"/>
      <c r="F1906" s="14"/>
      <c r="G1906" s="15"/>
      <c r="H1906" s="15"/>
      <c r="I1906" s="15"/>
      <c r="J1906" s="15"/>
      <c r="L1906" s="94"/>
      <c r="P1906" s="25"/>
      <c r="Q1906" s="25"/>
    </row>
    <row r="1907" spans="1:17" s="12" customFormat="1">
      <c r="A1907" s="64"/>
      <c r="B1907" s="13"/>
      <c r="C1907" s="14"/>
      <c r="D1907" s="14"/>
      <c r="E1907" s="14"/>
      <c r="F1907" s="14"/>
      <c r="G1907" s="15"/>
      <c r="H1907" s="15"/>
      <c r="I1907" s="15"/>
      <c r="J1907" s="15"/>
      <c r="L1907" s="94"/>
      <c r="P1907" s="25"/>
      <c r="Q1907" s="25"/>
    </row>
    <row r="1908" spans="1:17" s="12" customFormat="1">
      <c r="A1908" s="64"/>
      <c r="B1908" s="13"/>
      <c r="C1908" s="14"/>
      <c r="D1908" s="14"/>
      <c r="E1908" s="14"/>
      <c r="F1908" s="14"/>
      <c r="G1908" s="15"/>
      <c r="H1908" s="15"/>
      <c r="I1908" s="15"/>
      <c r="J1908" s="15"/>
      <c r="L1908" s="94"/>
      <c r="P1908" s="25"/>
      <c r="Q1908" s="25"/>
    </row>
    <row r="1909" spans="1:17" s="12" customFormat="1">
      <c r="A1909" s="64"/>
      <c r="B1909" s="13"/>
      <c r="C1909" s="14"/>
      <c r="D1909" s="14"/>
      <c r="E1909" s="14"/>
      <c r="F1909" s="14"/>
      <c r="G1909" s="15"/>
      <c r="H1909" s="15"/>
      <c r="I1909" s="15"/>
      <c r="J1909" s="15"/>
      <c r="L1909" s="94"/>
      <c r="P1909" s="25"/>
      <c r="Q1909" s="25"/>
    </row>
    <row r="1910" spans="1:17" s="12" customFormat="1">
      <c r="A1910" s="64"/>
      <c r="B1910" s="13"/>
      <c r="C1910" s="14"/>
      <c r="D1910" s="14"/>
      <c r="E1910" s="14"/>
      <c r="F1910" s="14"/>
      <c r="G1910" s="15"/>
      <c r="H1910" s="15"/>
      <c r="I1910" s="15"/>
      <c r="J1910" s="15"/>
      <c r="L1910" s="94"/>
      <c r="P1910" s="25"/>
      <c r="Q1910" s="25"/>
    </row>
    <row r="1911" spans="1:17" s="12" customFormat="1">
      <c r="A1911" s="64"/>
      <c r="B1911" s="13"/>
      <c r="C1911" s="14"/>
      <c r="D1911" s="14"/>
      <c r="E1911" s="14"/>
      <c r="F1911" s="14"/>
      <c r="G1911" s="15"/>
      <c r="H1911" s="15"/>
      <c r="I1911" s="15"/>
      <c r="J1911" s="15"/>
      <c r="L1911" s="94"/>
      <c r="P1911" s="25"/>
      <c r="Q1911" s="25"/>
    </row>
    <row r="1912" spans="1:17" s="12" customFormat="1">
      <c r="A1912" s="64"/>
      <c r="B1912" s="13"/>
      <c r="C1912" s="14"/>
      <c r="D1912" s="14"/>
      <c r="E1912" s="14"/>
      <c r="F1912" s="14"/>
      <c r="G1912" s="15"/>
      <c r="H1912" s="15"/>
      <c r="I1912" s="15"/>
      <c r="J1912" s="15"/>
      <c r="L1912" s="94"/>
      <c r="P1912" s="25"/>
      <c r="Q1912" s="25"/>
    </row>
    <row r="1913" spans="1:17" s="12" customFormat="1">
      <c r="A1913" s="64"/>
      <c r="B1913" s="13"/>
      <c r="C1913" s="14"/>
      <c r="D1913" s="14"/>
      <c r="E1913" s="14"/>
      <c r="F1913" s="14"/>
      <c r="G1913" s="15"/>
      <c r="H1913" s="15"/>
      <c r="I1913" s="15"/>
      <c r="J1913" s="15"/>
      <c r="L1913" s="94"/>
      <c r="P1913" s="25"/>
      <c r="Q1913" s="25"/>
    </row>
    <row r="1914" spans="1:17" s="12" customFormat="1">
      <c r="A1914" s="64"/>
      <c r="B1914" s="13"/>
      <c r="C1914" s="14"/>
      <c r="D1914" s="14"/>
      <c r="E1914" s="14"/>
      <c r="F1914" s="14"/>
      <c r="G1914" s="15"/>
      <c r="H1914" s="15"/>
      <c r="I1914" s="15"/>
      <c r="J1914" s="15"/>
      <c r="L1914" s="94"/>
      <c r="P1914" s="25"/>
      <c r="Q1914" s="25"/>
    </row>
    <row r="1915" spans="1:17" s="12" customFormat="1">
      <c r="A1915" s="64"/>
      <c r="B1915" s="13"/>
      <c r="C1915" s="14"/>
      <c r="D1915" s="14"/>
      <c r="E1915" s="14"/>
      <c r="F1915" s="14"/>
      <c r="G1915" s="15"/>
      <c r="H1915" s="15"/>
      <c r="I1915" s="15"/>
      <c r="J1915" s="15"/>
      <c r="L1915" s="94"/>
      <c r="P1915" s="25"/>
      <c r="Q1915" s="25"/>
    </row>
    <row r="1916" spans="1:17" s="12" customFormat="1">
      <c r="A1916" s="64"/>
      <c r="B1916" s="13"/>
      <c r="C1916" s="14"/>
      <c r="D1916" s="14"/>
      <c r="E1916" s="14"/>
      <c r="F1916" s="14"/>
      <c r="G1916" s="15"/>
      <c r="H1916" s="15"/>
      <c r="I1916" s="15"/>
      <c r="J1916" s="15"/>
      <c r="L1916" s="94"/>
      <c r="P1916" s="25"/>
      <c r="Q1916" s="25"/>
    </row>
    <row r="1917" spans="1:17" s="12" customFormat="1">
      <c r="A1917" s="64"/>
      <c r="B1917" s="13"/>
      <c r="C1917" s="14"/>
      <c r="D1917" s="14"/>
      <c r="E1917" s="14"/>
      <c r="F1917" s="14"/>
      <c r="G1917" s="15"/>
      <c r="H1917" s="15"/>
      <c r="I1917" s="15"/>
      <c r="J1917" s="15"/>
      <c r="L1917" s="94"/>
      <c r="P1917" s="25"/>
      <c r="Q1917" s="25"/>
    </row>
    <row r="1918" spans="1:17" s="12" customFormat="1">
      <c r="A1918" s="64"/>
      <c r="B1918" s="13"/>
      <c r="C1918" s="14"/>
      <c r="D1918" s="14"/>
      <c r="E1918" s="14"/>
      <c r="F1918" s="14"/>
      <c r="G1918" s="15"/>
      <c r="H1918" s="15"/>
      <c r="I1918" s="15"/>
      <c r="J1918" s="15"/>
      <c r="L1918" s="94"/>
      <c r="P1918" s="25"/>
      <c r="Q1918" s="25"/>
    </row>
    <row r="1919" spans="1:17" s="12" customFormat="1">
      <c r="A1919" s="64"/>
      <c r="B1919" s="13"/>
      <c r="C1919" s="14"/>
      <c r="D1919" s="14"/>
      <c r="E1919" s="14"/>
      <c r="F1919" s="14"/>
      <c r="G1919" s="15"/>
      <c r="H1919" s="15"/>
      <c r="I1919" s="15"/>
      <c r="J1919" s="15"/>
      <c r="L1919" s="94"/>
      <c r="P1919" s="25"/>
      <c r="Q1919" s="25"/>
    </row>
    <row r="1920" spans="1:17" s="12" customFormat="1">
      <c r="A1920" s="64"/>
      <c r="B1920" s="13"/>
      <c r="C1920" s="14"/>
      <c r="D1920" s="14"/>
      <c r="E1920" s="14"/>
      <c r="F1920" s="14"/>
      <c r="G1920" s="15"/>
      <c r="H1920" s="15"/>
      <c r="I1920" s="15"/>
      <c r="J1920" s="15"/>
      <c r="L1920" s="94"/>
      <c r="P1920" s="25"/>
      <c r="Q1920" s="25"/>
    </row>
    <row r="1921" spans="1:17" s="12" customFormat="1">
      <c r="A1921" s="64"/>
      <c r="B1921" s="13"/>
      <c r="C1921" s="14"/>
      <c r="D1921" s="14"/>
      <c r="E1921" s="14"/>
      <c r="F1921" s="14"/>
      <c r="G1921" s="15"/>
      <c r="H1921" s="15"/>
      <c r="I1921" s="15"/>
      <c r="J1921" s="15"/>
      <c r="L1921" s="94"/>
      <c r="P1921" s="25"/>
      <c r="Q1921" s="25"/>
    </row>
    <row r="1922" spans="1:17" s="12" customFormat="1">
      <c r="A1922" s="64"/>
      <c r="B1922" s="13"/>
      <c r="C1922" s="14"/>
      <c r="D1922" s="14"/>
      <c r="E1922" s="14"/>
      <c r="F1922" s="14"/>
      <c r="G1922" s="15"/>
      <c r="H1922" s="15"/>
      <c r="I1922" s="15"/>
      <c r="J1922" s="15"/>
      <c r="L1922" s="94"/>
      <c r="P1922" s="25"/>
      <c r="Q1922" s="25"/>
    </row>
    <row r="1923" spans="1:17" s="12" customFormat="1">
      <c r="A1923" s="64"/>
      <c r="B1923" s="13"/>
      <c r="C1923" s="14"/>
      <c r="D1923" s="14"/>
      <c r="E1923" s="14"/>
      <c r="F1923" s="14"/>
      <c r="G1923" s="15"/>
      <c r="H1923" s="15"/>
      <c r="I1923" s="15"/>
      <c r="J1923" s="15"/>
      <c r="L1923" s="94"/>
      <c r="P1923" s="25"/>
      <c r="Q1923" s="25"/>
    </row>
    <row r="1924" spans="1:17" s="12" customFormat="1">
      <c r="A1924" s="64"/>
      <c r="B1924" s="13"/>
      <c r="C1924" s="14"/>
      <c r="D1924" s="14"/>
      <c r="E1924" s="14"/>
      <c r="F1924" s="14"/>
      <c r="G1924" s="15"/>
      <c r="H1924" s="15"/>
      <c r="I1924" s="15"/>
      <c r="J1924" s="15"/>
      <c r="L1924" s="94"/>
      <c r="P1924" s="25"/>
      <c r="Q1924" s="25"/>
    </row>
    <row r="1925" spans="1:17" s="12" customFormat="1">
      <c r="A1925" s="64"/>
      <c r="B1925" s="13"/>
      <c r="C1925" s="14"/>
      <c r="D1925" s="14"/>
      <c r="E1925" s="14"/>
      <c r="F1925" s="14"/>
      <c r="G1925" s="15"/>
      <c r="H1925" s="15"/>
      <c r="I1925" s="15"/>
      <c r="J1925" s="15"/>
      <c r="L1925" s="94"/>
      <c r="P1925" s="25"/>
      <c r="Q1925" s="25"/>
    </row>
    <row r="1926" spans="1:17" s="12" customFormat="1">
      <c r="A1926" s="64"/>
      <c r="B1926" s="13"/>
      <c r="C1926" s="14"/>
      <c r="D1926" s="14"/>
      <c r="E1926" s="14"/>
      <c r="F1926" s="14"/>
      <c r="G1926" s="15"/>
      <c r="H1926" s="15"/>
      <c r="I1926" s="15"/>
      <c r="J1926" s="15"/>
      <c r="L1926" s="94"/>
      <c r="P1926" s="25"/>
      <c r="Q1926" s="25"/>
    </row>
    <row r="1927" spans="1:17" s="12" customFormat="1">
      <c r="A1927" s="64"/>
      <c r="B1927" s="13"/>
      <c r="C1927" s="14"/>
      <c r="D1927" s="14"/>
      <c r="E1927" s="14"/>
      <c r="F1927" s="14"/>
      <c r="G1927" s="15"/>
      <c r="H1927" s="15"/>
      <c r="I1927" s="15"/>
      <c r="J1927" s="15"/>
      <c r="L1927" s="94"/>
      <c r="P1927" s="25"/>
      <c r="Q1927" s="25"/>
    </row>
    <row r="1928" spans="1:17" s="12" customFormat="1">
      <c r="A1928" s="64"/>
      <c r="B1928" s="13"/>
      <c r="C1928" s="14"/>
      <c r="D1928" s="14"/>
      <c r="E1928" s="14"/>
      <c r="F1928" s="14"/>
      <c r="G1928" s="15"/>
      <c r="H1928" s="15"/>
      <c r="I1928" s="15"/>
      <c r="J1928" s="15"/>
      <c r="L1928" s="94"/>
      <c r="P1928" s="25"/>
      <c r="Q1928" s="25"/>
    </row>
    <row r="1929" spans="1:17" s="12" customFormat="1">
      <c r="A1929" s="64"/>
      <c r="B1929" s="13"/>
      <c r="C1929" s="14"/>
      <c r="D1929" s="14"/>
      <c r="E1929" s="14"/>
      <c r="F1929" s="14"/>
      <c r="G1929" s="15"/>
      <c r="H1929" s="15"/>
      <c r="I1929" s="15"/>
      <c r="J1929" s="15"/>
      <c r="L1929" s="94"/>
      <c r="P1929" s="25"/>
      <c r="Q1929" s="25"/>
    </row>
    <row r="1930" spans="1:17" s="12" customFormat="1">
      <c r="A1930" s="64"/>
      <c r="B1930" s="13"/>
      <c r="C1930" s="14"/>
      <c r="D1930" s="14"/>
      <c r="E1930" s="14"/>
      <c r="F1930" s="14"/>
      <c r="G1930" s="15"/>
      <c r="H1930" s="15"/>
      <c r="I1930" s="15"/>
      <c r="J1930" s="15"/>
      <c r="L1930" s="94"/>
      <c r="P1930" s="25"/>
      <c r="Q1930" s="25"/>
    </row>
    <row r="1931" spans="1:17" s="12" customFormat="1">
      <c r="A1931" s="64"/>
      <c r="B1931" s="13"/>
      <c r="C1931" s="14"/>
      <c r="D1931" s="14"/>
      <c r="E1931" s="14"/>
      <c r="F1931" s="14"/>
      <c r="G1931" s="15"/>
      <c r="H1931" s="15"/>
      <c r="I1931" s="15"/>
      <c r="J1931" s="15"/>
      <c r="L1931" s="94"/>
      <c r="P1931" s="25"/>
      <c r="Q1931" s="25"/>
    </row>
    <row r="1932" spans="1:17" s="12" customFormat="1">
      <c r="A1932" s="64"/>
      <c r="B1932" s="13"/>
      <c r="C1932" s="14"/>
      <c r="D1932" s="14"/>
      <c r="E1932" s="14"/>
      <c r="F1932" s="14"/>
      <c r="G1932" s="15"/>
      <c r="H1932" s="15"/>
      <c r="I1932" s="15"/>
      <c r="J1932" s="15"/>
      <c r="L1932" s="94"/>
      <c r="P1932" s="25"/>
      <c r="Q1932" s="25"/>
    </row>
    <row r="1933" spans="1:17" s="12" customFormat="1">
      <c r="A1933" s="64"/>
      <c r="B1933" s="13"/>
      <c r="C1933" s="14"/>
      <c r="D1933" s="14"/>
      <c r="E1933" s="14"/>
      <c r="F1933" s="14"/>
      <c r="G1933" s="15"/>
      <c r="H1933" s="15"/>
      <c r="I1933" s="15"/>
      <c r="J1933" s="15"/>
      <c r="L1933" s="94"/>
      <c r="P1933" s="25"/>
      <c r="Q1933" s="25"/>
    </row>
    <row r="1934" spans="1:17" s="12" customFormat="1">
      <c r="A1934" s="64"/>
      <c r="B1934" s="13"/>
      <c r="C1934" s="14"/>
      <c r="D1934" s="14"/>
      <c r="E1934" s="14"/>
      <c r="F1934" s="14"/>
      <c r="G1934" s="15"/>
      <c r="H1934" s="15"/>
      <c r="I1934" s="15"/>
      <c r="J1934" s="15"/>
      <c r="L1934" s="94"/>
      <c r="P1934" s="25"/>
      <c r="Q1934" s="25"/>
    </row>
    <row r="1935" spans="1:17" s="12" customFormat="1">
      <c r="A1935" s="64"/>
      <c r="B1935" s="13"/>
      <c r="C1935" s="14"/>
      <c r="D1935" s="14"/>
      <c r="E1935" s="14"/>
      <c r="F1935" s="14"/>
      <c r="G1935" s="15"/>
      <c r="H1935" s="15"/>
      <c r="I1935" s="15"/>
      <c r="J1935" s="15"/>
      <c r="L1935" s="94"/>
      <c r="P1935" s="25"/>
      <c r="Q1935" s="25"/>
    </row>
    <row r="1936" spans="1:17" s="12" customFormat="1">
      <c r="A1936" s="64"/>
      <c r="B1936" s="13"/>
      <c r="C1936" s="14"/>
      <c r="D1936" s="14"/>
      <c r="E1936" s="14"/>
      <c r="F1936" s="14"/>
      <c r="G1936" s="15"/>
      <c r="H1936" s="15"/>
      <c r="I1936" s="15"/>
      <c r="J1936" s="15"/>
      <c r="L1936" s="94"/>
      <c r="P1936" s="25"/>
      <c r="Q1936" s="25"/>
    </row>
    <row r="1937" spans="1:17" s="12" customFormat="1">
      <c r="A1937" s="64"/>
      <c r="B1937" s="13"/>
      <c r="C1937" s="14"/>
      <c r="D1937" s="14"/>
      <c r="E1937" s="14"/>
      <c r="F1937" s="14"/>
      <c r="G1937" s="15"/>
      <c r="H1937" s="15"/>
      <c r="I1937" s="15"/>
      <c r="J1937" s="15"/>
      <c r="L1937" s="94"/>
      <c r="P1937" s="25"/>
      <c r="Q1937" s="25"/>
    </row>
    <row r="1938" spans="1:17" s="12" customFormat="1">
      <c r="A1938" s="64"/>
      <c r="B1938" s="13"/>
      <c r="C1938" s="14"/>
      <c r="D1938" s="14"/>
      <c r="E1938" s="14"/>
      <c r="F1938" s="14"/>
      <c r="G1938" s="15"/>
      <c r="H1938" s="15"/>
      <c r="I1938" s="15"/>
      <c r="J1938" s="15"/>
      <c r="L1938" s="94"/>
      <c r="P1938" s="25"/>
      <c r="Q1938" s="25"/>
    </row>
    <row r="1939" spans="1:17" s="12" customFormat="1">
      <c r="A1939" s="64"/>
      <c r="B1939" s="13"/>
      <c r="C1939" s="14"/>
      <c r="D1939" s="14"/>
      <c r="E1939" s="14"/>
      <c r="F1939" s="14"/>
      <c r="G1939" s="15"/>
      <c r="H1939" s="15"/>
      <c r="I1939" s="15"/>
      <c r="J1939" s="15"/>
      <c r="L1939" s="94"/>
      <c r="P1939" s="25"/>
      <c r="Q1939" s="25"/>
    </row>
    <row r="1940" spans="1:17" s="12" customFormat="1">
      <c r="A1940" s="64"/>
      <c r="B1940" s="13"/>
      <c r="C1940" s="14"/>
      <c r="D1940" s="14"/>
      <c r="E1940" s="14"/>
      <c r="F1940" s="14"/>
      <c r="G1940" s="15"/>
      <c r="H1940" s="15"/>
      <c r="I1940" s="15"/>
      <c r="J1940" s="15"/>
      <c r="L1940" s="94"/>
      <c r="P1940" s="25"/>
      <c r="Q1940" s="25"/>
    </row>
    <row r="1941" spans="1:17" s="12" customFormat="1">
      <c r="A1941" s="64"/>
      <c r="B1941" s="13"/>
      <c r="C1941" s="14"/>
      <c r="D1941" s="14"/>
      <c r="E1941" s="14"/>
      <c r="F1941" s="14"/>
      <c r="G1941" s="15"/>
      <c r="H1941" s="15"/>
      <c r="I1941" s="15"/>
      <c r="J1941" s="15"/>
      <c r="L1941" s="94"/>
      <c r="P1941" s="25"/>
      <c r="Q1941" s="25"/>
    </row>
    <row r="1942" spans="1:17" s="12" customFormat="1">
      <c r="A1942" s="64"/>
      <c r="B1942" s="13"/>
      <c r="C1942" s="14"/>
      <c r="D1942" s="14"/>
      <c r="E1942" s="14"/>
      <c r="F1942" s="14"/>
      <c r="G1942" s="15"/>
      <c r="H1942" s="15"/>
      <c r="I1942" s="15"/>
      <c r="J1942" s="15"/>
      <c r="L1942" s="94"/>
      <c r="P1942" s="25"/>
      <c r="Q1942" s="25"/>
    </row>
    <row r="1943" spans="1:17" s="12" customFormat="1">
      <c r="A1943" s="64"/>
      <c r="B1943" s="13"/>
      <c r="C1943" s="14"/>
      <c r="D1943" s="14"/>
      <c r="E1943" s="14"/>
      <c r="F1943" s="14"/>
      <c r="G1943" s="15"/>
      <c r="H1943" s="15"/>
      <c r="I1943" s="15"/>
      <c r="J1943" s="15"/>
      <c r="L1943" s="94"/>
      <c r="P1943" s="25"/>
      <c r="Q1943" s="25"/>
    </row>
    <row r="1944" spans="1:17" s="12" customFormat="1">
      <c r="A1944" s="64"/>
      <c r="B1944" s="13"/>
      <c r="C1944" s="14"/>
      <c r="D1944" s="14"/>
      <c r="E1944" s="14"/>
      <c r="F1944" s="14"/>
      <c r="G1944" s="15"/>
      <c r="H1944" s="15"/>
      <c r="I1944" s="15"/>
      <c r="J1944" s="15"/>
      <c r="L1944" s="94"/>
      <c r="P1944" s="25"/>
      <c r="Q1944" s="25"/>
    </row>
    <row r="1945" spans="1:17" s="12" customFormat="1">
      <c r="A1945" s="64"/>
      <c r="B1945" s="13"/>
      <c r="C1945" s="14"/>
      <c r="D1945" s="14"/>
      <c r="E1945" s="14"/>
      <c r="F1945" s="14"/>
      <c r="G1945" s="15"/>
      <c r="H1945" s="15"/>
      <c r="I1945" s="15"/>
      <c r="J1945" s="15"/>
      <c r="L1945" s="94"/>
      <c r="P1945" s="25"/>
      <c r="Q1945" s="25"/>
    </row>
    <row r="1946" spans="1:17" s="12" customFormat="1">
      <c r="A1946" s="64"/>
      <c r="B1946" s="13"/>
      <c r="C1946" s="14"/>
      <c r="D1946" s="14"/>
      <c r="E1946" s="14"/>
      <c r="F1946" s="14"/>
      <c r="G1946" s="15"/>
      <c r="H1946" s="15"/>
      <c r="I1946" s="15"/>
      <c r="J1946" s="15"/>
      <c r="L1946" s="94"/>
      <c r="P1946" s="25"/>
      <c r="Q1946" s="25"/>
    </row>
    <row r="1947" spans="1:17" s="12" customFormat="1">
      <c r="A1947" s="64"/>
      <c r="B1947" s="13"/>
      <c r="C1947" s="14"/>
      <c r="D1947" s="14"/>
      <c r="E1947" s="14"/>
      <c r="F1947" s="14"/>
      <c r="G1947" s="15"/>
      <c r="H1947" s="15"/>
      <c r="I1947" s="15"/>
      <c r="J1947" s="15"/>
      <c r="L1947" s="94"/>
      <c r="P1947" s="25"/>
      <c r="Q1947" s="25"/>
    </row>
    <row r="1948" spans="1:17" s="12" customFormat="1">
      <c r="A1948" s="64"/>
      <c r="B1948" s="13"/>
      <c r="C1948" s="14"/>
      <c r="D1948" s="14"/>
      <c r="E1948" s="14"/>
      <c r="F1948" s="14"/>
      <c r="G1948" s="15"/>
      <c r="H1948" s="15"/>
      <c r="I1948" s="15"/>
      <c r="J1948" s="15"/>
      <c r="L1948" s="94"/>
      <c r="P1948" s="25"/>
      <c r="Q1948" s="25"/>
    </row>
    <row r="1949" spans="1:17" s="12" customFormat="1">
      <c r="A1949" s="64"/>
      <c r="B1949" s="13"/>
      <c r="C1949" s="14"/>
      <c r="D1949" s="14"/>
      <c r="E1949" s="14"/>
      <c r="F1949" s="14"/>
      <c r="G1949" s="15"/>
      <c r="H1949" s="15"/>
      <c r="I1949" s="15"/>
      <c r="J1949" s="15"/>
      <c r="L1949" s="94"/>
      <c r="P1949" s="25"/>
      <c r="Q1949" s="25"/>
    </row>
    <row r="1950" spans="1:17" s="12" customFormat="1">
      <c r="A1950" s="64"/>
      <c r="B1950" s="13"/>
      <c r="C1950" s="14"/>
      <c r="D1950" s="14"/>
      <c r="E1950" s="14"/>
      <c r="F1950" s="14"/>
      <c r="G1950" s="15"/>
      <c r="H1950" s="15"/>
      <c r="I1950" s="15"/>
      <c r="J1950" s="15"/>
      <c r="L1950" s="94"/>
      <c r="P1950" s="25"/>
      <c r="Q1950" s="25"/>
    </row>
    <row r="1951" spans="1:17" s="12" customFormat="1">
      <c r="A1951" s="64"/>
      <c r="B1951" s="13"/>
      <c r="C1951" s="14"/>
      <c r="D1951" s="14"/>
      <c r="E1951" s="14"/>
      <c r="F1951" s="14"/>
      <c r="G1951" s="15"/>
      <c r="H1951" s="15"/>
      <c r="I1951" s="15"/>
      <c r="J1951" s="15"/>
      <c r="L1951" s="94"/>
      <c r="P1951" s="25"/>
      <c r="Q1951" s="25"/>
    </row>
    <row r="1952" spans="1:17" s="12" customFormat="1">
      <c r="A1952" s="64"/>
      <c r="B1952" s="13"/>
      <c r="C1952" s="14"/>
      <c r="D1952" s="14"/>
      <c r="E1952" s="14"/>
      <c r="F1952" s="14"/>
      <c r="G1952" s="15"/>
      <c r="H1952" s="15"/>
      <c r="I1952" s="15"/>
      <c r="J1952" s="15"/>
      <c r="L1952" s="94"/>
      <c r="P1952" s="25"/>
      <c r="Q1952" s="25"/>
    </row>
    <row r="1953" spans="1:17" s="12" customFormat="1">
      <c r="A1953" s="64"/>
      <c r="B1953" s="13"/>
      <c r="C1953" s="14"/>
      <c r="D1953" s="14"/>
      <c r="E1953" s="14"/>
      <c r="F1953" s="14"/>
      <c r="G1953" s="15"/>
      <c r="H1953" s="15"/>
      <c r="I1953" s="15"/>
      <c r="J1953" s="15"/>
      <c r="L1953" s="94"/>
      <c r="P1953" s="25"/>
      <c r="Q1953" s="25"/>
    </row>
    <row r="1954" spans="1:17" s="12" customFormat="1">
      <c r="A1954" s="64"/>
      <c r="B1954" s="13"/>
      <c r="C1954" s="14"/>
      <c r="D1954" s="14"/>
      <c r="E1954" s="14"/>
      <c r="F1954" s="14"/>
      <c r="G1954" s="15"/>
      <c r="H1954" s="15"/>
      <c r="I1954" s="15"/>
      <c r="J1954" s="15"/>
      <c r="L1954" s="94"/>
      <c r="P1954" s="25"/>
      <c r="Q1954" s="25"/>
    </row>
    <row r="1955" spans="1:17" s="12" customFormat="1">
      <c r="A1955" s="64"/>
      <c r="B1955" s="13"/>
      <c r="C1955" s="14"/>
      <c r="D1955" s="14"/>
      <c r="E1955" s="14"/>
      <c r="F1955" s="14"/>
      <c r="G1955" s="15"/>
      <c r="H1955" s="15"/>
      <c r="I1955" s="15"/>
      <c r="J1955" s="15"/>
      <c r="L1955" s="94"/>
      <c r="P1955" s="25"/>
      <c r="Q1955" s="25"/>
    </row>
    <row r="1956" spans="1:17" s="12" customFormat="1">
      <c r="A1956" s="64"/>
      <c r="B1956" s="13"/>
      <c r="C1956" s="14"/>
      <c r="D1956" s="14"/>
      <c r="E1956" s="14"/>
      <c r="F1956" s="14"/>
      <c r="G1956" s="15"/>
      <c r="H1956" s="15"/>
      <c r="I1956" s="15"/>
      <c r="J1956" s="15"/>
      <c r="L1956" s="94"/>
      <c r="P1956" s="25"/>
      <c r="Q1956" s="25"/>
    </row>
    <row r="1957" spans="1:17" s="12" customFormat="1">
      <c r="A1957" s="64"/>
      <c r="B1957" s="13"/>
      <c r="C1957" s="14"/>
      <c r="D1957" s="14"/>
      <c r="E1957" s="14"/>
      <c r="F1957" s="14"/>
      <c r="G1957" s="15"/>
      <c r="H1957" s="15"/>
      <c r="I1957" s="15"/>
      <c r="J1957" s="15"/>
      <c r="L1957" s="94"/>
      <c r="P1957" s="25"/>
      <c r="Q1957" s="25"/>
    </row>
    <row r="1958" spans="1:17" s="12" customFormat="1">
      <c r="A1958" s="64"/>
      <c r="B1958" s="13"/>
      <c r="C1958" s="14"/>
      <c r="D1958" s="14"/>
      <c r="E1958" s="14"/>
      <c r="F1958" s="14"/>
      <c r="G1958" s="15"/>
      <c r="H1958" s="15"/>
      <c r="I1958" s="15"/>
      <c r="J1958" s="15"/>
      <c r="L1958" s="94"/>
      <c r="P1958" s="25"/>
      <c r="Q1958" s="25"/>
    </row>
    <row r="1959" spans="1:17" s="12" customFormat="1">
      <c r="A1959" s="64"/>
      <c r="B1959" s="13"/>
      <c r="C1959" s="14"/>
      <c r="D1959" s="14"/>
      <c r="E1959" s="14"/>
      <c r="F1959" s="14"/>
      <c r="G1959" s="15"/>
      <c r="H1959" s="15"/>
      <c r="I1959" s="15"/>
      <c r="J1959" s="15"/>
      <c r="L1959" s="94"/>
      <c r="P1959" s="25"/>
      <c r="Q1959" s="25"/>
    </row>
    <row r="1960" spans="1:17" s="12" customFormat="1">
      <c r="A1960" s="64"/>
      <c r="B1960" s="13"/>
      <c r="C1960" s="14"/>
      <c r="D1960" s="14"/>
      <c r="E1960" s="14"/>
      <c r="F1960" s="14"/>
      <c r="G1960" s="15"/>
      <c r="H1960" s="15"/>
      <c r="I1960" s="15"/>
      <c r="J1960" s="15"/>
      <c r="L1960" s="94"/>
      <c r="P1960" s="25"/>
      <c r="Q1960" s="25"/>
    </row>
    <row r="1961" spans="1:17" s="12" customFormat="1">
      <c r="A1961" s="64"/>
      <c r="B1961" s="13"/>
      <c r="C1961" s="14"/>
      <c r="D1961" s="14"/>
      <c r="E1961" s="14"/>
      <c r="F1961" s="14"/>
      <c r="G1961" s="15"/>
      <c r="H1961" s="15"/>
      <c r="I1961" s="15"/>
      <c r="J1961" s="15"/>
      <c r="L1961" s="94"/>
      <c r="P1961" s="25"/>
      <c r="Q1961" s="25"/>
    </row>
    <row r="1962" spans="1:17" s="12" customFormat="1">
      <c r="A1962" s="64"/>
      <c r="B1962" s="13"/>
      <c r="C1962" s="14"/>
      <c r="D1962" s="14"/>
      <c r="E1962" s="14"/>
      <c r="F1962" s="14"/>
      <c r="G1962" s="15"/>
      <c r="H1962" s="15"/>
      <c r="I1962" s="15"/>
      <c r="J1962" s="15"/>
      <c r="L1962" s="94"/>
      <c r="P1962" s="25"/>
      <c r="Q1962" s="25"/>
    </row>
    <row r="1963" spans="1:17" s="12" customFormat="1">
      <c r="A1963" s="64"/>
      <c r="B1963" s="13"/>
      <c r="C1963" s="14"/>
      <c r="D1963" s="14"/>
      <c r="E1963" s="14"/>
      <c r="F1963" s="14"/>
      <c r="G1963" s="15"/>
      <c r="H1963" s="15"/>
      <c r="I1963" s="15"/>
      <c r="J1963" s="15"/>
      <c r="L1963" s="94"/>
      <c r="P1963" s="25"/>
      <c r="Q1963" s="25"/>
    </row>
    <row r="1964" spans="1:17" s="12" customFormat="1">
      <c r="A1964" s="64"/>
      <c r="B1964" s="13"/>
      <c r="C1964" s="14"/>
      <c r="D1964" s="14"/>
      <c r="E1964" s="14"/>
      <c r="F1964" s="14"/>
      <c r="G1964" s="15"/>
      <c r="H1964" s="15"/>
      <c r="I1964" s="15"/>
      <c r="J1964" s="15"/>
      <c r="L1964" s="94"/>
      <c r="P1964" s="25"/>
      <c r="Q1964" s="25"/>
    </row>
    <row r="1965" spans="1:17" s="12" customFormat="1">
      <c r="A1965" s="64"/>
      <c r="B1965" s="13"/>
      <c r="C1965" s="14"/>
      <c r="D1965" s="14"/>
      <c r="E1965" s="14"/>
      <c r="F1965" s="14"/>
      <c r="G1965" s="15"/>
      <c r="H1965" s="15"/>
      <c r="I1965" s="15"/>
      <c r="J1965" s="15"/>
      <c r="L1965" s="94"/>
      <c r="P1965" s="25"/>
      <c r="Q1965" s="25"/>
    </row>
    <row r="1966" spans="1:17" s="12" customFormat="1">
      <c r="A1966" s="64"/>
      <c r="B1966" s="13"/>
      <c r="C1966" s="14"/>
      <c r="D1966" s="14"/>
      <c r="E1966" s="14"/>
      <c r="F1966" s="14"/>
      <c r="G1966" s="15"/>
      <c r="H1966" s="15"/>
      <c r="I1966" s="15"/>
      <c r="J1966" s="15"/>
      <c r="L1966" s="94"/>
      <c r="P1966" s="25"/>
      <c r="Q1966" s="25"/>
    </row>
    <row r="1967" spans="1:17" s="12" customFormat="1">
      <c r="A1967" s="64"/>
      <c r="B1967" s="13"/>
      <c r="C1967" s="14"/>
      <c r="D1967" s="14"/>
      <c r="E1967" s="14"/>
      <c r="F1967" s="14"/>
      <c r="G1967" s="15"/>
      <c r="H1967" s="15"/>
      <c r="I1967" s="15"/>
      <c r="J1967" s="15"/>
      <c r="L1967" s="94"/>
      <c r="P1967" s="25"/>
      <c r="Q1967" s="25"/>
    </row>
    <row r="1968" spans="1:17" s="12" customFormat="1">
      <c r="A1968" s="64"/>
      <c r="B1968" s="13"/>
      <c r="C1968" s="14"/>
      <c r="D1968" s="14"/>
      <c r="E1968" s="14"/>
      <c r="F1968" s="14"/>
      <c r="G1968" s="15"/>
      <c r="H1968" s="15"/>
      <c r="I1968" s="15"/>
      <c r="J1968" s="15"/>
      <c r="L1968" s="94"/>
      <c r="P1968" s="25"/>
      <c r="Q1968" s="25"/>
    </row>
    <row r="1969" spans="1:17" s="12" customFormat="1">
      <c r="A1969" s="64"/>
      <c r="B1969" s="13"/>
      <c r="C1969" s="14"/>
      <c r="D1969" s="14"/>
      <c r="E1969" s="14"/>
      <c r="F1969" s="14"/>
      <c r="G1969" s="15"/>
      <c r="H1969" s="15"/>
      <c r="I1969" s="15"/>
      <c r="J1969" s="15"/>
      <c r="L1969" s="94"/>
      <c r="P1969" s="25"/>
      <c r="Q1969" s="25"/>
    </row>
    <row r="1970" spans="1:17" s="12" customFormat="1">
      <c r="A1970" s="64"/>
      <c r="B1970" s="13"/>
      <c r="C1970" s="14"/>
      <c r="D1970" s="14"/>
      <c r="E1970" s="14"/>
      <c r="F1970" s="14"/>
      <c r="G1970" s="15"/>
      <c r="H1970" s="15"/>
      <c r="I1970" s="15"/>
      <c r="J1970" s="15"/>
      <c r="L1970" s="94"/>
      <c r="P1970" s="25"/>
      <c r="Q1970" s="25"/>
    </row>
    <row r="1971" spans="1:17" s="12" customFormat="1">
      <c r="A1971" s="64"/>
      <c r="B1971" s="13"/>
      <c r="C1971" s="14"/>
      <c r="D1971" s="14"/>
      <c r="E1971" s="14"/>
      <c r="F1971" s="14"/>
      <c r="G1971" s="15"/>
      <c r="H1971" s="15"/>
      <c r="I1971" s="15"/>
      <c r="J1971" s="15"/>
      <c r="L1971" s="94"/>
      <c r="P1971" s="25"/>
      <c r="Q1971" s="25"/>
    </row>
    <row r="1972" spans="1:17" s="12" customFormat="1">
      <c r="A1972" s="64"/>
      <c r="B1972" s="13"/>
      <c r="C1972" s="14"/>
      <c r="D1972" s="14"/>
      <c r="E1972" s="14"/>
      <c r="F1972" s="14"/>
      <c r="G1972" s="15"/>
      <c r="H1972" s="15"/>
      <c r="I1972" s="15"/>
      <c r="J1972" s="15"/>
      <c r="L1972" s="94"/>
      <c r="P1972" s="25"/>
      <c r="Q1972" s="25"/>
    </row>
    <row r="1973" spans="1:17" s="12" customFormat="1">
      <c r="A1973" s="64"/>
      <c r="B1973" s="13"/>
      <c r="C1973" s="14"/>
      <c r="D1973" s="14"/>
      <c r="E1973" s="14"/>
      <c r="F1973" s="14"/>
      <c r="G1973" s="15"/>
      <c r="H1973" s="15"/>
      <c r="I1973" s="15"/>
      <c r="J1973" s="15"/>
      <c r="L1973" s="94"/>
      <c r="P1973" s="25"/>
      <c r="Q1973" s="25"/>
    </row>
    <row r="1974" spans="1:17" s="12" customFormat="1">
      <c r="A1974" s="64"/>
      <c r="B1974" s="13"/>
      <c r="C1974" s="14"/>
      <c r="D1974" s="14"/>
      <c r="E1974" s="14"/>
      <c r="F1974" s="14"/>
      <c r="G1974" s="15"/>
      <c r="H1974" s="15"/>
      <c r="I1974" s="15"/>
      <c r="J1974" s="15"/>
      <c r="L1974" s="94"/>
      <c r="P1974" s="25"/>
      <c r="Q1974" s="25"/>
    </row>
    <row r="1975" spans="1:17" s="12" customFormat="1">
      <c r="A1975" s="64"/>
      <c r="B1975" s="13"/>
      <c r="C1975" s="14"/>
      <c r="D1975" s="14"/>
      <c r="E1975" s="14"/>
      <c r="F1975" s="14"/>
      <c r="G1975" s="15"/>
      <c r="H1975" s="15"/>
      <c r="I1975" s="15"/>
      <c r="J1975" s="15"/>
      <c r="L1975" s="94"/>
      <c r="P1975" s="25"/>
      <c r="Q1975" s="25"/>
    </row>
    <row r="1976" spans="1:17" s="12" customFormat="1">
      <c r="A1976" s="64"/>
      <c r="B1976" s="13"/>
      <c r="C1976" s="14"/>
      <c r="D1976" s="14"/>
      <c r="E1976" s="14"/>
      <c r="F1976" s="14"/>
      <c r="G1976" s="15"/>
      <c r="H1976" s="15"/>
      <c r="I1976" s="15"/>
      <c r="J1976" s="15"/>
      <c r="L1976" s="94"/>
      <c r="P1976" s="25"/>
      <c r="Q1976" s="25"/>
    </row>
    <row r="1977" spans="1:17" s="12" customFormat="1">
      <c r="A1977" s="64"/>
      <c r="B1977" s="13"/>
      <c r="C1977" s="14"/>
      <c r="D1977" s="14"/>
      <c r="E1977" s="14"/>
      <c r="F1977" s="14"/>
      <c r="G1977" s="15"/>
      <c r="H1977" s="15"/>
      <c r="I1977" s="15"/>
      <c r="J1977" s="15"/>
      <c r="L1977" s="94"/>
      <c r="P1977" s="25"/>
      <c r="Q1977" s="25"/>
    </row>
    <row r="1978" spans="1:17" s="12" customFormat="1">
      <c r="A1978" s="64"/>
      <c r="B1978" s="13"/>
      <c r="C1978" s="14"/>
      <c r="D1978" s="14"/>
      <c r="E1978" s="14"/>
      <c r="F1978" s="14"/>
      <c r="G1978" s="15"/>
      <c r="H1978" s="15"/>
      <c r="I1978" s="15"/>
      <c r="J1978" s="15"/>
      <c r="L1978" s="94"/>
      <c r="P1978" s="25"/>
      <c r="Q1978" s="25"/>
    </row>
    <row r="1979" spans="1:17" s="12" customFormat="1">
      <c r="A1979" s="64"/>
      <c r="B1979" s="13"/>
      <c r="C1979" s="14"/>
      <c r="D1979" s="14"/>
      <c r="E1979" s="14"/>
      <c r="F1979" s="14"/>
      <c r="G1979" s="15"/>
      <c r="H1979" s="15"/>
      <c r="I1979" s="15"/>
      <c r="J1979" s="15"/>
      <c r="L1979" s="94"/>
      <c r="P1979" s="25"/>
      <c r="Q1979" s="25"/>
    </row>
    <row r="1980" spans="1:17" s="12" customFormat="1">
      <c r="A1980" s="64"/>
      <c r="B1980" s="13"/>
      <c r="C1980" s="14"/>
      <c r="D1980" s="14"/>
      <c r="E1980" s="14"/>
      <c r="F1980" s="14"/>
      <c r="G1980" s="15"/>
      <c r="H1980" s="15"/>
      <c r="I1980" s="15"/>
      <c r="J1980" s="15"/>
      <c r="L1980" s="94"/>
      <c r="P1980" s="25"/>
      <c r="Q1980" s="25"/>
    </row>
    <row r="1981" spans="1:17" s="12" customFormat="1">
      <c r="A1981" s="64"/>
      <c r="B1981" s="13"/>
      <c r="C1981" s="14"/>
      <c r="D1981" s="14"/>
      <c r="E1981" s="14"/>
      <c r="F1981" s="14"/>
      <c r="G1981" s="15"/>
      <c r="H1981" s="15"/>
      <c r="I1981" s="15"/>
      <c r="J1981" s="15"/>
      <c r="L1981" s="94"/>
      <c r="P1981" s="25"/>
      <c r="Q1981" s="25"/>
    </row>
    <row r="1982" spans="1:17" s="12" customFormat="1">
      <c r="A1982" s="64"/>
      <c r="B1982" s="13"/>
      <c r="C1982" s="14"/>
      <c r="D1982" s="14"/>
      <c r="E1982" s="14"/>
      <c r="F1982" s="14"/>
      <c r="G1982" s="15"/>
      <c r="H1982" s="15"/>
      <c r="I1982" s="15"/>
      <c r="J1982" s="15"/>
      <c r="L1982" s="94"/>
      <c r="P1982" s="25"/>
      <c r="Q1982" s="25"/>
    </row>
    <row r="1983" spans="1:17" s="12" customFormat="1">
      <c r="A1983" s="64"/>
      <c r="B1983" s="13"/>
      <c r="C1983" s="14"/>
      <c r="D1983" s="14"/>
      <c r="E1983" s="14"/>
      <c r="F1983" s="14"/>
      <c r="G1983" s="15"/>
      <c r="H1983" s="15"/>
      <c r="I1983" s="15"/>
      <c r="J1983" s="15"/>
      <c r="L1983" s="94"/>
      <c r="P1983" s="25"/>
      <c r="Q1983" s="25"/>
    </row>
    <row r="1984" spans="1:17" s="12" customFormat="1">
      <c r="A1984" s="64"/>
      <c r="B1984" s="13"/>
      <c r="C1984" s="14"/>
      <c r="D1984" s="14"/>
      <c r="E1984" s="14"/>
      <c r="F1984" s="14"/>
      <c r="G1984" s="15"/>
      <c r="H1984" s="15"/>
      <c r="I1984" s="15"/>
      <c r="J1984" s="15"/>
      <c r="L1984" s="94"/>
      <c r="P1984" s="25"/>
      <c r="Q1984" s="25"/>
    </row>
    <row r="1985" spans="1:17" s="12" customFormat="1">
      <c r="A1985" s="64"/>
      <c r="B1985" s="13"/>
      <c r="C1985" s="14"/>
      <c r="D1985" s="14"/>
      <c r="E1985" s="14"/>
      <c r="F1985" s="14"/>
      <c r="G1985" s="15"/>
      <c r="H1985" s="15"/>
      <c r="I1985" s="15"/>
      <c r="J1985" s="15"/>
      <c r="L1985" s="94"/>
      <c r="P1985" s="25"/>
      <c r="Q1985" s="25"/>
    </row>
    <row r="1986" spans="1:17" s="12" customFormat="1">
      <c r="A1986" s="64"/>
      <c r="B1986" s="13"/>
      <c r="C1986" s="14"/>
      <c r="D1986" s="14"/>
      <c r="E1986" s="14"/>
      <c r="F1986" s="14"/>
      <c r="G1986" s="15"/>
      <c r="H1986" s="15"/>
      <c r="I1986" s="15"/>
      <c r="J1986" s="15"/>
      <c r="L1986" s="94"/>
      <c r="P1986" s="25"/>
      <c r="Q1986" s="25"/>
    </row>
    <row r="1987" spans="1:17" s="12" customFormat="1">
      <c r="A1987" s="64"/>
      <c r="B1987" s="13"/>
      <c r="C1987" s="14"/>
      <c r="D1987" s="14"/>
      <c r="E1987" s="14"/>
      <c r="F1987" s="14"/>
      <c r="G1987" s="15"/>
      <c r="H1987" s="15"/>
      <c r="I1987" s="15"/>
      <c r="J1987" s="15"/>
      <c r="L1987" s="94"/>
      <c r="P1987" s="25"/>
      <c r="Q1987" s="25"/>
    </row>
    <row r="1988" spans="1:17" s="12" customFormat="1">
      <c r="A1988" s="64"/>
      <c r="B1988" s="13"/>
      <c r="C1988" s="14"/>
      <c r="D1988" s="14"/>
      <c r="E1988" s="14"/>
      <c r="F1988" s="14"/>
      <c r="G1988" s="15"/>
      <c r="H1988" s="15"/>
      <c r="I1988" s="15"/>
      <c r="J1988" s="15"/>
      <c r="L1988" s="94"/>
      <c r="P1988" s="25"/>
      <c r="Q1988" s="25"/>
    </row>
    <row r="1989" spans="1:17" s="12" customFormat="1">
      <c r="A1989" s="64"/>
      <c r="B1989" s="13"/>
      <c r="C1989" s="14"/>
      <c r="D1989" s="14"/>
      <c r="E1989" s="14"/>
      <c r="F1989" s="14"/>
      <c r="G1989" s="15"/>
      <c r="H1989" s="15"/>
      <c r="I1989" s="15"/>
      <c r="J1989" s="15"/>
      <c r="L1989" s="94"/>
      <c r="P1989" s="25"/>
      <c r="Q1989" s="25"/>
    </row>
    <row r="1990" spans="1:17" s="12" customFormat="1">
      <c r="A1990" s="64"/>
      <c r="B1990" s="13"/>
      <c r="C1990" s="14"/>
      <c r="D1990" s="14"/>
      <c r="E1990" s="14"/>
      <c r="F1990" s="14"/>
      <c r="G1990" s="15"/>
      <c r="H1990" s="15"/>
      <c r="I1990" s="15"/>
      <c r="J1990" s="15"/>
      <c r="L1990" s="94"/>
      <c r="P1990" s="25"/>
      <c r="Q1990" s="25"/>
    </row>
    <row r="1991" spans="1:17" s="12" customFormat="1">
      <c r="A1991" s="64"/>
      <c r="B1991" s="13"/>
      <c r="C1991" s="14"/>
      <c r="D1991" s="14"/>
      <c r="E1991" s="14"/>
      <c r="F1991" s="14"/>
      <c r="G1991" s="15"/>
      <c r="H1991" s="15"/>
      <c r="I1991" s="15"/>
      <c r="J1991" s="15"/>
      <c r="L1991" s="94"/>
      <c r="P1991" s="25"/>
      <c r="Q1991" s="25"/>
    </row>
    <row r="1992" spans="1:17" s="12" customFormat="1">
      <c r="A1992" s="64"/>
      <c r="B1992" s="13"/>
      <c r="C1992" s="14"/>
      <c r="D1992" s="14"/>
      <c r="E1992" s="14"/>
      <c r="F1992" s="14"/>
      <c r="G1992" s="15"/>
      <c r="H1992" s="15"/>
      <c r="I1992" s="15"/>
      <c r="J1992" s="15"/>
      <c r="L1992" s="94"/>
      <c r="P1992" s="25"/>
      <c r="Q1992" s="25"/>
    </row>
    <row r="1993" spans="1:17" s="12" customFormat="1">
      <c r="A1993" s="64"/>
      <c r="B1993" s="13"/>
      <c r="C1993" s="14"/>
      <c r="D1993" s="14"/>
      <c r="E1993" s="14"/>
      <c r="F1993" s="14"/>
      <c r="G1993" s="15"/>
      <c r="H1993" s="15"/>
      <c r="I1993" s="15"/>
      <c r="J1993" s="15"/>
      <c r="L1993" s="94"/>
      <c r="P1993" s="25"/>
      <c r="Q1993" s="25"/>
    </row>
    <row r="1994" spans="1:17" s="12" customFormat="1">
      <c r="A1994" s="64"/>
      <c r="B1994" s="13"/>
      <c r="C1994" s="14"/>
      <c r="D1994" s="14"/>
      <c r="E1994" s="14"/>
      <c r="F1994" s="14"/>
      <c r="G1994" s="15"/>
      <c r="H1994" s="15"/>
      <c r="I1994" s="15"/>
      <c r="J1994" s="15"/>
      <c r="L1994" s="94"/>
      <c r="P1994" s="25"/>
      <c r="Q1994" s="25"/>
    </row>
    <row r="1995" spans="1:17" s="12" customFormat="1">
      <c r="A1995" s="64"/>
      <c r="B1995" s="13"/>
      <c r="C1995" s="14"/>
      <c r="D1995" s="14"/>
      <c r="E1995" s="14"/>
      <c r="F1995" s="14"/>
      <c r="G1995" s="15"/>
      <c r="H1995" s="15"/>
      <c r="I1995" s="15"/>
      <c r="J1995" s="15"/>
      <c r="L1995" s="94"/>
      <c r="P1995" s="25"/>
      <c r="Q1995" s="25"/>
    </row>
    <row r="1996" spans="1:17" s="12" customFormat="1">
      <c r="A1996" s="64"/>
      <c r="B1996" s="13"/>
      <c r="C1996" s="14"/>
      <c r="D1996" s="14"/>
      <c r="E1996" s="14"/>
      <c r="F1996" s="14"/>
      <c r="G1996" s="15"/>
      <c r="H1996" s="15"/>
      <c r="I1996" s="15"/>
      <c r="J1996" s="15"/>
      <c r="L1996" s="94"/>
      <c r="P1996" s="25"/>
      <c r="Q1996" s="25"/>
    </row>
    <row r="1997" spans="1:17" s="12" customFormat="1">
      <c r="A1997" s="64"/>
      <c r="B1997" s="13"/>
      <c r="C1997" s="14"/>
      <c r="D1997" s="14"/>
      <c r="E1997" s="14"/>
      <c r="F1997" s="14"/>
      <c r="G1997" s="15"/>
      <c r="H1997" s="15"/>
      <c r="I1997" s="15"/>
      <c r="J1997" s="15"/>
      <c r="L1997" s="94"/>
      <c r="P1997" s="25"/>
      <c r="Q1997" s="25"/>
    </row>
    <row r="1998" spans="1:17" s="12" customFormat="1">
      <c r="A1998" s="64"/>
      <c r="B1998" s="13"/>
      <c r="C1998" s="14"/>
      <c r="D1998" s="14"/>
      <c r="E1998" s="14"/>
      <c r="F1998" s="14"/>
      <c r="G1998" s="15"/>
      <c r="H1998" s="15"/>
      <c r="I1998" s="15"/>
      <c r="J1998" s="15"/>
      <c r="L1998" s="94"/>
      <c r="P1998" s="25"/>
      <c r="Q1998" s="25"/>
    </row>
    <row r="1999" spans="1:17" s="12" customFormat="1">
      <c r="A1999" s="64"/>
      <c r="B1999" s="13"/>
      <c r="C1999" s="14"/>
      <c r="D1999" s="14"/>
      <c r="E1999" s="14"/>
      <c r="F1999" s="14"/>
      <c r="G1999" s="15"/>
      <c r="H1999" s="15"/>
      <c r="I1999" s="15"/>
      <c r="J1999" s="15"/>
      <c r="L1999" s="94"/>
      <c r="P1999" s="25"/>
      <c r="Q1999" s="25"/>
    </row>
    <row r="2000" spans="1:17" s="12" customFormat="1">
      <c r="A2000" s="64"/>
      <c r="B2000" s="13"/>
      <c r="C2000" s="14"/>
      <c r="D2000" s="14"/>
      <c r="E2000" s="14"/>
      <c r="F2000" s="14"/>
      <c r="G2000" s="15"/>
      <c r="H2000" s="15"/>
      <c r="I2000" s="15"/>
      <c r="J2000" s="15"/>
      <c r="L2000" s="94"/>
      <c r="P2000" s="25"/>
      <c r="Q2000" s="25"/>
    </row>
    <row r="2001" spans="1:17" s="12" customFormat="1">
      <c r="A2001" s="64"/>
      <c r="B2001" s="13"/>
      <c r="C2001" s="14"/>
      <c r="D2001" s="14"/>
      <c r="E2001" s="14"/>
      <c r="F2001" s="14"/>
      <c r="G2001" s="15"/>
      <c r="H2001" s="15"/>
      <c r="I2001" s="15"/>
      <c r="J2001" s="15"/>
      <c r="L2001" s="94"/>
      <c r="P2001" s="25"/>
      <c r="Q2001" s="25"/>
    </row>
    <row r="2002" spans="1:17" s="12" customFormat="1">
      <c r="A2002" s="64"/>
      <c r="B2002" s="13"/>
      <c r="C2002" s="14"/>
      <c r="D2002" s="14"/>
      <c r="E2002" s="14"/>
      <c r="F2002" s="14"/>
      <c r="G2002" s="15"/>
      <c r="H2002" s="15"/>
      <c r="I2002" s="15"/>
      <c r="J2002" s="15"/>
      <c r="L2002" s="94"/>
      <c r="P2002" s="25"/>
      <c r="Q2002" s="25"/>
    </row>
    <row r="2003" spans="1:17" s="12" customFormat="1">
      <c r="A2003" s="64"/>
      <c r="B2003" s="13"/>
      <c r="C2003" s="14"/>
      <c r="D2003" s="14"/>
      <c r="E2003" s="14"/>
      <c r="F2003" s="14"/>
      <c r="G2003" s="15"/>
      <c r="H2003" s="15"/>
      <c r="I2003" s="15"/>
      <c r="J2003" s="15"/>
      <c r="L2003" s="94"/>
      <c r="P2003" s="25"/>
      <c r="Q2003" s="25"/>
    </row>
    <row r="2004" spans="1:17" s="12" customFormat="1">
      <c r="A2004" s="64"/>
      <c r="B2004" s="13"/>
      <c r="C2004" s="14"/>
      <c r="D2004" s="14"/>
      <c r="E2004" s="14"/>
      <c r="F2004" s="14"/>
      <c r="G2004" s="15"/>
      <c r="H2004" s="15"/>
      <c r="I2004" s="15"/>
      <c r="J2004" s="15"/>
      <c r="L2004" s="94"/>
      <c r="P2004" s="25"/>
      <c r="Q2004" s="25"/>
    </row>
    <row r="2005" spans="1:17" s="12" customFormat="1">
      <c r="A2005" s="64"/>
      <c r="B2005" s="13"/>
      <c r="C2005" s="14"/>
      <c r="D2005" s="14"/>
      <c r="E2005" s="14"/>
      <c r="F2005" s="14"/>
      <c r="G2005" s="15"/>
      <c r="H2005" s="15"/>
      <c r="I2005" s="15"/>
      <c r="J2005" s="15"/>
      <c r="L2005" s="94"/>
      <c r="P2005" s="25"/>
      <c r="Q2005" s="25"/>
    </row>
    <row r="2006" spans="1:17" s="12" customFormat="1">
      <c r="A2006" s="64"/>
      <c r="B2006" s="13"/>
      <c r="C2006" s="14"/>
      <c r="D2006" s="14"/>
      <c r="E2006" s="14"/>
      <c r="F2006" s="14"/>
      <c r="G2006" s="15"/>
      <c r="H2006" s="15"/>
      <c r="I2006" s="15"/>
      <c r="J2006" s="15"/>
      <c r="L2006" s="94"/>
      <c r="P2006" s="25"/>
      <c r="Q2006" s="25"/>
    </row>
    <row r="2007" spans="1:17" s="12" customFormat="1">
      <c r="A2007" s="64"/>
      <c r="B2007" s="13"/>
      <c r="C2007" s="14"/>
      <c r="D2007" s="14"/>
      <c r="E2007" s="14"/>
      <c r="F2007" s="14"/>
      <c r="G2007" s="15"/>
      <c r="H2007" s="15"/>
      <c r="I2007" s="15"/>
      <c r="J2007" s="15"/>
      <c r="L2007" s="94"/>
      <c r="P2007" s="25"/>
      <c r="Q2007" s="25"/>
    </row>
    <row r="2008" spans="1:17" s="12" customFormat="1">
      <c r="A2008" s="64"/>
      <c r="B2008" s="13"/>
      <c r="C2008" s="14"/>
      <c r="D2008" s="14"/>
      <c r="E2008" s="14"/>
      <c r="F2008" s="14"/>
      <c r="G2008" s="15"/>
      <c r="H2008" s="15"/>
      <c r="I2008" s="15"/>
      <c r="J2008" s="15"/>
      <c r="L2008" s="94"/>
      <c r="P2008" s="25"/>
      <c r="Q2008" s="25"/>
    </row>
    <row r="2009" spans="1:17" s="12" customFormat="1">
      <c r="A2009" s="64"/>
      <c r="B2009" s="13"/>
      <c r="C2009" s="14"/>
      <c r="D2009" s="14"/>
      <c r="E2009" s="14"/>
      <c r="F2009" s="14"/>
      <c r="G2009" s="15"/>
      <c r="H2009" s="15"/>
      <c r="I2009" s="15"/>
      <c r="J2009" s="15"/>
      <c r="L2009" s="94"/>
      <c r="P2009" s="25"/>
      <c r="Q2009" s="25"/>
    </row>
    <row r="2010" spans="1:17" s="12" customFormat="1">
      <c r="A2010" s="64"/>
      <c r="B2010" s="13"/>
      <c r="C2010" s="14"/>
      <c r="D2010" s="14"/>
      <c r="E2010" s="14"/>
      <c r="F2010" s="14"/>
      <c r="G2010" s="15"/>
      <c r="H2010" s="15"/>
      <c r="I2010" s="15"/>
      <c r="J2010" s="15"/>
      <c r="L2010" s="94"/>
      <c r="P2010" s="25"/>
      <c r="Q2010" s="25"/>
    </row>
    <row r="2011" spans="1:17" s="12" customFormat="1">
      <c r="A2011" s="64"/>
      <c r="B2011" s="13"/>
      <c r="C2011" s="14"/>
      <c r="D2011" s="14"/>
      <c r="E2011" s="14"/>
      <c r="F2011" s="14"/>
      <c r="G2011" s="15"/>
      <c r="H2011" s="15"/>
      <c r="I2011" s="15"/>
      <c r="J2011" s="15"/>
      <c r="L2011" s="94"/>
      <c r="P2011" s="25"/>
      <c r="Q2011" s="25"/>
    </row>
    <row r="2012" spans="1:17" s="12" customFormat="1">
      <c r="A2012" s="64"/>
      <c r="B2012" s="13"/>
      <c r="C2012" s="14"/>
      <c r="D2012" s="14"/>
      <c r="E2012" s="14"/>
      <c r="F2012" s="14"/>
      <c r="G2012" s="15"/>
      <c r="H2012" s="15"/>
      <c r="I2012" s="15"/>
      <c r="J2012" s="15"/>
      <c r="L2012" s="94"/>
      <c r="P2012" s="25"/>
      <c r="Q2012" s="25"/>
    </row>
    <row r="2013" spans="1:17" s="12" customFormat="1">
      <c r="A2013" s="64"/>
      <c r="B2013" s="13"/>
      <c r="C2013" s="14"/>
      <c r="D2013" s="14"/>
      <c r="E2013" s="14"/>
      <c r="F2013" s="14"/>
      <c r="G2013" s="15"/>
      <c r="H2013" s="15"/>
      <c r="I2013" s="15"/>
      <c r="J2013" s="15"/>
      <c r="L2013" s="94"/>
      <c r="P2013" s="25"/>
      <c r="Q2013" s="25"/>
    </row>
    <row r="2014" spans="1:17" s="12" customFormat="1">
      <c r="A2014" s="64"/>
      <c r="B2014" s="13"/>
      <c r="C2014" s="14"/>
      <c r="D2014" s="14"/>
      <c r="E2014" s="14"/>
      <c r="F2014" s="14"/>
      <c r="G2014" s="15"/>
      <c r="H2014" s="15"/>
      <c r="I2014" s="15"/>
      <c r="J2014" s="15"/>
      <c r="L2014" s="94"/>
      <c r="P2014" s="25"/>
      <c r="Q2014" s="25"/>
    </row>
    <row r="2015" spans="1:17" s="12" customFormat="1">
      <c r="A2015" s="64"/>
      <c r="B2015" s="13"/>
      <c r="C2015" s="14"/>
      <c r="D2015" s="14"/>
      <c r="E2015" s="14"/>
      <c r="F2015" s="14"/>
      <c r="G2015" s="15"/>
      <c r="H2015" s="15"/>
      <c r="I2015" s="15"/>
      <c r="J2015" s="15"/>
      <c r="L2015" s="94"/>
      <c r="P2015" s="25"/>
      <c r="Q2015" s="25"/>
    </row>
    <row r="2016" spans="1:17" s="12" customFormat="1">
      <c r="A2016" s="64"/>
      <c r="B2016" s="13"/>
      <c r="C2016" s="14"/>
      <c r="D2016" s="14"/>
      <c r="E2016" s="14"/>
      <c r="F2016" s="14"/>
      <c r="G2016" s="15"/>
      <c r="H2016" s="15"/>
      <c r="I2016" s="15"/>
      <c r="J2016" s="15"/>
      <c r="L2016" s="94"/>
      <c r="P2016" s="25"/>
      <c r="Q2016" s="25"/>
    </row>
    <row r="2017" spans="1:17" s="12" customFormat="1">
      <c r="A2017" s="64"/>
      <c r="B2017" s="13"/>
      <c r="C2017" s="14"/>
      <c r="D2017" s="14"/>
      <c r="E2017" s="14"/>
      <c r="F2017" s="14"/>
      <c r="G2017" s="15"/>
      <c r="H2017" s="15"/>
      <c r="I2017" s="15"/>
      <c r="J2017" s="15"/>
      <c r="L2017" s="94"/>
      <c r="P2017" s="25"/>
      <c r="Q2017" s="25"/>
    </row>
    <row r="2018" spans="1:17" s="12" customFormat="1">
      <c r="A2018" s="64"/>
      <c r="B2018" s="13"/>
      <c r="C2018" s="14"/>
      <c r="D2018" s="14"/>
      <c r="E2018" s="14"/>
      <c r="F2018" s="14"/>
      <c r="G2018" s="15"/>
      <c r="H2018" s="15"/>
      <c r="I2018" s="15"/>
      <c r="J2018" s="15"/>
      <c r="L2018" s="94"/>
      <c r="P2018" s="25"/>
      <c r="Q2018" s="25"/>
    </row>
    <row r="2019" spans="1:17" s="12" customFormat="1">
      <c r="A2019" s="64"/>
      <c r="B2019" s="13"/>
      <c r="C2019" s="14"/>
      <c r="D2019" s="14"/>
      <c r="E2019" s="14"/>
      <c r="F2019" s="14"/>
      <c r="G2019" s="15"/>
      <c r="H2019" s="15"/>
      <c r="I2019" s="15"/>
      <c r="J2019" s="15"/>
      <c r="L2019" s="94"/>
      <c r="P2019" s="25"/>
      <c r="Q2019" s="25"/>
    </row>
    <row r="2020" spans="1:17" s="12" customFormat="1">
      <c r="A2020" s="64"/>
      <c r="B2020" s="13"/>
      <c r="C2020" s="14"/>
      <c r="D2020" s="14"/>
      <c r="E2020" s="14"/>
      <c r="F2020" s="14"/>
      <c r="G2020" s="15"/>
      <c r="H2020" s="15"/>
      <c r="I2020" s="15"/>
      <c r="J2020" s="15"/>
      <c r="L2020" s="94"/>
      <c r="P2020" s="25"/>
      <c r="Q2020" s="25"/>
    </row>
    <row r="2021" spans="1:17" s="12" customFormat="1">
      <c r="A2021" s="64"/>
      <c r="B2021" s="13"/>
      <c r="C2021" s="14"/>
      <c r="D2021" s="14"/>
      <c r="E2021" s="14"/>
      <c r="F2021" s="14"/>
      <c r="G2021" s="15"/>
      <c r="H2021" s="15"/>
      <c r="I2021" s="15"/>
      <c r="J2021" s="15"/>
      <c r="L2021" s="94"/>
      <c r="P2021" s="25"/>
      <c r="Q2021" s="25"/>
    </row>
    <row r="2022" spans="1:17" s="12" customFormat="1">
      <c r="A2022" s="64"/>
      <c r="B2022" s="13"/>
      <c r="C2022" s="14"/>
      <c r="D2022" s="14"/>
      <c r="E2022" s="14"/>
      <c r="F2022" s="14"/>
      <c r="G2022" s="15"/>
      <c r="H2022" s="15"/>
      <c r="I2022" s="15"/>
      <c r="J2022" s="15"/>
      <c r="L2022" s="94"/>
      <c r="P2022" s="25"/>
      <c r="Q2022" s="25"/>
    </row>
    <row r="2023" spans="1:17" s="12" customFormat="1">
      <c r="A2023" s="64"/>
      <c r="B2023" s="13"/>
      <c r="C2023" s="14"/>
      <c r="D2023" s="14"/>
      <c r="E2023" s="14"/>
      <c r="F2023" s="14"/>
      <c r="G2023" s="15"/>
      <c r="H2023" s="15"/>
      <c r="I2023" s="15"/>
      <c r="J2023" s="15"/>
      <c r="L2023" s="94"/>
      <c r="P2023" s="25"/>
      <c r="Q2023" s="25"/>
    </row>
    <row r="2024" spans="1:17" s="12" customFormat="1">
      <c r="A2024" s="64"/>
      <c r="B2024" s="13"/>
      <c r="C2024" s="14"/>
      <c r="D2024" s="14"/>
      <c r="E2024" s="14"/>
      <c r="F2024" s="14"/>
      <c r="G2024" s="15"/>
      <c r="H2024" s="15"/>
      <c r="I2024" s="15"/>
      <c r="J2024" s="15"/>
      <c r="L2024" s="94"/>
      <c r="P2024" s="25"/>
      <c r="Q2024" s="25"/>
    </row>
    <row r="2025" spans="1:17" s="12" customFormat="1">
      <c r="A2025" s="64"/>
      <c r="B2025" s="13"/>
      <c r="C2025" s="14"/>
      <c r="D2025" s="14"/>
      <c r="E2025" s="14"/>
      <c r="F2025" s="14"/>
      <c r="G2025" s="15"/>
      <c r="H2025" s="15"/>
      <c r="I2025" s="15"/>
      <c r="J2025" s="15"/>
      <c r="L2025" s="94"/>
      <c r="P2025" s="25"/>
      <c r="Q2025" s="25"/>
    </row>
    <row r="2026" spans="1:17" s="12" customFormat="1">
      <c r="A2026" s="64"/>
      <c r="B2026" s="13"/>
      <c r="C2026" s="14"/>
      <c r="D2026" s="14"/>
      <c r="E2026" s="14"/>
      <c r="F2026" s="14"/>
      <c r="G2026" s="15"/>
      <c r="H2026" s="15"/>
      <c r="I2026" s="15"/>
      <c r="J2026" s="15"/>
      <c r="L2026" s="94"/>
      <c r="P2026" s="25"/>
      <c r="Q2026" s="25"/>
    </row>
    <row r="2027" spans="1:17" s="12" customFormat="1">
      <c r="A2027" s="64"/>
      <c r="B2027" s="13"/>
      <c r="C2027" s="14"/>
      <c r="D2027" s="14"/>
      <c r="E2027" s="14"/>
      <c r="F2027" s="14"/>
      <c r="G2027" s="15"/>
      <c r="H2027" s="15"/>
      <c r="I2027" s="15"/>
      <c r="J2027" s="15"/>
      <c r="L2027" s="94"/>
      <c r="P2027" s="25"/>
      <c r="Q2027" s="25"/>
    </row>
    <row r="2028" spans="1:17" s="12" customFormat="1">
      <c r="A2028" s="64"/>
      <c r="B2028" s="13"/>
      <c r="C2028" s="14"/>
      <c r="D2028" s="14"/>
      <c r="E2028" s="14"/>
      <c r="F2028" s="14"/>
      <c r="G2028" s="15"/>
      <c r="H2028" s="15"/>
      <c r="I2028" s="15"/>
      <c r="J2028" s="15"/>
      <c r="L2028" s="94"/>
      <c r="P2028" s="25"/>
      <c r="Q2028" s="25"/>
    </row>
    <row r="2029" spans="1:17" s="12" customFormat="1">
      <c r="A2029" s="64"/>
      <c r="B2029" s="13"/>
      <c r="C2029" s="14"/>
      <c r="D2029" s="14"/>
      <c r="E2029" s="14"/>
      <c r="F2029" s="14"/>
      <c r="G2029" s="15"/>
      <c r="H2029" s="15"/>
      <c r="I2029" s="15"/>
      <c r="J2029" s="15"/>
      <c r="L2029" s="94"/>
      <c r="P2029" s="25"/>
      <c r="Q2029" s="25"/>
    </row>
    <row r="2030" spans="1:17" s="12" customFormat="1">
      <c r="A2030" s="64"/>
      <c r="B2030" s="13"/>
      <c r="C2030" s="14"/>
      <c r="D2030" s="14"/>
      <c r="E2030" s="14"/>
      <c r="F2030" s="14"/>
      <c r="G2030" s="15"/>
      <c r="H2030" s="15"/>
      <c r="I2030" s="15"/>
      <c r="J2030" s="15"/>
      <c r="L2030" s="94"/>
      <c r="P2030" s="25"/>
      <c r="Q2030" s="25"/>
    </row>
    <row r="2031" spans="1:17" s="12" customFormat="1">
      <c r="A2031" s="64"/>
      <c r="B2031" s="13"/>
      <c r="C2031" s="14"/>
      <c r="D2031" s="14"/>
      <c r="E2031" s="14"/>
      <c r="F2031" s="14"/>
      <c r="G2031" s="15"/>
      <c r="H2031" s="15"/>
      <c r="I2031" s="15"/>
      <c r="J2031" s="15"/>
      <c r="L2031" s="94"/>
      <c r="P2031" s="25"/>
      <c r="Q2031" s="25"/>
    </row>
    <row r="2032" spans="1:17" s="12" customFormat="1">
      <c r="A2032" s="64"/>
      <c r="B2032" s="13"/>
      <c r="C2032" s="14"/>
      <c r="D2032" s="14"/>
      <c r="E2032" s="14"/>
      <c r="F2032" s="14"/>
      <c r="G2032" s="15"/>
      <c r="H2032" s="15"/>
      <c r="I2032" s="15"/>
      <c r="J2032" s="15"/>
      <c r="L2032" s="94"/>
      <c r="P2032" s="25"/>
      <c r="Q2032" s="25"/>
    </row>
    <row r="2033" spans="1:17" s="12" customFormat="1">
      <c r="A2033" s="64"/>
      <c r="B2033" s="13"/>
      <c r="C2033" s="14"/>
      <c r="D2033" s="14"/>
      <c r="E2033" s="14"/>
      <c r="F2033" s="14"/>
      <c r="G2033" s="15"/>
      <c r="H2033" s="15"/>
      <c r="I2033" s="15"/>
      <c r="J2033" s="15"/>
      <c r="L2033" s="94"/>
      <c r="P2033" s="25"/>
      <c r="Q2033" s="25"/>
    </row>
    <row r="2034" spans="1:17" s="12" customFormat="1">
      <c r="A2034" s="64"/>
      <c r="B2034" s="13"/>
      <c r="C2034" s="14"/>
      <c r="D2034" s="14"/>
      <c r="E2034" s="14"/>
      <c r="F2034" s="14"/>
      <c r="G2034" s="15"/>
      <c r="H2034" s="15"/>
      <c r="I2034" s="15"/>
      <c r="J2034" s="15"/>
      <c r="L2034" s="94"/>
      <c r="P2034" s="25"/>
      <c r="Q2034" s="25"/>
    </row>
    <row r="2035" spans="1:17" s="12" customFormat="1">
      <c r="A2035" s="64"/>
      <c r="B2035" s="13"/>
      <c r="C2035" s="14"/>
      <c r="D2035" s="14"/>
      <c r="E2035" s="14"/>
      <c r="F2035" s="14"/>
      <c r="G2035" s="15"/>
      <c r="H2035" s="15"/>
      <c r="I2035" s="15"/>
      <c r="J2035" s="15"/>
      <c r="L2035" s="94"/>
      <c r="P2035" s="25"/>
      <c r="Q2035" s="25"/>
    </row>
    <row r="2036" spans="1:17" s="12" customFormat="1">
      <c r="A2036" s="64"/>
      <c r="B2036" s="13"/>
      <c r="C2036" s="14"/>
      <c r="D2036" s="14"/>
      <c r="E2036" s="14"/>
      <c r="F2036" s="14"/>
      <c r="G2036" s="15"/>
      <c r="H2036" s="15"/>
      <c r="I2036" s="15"/>
      <c r="J2036" s="15"/>
      <c r="L2036" s="94"/>
      <c r="P2036" s="25"/>
      <c r="Q2036" s="25"/>
    </row>
    <row r="2037" spans="1:17" s="12" customFormat="1">
      <c r="A2037" s="64"/>
      <c r="B2037" s="13"/>
      <c r="C2037" s="14"/>
      <c r="D2037" s="14"/>
      <c r="E2037" s="14"/>
      <c r="F2037" s="14"/>
      <c r="G2037" s="15"/>
      <c r="H2037" s="15"/>
      <c r="I2037" s="15"/>
      <c r="J2037" s="15"/>
      <c r="L2037" s="94"/>
      <c r="P2037" s="25"/>
      <c r="Q2037" s="25"/>
    </row>
    <row r="2038" spans="1:17" s="12" customFormat="1">
      <c r="A2038" s="64"/>
      <c r="B2038" s="13"/>
      <c r="C2038" s="14"/>
      <c r="D2038" s="14"/>
      <c r="E2038" s="14"/>
      <c r="F2038" s="14"/>
      <c r="G2038" s="15"/>
      <c r="H2038" s="15"/>
      <c r="I2038" s="15"/>
      <c r="J2038" s="15"/>
      <c r="L2038" s="94"/>
      <c r="P2038" s="25"/>
      <c r="Q2038" s="25"/>
    </row>
    <row r="2039" spans="1:17" s="12" customFormat="1">
      <c r="A2039" s="64"/>
      <c r="B2039" s="13"/>
      <c r="C2039" s="14"/>
      <c r="D2039" s="14"/>
      <c r="E2039" s="14"/>
      <c r="F2039" s="14"/>
      <c r="G2039" s="15"/>
      <c r="H2039" s="15"/>
      <c r="I2039" s="15"/>
      <c r="J2039" s="15"/>
      <c r="L2039" s="94"/>
      <c r="P2039" s="25"/>
      <c r="Q2039" s="25"/>
    </row>
    <row r="2040" spans="1:17" s="12" customFormat="1">
      <c r="A2040" s="64"/>
      <c r="B2040" s="13"/>
      <c r="C2040" s="14"/>
      <c r="D2040" s="14"/>
      <c r="E2040" s="14"/>
      <c r="F2040" s="14"/>
      <c r="G2040" s="15"/>
      <c r="H2040" s="15"/>
      <c r="I2040" s="15"/>
      <c r="J2040" s="15"/>
      <c r="L2040" s="94"/>
      <c r="P2040" s="25"/>
      <c r="Q2040" s="25"/>
    </row>
    <row r="2041" spans="1:17" s="12" customFormat="1">
      <c r="A2041" s="64"/>
      <c r="B2041" s="13"/>
      <c r="C2041" s="14"/>
      <c r="D2041" s="14"/>
      <c r="E2041" s="14"/>
      <c r="F2041" s="14"/>
      <c r="G2041" s="15"/>
      <c r="H2041" s="15"/>
      <c r="I2041" s="15"/>
      <c r="J2041" s="15"/>
      <c r="L2041" s="94"/>
      <c r="P2041" s="25"/>
      <c r="Q2041" s="25"/>
    </row>
    <row r="2042" spans="1:17" s="12" customFormat="1">
      <c r="A2042" s="64"/>
      <c r="B2042" s="13"/>
      <c r="C2042" s="14"/>
      <c r="D2042" s="14"/>
      <c r="E2042" s="14"/>
      <c r="F2042" s="14"/>
      <c r="G2042" s="15"/>
      <c r="H2042" s="15"/>
      <c r="I2042" s="15"/>
      <c r="J2042" s="15"/>
      <c r="L2042" s="94"/>
      <c r="P2042" s="25"/>
      <c r="Q2042" s="25"/>
    </row>
    <row r="2043" spans="1:17" s="12" customFormat="1">
      <c r="A2043" s="64"/>
      <c r="B2043" s="13"/>
      <c r="C2043" s="14"/>
      <c r="D2043" s="14"/>
      <c r="E2043" s="14"/>
      <c r="F2043" s="14"/>
      <c r="G2043" s="15"/>
      <c r="H2043" s="15"/>
      <c r="I2043" s="15"/>
      <c r="J2043" s="15"/>
      <c r="L2043" s="94"/>
      <c r="P2043" s="25"/>
      <c r="Q2043" s="25"/>
    </row>
    <row r="2044" spans="1:17" s="12" customFormat="1">
      <c r="A2044" s="64"/>
      <c r="B2044" s="13"/>
      <c r="C2044" s="14"/>
      <c r="D2044" s="14"/>
      <c r="E2044" s="14"/>
      <c r="F2044" s="14"/>
      <c r="G2044" s="15"/>
      <c r="H2044" s="15"/>
      <c r="I2044" s="15"/>
      <c r="J2044" s="15"/>
      <c r="L2044" s="94"/>
      <c r="P2044" s="25"/>
      <c r="Q2044" s="25"/>
    </row>
    <row r="2045" spans="1:17" s="12" customFormat="1">
      <c r="A2045" s="64"/>
      <c r="B2045" s="13"/>
      <c r="C2045" s="14"/>
      <c r="D2045" s="14"/>
      <c r="E2045" s="14"/>
      <c r="F2045" s="14"/>
      <c r="G2045" s="15"/>
      <c r="H2045" s="15"/>
      <c r="I2045" s="15"/>
      <c r="J2045" s="15"/>
      <c r="L2045" s="94"/>
      <c r="P2045" s="25"/>
      <c r="Q2045" s="25"/>
    </row>
    <row r="2046" spans="1:17" s="12" customFormat="1">
      <c r="A2046" s="64"/>
      <c r="B2046" s="13"/>
      <c r="C2046" s="14"/>
      <c r="D2046" s="14"/>
      <c r="E2046" s="14"/>
      <c r="F2046" s="14"/>
      <c r="G2046" s="15"/>
      <c r="H2046" s="15"/>
      <c r="I2046" s="15"/>
      <c r="J2046" s="15"/>
      <c r="L2046" s="94"/>
      <c r="P2046" s="25"/>
      <c r="Q2046" s="25"/>
    </row>
    <row r="2047" spans="1:17" s="12" customFormat="1">
      <c r="A2047" s="64"/>
      <c r="B2047" s="13"/>
      <c r="C2047" s="14"/>
      <c r="D2047" s="14"/>
      <c r="E2047" s="14"/>
      <c r="F2047" s="14"/>
      <c r="G2047" s="15"/>
      <c r="H2047" s="15"/>
      <c r="I2047" s="15"/>
      <c r="J2047" s="15"/>
      <c r="L2047" s="94"/>
      <c r="P2047" s="25"/>
      <c r="Q2047" s="25"/>
    </row>
    <row r="2048" spans="1:17" s="12" customFormat="1">
      <c r="A2048" s="64"/>
      <c r="B2048" s="13"/>
      <c r="C2048" s="14"/>
      <c r="D2048" s="14"/>
      <c r="E2048" s="14"/>
      <c r="F2048" s="14"/>
      <c r="G2048" s="15"/>
      <c r="H2048" s="15"/>
      <c r="I2048" s="15"/>
      <c r="J2048" s="15"/>
      <c r="L2048" s="94"/>
      <c r="P2048" s="25"/>
      <c r="Q2048" s="25"/>
    </row>
    <row r="2049" spans="1:17" s="12" customFormat="1">
      <c r="A2049" s="64"/>
      <c r="B2049" s="13"/>
      <c r="C2049" s="14"/>
      <c r="D2049" s="14"/>
      <c r="E2049" s="14"/>
      <c r="F2049" s="14"/>
      <c r="G2049" s="15"/>
      <c r="H2049" s="15"/>
      <c r="I2049" s="15"/>
      <c r="J2049" s="15"/>
      <c r="L2049" s="94"/>
      <c r="P2049" s="25"/>
      <c r="Q2049" s="25"/>
    </row>
    <row r="2050" spans="1:17" s="12" customFormat="1">
      <c r="A2050" s="64"/>
      <c r="B2050" s="13"/>
      <c r="C2050" s="14"/>
      <c r="D2050" s="14"/>
      <c r="E2050" s="14"/>
      <c r="F2050" s="14"/>
      <c r="G2050" s="15"/>
      <c r="H2050" s="15"/>
      <c r="I2050" s="15"/>
      <c r="J2050" s="15"/>
      <c r="L2050" s="94"/>
      <c r="P2050" s="25"/>
      <c r="Q2050" s="25"/>
    </row>
    <row r="2051" spans="1:17" s="12" customFormat="1">
      <c r="A2051" s="64"/>
      <c r="B2051" s="13"/>
      <c r="C2051" s="14"/>
      <c r="D2051" s="14"/>
      <c r="E2051" s="14"/>
      <c r="F2051" s="14"/>
      <c r="G2051" s="15"/>
      <c r="H2051" s="15"/>
      <c r="I2051" s="15"/>
      <c r="J2051" s="15"/>
      <c r="L2051" s="94"/>
      <c r="P2051" s="25"/>
      <c r="Q2051" s="25"/>
    </row>
    <row r="2052" spans="1:17" s="12" customFormat="1">
      <c r="A2052" s="64"/>
      <c r="B2052" s="13"/>
      <c r="C2052" s="14"/>
      <c r="D2052" s="14"/>
      <c r="E2052" s="14"/>
      <c r="F2052" s="14"/>
      <c r="G2052" s="15"/>
      <c r="H2052" s="15"/>
      <c r="I2052" s="15"/>
      <c r="J2052" s="15"/>
      <c r="L2052" s="94"/>
      <c r="P2052" s="25"/>
      <c r="Q2052" s="25"/>
    </row>
    <row r="2053" spans="1:17" s="12" customFormat="1">
      <c r="A2053" s="64"/>
      <c r="B2053" s="13"/>
      <c r="C2053" s="14"/>
      <c r="D2053" s="14"/>
      <c r="E2053" s="14"/>
      <c r="F2053" s="14"/>
      <c r="G2053" s="15"/>
      <c r="H2053" s="15"/>
      <c r="I2053" s="15"/>
      <c r="J2053" s="15"/>
      <c r="L2053" s="94"/>
      <c r="P2053" s="25"/>
      <c r="Q2053" s="25"/>
    </row>
    <row r="2054" spans="1:17" s="12" customFormat="1">
      <c r="A2054" s="64"/>
      <c r="B2054" s="13"/>
      <c r="C2054" s="14"/>
      <c r="D2054" s="14"/>
      <c r="E2054" s="14"/>
      <c r="F2054" s="14"/>
      <c r="G2054" s="15"/>
      <c r="H2054" s="15"/>
      <c r="I2054" s="15"/>
      <c r="J2054" s="15"/>
      <c r="L2054" s="94"/>
      <c r="P2054" s="25"/>
      <c r="Q2054" s="25"/>
    </row>
    <row r="2055" spans="1:17" s="12" customFormat="1">
      <c r="A2055" s="64"/>
      <c r="B2055" s="13"/>
      <c r="C2055" s="14"/>
      <c r="D2055" s="14"/>
      <c r="E2055" s="14"/>
      <c r="F2055" s="14"/>
      <c r="G2055" s="15"/>
      <c r="H2055" s="15"/>
      <c r="I2055" s="15"/>
      <c r="J2055" s="15"/>
      <c r="L2055" s="94"/>
      <c r="P2055" s="25"/>
      <c r="Q2055" s="25"/>
    </row>
    <row r="2056" spans="1:17" s="12" customFormat="1">
      <c r="A2056" s="64"/>
      <c r="B2056" s="13"/>
      <c r="C2056" s="14"/>
      <c r="D2056" s="14"/>
      <c r="E2056" s="14"/>
      <c r="F2056" s="14"/>
      <c r="G2056" s="15"/>
      <c r="H2056" s="15"/>
      <c r="I2056" s="15"/>
      <c r="J2056" s="15"/>
      <c r="L2056" s="94"/>
      <c r="P2056" s="25"/>
      <c r="Q2056" s="25"/>
    </row>
    <row r="2057" spans="1:17" s="12" customFormat="1">
      <c r="A2057" s="64"/>
      <c r="B2057" s="13"/>
      <c r="C2057" s="14"/>
      <c r="D2057" s="14"/>
      <c r="E2057" s="14"/>
      <c r="F2057" s="14"/>
      <c r="G2057" s="15"/>
      <c r="H2057" s="15"/>
      <c r="I2057" s="15"/>
      <c r="J2057" s="15"/>
      <c r="L2057" s="94"/>
      <c r="P2057" s="25"/>
      <c r="Q2057" s="25"/>
    </row>
    <row r="2058" spans="1:17" s="12" customFormat="1">
      <c r="A2058" s="64"/>
      <c r="B2058" s="13"/>
      <c r="C2058" s="14"/>
      <c r="D2058" s="14"/>
      <c r="E2058" s="14"/>
      <c r="F2058" s="14"/>
      <c r="G2058" s="15"/>
      <c r="H2058" s="15"/>
      <c r="I2058" s="15"/>
      <c r="J2058" s="15"/>
      <c r="L2058" s="94"/>
      <c r="P2058" s="25"/>
      <c r="Q2058" s="25"/>
    </row>
    <row r="2059" spans="1:17" s="12" customFormat="1">
      <c r="A2059" s="64"/>
      <c r="B2059" s="13"/>
      <c r="C2059" s="14"/>
      <c r="D2059" s="14"/>
      <c r="E2059" s="14"/>
      <c r="F2059" s="14"/>
      <c r="G2059" s="15"/>
      <c r="H2059" s="15"/>
      <c r="I2059" s="15"/>
      <c r="J2059" s="15"/>
      <c r="L2059" s="94"/>
      <c r="P2059" s="25"/>
      <c r="Q2059" s="25"/>
    </row>
    <row r="2060" spans="1:17" s="12" customFormat="1">
      <c r="A2060" s="64"/>
      <c r="B2060" s="13"/>
      <c r="C2060" s="14"/>
      <c r="D2060" s="14"/>
      <c r="E2060" s="14"/>
      <c r="F2060" s="14"/>
      <c r="G2060" s="15"/>
      <c r="H2060" s="15"/>
      <c r="I2060" s="15"/>
      <c r="J2060" s="15"/>
      <c r="L2060" s="94"/>
      <c r="P2060" s="25"/>
      <c r="Q2060" s="25"/>
    </row>
    <row r="2061" spans="1:17" s="12" customFormat="1">
      <c r="A2061" s="64"/>
      <c r="B2061" s="13"/>
      <c r="C2061" s="14"/>
      <c r="D2061" s="14"/>
      <c r="E2061" s="14"/>
      <c r="F2061" s="14"/>
      <c r="G2061" s="15"/>
      <c r="H2061" s="15"/>
      <c r="I2061" s="15"/>
      <c r="J2061" s="15"/>
      <c r="L2061" s="94"/>
      <c r="P2061" s="25"/>
      <c r="Q2061" s="25"/>
    </row>
    <row r="2062" spans="1:17" s="12" customFormat="1">
      <c r="A2062" s="64"/>
      <c r="B2062" s="13"/>
      <c r="C2062" s="14"/>
      <c r="D2062" s="14"/>
      <c r="E2062" s="14"/>
      <c r="F2062" s="14"/>
      <c r="G2062" s="15"/>
      <c r="H2062" s="15"/>
      <c r="I2062" s="15"/>
      <c r="J2062" s="15"/>
      <c r="L2062" s="94"/>
      <c r="P2062" s="25"/>
      <c r="Q2062" s="25"/>
    </row>
    <row r="2063" spans="1:17" s="12" customFormat="1">
      <c r="A2063" s="64"/>
      <c r="B2063" s="13"/>
      <c r="C2063" s="14"/>
      <c r="D2063" s="14"/>
      <c r="E2063" s="14"/>
      <c r="F2063" s="14"/>
      <c r="G2063" s="15"/>
      <c r="H2063" s="15"/>
      <c r="I2063" s="15"/>
      <c r="J2063" s="15"/>
      <c r="L2063" s="94"/>
      <c r="P2063" s="25"/>
      <c r="Q2063" s="25"/>
    </row>
    <row r="2064" spans="1:17" s="12" customFormat="1">
      <c r="A2064" s="64"/>
      <c r="B2064" s="13"/>
      <c r="C2064" s="14"/>
      <c r="D2064" s="14"/>
      <c r="E2064" s="14"/>
      <c r="F2064" s="14"/>
      <c r="G2064" s="15"/>
      <c r="H2064" s="15"/>
      <c r="I2064" s="15"/>
      <c r="J2064" s="15"/>
      <c r="L2064" s="94"/>
      <c r="P2064" s="25"/>
      <c r="Q2064" s="25"/>
    </row>
    <row r="2065" spans="1:17" s="12" customFormat="1">
      <c r="A2065" s="64"/>
      <c r="B2065" s="13"/>
      <c r="C2065" s="14"/>
      <c r="D2065" s="14"/>
      <c r="E2065" s="14"/>
      <c r="F2065" s="14"/>
      <c r="G2065" s="15"/>
      <c r="H2065" s="15"/>
      <c r="I2065" s="15"/>
      <c r="J2065" s="15"/>
      <c r="L2065" s="94"/>
      <c r="P2065" s="25"/>
      <c r="Q2065" s="25"/>
    </row>
    <row r="2066" spans="1:17" s="12" customFormat="1">
      <c r="A2066" s="64"/>
      <c r="B2066" s="13"/>
      <c r="C2066" s="14"/>
      <c r="D2066" s="14"/>
      <c r="E2066" s="14"/>
      <c r="F2066" s="14"/>
      <c r="G2066" s="15"/>
      <c r="H2066" s="15"/>
      <c r="I2066" s="15"/>
      <c r="J2066" s="15"/>
      <c r="L2066" s="94"/>
      <c r="P2066" s="25"/>
      <c r="Q2066" s="25"/>
    </row>
    <row r="2067" spans="1:17" s="12" customFormat="1">
      <c r="A2067" s="64"/>
      <c r="B2067" s="13"/>
      <c r="C2067" s="14"/>
      <c r="D2067" s="14"/>
      <c r="E2067" s="14"/>
      <c r="F2067" s="14"/>
      <c r="G2067" s="15"/>
      <c r="H2067" s="15"/>
      <c r="I2067" s="15"/>
      <c r="J2067" s="15"/>
      <c r="L2067" s="94"/>
      <c r="P2067" s="25"/>
      <c r="Q2067" s="25"/>
    </row>
    <row r="2068" spans="1:17" s="12" customFormat="1">
      <c r="A2068" s="64"/>
      <c r="B2068" s="13"/>
      <c r="C2068" s="14"/>
      <c r="D2068" s="14"/>
      <c r="E2068" s="14"/>
      <c r="F2068" s="14"/>
      <c r="G2068" s="15"/>
      <c r="H2068" s="15"/>
      <c r="I2068" s="15"/>
      <c r="J2068" s="15"/>
      <c r="L2068" s="94"/>
      <c r="P2068" s="25"/>
      <c r="Q2068" s="25"/>
    </row>
    <row r="2069" spans="1:17" s="12" customFormat="1">
      <c r="A2069" s="64"/>
      <c r="B2069" s="13"/>
      <c r="C2069" s="14"/>
      <c r="D2069" s="14"/>
      <c r="E2069" s="14"/>
      <c r="F2069" s="14"/>
      <c r="G2069" s="15"/>
      <c r="H2069" s="15"/>
      <c r="I2069" s="15"/>
      <c r="J2069" s="15"/>
      <c r="L2069" s="94"/>
      <c r="P2069" s="25"/>
      <c r="Q2069" s="25"/>
    </row>
    <row r="2070" spans="1:17" s="12" customFormat="1">
      <c r="A2070" s="64"/>
      <c r="B2070" s="13"/>
      <c r="C2070" s="14"/>
      <c r="D2070" s="14"/>
      <c r="E2070" s="14"/>
      <c r="F2070" s="14"/>
      <c r="G2070" s="15"/>
      <c r="H2070" s="15"/>
      <c r="I2070" s="15"/>
      <c r="J2070" s="15"/>
      <c r="L2070" s="94"/>
      <c r="P2070" s="25"/>
      <c r="Q2070" s="25"/>
    </row>
    <row r="2071" spans="1:17" s="12" customFormat="1">
      <c r="A2071" s="64"/>
      <c r="B2071" s="13"/>
      <c r="C2071" s="14"/>
      <c r="D2071" s="14"/>
      <c r="E2071" s="14"/>
      <c r="F2071" s="14"/>
      <c r="G2071" s="15"/>
      <c r="H2071" s="15"/>
      <c r="I2071" s="15"/>
      <c r="J2071" s="15"/>
      <c r="L2071" s="94"/>
      <c r="P2071" s="25"/>
      <c r="Q2071" s="25"/>
    </row>
    <row r="2072" spans="1:17" s="12" customFormat="1">
      <c r="A2072" s="64"/>
      <c r="B2072" s="13"/>
      <c r="C2072" s="14"/>
      <c r="D2072" s="14"/>
      <c r="E2072" s="14"/>
      <c r="F2072" s="14"/>
      <c r="G2072" s="15"/>
      <c r="H2072" s="15"/>
      <c r="I2072" s="15"/>
      <c r="J2072" s="15"/>
      <c r="L2072" s="94"/>
      <c r="P2072" s="25"/>
      <c r="Q2072" s="25"/>
    </row>
    <row r="2073" spans="1:17" s="12" customFormat="1">
      <c r="A2073" s="64"/>
      <c r="B2073" s="13"/>
      <c r="C2073" s="14"/>
      <c r="D2073" s="14"/>
      <c r="E2073" s="14"/>
      <c r="F2073" s="14"/>
      <c r="G2073" s="15"/>
      <c r="H2073" s="15"/>
      <c r="I2073" s="15"/>
      <c r="J2073" s="15"/>
      <c r="L2073" s="94"/>
      <c r="P2073" s="25"/>
      <c r="Q2073" s="25"/>
    </row>
    <row r="2074" spans="1:17" s="12" customFormat="1">
      <c r="A2074" s="64"/>
      <c r="B2074" s="13"/>
      <c r="C2074" s="14"/>
      <c r="D2074" s="14"/>
      <c r="E2074" s="14"/>
      <c r="F2074" s="14"/>
      <c r="G2074" s="15"/>
      <c r="H2074" s="15"/>
      <c r="I2074" s="15"/>
      <c r="J2074" s="15"/>
      <c r="L2074" s="94"/>
      <c r="P2074" s="25"/>
      <c r="Q2074" s="25"/>
    </row>
    <row r="2075" spans="1:17" s="12" customFormat="1">
      <c r="A2075" s="64"/>
      <c r="B2075" s="13"/>
      <c r="C2075" s="14"/>
      <c r="D2075" s="14"/>
      <c r="E2075" s="14"/>
      <c r="F2075" s="14"/>
      <c r="G2075" s="15"/>
      <c r="H2075" s="15"/>
      <c r="I2075" s="15"/>
      <c r="J2075" s="15"/>
      <c r="L2075" s="94"/>
      <c r="P2075" s="25"/>
      <c r="Q2075" s="25"/>
    </row>
    <row r="2076" spans="1:17" s="12" customFormat="1">
      <c r="A2076" s="64"/>
      <c r="B2076" s="13"/>
      <c r="C2076" s="14"/>
      <c r="D2076" s="14"/>
      <c r="E2076" s="14"/>
      <c r="F2076" s="14"/>
      <c r="G2076" s="15"/>
      <c r="H2076" s="15"/>
      <c r="I2076" s="15"/>
      <c r="J2076" s="15"/>
      <c r="L2076" s="94"/>
      <c r="P2076" s="25"/>
      <c r="Q2076" s="25"/>
    </row>
    <row r="2077" spans="1:17" s="12" customFormat="1">
      <c r="A2077" s="64"/>
      <c r="B2077" s="13"/>
      <c r="C2077" s="14"/>
      <c r="D2077" s="14"/>
      <c r="E2077" s="14"/>
      <c r="F2077" s="14"/>
      <c r="G2077" s="15"/>
      <c r="H2077" s="15"/>
      <c r="I2077" s="15"/>
      <c r="J2077" s="15"/>
      <c r="L2077" s="94"/>
      <c r="P2077" s="25"/>
      <c r="Q2077" s="25"/>
    </row>
    <row r="2078" spans="1:17" s="12" customFormat="1">
      <c r="A2078" s="64"/>
      <c r="B2078" s="13"/>
      <c r="C2078" s="14"/>
      <c r="D2078" s="14"/>
      <c r="E2078" s="14"/>
      <c r="F2078" s="14"/>
      <c r="G2078" s="15"/>
      <c r="H2078" s="15"/>
      <c r="I2078" s="15"/>
      <c r="J2078" s="15"/>
      <c r="L2078" s="94"/>
      <c r="P2078" s="25"/>
      <c r="Q2078" s="25"/>
    </row>
    <row r="2079" spans="1:17" s="12" customFormat="1">
      <c r="A2079" s="64"/>
      <c r="B2079" s="13"/>
      <c r="C2079" s="14"/>
      <c r="D2079" s="14"/>
      <c r="E2079" s="14"/>
      <c r="F2079" s="14"/>
      <c r="G2079" s="15"/>
      <c r="H2079" s="15"/>
      <c r="I2079" s="15"/>
      <c r="J2079" s="15"/>
      <c r="L2079" s="94"/>
      <c r="P2079" s="25"/>
      <c r="Q2079" s="25"/>
    </row>
    <row r="2080" spans="1:17" s="12" customFormat="1">
      <c r="A2080" s="64"/>
      <c r="B2080" s="13"/>
      <c r="C2080" s="14"/>
      <c r="D2080" s="14"/>
      <c r="E2080" s="14"/>
      <c r="F2080" s="14"/>
      <c r="G2080" s="15"/>
      <c r="H2080" s="15"/>
      <c r="I2080" s="15"/>
      <c r="J2080" s="15"/>
      <c r="L2080" s="94"/>
      <c r="P2080" s="25"/>
      <c r="Q2080" s="25"/>
    </row>
    <row r="2081" spans="1:17" s="12" customFormat="1">
      <c r="A2081" s="64"/>
      <c r="B2081" s="13"/>
      <c r="C2081" s="14"/>
      <c r="D2081" s="14"/>
      <c r="E2081" s="14"/>
      <c r="F2081" s="14"/>
      <c r="G2081" s="15"/>
      <c r="H2081" s="15"/>
      <c r="I2081" s="15"/>
      <c r="J2081" s="15"/>
      <c r="L2081" s="94"/>
      <c r="P2081" s="25"/>
      <c r="Q2081" s="25"/>
    </row>
    <row r="2082" spans="1:17" s="12" customFormat="1">
      <c r="A2082" s="64"/>
      <c r="B2082" s="13"/>
      <c r="C2082" s="14"/>
      <c r="D2082" s="14"/>
      <c r="E2082" s="14"/>
      <c r="F2082" s="14"/>
      <c r="G2082" s="15"/>
      <c r="H2082" s="15"/>
      <c r="I2082" s="15"/>
      <c r="J2082" s="15"/>
      <c r="L2082" s="94"/>
      <c r="P2082" s="25"/>
      <c r="Q2082" s="25"/>
    </row>
    <row r="2083" spans="1:17" s="12" customFormat="1">
      <c r="A2083" s="64"/>
      <c r="B2083" s="13"/>
      <c r="C2083" s="14"/>
      <c r="D2083" s="14"/>
      <c r="E2083" s="14"/>
      <c r="F2083" s="14"/>
      <c r="G2083" s="15"/>
      <c r="H2083" s="15"/>
      <c r="I2083" s="15"/>
      <c r="J2083" s="15"/>
      <c r="L2083" s="94"/>
      <c r="P2083" s="25"/>
      <c r="Q2083" s="25"/>
    </row>
    <row r="2084" spans="1:17" s="12" customFormat="1">
      <c r="A2084" s="64"/>
      <c r="B2084" s="13"/>
      <c r="C2084" s="14"/>
      <c r="D2084" s="14"/>
      <c r="E2084" s="14"/>
      <c r="F2084" s="14"/>
      <c r="G2084" s="15"/>
      <c r="H2084" s="15"/>
      <c r="I2084" s="15"/>
      <c r="J2084" s="15"/>
      <c r="L2084" s="94"/>
      <c r="P2084" s="25"/>
      <c r="Q2084" s="25"/>
    </row>
    <row r="2085" spans="1:17" s="12" customFormat="1">
      <c r="A2085" s="64"/>
      <c r="B2085" s="13"/>
      <c r="C2085" s="14"/>
      <c r="D2085" s="14"/>
      <c r="E2085" s="14"/>
      <c r="F2085" s="14"/>
      <c r="G2085" s="15"/>
      <c r="H2085" s="15"/>
      <c r="I2085" s="15"/>
      <c r="J2085" s="15"/>
      <c r="L2085" s="94"/>
      <c r="P2085" s="25"/>
      <c r="Q2085" s="25"/>
    </row>
    <row r="2086" spans="1:17" s="12" customFormat="1">
      <c r="A2086" s="64"/>
      <c r="B2086" s="13"/>
      <c r="C2086" s="14"/>
      <c r="D2086" s="14"/>
      <c r="E2086" s="14"/>
      <c r="F2086" s="14"/>
      <c r="G2086" s="15"/>
      <c r="H2086" s="15"/>
      <c r="I2086" s="15"/>
      <c r="J2086" s="15"/>
      <c r="L2086" s="94"/>
      <c r="P2086" s="25"/>
      <c r="Q2086" s="25"/>
    </row>
    <row r="2087" spans="1:17" s="12" customFormat="1">
      <c r="A2087" s="64"/>
      <c r="B2087" s="13"/>
      <c r="C2087" s="14"/>
      <c r="D2087" s="14"/>
      <c r="E2087" s="14"/>
      <c r="F2087" s="14"/>
      <c r="G2087" s="15"/>
      <c r="H2087" s="15"/>
      <c r="I2087" s="15"/>
      <c r="J2087" s="15"/>
      <c r="L2087" s="94"/>
      <c r="P2087" s="25"/>
      <c r="Q2087" s="25"/>
    </row>
    <row r="2088" spans="1:17" s="12" customFormat="1">
      <c r="A2088" s="64"/>
      <c r="B2088" s="13"/>
      <c r="C2088" s="14"/>
      <c r="D2088" s="14"/>
      <c r="E2088" s="14"/>
      <c r="F2088" s="14"/>
      <c r="G2088" s="15"/>
      <c r="H2088" s="15"/>
      <c r="I2088" s="15"/>
      <c r="J2088" s="15"/>
      <c r="L2088" s="94"/>
      <c r="P2088" s="25"/>
      <c r="Q2088" s="25"/>
    </row>
    <row r="2089" spans="1:17" s="12" customFormat="1">
      <c r="A2089" s="64"/>
      <c r="B2089" s="13"/>
      <c r="C2089" s="14"/>
      <c r="D2089" s="14"/>
      <c r="E2089" s="14"/>
      <c r="F2089" s="14"/>
      <c r="G2089" s="15"/>
      <c r="H2089" s="15"/>
      <c r="I2089" s="15"/>
      <c r="J2089" s="15"/>
      <c r="L2089" s="94"/>
      <c r="P2089" s="25"/>
      <c r="Q2089" s="25"/>
    </row>
    <row r="2090" spans="1:17" s="12" customFormat="1">
      <c r="A2090" s="64"/>
      <c r="B2090" s="9"/>
      <c r="C2090" s="10"/>
      <c r="D2090" s="14"/>
      <c r="E2090" s="14"/>
      <c r="F2090" s="14"/>
      <c r="G2090" s="15"/>
      <c r="H2090" s="15"/>
      <c r="I2090" s="15"/>
      <c r="J2090" s="15"/>
      <c r="L2090" s="94"/>
      <c r="P2090" s="25"/>
      <c r="Q2090" s="25"/>
    </row>
    <row r="2091" spans="1:17" s="12" customFormat="1">
      <c r="A2091" s="64"/>
      <c r="B2091" s="9"/>
      <c r="C2091" s="10"/>
      <c r="D2091" s="14"/>
      <c r="E2091" s="14"/>
      <c r="F2091" s="14"/>
      <c r="G2091" s="15"/>
      <c r="H2091" s="15"/>
      <c r="I2091" s="15"/>
      <c r="J2091" s="15"/>
      <c r="L2091" s="94"/>
      <c r="P2091" s="25"/>
      <c r="Q2091" s="25"/>
    </row>
    <row r="2092" spans="1:17" s="12" customFormat="1">
      <c r="A2092" s="64"/>
      <c r="B2092" s="3"/>
      <c r="C2092" s="4"/>
      <c r="D2092" s="4"/>
      <c r="E2092" s="4"/>
      <c r="F2092" s="4"/>
      <c r="G2092" s="11"/>
      <c r="H2092" s="11"/>
      <c r="I2092" s="11"/>
      <c r="J2092" s="11"/>
      <c r="K2092" s="2"/>
      <c r="L2092" s="94"/>
      <c r="M2092" s="2"/>
      <c r="N2092" s="2"/>
      <c r="O2092" s="2"/>
      <c r="P2092" s="22"/>
      <c r="Q2092" s="22"/>
    </row>
    <row r="2093" spans="1:17" s="12" customFormat="1">
      <c r="A2093" s="64"/>
      <c r="B2093" s="3"/>
      <c r="C2093" s="4"/>
      <c r="D2093" s="4"/>
      <c r="E2093" s="4"/>
      <c r="F2093" s="4"/>
      <c r="G2093" s="11"/>
      <c r="H2093" s="11"/>
      <c r="I2093" s="11"/>
      <c r="J2093" s="11"/>
      <c r="K2093" s="2"/>
      <c r="L2093" s="94"/>
      <c r="M2093" s="2"/>
      <c r="N2093" s="2"/>
      <c r="O2093" s="2"/>
      <c r="P2093" s="22"/>
      <c r="Q2093" s="22"/>
    </row>
    <row r="2094" spans="1:17" s="12" customFormat="1">
      <c r="A2094" s="64"/>
      <c r="B2094" s="3"/>
      <c r="C2094" s="4"/>
      <c r="D2094" s="4"/>
      <c r="E2094" s="4"/>
      <c r="F2094" s="4"/>
      <c r="G2094" s="11"/>
      <c r="H2094" s="11"/>
      <c r="I2094" s="11"/>
      <c r="J2094" s="11"/>
      <c r="K2094" s="2"/>
      <c r="L2094" s="94"/>
      <c r="M2094" s="2"/>
      <c r="N2094" s="2"/>
      <c r="O2094" s="2"/>
      <c r="P2094" s="22"/>
      <c r="Q2094" s="22"/>
    </row>
    <row r="2095" spans="1:17" s="12" customFormat="1">
      <c r="A2095" s="64"/>
      <c r="B2095" s="3"/>
      <c r="C2095" s="4"/>
      <c r="D2095" s="4"/>
      <c r="E2095" s="4"/>
      <c r="F2095" s="4"/>
      <c r="G2095" s="11"/>
      <c r="H2095" s="11"/>
      <c r="I2095" s="11"/>
      <c r="J2095" s="11"/>
      <c r="K2095" s="2"/>
      <c r="L2095" s="94"/>
      <c r="M2095" s="2"/>
      <c r="N2095" s="2"/>
      <c r="O2095" s="2"/>
      <c r="P2095" s="22"/>
      <c r="Q2095" s="22"/>
    </row>
    <row r="2096" spans="1:17" s="12" customFormat="1">
      <c r="A2096" s="64"/>
      <c r="B2096" s="3"/>
      <c r="C2096" s="4"/>
      <c r="D2096" s="4"/>
      <c r="E2096" s="4"/>
      <c r="F2096" s="4"/>
      <c r="G2096" s="11"/>
      <c r="H2096" s="11"/>
      <c r="I2096" s="11"/>
      <c r="J2096" s="11"/>
      <c r="K2096" s="2"/>
      <c r="L2096" s="94"/>
      <c r="M2096" s="2"/>
      <c r="N2096" s="2"/>
      <c r="O2096" s="2"/>
      <c r="P2096" s="22"/>
      <c r="Q2096" s="22"/>
    </row>
    <row r="2097" spans="1:17" s="12" customFormat="1">
      <c r="A2097" s="64"/>
      <c r="B2097" s="3"/>
      <c r="C2097" s="4"/>
      <c r="D2097" s="4"/>
      <c r="E2097" s="4"/>
      <c r="F2097" s="4"/>
      <c r="G2097" s="11"/>
      <c r="H2097" s="11"/>
      <c r="I2097" s="11"/>
      <c r="J2097" s="11"/>
      <c r="K2097" s="2"/>
      <c r="L2097" s="94"/>
      <c r="M2097" s="2"/>
      <c r="N2097" s="2"/>
      <c r="O2097" s="2"/>
      <c r="P2097" s="22"/>
      <c r="Q2097" s="22"/>
    </row>
    <row r="2098" spans="1:17" s="12" customFormat="1">
      <c r="A2098" s="64"/>
      <c r="B2098" s="3"/>
      <c r="C2098" s="4"/>
      <c r="D2098" s="4"/>
      <c r="E2098" s="4"/>
      <c r="F2098" s="4"/>
      <c r="G2098" s="11"/>
      <c r="H2098" s="11"/>
      <c r="I2098" s="11"/>
      <c r="J2098" s="11"/>
      <c r="K2098" s="2"/>
      <c r="L2098" s="94"/>
      <c r="M2098" s="2"/>
      <c r="N2098" s="2"/>
      <c r="O2098" s="2"/>
      <c r="P2098" s="22"/>
      <c r="Q2098" s="22"/>
    </row>
    <row r="2099" spans="1:17" s="12" customFormat="1">
      <c r="A2099" s="64"/>
      <c r="B2099" s="3"/>
      <c r="C2099" s="4"/>
      <c r="D2099" s="4"/>
      <c r="E2099" s="4"/>
      <c r="F2099" s="4"/>
      <c r="G2099" s="11"/>
      <c r="H2099" s="11"/>
      <c r="I2099" s="11"/>
      <c r="J2099" s="11"/>
      <c r="K2099" s="2"/>
      <c r="L2099" s="94"/>
      <c r="M2099" s="2"/>
      <c r="N2099" s="2"/>
      <c r="O2099" s="2"/>
      <c r="P2099" s="22"/>
      <c r="Q2099" s="22"/>
    </row>
    <row r="2100" spans="1:17" s="12" customFormat="1">
      <c r="A2100" s="64"/>
      <c r="B2100" s="3"/>
      <c r="C2100" s="4"/>
      <c r="D2100" s="4"/>
      <c r="E2100" s="4"/>
      <c r="F2100" s="4"/>
      <c r="G2100" s="11"/>
      <c r="H2100" s="11"/>
      <c r="I2100" s="11"/>
      <c r="J2100" s="11"/>
      <c r="K2100" s="2"/>
      <c r="L2100" s="94"/>
      <c r="M2100" s="2"/>
      <c r="N2100" s="2"/>
      <c r="O2100" s="2"/>
      <c r="P2100" s="22"/>
      <c r="Q2100" s="22"/>
    </row>
    <row r="2101" spans="1:17" s="12" customFormat="1">
      <c r="A2101" s="64"/>
      <c r="B2101" s="3"/>
      <c r="C2101" s="4"/>
      <c r="D2101" s="4"/>
      <c r="E2101" s="4"/>
      <c r="F2101" s="4"/>
      <c r="G2101" s="11"/>
      <c r="H2101" s="11"/>
      <c r="I2101" s="11"/>
      <c r="J2101" s="11"/>
      <c r="K2101" s="2"/>
      <c r="L2101" s="94"/>
      <c r="M2101" s="2"/>
      <c r="N2101" s="2"/>
      <c r="O2101" s="2"/>
      <c r="P2101" s="22"/>
      <c r="Q2101" s="22"/>
    </row>
    <row r="2102" spans="1:17" s="12" customFormat="1">
      <c r="A2102" s="64"/>
      <c r="B2102" s="3"/>
      <c r="C2102" s="4"/>
      <c r="D2102" s="4"/>
      <c r="E2102" s="4"/>
      <c r="F2102" s="4"/>
      <c r="G2102" s="11"/>
      <c r="H2102" s="11"/>
      <c r="I2102" s="11"/>
      <c r="J2102" s="11"/>
      <c r="K2102" s="2"/>
      <c r="L2102" s="94"/>
      <c r="M2102" s="2"/>
      <c r="N2102" s="2"/>
      <c r="O2102" s="2"/>
      <c r="P2102" s="22"/>
      <c r="Q2102" s="22"/>
    </row>
    <row r="2103" spans="1:17" s="12" customFormat="1">
      <c r="A2103" s="64"/>
      <c r="B2103" s="3"/>
      <c r="C2103" s="4"/>
      <c r="D2103" s="4"/>
      <c r="E2103" s="4"/>
      <c r="F2103" s="4"/>
      <c r="G2103" s="11"/>
      <c r="H2103" s="11"/>
      <c r="I2103" s="11"/>
      <c r="J2103" s="11"/>
      <c r="K2103" s="2"/>
      <c r="L2103" s="94"/>
      <c r="M2103" s="2"/>
      <c r="N2103" s="2"/>
      <c r="O2103" s="2"/>
      <c r="P2103" s="22"/>
      <c r="Q2103" s="22"/>
    </row>
    <row r="2104" spans="1:17" s="12" customFormat="1">
      <c r="A2104" s="64"/>
      <c r="B2104" s="3"/>
      <c r="C2104" s="4"/>
      <c r="D2104" s="4"/>
      <c r="E2104" s="4"/>
      <c r="F2104" s="4"/>
      <c r="G2104" s="11"/>
      <c r="H2104" s="11"/>
      <c r="I2104" s="11"/>
      <c r="J2104" s="11"/>
      <c r="K2104" s="2"/>
      <c r="L2104" s="94"/>
      <c r="M2104" s="2"/>
      <c r="N2104" s="2"/>
      <c r="O2104" s="2"/>
      <c r="P2104" s="22"/>
      <c r="Q2104" s="22"/>
    </row>
    <row r="2105" spans="1:17" s="12" customFormat="1">
      <c r="A2105" s="64"/>
      <c r="B2105" s="3"/>
      <c r="C2105" s="4"/>
      <c r="D2105" s="4"/>
      <c r="E2105" s="4"/>
      <c r="F2105" s="4"/>
      <c r="G2105" s="11"/>
      <c r="H2105" s="11"/>
      <c r="I2105" s="11"/>
      <c r="J2105" s="11"/>
      <c r="K2105" s="2"/>
      <c r="L2105" s="94"/>
      <c r="M2105" s="2"/>
      <c r="N2105" s="2"/>
      <c r="O2105" s="2"/>
      <c r="P2105" s="22"/>
      <c r="Q2105" s="22"/>
    </row>
    <row r="2106" spans="1:17" s="12" customFormat="1">
      <c r="A2106" s="64"/>
      <c r="B2106" s="3"/>
      <c r="C2106" s="4"/>
      <c r="D2106" s="4"/>
      <c r="E2106" s="4"/>
      <c r="F2106" s="4"/>
      <c r="G2106" s="11"/>
      <c r="H2106" s="11"/>
      <c r="I2106" s="11"/>
      <c r="J2106" s="11"/>
      <c r="K2106" s="2"/>
      <c r="L2106" s="94"/>
      <c r="M2106" s="2"/>
      <c r="N2106" s="2"/>
      <c r="O2106" s="2"/>
      <c r="P2106" s="22"/>
      <c r="Q2106" s="22"/>
    </row>
  </sheetData>
  <sheetProtection selectLockedCells="1" selectUnlockedCells="1"/>
  <mergeCells count="50">
    <mergeCell ref="B3:B4"/>
    <mergeCell ref="FI9:FO9"/>
    <mergeCell ref="FP9:FV9"/>
    <mergeCell ref="AF9:AL9"/>
    <mergeCell ref="AM9:AS9"/>
    <mergeCell ref="AT9:AZ9"/>
    <mergeCell ref="BA9:BG9"/>
    <mergeCell ref="BH9:BN9"/>
    <mergeCell ref="BO9:BU9"/>
    <mergeCell ref="BV9:CB9"/>
    <mergeCell ref="CC9:CI9"/>
    <mergeCell ref="CJ9:CP9"/>
    <mergeCell ref="CQ9:CW9"/>
    <mergeCell ref="CX9:DD9"/>
    <mergeCell ref="DZ9:EF9"/>
    <mergeCell ref="R9:X9"/>
    <mergeCell ref="DE9:DK9"/>
    <mergeCell ref="DL9:DR9"/>
    <mergeCell ref="DS9:DY9"/>
    <mergeCell ref="AF6:AL6"/>
    <mergeCell ref="AM6:AS6"/>
    <mergeCell ref="AT6:AZ6"/>
    <mergeCell ref="BA6:BG6"/>
    <mergeCell ref="BV6:CB6"/>
    <mergeCell ref="CC6:CI6"/>
    <mergeCell ref="CJ6:CP6"/>
    <mergeCell ref="EU9:FA9"/>
    <mergeCell ref="FB9:FH9"/>
    <mergeCell ref="EN9:ET9"/>
    <mergeCell ref="J3:J4"/>
    <mergeCell ref="DZ6:EF6"/>
    <mergeCell ref="CQ6:CW6"/>
    <mergeCell ref="CX6:DD6"/>
    <mergeCell ref="DE6:DK6"/>
    <mergeCell ref="DL6:DR6"/>
    <mergeCell ref="DS6:DY6"/>
    <mergeCell ref="BH6:BN6"/>
    <mergeCell ref="BO6:BU6"/>
    <mergeCell ref="Y9:AE9"/>
    <mergeCell ref="R6:X6"/>
    <mergeCell ref="Y6:AE6"/>
    <mergeCell ref="EG9:EM9"/>
    <mergeCell ref="C3:G4"/>
    <mergeCell ref="H3:H4"/>
    <mergeCell ref="FP6:FV6"/>
    <mergeCell ref="EG6:EM6"/>
    <mergeCell ref="EN6:ET6"/>
    <mergeCell ref="EU6:FA6"/>
    <mergeCell ref="FB6:FH6"/>
    <mergeCell ref="FI6:FO6"/>
  </mergeCells>
  <conditionalFormatting sqref="R97:FV97 R109:DY116 R18:DY34 R58:DY107 R36:DY56">
    <cfRule type="cellIs" dxfId="20" priority="15" operator="equal">
      <formula>1</formula>
    </cfRule>
  </conditionalFormatting>
  <conditionalFormatting sqref="R117:DY1108 R11:FV116">
    <cfRule type="cellIs" dxfId="19" priority="9" stopIfTrue="1" operator="equal">
      <formula>1</formula>
    </cfRule>
  </conditionalFormatting>
  <conditionalFormatting sqref="R11:FV116">
    <cfRule type="expression" dxfId="18" priority="364">
      <formula>R$10=$D$1</formula>
    </cfRule>
  </conditionalFormatting>
  <conditionalFormatting sqref="Q65:Q116 Q11:Q63">
    <cfRule type="iconSet" priority="607">
      <iconSet iconSet="4TrafficLights" showValue="0" reverse="1">
        <cfvo type="percent" val="0"/>
        <cfvo type="percent" val="25"/>
        <cfvo type="percent" val="51"/>
        <cfvo type="percent" val="76"/>
      </iconSet>
    </cfRule>
  </conditionalFormatting>
  <conditionalFormatting sqref="Q64">
    <cfRule type="iconSet" priority="1">
      <iconSet iconSet="4TrafficLights" showValue="0" reverse="1">
        <cfvo type="percent" val="0"/>
        <cfvo type="percent" val="25"/>
        <cfvo type="percent" val="51"/>
        <cfvo type="percent" val="76"/>
      </iconSet>
    </cfRule>
  </conditionalFormatting>
  <dataValidations disablePrompts="1" count="1">
    <dataValidation type="list" allowBlank="1" showInputMessage="1" showErrorMessage="1" sqref="K11:K116">
      <formula1>"Open,In-Progress, Completed"</formula1>
    </dataValidation>
  </dataValidations>
  <pageMargins left="0.75" right="0.75" top="1" bottom="1" header="0.5" footer="0.5"/>
  <pageSetup orientation="portrait" r:id="rId1"/>
  <headerFooter alignWithMargins="0"/>
  <ignoredErrors>
    <ignoredError sqref="H17 H35 H24 H65 H73 H79 H89 E87 H104 H42:H47 E20 H108 E30 H39" formula="1"/>
    <ignoredError sqref="G107:G116 G12:G104 G105:G106" calculatedColumn="1"/>
    <ignoredError sqref="H84" formula="1" calculatedColumn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croll Bar 1">
              <controlPr locked="0" defaultSize="0" autoPict="0">
                <anchor moveWithCells="1">
                  <from>
                    <xdr:col>6</xdr:col>
                    <xdr:colOff>714375</xdr:colOff>
                    <xdr:row>5</xdr:row>
                    <xdr:rowOff>276225</xdr:rowOff>
                  </from>
                  <to>
                    <xdr:col>9</xdr:col>
                    <xdr:colOff>104775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Scroll Bar 2">
              <controlPr locked="0" defaultSize="0" autoPict="0">
                <anchor moveWithCells="1">
                  <from>
                    <xdr:col>8</xdr:col>
                    <xdr:colOff>180975</xdr:colOff>
                    <xdr:row>7</xdr:row>
                    <xdr:rowOff>133350</xdr:rowOff>
                  </from>
                  <to>
                    <xdr:col>16</xdr:col>
                    <xdr:colOff>638175</xdr:colOff>
                    <xdr:row>8</xdr:row>
                    <xdr:rowOff>76200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SR Dashboard</vt:lpstr>
      <vt:lpstr>Datasheet</vt:lpstr>
      <vt:lpstr>Transition Plan</vt:lpstr>
    </vt:vector>
  </TitlesOfParts>
  <Company>CSS Corp Pvt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CSS_ISMS_SR_MegaPath_SRP_Ver_1.0</dc:title>
  <dc:subject>Service readiness Plan</dc:subject>
  <dc:creator>Mithran</dc:creator>
  <cp:lastModifiedBy>Nagalingam Raman Pillai</cp:lastModifiedBy>
  <dcterms:created xsi:type="dcterms:W3CDTF">2009-11-19T20:05:38Z</dcterms:created>
  <dcterms:modified xsi:type="dcterms:W3CDTF">2016-02-29T22:19:24Z</dcterms:modified>
</cp:coreProperties>
</file>